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72F2789-60A1-41E5-B9F3-744C185BBBA8}" xr6:coauthVersionLast="47" xr6:coauthVersionMax="47" xr10:uidLastSave="{00000000-0000-0000-0000-000000000000}"/>
  <bookViews>
    <workbookView xWindow="-120" yWindow="-120" windowWidth="38640" windowHeight="15990" tabRatio="826" activeTab="1" xr2:uid="{00000000-000D-0000-FFFF-FFFF00000000}"/>
  </bookViews>
  <sheets>
    <sheet name="BASE" sheetId="41" r:id="rId1"/>
    <sheet name="1" sheetId="9" r:id="rId2"/>
    <sheet name="2" sheetId="42" r:id="rId3"/>
    <sheet name="3" sheetId="43" r:id="rId4"/>
    <sheet name="4" sheetId="44" r:id="rId5"/>
    <sheet name="5" sheetId="49" r:id="rId6"/>
    <sheet name="6" sheetId="50" r:id="rId7"/>
    <sheet name="7" sheetId="51" r:id="rId8"/>
    <sheet name="8" sheetId="52" r:id="rId9"/>
    <sheet name="9" sheetId="53" r:id="rId10"/>
    <sheet name="10" sheetId="54" r:id="rId11"/>
    <sheet name="11" sheetId="55" r:id="rId12"/>
    <sheet name="12" sheetId="56" r:id="rId13"/>
    <sheet name="13" sheetId="57" r:id="rId14"/>
    <sheet name="14" sheetId="58" r:id="rId15"/>
    <sheet name="15" sheetId="59" r:id="rId16"/>
    <sheet name="16" sheetId="60" r:id="rId17"/>
    <sheet name="17" sheetId="61" r:id="rId18"/>
    <sheet name="18" sheetId="62" r:id="rId19"/>
    <sheet name="19" sheetId="63" r:id="rId20"/>
    <sheet name="20" sheetId="64" r:id="rId21"/>
  </sheets>
  <externalReferences>
    <externalReference r:id="rId22"/>
  </externalReferences>
  <definedNames>
    <definedName name="DonnéesExternes_1" localSheetId="1" hidden="1">'1'!$A$18:$Z$22</definedName>
    <definedName name="DonnéesExternes_1" localSheetId="2" hidden="1">'2'!$A$18:$Z$21</definedName>
    <definedName name="Print_report">[1]!Print_report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1" i="9" l="1"/>
  <c r="E2" i="9" l="1"/>
  <c r="H11" i="42"/>
  <c r="H11" i="43"/>
  <c r="H11" i="44"/>
  <c r="H11" i="49"/>
  <c r="H11" i="50"/>
  <c r="H11" i="51"/>
  <c r="H11" i="52"/>
  <c r="H11" i="53"/>
  <c r="H11" i="54"/>
  <c r="H11" i="55"/>
  <c r="H11" i="56"/>
  <c r="H11" i="57"/>
  <c r="H11" i="58"/>
  <c r="H11" i="59"/>
  <c r="H11" i="60"/>
  <c r="H11" i="61"/>
  <c r="H11" i="62"/>
  <c r="H11" i="63"/>
  <c r="H11" i="64"/>
  <c r="G11" i="64"/>
  <c r="C11" i="64"/>
  <c r="B11" i="64"/>
  <c r="A11" i="64"/>
  <c r="H5" i="64"/>
  <c r="H4" i="64"/>
  <c r="H3" i="64"/>
  <c r="I3" i="64" s="1"/>
  <c r="E3" i="64"/>
  <c r="H2" i="64"/>
  <c r="I2" i="64" s="1"/>
  <c r="I6" i="64" s="1"/>
  <c r="E2" i="64"/>
  <c r="G11" i="63"/>
  <c r="C11" i="63"/>
  <c r="B11" i="63"/>
  <c r="A11" i="63"/>
  <c r="H5" i="63"/>
  <c r="H4" i="63"/>
  <c r="H3" i="63"/>
  <c r="I3" i="63" s="1"/>
  <c r="E3" i="63"/>
  <c r="H2" i="63"/>
  <c r="E2" i="63"/>
  <c r="G11" i="62"/>
  <c r="C11" i="62"/>
  <c r="B11" i="62"/>
  <c r="A11" i="62"/>
  <c r="H5" i="62"/>
  <c r="H4" i="62"/>
  <c r="H3" i="62"/>
  <c r="I3" i="62"/>
  <c r="E3" i="62"/>
  <c r="E4" i="62" s="1"/>
  <c r="H2" i="62"/>
  <c r="E2" i="62"/>
  <c r="G11" i="61"/>
  <c r="C11" i="61"/>
  <c r="B11" i="61"/>
  <c r="A11" i="61"/>
  <c r="H5" i="61"/>
  <c r="H4" i="61"/>
  <c r="H3" i="61"/>
  <c r="I3" i="61" s="1"/>
  <c r="E3" i="61"/>
  <c r="H2" i="61"/>
  <c r="H6" i="61" s="1"/>
  <c r="E2" i="61"/>
  <c r="E4" i="61" s="1"/>
  <c r="G11" i="60"/>
  <c r="C11" i="60"/>
  <c r="B11" i="60"/>
  <c r="A11" i="60"/>
  <c r="H5" i="60"/>
  <c r="H4" i="60"/>
  <c r="H3" i="60"/>
  <c r="I3" i="60" s="1"/>
  <c r="E3" i="60"/>
  <c r="E4" i="60" s="1"/>
  <c r="H2" i="60"/>
  <c r="E2" i="60"/>
  <c r="G11" i="59"/>
  <c r="C11" i="59"/>
  <c r="B11" i="59"/>
  <c r="A11" i="59"/>
  <c r="H5" i="59"/>
  <c r="H4" i="59"/>
  <c r="H3" i="59"/>
  <c r="I3" i="59" s="1"/>
  <c r="E3" i="59"/>
  <c r="H2" i="59"/>
  <c r="I2" i="59" s="1"/>
  <c r="E2" i="59"/>
  <c r="G11" i="58"/>
  <c r="C11" i="58"/>
  <c r="B11" i="58"/>
  <c r="A11" i="58"/>
  <c r="H5" i="58"/>
  <c r="H4" i="58"/>
  <c r="H3" i="58"/>
  <c r="I3" i="58"/>
  <c r="E3" i="58"/>
  <c r="H2" i="58"/>
  <c r="E2" i="58"/>
  <c r="G11" i="57"/>
  <c r="C11" i="57"/>
  <c r="B11" i="57"/>
  <c r="A11" i="57"/>
  <c r="H5" i="57"/>
  <c r="H4" i="57"/>
  <c r="H3" i="57"/>
  <c r="I3" i="57" s="1"/>
  <c r="E3" i="57"/>
  <c r="H2" i="57"/>
  <c r="I2" i="57" s="1"/>
  <c r="I6" i="57" s="1"/>
  <c r="E2" i="57"/>
  <c r="G11" i="56"/>
  <c r="C11" i="56"/>
  <c r="B11" i="56"/>
  <c r="A11" i="56"/>
  <c r="H5" i="56"/>
  <c r="H4" i="56"/>
  <c r="H3" i="56"/>
  <c r="I3" i="56" s="1"/>
  <c r="E3" i="56"/>
  <c r="H2" i="56"/>
  <c r="E2" i="56"/>
  <c r="G11" i="55"/>
  <c r="C11" i="55"/>
  <c r="B11" i="55"/>
  <c r="A11" i="55"/>
  <c r="H5" i="55"/>
  <c r="H4" i="55"/>
  <c r="H3" i="55"/>
  <c r="I3" i="55"/>
  <c r="E3" i="55"/>
  <c r="E4" i="55" s="1"/>
  <c r="H2" i="55"/>
  <c r="E2" i="55"/>
  <c r="G11" i="54"/>
  <c r="C11" i="54"/>
  <c r="B11" i="54"/>
  <c r="A11" i="54"/>
  <c r="H5" i="54"/>
  <c r="H4" i="54"/>
  <c r="H3" i="54"/>
  <c r="I3" i="54" s="1"/>
  <c r="E3" i="54"/>
  <c r="H2" i="54"/>
  <c r="I2" i="54" s="1"/>
  <c r="E2" i="54"/>
  <c r="E4" i="54" s="1"/>
  <c r="G11" i="53"/>
  <c r="C11" i="53"/>
  <c r="B11" i="53"/>
  <c r="A11" i="53"/>
  <c r="H5" i="53"/>
  <c r="H4" i="53"/>
  <c r="H3" i="53"/>
  <c r="I3" i="53" s="1"/>
  <c r="I6" i="53" s="1"/>
  <c r="E3" i="53"/>
  <c r="E4" i="53" s="1"/>
  <c r="H2" i="53"/>
  <c r="I2" i="53"/>
  <c r="E2" i="53"/>
  <c r="G11" i="52"/>
  <c r="C11" i="52"/>
  <c r="B11" i="52"/>
  <c r="A11" i="52"/>
  <c r="H5" i="52"/>
  <c r="H4" i="52"/>
  <c r="H3" i="52"/>
  <c r="I3" i="52" s="1"/>
  <c r="E3" i="52"/>
  <c r="E4" i="52" s="1"/>
  <c r="H2" i="52"/>
  <c r="I2" i="52" s="1"/>
  <c r="E2" i="52"/>
  <c r="G11" i="51"/>
  <c r="C11" i="51"/>
  <c r="B11" i="51"/>
  <c r="A11" i="51"/>
  <c r="H5" i="51"/>
  <c r="H4" i="51"/>
  <c r="H3" i="51"/>
  <c r="I3" i="51"/>
  <c r="E3" i="51"/>
  <c r="E4" i="51" s="1"/>
  <c r="H2" i="51"/>
  <c r="I2" i="51" s="1"/>
  <c r="E2" i="51"/>
  <c r="G11" i="50"/>
  <c r="C11" i="50"/>
  <c r="B11" i="50"/>
  <c r="A11" i="50"/>
  <c r="H5" i="50"/>
  <c r="H4" i="50"/>
  <c r="H3" i="50"/>
  <c r="I3" i="50" s="1"/>
  <c r="E3" i="50"/>
  <c r="H2" i="50"/>
  <c r="E2" i="50"/>
  <c r="G11" i="49"/>
  <c r="C11" i="49"/>
  <c r="B11" i="49"/>
  <c r="A11" i="49"/>
  <c r="H5" i="49"/>
  <c r="H4" i="49"/>
  <c r="H3" i="49"/>
  <c r="I3" i="49"/>
  <c r="I6" i="49" s="1"/>
  <c r="E3" i="49"/>
  <c r="H2" i="49"/>
  <c r="E2" i="49"/>
  <c r="G11" i="44"/>
  <c r="C11" i="44"/>
  <c r="B11" i="44"/>
  <c r="A11" i="44"/>
  <c r="H5" i="44"/>
  <c r="H4" i="44"/>
  <c r="H3" i="44"/>
  <c r="I3" i="44" s="1"/>
  <c r="E3" i="44"/>
  <c r="H2" i="44"/>
  <c r="H6" i="44" s="1"/>
  <c r="E2" i="44"/>
  <c r="G11" i="43"/>
  <c r="C11" i="43"/>
  <c r="B11" i="43"/>
  <c r="A11" i="43"/>
  <c r="H5" i="43"/>
  <c r="H4" i="43"/>
  <c r="H3" i="43"/>
  <c r="I3" i="43" s="1"/>
  <c r="E3" i="43"/>
  <c r="H2" i="43"/>
  <c r="I2" i="43" s="1"/>
  <c r="E2" i="43"/>
  <c r="E4" i="43" s="1"/>
  <c r="G11" i="42"/>
  <c r="C11" i="42"/>
  <c r="B11" i="42"/>
  <c r="A11" i="42"/>
  <c r="H5" i="42"/>
  <c r="H4" i="42"/>
  <c r="H3" i="42"/>
  <c r="I3" i="42" s="1"/>
  <c r="E3" i="42"/>
  <c r="H2" i="42"/>
  <c r="I2" i="42" s="1"/>
  <c r="E2" i="42"/>
  <c r="E4" i="42" s="1"/>
  <c r="G11" i="9"/>
  <c r="A11" i="9"/>
  <c r="B11" i="9"/>
  <c r="H4" i="9"/>
  <c r="C11" i="9"/>
  <c r="I2" i="60"/>
  <c r="I2" i="62"/>
  <c r="I2" i="63"/>
  <c r="I2" i="56"/>
  <c r="I6" i="56" s="1"/>
  <c r="I2" i="58"/>
  <c r="I2" i="55"/>
  <c r="I2" i="49"/>
  <c r="H3" i="9"/>
  <c r="I3" i="9" s="1"/>
  <c r="H5" i="9"/>
  <c r="H2" i="9"/>
  <c r="I2" i="9" s="1"/>
  <c r="E3" i="9"/>
  <c r="H6" i="63"/>
  <c r="E4" i="63"/>
  <c r="E4" i="58"/>
  <c r="H6" i="55"/>
  <c r="F4" i="53" l="1"/>
  <c r="E4" i="9"/>
  <c r="I2" i="61"/>
  <c r="I6" i="52"/>
  <c r="F4" i="52" s="1"/>
  <c r="H6" i="56"/>
  <c r="H6" i="58"/>
  <c r="H6" i="62"/>
  <c r="H6" i="52"/>
  <c r="I6" i="42"/>
  <c r="F4" i="42" s="1"/>
  <c r="E4" i="44"/>
  <c r="H6" i="51"/>
  <c r="I6" i="60"/>
  <c r="F4" i="60" s="1"/>
  <c r="I6" i="62"/>
  <c r="F4" i="62" s="1"/>
  <c r="H6" i="43"/>
  <c r="I2" i="44"/>
  <c r="H6" i="49"/>
  <c r="E4" i="59"/>
  <c r="I6" i="51"/>
  <c r="F4" i="51" s="1"/>
  <c r="I6" i="59"/>
  <c r="H6" i="50"/>
  <c r="I6" i="61"/>
  <c r="F4" i="61" s="1"/>
  <c r="I6" i="55"/>
  <c r="F4" i="55" s="1"/>
  <c r="H6" i="9"/>
  <c r="I6" i="43"/>
  <c r="F4" i="43" s="1"/>
  <c r="I6" i="44"/>
  <c r="F4" i="44" s="1"/>
  <c r="E4" i="50"/>
  <c r="E4" i="56"/>
  <c r="F4" i="56" s="1"/>
  <c r="H6" i="59"/>
  <c r="H6" i="60"/>
  <c r="I6" i="63"/>
  <c r="F4" i="63" s="1"/>
  <c r="H6" i="64"/>
  <c r="E4" i="49"/>
  <c r="F4" i="49" s="1"/>
  <c r="I6" i="58"/>
  <c r="F4" i="58" s="1"/>
  <c r="E4" i="64"/>
  <c r="H6" i="53"/>
  <c r="H6" i="42"/>
  <c r="I6" i="9"/>
  <c r="E4" i="57"/>
  <c r="I6" i="54"/>
  <c r="F4" i="54" s="1"/>
  <c r="F4" i="64"/>
  <c r="F4" i="57"/>
  <c r="H6" i="54"/>
  <c r="H6" i="57"/>
  <c r="I2" i="50"/>
  <c r="I6" i="50" s="1"/>
  <c r="F4" i="9" l="1"/>
  <c r="F4" i="59"/>
  <c r="F4" i="50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ABBD28D-AF9F-4456-B8E7-1143D2EE1480}" keepAlive="1" name="Requête - 1" description="Connexion à la requête « 1 » dans le classeur." type="5" refreshedVersion="8" background="1" saveData="1">
    <dbPr connection="Provider=Microsoft.Mashup.OleDb.1;Data Source=$Workbook$;Location=1;Extended Properties=&quot;&quot;" command="SELECT * FROM [1]"/>
  </connection>
  <connection id="2" xr16:uid="{D6097867-26B2-4B26-9561-CA5B63F9BA28}" keepAlive="1" name="Requête - 2" description="Connexion à la requête « 2 » dans le classeur." type="5" refreshedVersion="8" background="1" saveData="1">
    <dbPr connection="Provider=Microsoft.Mashup.OleDb.1;Data Source=$Workbook$;Location=2;Extended Properties=&quot;&quot;" command="SELECT * FROM [2]"/>
  </connection>
  <connection id="3" xr16:uid="{4D8AF871-A222-460F-B13E-E230501AFED1}" keepAlive="1" name="Requête - Base" description="Connexion à la requête « Base » dans le classeur." type="5" refreshedVersion="0" background="1">
    <dbPr connection="Provider=Microsoft.Mashup.OleDb.1;Data Source=$Workbook$;Location=Base;Extended Properties=&quot;&quot;" command="SELECT * FROM [Base]"/>
  </connection>
  <connection id="4" xr16:uid="{29088580-4270-41D6-AD09-20BD229D3DBD}" keepAlive="1" name="Requête - Colonnes" description="Connexion à la requête « Colonnes » dans le classeur." type="5" refreshedVersion="0" background="1">
    <dbPr connection="Provider=Microsoft.Mashup.OleDb.1;Data Source=$Workbook$;Location=Colonnes;Extended Properties=&quot;&quot;" command="SELECT * FROM [Colonnes]"/>
  </connection>
</connections>
</file>

<file path=xl/sharedStrings.xml><?xml version="1.0" encoding="utf-8"?>
<sst xmlns="http://schemas.openxmlformats.org/spreadsheetml/2006/main" count="2511" uniqueCount="126">
  <si>
    <t>Profit Center</t>
  </si>
  <si>
    <t>Debits      (40)</t>
  </si>
  <si>
    <t>Credits    (50)</t>
  </si>
  <si>
    <t xml:space="preserve"> </t>
  </si>
  <si>
    <t>Control Total</t>
  </si>
  <si>
    <t>BKPF-BLDAT</t>
  </si>
  <si>
    <t>BKPF-BKTXT</t>
  </si>
  <si>
    <t>BKPF-BUDAT</t>
  </si>
  <si>
    <t>BKPF-BUKRS</t>
  </si>
  <si>
    <t>BKPF-WAERS</t>
  </si>
  <si>
    <t>BKPF-BLART</t>
  </si>
  <si>
    <t>xxxxxxxxxxxxxxxxxxxxxxxxx</t>
  </si>
  <si>
    <t>C###</t>
  </si>
  <si>
    <t>xxx</t>
  </si>
  <si>
    <t>xx</t>
  </si>
  <si>
    <t>Line</t>
  </si>
  <si>
    <t>Comment</t>
  </si>
  <si>
    <t>BSEG-SGTXT</t>
  </si>
  <si>
    <t>RF05A-NEWBS</t>
  </si>
  <si>
    <t>RF05A-NEWBK</t>
  </si>
  <si>
    <t>RF05A-NEWKO</t>
  </si>
  <si>
    <t>BSEG-WRBTR</t>
  </si>
  <si>
    <t>COBL-KOSTL</t>
  </si>
  <si>
    <t>COBL-PRCTR</t>
  </si>
  <si>
    <t>COBL-AUFNR</t>
  </si>
  <si>
    <t>COBL-PS_PSP_PNR</t>
  </si>
  <si>
    <t>Line Item</t>
  </si>
  <si>
    <t>New CoCode</t>
  </si>
  <si>
    <t>Order No.</t>
  </si>
  <si>
    <t>WBS Element</t>
  </si>
  <si>
    <t>Journal Processing Status</t>
  </si>
  <si>
    <t>###</t>
  </si>
  <si>
    <t>##</t>
  </si>
  <si>
    <t>#####</t>
  </si>
  <si>
    <t>#,###,###,###.##</t>
  </si>
  <si>
    <t>xxxxxxxxxx</t>
  </si>
  <si>
    <t>############</t>
  </si>
  <si>
    <t>xxx.####.x.##.x.x</t>
  </si>
  <si>
    <t>RESERVED FOR SAP</t>
  </si>
  <si>
    <t>END OF LINE ITEM BLOCK</t>
  </si>
  <si>
    <t>DD.MM.YYYY</t>
  </si>
  <si>
    <t>BKPF-XMWST</t>
  </si>
  <si>
    <t>Calc tax auto</t>
  </si>
  <si>
    <t>X</t>
  </si>
  <si>
    <t>BSEG-HKONT</t>
  </si>
  <si>
    <t>BSEG-MWSKZ</t>
  </si>
  <si>
    <t>RF05A-NEWUM</t>
  </si>
  <si>
    <t>SGL Indic</t>
  </si>
  <si>
    <t>BSEG-XREF1</t>
  </si>
  <si>
    <t>XREF1</t>
  </si>
  <si>
    <t>XREF2</t>
  </si>
  <si>
    <t>BSEG-XREF2</t>
  </si>
  <si>
    <t>BSEG-ZUONR</t>
  </si>
  <si>
    <t>##################</t>
  </si>
  <si>
    <t>BSEG-DMBTR</t>
  </si>
  <si>
    <t>Amount in Local Curr</t>
  </si>
  <si>
    <t>Rec. Account</t>
  </si>
  <si>
    <t>BKPF-XBLNR</t>
  </si>
  <si>
    <t>Reference</t>
  </si>
  <si>
    <t>BSEG-VALUT</t>
  </si>
  <si>
    <t>Value Date</t>
  </si>
  <si>
    <t>BSEG-WMWST</t>
  </si>
  <si>
    <t>BSEG-MWSTS</t>
  </si>
  <si>
    <t>VAT Amount</t>
  </si>
  <si>
    <t>BSEG-ZTERM</t>
  </si>
  <si>
    <t>Bline date</t>
  </si>
  <si>
    <t>BSEG-ZFBDT</t>
  </si>
  <si>
    <t>VAT Amount in Local Currency</t>
  </si>
  <si>
    <t>Term of payment</t>
  </si>
  <si>
    <t>XXXX</t>
  </si>
  <si>
    <t>BSEG-MENGE</t>
  </si>
  <si>
    <t>Quantité</t>
  </si>
  <si>
    <t>unité</t>
  </si>
  <si>
    <t>BSEG-MEINS</t>
  </si>
  <si>
    <t>Libelle</t>
  </si>
  <si>
    <t>Clé compta</t>
  </si>
  <si>
    <t>Montant</t>
  </si>
  <si>
    <t>code TVA</t>
  </si>
  <si>
    <t>centre de cout</t>
  </si>
  <si>
    <t>Affectation</t>
  </si>
  <si>
    <t>Date de piéce</t>
  </si>
  <si>
    <t>Date comptable</t>
  </si>
  <si>
    <t>société</t>
  </si>
  <si>
    <t>devise</t>
  </si>
  <si>
    <t>Type de piéce</t>
  </si>
  <si>
    <t>Texte d'entête</t>
  </si>
  <si>
    <t>Compte
 comptable</t>
  </si>
  <si>
    <t>VG</t>
  </si>
  <si>
    <t>V9</t>
  </si>
  <si>
    <t>JG</t>
  </si>
  <si>
    <t>Si 0 = ok</t>
  </si>
  <si>
    <t>0101</t>
  </si>
  <si>
    <t>EUR</t>
  </si>
  <si>
    <t>TVA</t>
  </si>
  <si>
    <t xml:space="preserve">          BATCH CONTROL</t>
  </si>
  <si>
    <t xml:space="preserve">                DOCUMENT HEADER</t>
  </si>
  <si>
    <t xml:space="preserve">                     DOCUMENT LINE ITEMS</t>
  </si>
  <si>
    <t>V0</t>
  </si>
  <si>
    <t>KA</t>
  </si>
  <si>
    <t>COMPTE</t>
  </si>
  <si>
    <t>CODE TVA</t>
  </si>
  <si>
    <t>AFFECTATION</t>
  </si>
  <si>
    <t>07/2021 FP-282-PN Frais divers</t>
  </si>
  <si>
    <t>07/2021 FP-282-PN Pneumatiques autre</t>
  </si>
  <si>
    <t>07/2021 FP-282-PN Pneumatiques été</t>
  </si>
  <si>
    <t>07/2021 FP-571-PN Frais divers</t>
  </si>
  <si>
    <t>07/2021 FP-571-PN Pneumatiques autre</t>
  </si>
  <si>
    <t>DATE PIECE</t>
  </si>
  <si>
    <t>ONGLET</t>
  </si>
  <si>
    <t/>
  </si>
  <si>
    <t>23.12.2021</t>
  </si>
  <si>
    <t>LIB</t>
  </si>
  <si>
    <t>CLE</t>
  </si>
  <si>
    <t>MT</t>
  </si>
  <si>
    <t>CC</t>
  </si>
  <si>
    <t>07/2021 TEST</t>
  </si>
  <si>
    <t>TES01</t>
  </si>
  <si>
    <t>TES 01</t>
  </si>
  <si>
    <t>TES02</t>
  </si>
  <si>
    <t>REP04</t>
  </si>
  <si>
    <t>REP05</t>
  </si>
  <si>
    <t>Colonnes</t>
  </si>
  <si>
    <t>114301</t>
  </si>
  <si>
    <t>3311258</t>
  </si>
  <si>
    <t>28819</t>
  </si>
  <si>
    <t>3311547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</si>
</sst>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7">
    <font>
      <sz val="12"/>
      <name val="Arial"/>
    </font>
    <font>
      <b/>
      <sz val="12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10"/>
      <color indexed="8"/>
      <name val="Arial MT"/>
    </font>
    <font>
      <sz val="12"/>
      <color indexed="8"/>
      <name val="Arial MT"/>
    </font>
    <font>
      <b/>
      <sz val="9"/>
      <color indexed="8"/>
      <name val="Arial"/>
      <family val="2"/>
    </font>
    <font>
      <b/>
      <sz val="10"/>
      <color indexed="8"/>
      <name val="Arial"/>
      <family val="2"/>
    </font>
    <font>
      <b/>
      <i/>
      <sz val="7"/>
      <name val="Arial"/>
      <family val="2"/>
    </font>
    <font>
      <b/>
      <i/>
      <sz val="7"/>
      <color indexed="8"/>
      <name val="Arial"/>
      <family val="2"/>
    </font>
    <font>
      <b/>
      <sz val="10"/>
      <name val="Arial"/>
      <family val="2"/>
    </font>
    <font>
      <b/>
      <sz val="7"/>
      <name val="Arial"/>
      <family val="2"/>
    </font>
    <font>
      <sz val="10"/>
      <color indexed="8"/>
      <name val="Arial"/>
      <family val="2"/>
    </font>
    <font>
      <sz val="12"/>
      <color indexed="10"/>
      <name val="Arial"/>
      <family val="2"/>
    </font>
    <font>
      <sz val="10"/>
      <color indexed="8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1"/>
      <color theme="0"/>
      <name val="Arial"/>
      <family val="2"/>
    </font>
    <font>
      <b/>
      <sz val="14"/>
      <color rgb="FFC00000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rgb="FF444444"/>
      <name val="Arial"/>
      <family val="2"/>
    </font>
    <font>
      <b/>
      <sz val="18"/>
      <color rgb="FF0000FF"/>
      <name val="Calibri"/>
      <family val="2"/>
    </font>
    <font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6" tint="0.39997558519241921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8">
    <xf numFmtId="0" fontId="0" fillId="0" borderId="0"/>
    <xf numFmtId="0" fontId="17" fillId="0" borderId="0"/>
    <xf numFmtId="49" fontId="4" fillId="0" borderId="0">
      <alignment horizontal="left"/>
    </xf>
    <xf numFmtId="0" fontId="8" fillId="0" borderId="0"/>
    <xf numFmtId="43" fontId="26" fillId="0" borderId="0" applyFont="0" applyFill="0" applyBorder="0" applyAlignment="0" applyProtection="0"/>
    <xf numFmtId="0" fontId="2" fillId="0" borderId="0"/>
    <xf numFmtId="0" fontId="15" fillId="0" borderId="0"/>
    <xf numFmtId="49" fontId="2" fillId="0" borderId="0">
      <alignment horizontal="left"/>
    </xf>
  </cellStyleXfs>
  <cellXfs count="105">
    <xf numFmtId="0" fontId="0" fillId="0" borderId="0" xfId="0"/>
    <xf numFmtId="3" fontId="5" fillId="0" borderId="0" xfId="2" applyNumberFormat="1" applyFon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49" fontId="5" fillId="0" borderId="0" xfId="2" applyFont="1" applyAlignment="1">
      <alignment horizontal="center" vertical="center"/>
    </xf>
    <xf numFmtId="49" fontId="4" fillId="0" borderId="0" xfId="2" applyAlignment="1">
      <alignment horizontal="center" vertical="center"/>
    </xf>
    <xf numFmtId="1" fontId="5" fillId="0" borderId="0" xfId="2" applyNumberFormat="1" applyFont="1" applyAlignment="1">
      <alignment horizontal="center" vertical="center"/>
    </xf>
    <xf numFmtId="1" fontId="5" fillId="0" borderId="0" xfId="2" applyNumberFormat="1" applyFont="1" applyAlignment="1" applyProtection="1">
      <alignment horizontal="center" vertical="center"/>
      <protection locked="0"/>
    </xf>
    <xf numFmtId="1" fontId="4" fillId="0" borderId="0" xfId="2" applyNumberForma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5" fillId="0" borderId="0" xfId="2" applyNumberFormat="1" applyFon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49" fontId="3" fillId="0" borderId="0" xfId="2" applyFont="1" applyAlignment="1">
      <alignment horizontal="center" vertical="center"/>
    </xf>
    <xf numFmtId="49" fontId="6" fillId="0" borderId="1" xfId="2" applyFont="1" applyBorder="1" applyAlignment="1">
      <alignment horizontal="center" vertical="center"/>
    </xf>
    <xf numFmtId="4" fontId="15" fillId="0" borderId="2" xfId="3" applyNumberFormat="1" applyFont="1" applyBorder="1" applyAlignment="1">
      <alignment horizontal="center" vertical="center"/>
    </xf>
    <xf numFmtId="2" fontId="5" fillId="0" borderId="0" xfId="2" applyNumberFormat="1" applyFont="1" applyAlignment="1">
      <alignment horizontal="center" vertical="center"/>
    </xf>
    <xf numFmtId="49" fontId="6" fillId="0" borderId="3" xfId="2" applyFont="1" applyBorder="1" applyAlignment="1">
      <alignment horizontal="center" vertical="center"/>
    </xf>
    <xf numFmtId="4" fontId="5" fillId="0" borderId="4" xfId="2" applyNumberFormat="1" applyFont="1" applyBorder="1" applyAlignment="1">
      <alignment horizontal="center" vertical="center"/>
    </xf>
    <xf numFmtId="49" fontId="3" fillId="0" borderId="0" xfId="2" quotePrefix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49" fontId="15" fillId="0" borderId="0" xfId="0" applyNumberFormat="1" applyFont="1" applyAlignment="1">
      <alignment horizontal="center" vertical="center"/>
    </xf>
    <xf numFmtId="49" fontId="5" fillId="0" borderId="0" xfId="0" quotePrefix="1" applyNumberFormat="1" applyFont="1" applyAlignment="1">
      <alignment horizontal="center" vertical="center"/>
    </xf>
    <xf numFmtId="49" fontId="5" fillId="0" borderId="0" xfId="2" applyFont="1" applyAlignment="1" applyProtection="1">
      <alignment horizontal="center" vertical="center"/>
      <protection locked="0"/>
    </xf>
    <xf numFmtId="49" fontId="0" fillId="0" borderId="0" xfId="0" applyNumberFormat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2" fontId="7" fillId="0" borderId="0" xfId="3" applyNumberFormat="1" applyFont="1" applyAlignment="1">
      <alignment horizontal="center" vertical="center"/>
    </xf>
    <xf numFmtId="2" fontId="5" fillId="0" borderId="5" xfId="2" applyNumberFormat="1" applyFont="1" applyBorder="1" applyAlignment="1">
      <alignment horizontal="center" vertical="center"/>
    </xf>
    <xf numFmtId="2" fontId="18" fillId="2" borderId="0" xfId="2" applyNumberFormat="1" applyFont="1" applyFill="1" applyAlignment="1">
      <alignment horizontal="center" vertical="center"/>
    </xf>
    <xf numFmtId="49" fontId="19" fillId="2" borderId="0" xfId="2" applyFont="1" applyFill="1" applyAlignment="1">
      <alignment horizontal="center" vertical="center"/>
    </xf>
    <xf numFmtId="49" fontId="11" fillId="3" borderId="6" xfId="2" applyFont="1" applyFill="1" applyBorder="1" applyAlignment="1">
      <alignment horizontal="center" vertical="center"/>
    </xf>
    <xf numFmtId="49" fontId="12" fillId="3" borderId="7" xfId="2" applyFont="1" applyFill="1" applyBorder="1" applyAlignment="1">
      <alignment horizontal="center" vertical="center"/>
    </xf>
    <xf numFmtId="49" fontId="11" fillId="3" borderId="7" xfId="2" applyFont="1" applyFill="1" applyBorder="1" applyAlignment="1">
      <alignment horizontal="center" vertical="center"/>
    </xf>
    <xf numFmtId="49" fontId="11" fillId="3" borderId="8" xfId="2" applyFont="1" applyFill="1" applyBorder="1" applyAlignment="1">
      <alignment horizontal="center" vertical="center"/>
    </xf>
    <xf numFmtId="49" fontId="13" fillId="3" borderId="9" xfId="2" applyFont="1" applyFill="1" applyBorder="1" applyAlignment="1">
      <alignment horizontal="center" vertical="center"/>
    </xf>
    <xf numFmtId="49" fontId="10" fillId="3" borderId="10" xfId="2" applyFont="1" applyFill="1" applyBorder="1" applyAlignment="1">
      <alignment horizontal="center" vertical="center"/>
    </xf>
    <xf numFmtId="49" fontId="13" fillId="3" borderId="10" xfId="2" applyFont="1" applyFill="1" applyBorder="1" applyAlignment="1">
      <alignment horizontal="center" vertical="center"/>
    </xf>
    <xf numFmtId="49" fontId="13" fillId="3" borderId="11" xfId="2" applyFont="1" applyFill="1" applyBorder="1" applyAlignment="1">
      <alignment horizontal="center" vertical="center"/>
    </xf>
    <xf numFmtId="49" fontId="13" fillId="3" borderId="12" xfId="2" applyFont="1" applyFill="1" applyBorder="1" applyAlignment="1">
      <alignment horizontal="center" vertical="center"/>
    </xf>
    <xf numFmtId="49" fontId="10" fillId="3" borderId="12" xfId="2" applyFont="1" applyFill="1" applyBorder="1" applyAlignment="1">
      <alignment horizontal="center" vertical="center"/>
    </xf>
    <xf numFmtId="49" fontId="13" fillId="3" borderId="12" xfId="2" quotePrefix="1" applyFont="1" applyFill="1" applyBorder="1" applyAlignment="1">
      <alignment horizontal="center" vertical="center"/>
    </xf>
    <xf numFmtId="49" fontId="13" fillId="3" borderId="13" xfId="2" applyFont="1" applyFill="1" applyBorder="1" applyAlignment="1">
      <alignment horizontal="center" vertical="center"/>
    </xf>
    <xf numFmtId="3" fontId="11" fillId="3" borderId="7" xfId="2" applyNumberFormat="1" applyFont="1" applyFill="1" applyBorder="1" applyAlignment="1">
      <alignment horizontal="center" vertical="center"/>
    </xf>
    <xf numFmtId="49" fontId="11" fillId="3" borderId="14" xfId="2" applyFont="1" applyFill="1" applyBorder="1" applyAlignment="1">
      <alignment horizontal="center" vertical="center"/>
    </xf>
    <xf numFmtId="49" fontId="11" fillId="3" borderId="15" xfId="2" applyFont="1" applyFill="1" applyBorder="1" applyAlignment="1">
      <alignment horizontal="center" vertical="center"/>
    </xf>
    <xf numFmtId="49" fontId="11" fillId="3" borderId="7" xfId="2" quotePrefix="1" applyFont="1" applyFill="1" applyBorder="1" applyAlignment="1">
      <alignment horizontal="center" vertical="center"/>
    </xf>
    <xf numFmtId="49" fontId="14" fillId="3" borderId="8" xfId="2" applyFont="1" applyFill="1" applyBorder="1" applyAlignment="1">
      <alignment horizontal="center" vertical="center"/>
    </xf>
    <xf numFmtId="49" fontId="13" fillId="3" borderId="9" xfId="2" applyFont="1" applyFill="1" applyBorder="1" applyAlignment="1">
      <alignment horizontal="center" vertical="center" wrapText="1"/>
    </xf>
    <xf numFmtId="49" fontId="13" fillId="3" borderId="10" xfId="2" applyFont="1" applyFill="1" applyBorder="1" applyAlignment="1">
      <alignment horizontal="center" vertical="center" wrapText="1"/>
    </xf>
    <xf numFmtId="3" fontId="13" fillId="3" borderId="10" xfId="2" applyNumberFormat="1" applyFont="1" applyFill="1" applyBorder="1" applyAlignment="1">
      <alignment horizontal="center" vertical="center" wrapText="1"/>
    </xf>
    <xf numFmtId="49" fontId="13" fillId="3" borderId="16" xfId="2" applyFont="1" applyFill="1" applyBorder="1" applyAlignment="1">
      <alignment horizontal="center" vertical="center" wrapText="1"/>
    </xf>
    <xf numFmtId="49" fontId="13" fillId="3" borderId="17" xfId="2" applyFont="1" applyFill="1" applyBorder="1" applyAlignment="1">
      <alignment horizontal="center" vertical="center" wrapText="1"/>
    </xf>
    <xf numFmtId="49" fontId="13" fillId="3" borderId="11" xfId="2" applyFont="1" applyFill="1" applyBorder="1" applyAlignment="1">
      <alignment horizontal="center" vertical="center" wrapText="1"/>
    </xf>
    <xf numFmtId="49" fontId="13" fillId="3" borderId="18" xfId="2" applyFont="1" applyFill="1" applyBorder="1" applyAlignment="1">
      <alignment horizontal="center" vertical="center"/>
    </xf>
    <xf numFmtId="3" fontId="13" fillId="3" borderId="12" xfId="2" applyNumberFormat="1" applyFont="1" applyFill="1" applyBorder="1" applyAlignment="1">
      <alignment horizontal="center" vertical="center"/>
    </xf>
    <xf numFmtId="49" fontId="13" fillId="3" borderId="19" xfId="2" applyFont="1" applyFill="1" applyBorder="1" applyAlignment="1">
      <alignment horizontal="center" vertical="center"/>
    </xf>
    <xf numFmtId="49" fontId="13" fillId="3" borderId="5" xfId="2" applyFont="1" applyFill="1" applyBorder="1" applyAlignment="1">
      <alignment horizontal="center" vertical="center"/>
    </xf>
    <xf numFmtId="49" fontId="1" fillId="3" borderId="13" xfId="2" applyFont="1" applyFill="1" applyBorder="1" applyAlignment="1">
      <alignment horizontal="center" vertical="center"/>
    </xf>
    <xf numFmtId="49" fontId="9" fillId="3" borderId="18" xfId="2" applyFont="1" applyFill="1" applyBorder="1" applyAlignment="1">
      <alignment horizontal="center" vertical="center"/>
    </xf>
    <xf numFmtId="4" fontId="10" fillId="3" borderId="13" xfId="2" applyNumberFormat="1" applyFont="1" applyFill="1" applyBorder="1" applyAlignment="1">
      <alignment horizontal="center" vertical="center"/>
    </xf>
    <xf numFmtId="49" fontId="13" fillId="0" borderId="0" xfId="2" applyFont="1" applyAlignment="1">
      <alignment horizontal="center" vertical="center"/>
    </xf>
    <xf numFmtId="1" fontId="5" fillId="4" borderId="0" xfId="2" applyNumberFormat="1" applyFont="1" applyFill="1" applyAlignment="1" applyProtection="1">
      <alignment horizontal="center" vertical="center"/>
      <protection locked="0"/>
    </xf>
    <xf numFmtId="1" fontId="20" fillId="4" borderId="0" xfId="2" applyNumberFormat="1" applyFont="1" applyFill="1" applyAlignment="1" applyProtection="1">
      <alignment horizontal="center" vertical="center"/>
      <protection locked="0"/>
    </xf>
    <xf numFmtId="0" fontId="5" fillId="4" borderId="0" xfId="2" applyNumberFormat="1" applyFont="1" applyFill="1" applyAlignment="1" applyProtection="1">
      <alignment horizontal="center" vertical="center"/>
      <protection locked="0"/>
    </xf>
    <xf numFmtId="49" fontId="5" fillId="4" borderId="0" xfId="2" applyFont="1" applyFill="1" applyAlignment="1" applyProtection="1">
      <alignment horizontal="center" vertical="center"/>
      <protection locked="0"/>
    </xf>
    <xf numFmtId="4" fontId="5" fillId="4" borderId="0" xfId="2" applyNumberFormat="1" applyFont="1" applyFill="1" applyAlignment="1" applyProtection="1">
      <alignment horizontal="right" vertical="center"/>
      <protection locked="0"/>
    </xf>
    <xf numFmtId="49" fontId="4" fillId="4" borderId="0" xfId="2" applyFill="1" applyAlignment="1">
      <alignment horizontal="right" vertical="center"/>
    </xf>
    <xf numFmtId="49" fontId="21" fillId="5" borderId="0" xfId="2" applyFont="1" applyFill="1" applyAlignment="1">
      <alignment horizontal="center" vertical="center" wrapText="1"/>
    </xf>
    <xf numFmtId="1" fontId="5" fillId="5" borderId="0" xfId="2" applyNumberFormat="1" applyFont="1" applyFill="1" applyAlignment="1">
      <alignment horizontal="center" vertical="center"/>
    </xf>
    <xf numFmtId="0" fontId="22" fillId="0" borderId="0" xfId="0" applyFont="1" applyAlignment="1">
      <alignment horizontal="center" vertical="center"/>
    </xf>
    <xf numFmtId="14" fontId="22" fillId="0" borderId="0" xfId="0" applyNumberFormat="1" applyFont="1" applyAlignment="1">
      <alignment horizontal="center" vertical="center"/>
    </xf>
    <xf numFmtId="14" fontId="21" fillId="5" borderId="0" xfId="2" applyNumberFormat="1" applyFont="1" applyFill="1" applyAlignment="1" applyProtection="1">
      <alignment horizontal="center" vertical="center" wrapText="1"/>
      <protection locked="0"/>
    </xf>
    <xf numFmtId="0" fontId="21" fillId="5" borderId="0" xfId="2" applyNumberFormat="1" applyFont="1" applyFill="1" applyAlignment="1" applyProtection="1">
      <alignment horizontal="center" vertical="center" wrapText="1"/>
      <protection locked="0"/>
    </xf>
    <xf numFmtId="0" fontId="21" fillId="5" borderId="0" xfId="2" applyNumberFormat="1" applyFont="1" applyFill="1" applyAlignment="1">
      <alignment horizontal="center" vertical="center" wrapText="1"/>
    </xf>
    <xf numFmtId="0" fontId="16" fillId="0" borderId="0" xfId="2" applyNumberFormat="1" applyFont="1" applyAlignment="1">
      <alignment horizontal="center" vertical="center"/>
    </xf>
    <xf numFmtId="0" fontId="5" fillId="0" borderId="0" xfId="2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5" fillId="0" borderId="0" xfId="3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14" fontId="23" fillId="0" borderId="0" xfId="0" applyNumberFormat="1" applyFont="1" applyAlignment="1">
      <alignment horizontal="center" vertical="center"/>
    </xf>
    <xf numFmtId="0" fontId="24" fillId="0" borderId="0" xfId="0" applyFont="1"/>
    <xf numFmtId="0" fontId="2" fillId="0" borderId="0" xfId="0" applyFont="1" applyAlignment="1">
      <alignment horizontal="center" vertical="center"/>
    </xf>
    <xf numFmtId="49" fontId="2" fillId="0" borderId="0" xfId="2" applyFont="1" applyAlignment="1">
      <alignment horizontal="center" vertical="center"/>
    </xf>
    <xf numFmtId="0" fontId="23" fillId="2" borderId="0" xfId="0" applyFont="1" applyFill="1" applyAlignment="1">
      <alignment horizontal="center" vertical="center"/>
    </xf>
    <xf numFmtId="14" fontId="23" fillId="2" borderId="0" xfId="0" applyNumberFormat="1" applyFont="1" applyFill="1" applyAlignment="1">
      <alignment horizontal="center" vertical="center"/>
    </xf>
    <xf numFmtId="2" fontId="5" fillId="0" borderId="0" xfId="2" applyNumberFormat="1" applyFont="1" applyBorder="1" applyAlignment="1">
      <alignment horizontal="center" vertical="center"/>
    </xf>
    <xf numFmtId="49" fontId="13" fillId="3" borderId="9" xfId="7" applyFont="1" applyFill="1" applyBorder="1" applyAlignment="1">
      <alignment horizontal="center" vertical="center" wrapText="1"/>
    </xf>
    <xf numFmtId="49" fontId="13" fillId="3" borderId="10" xfId="7" applyFont="1" applyFill="1" applyBorder="1" applyAlignment="1">
      <alignment horizontal="center" vertical="center" wrapText="1"/>
    </xf>
    <xf numFmtId="3" fontId="13" fillId="3" borderId="10" xfId="7" applyNumberFormat="1" applyFont="1" applyFill="1" applyBorder="1" applyAlignment="1">
      <alignment horizontal="center" vertical="center" wrapText="1"/>
    </xf>
    <xf numFmtId="49" fontId="13" fillId="3" borderId="16" xfId="7" applyFont="1" applyFill="1" applyBorder="1" applyAlignment="1">
      <alignment horizontal="center" vertical="center" wrapText="1"/>
    </xf>
    <xf numFmtId="49" fontId="13" fillId="3" borderId="17" xfId="7" applyFont="1" applyFill="1" applyBorder="1" applyAlignment="1">
      <alignment horizontal="center" vertical="center" wrapText="1"/>
    </xf>
    <xf numFmtId="49" fontId="13" fillId="3" borderId="11" xfId="7" applyFont="1" applyFill="1" applyBorder="1" applyAlignment="1">
      <alignment horizontal="center" vertical="center" wrapText="1"/>
    </xf>
    <xf numFmtId="43" fontId="5" fillId="0" borderId="0" xfId="4" applyFont="1"/>
    <xf numFmtId="0" fontId="5" fillId="0" borderId="0" xfId="0" applyFont="1" applyFill="1"/>
    <xf numFmtId="43" fontId="0" fillId="0" borderId="0" xfId="4" applyFont="1"/>
    <xf numFmtId="0" fontId="5" fillId="0" borderId="0" xfId="0" applyFont="1" applyAlignment="1">
      <alignment horizontal="center"/>
    </xf>
    <xf numFmtId="43" fontId="5" fillId="0" borderId="0" xfId="4" applyFont="1" applyAlignment="1">
      <alignment horizontal="center"/>
    </xf>
    <xf numFmtId="49" fontId="13" fillId="3" borderId="20" xfId="2" applyFont="1" applyFill="1" applyBorder="1" applyAlignment="1">
      <alignment horizontal="center" vertical="center"/>
    </xf>
    <xf numFmtId="49" fontId="13" fillId="3" borderId="21" xfId="2" applyFont="1" applyFill="1" applyBorder="1" applyAlignment="1">
      <alignment horizontal="center" vertical="center"/>
    </xf>
    <xf numFmtId="49" fontId="13" fillId="3" borderId="21" xfId="2" quotePrefix="1" applyFont="1" applyFill="1" applyBorder="1" applyAlignment="1">
      <alignment horizontal="center" vertical="center"/>
    </xf>
    <xf numFmtId="3" fontId="13" fillId="3" borderId="21" xfId="2" applyNumberFormat="1" applyFont="1" applyFill="1" applyBorder="1" applyAlignment="1">
      <alignment horizontal="center" vertical="center"/>
    </xf>
    <xf numFmtId="49" fontId="13" fillId="3" borderId="22" xfId="2" applyFont="1" applyFill="1" applyBorder="1" applyAlignment="1">
      <alignment horizontal="center" vertical="center"/>
    </xf>
    <xf numFmtId="49" fontId="13" fillId="3" borderId="0" xfId="2" applyFont="1" applyFill="1" applyBorder="1" applyAlignment="1">
      <alignment horizontal="center" vertical="center"/>
    </xf>
    <xf numFmtId="49" fontId="1" fillId="3" borderId="23" xfId="2" applyFont="1" applyFill="1" applyBorder="1" applyAlignment="1">
      <alignment horizontal="center" vertical="center"/>
    </xf>
    <xf numFmtId="49" fontId="0" fillId="0" borderId="0" xfId="0" applyNumberFormat="1"/>
    <xf numFmtId="49" fontId="5" fillId="0" borderId="0" xfId="0" applyNumberFormat="1" applyFont="1" applyFill="1"/>
  </cellXfs>
  <cellStyles count="8">
    <cellStyle name="Milliers" xfId="4" builtinId="3"/>
    <cellStyle name="Normal" xfId="0" builtinId="0"/>
    <cellStyle name="Normal 2" xfId="1" xr:uid="{00000000-0005-0000-0000-000001000000}"/>
    <cellStyle name="Normal 2 2" xfId="6" xr:uid="{8D9833B1-6889-418C-AF67-406CA25EAA01}"/>
    <cellStyle name="Normal 3" xfId="5" xr:uid="{5CE2FCC0-B1F4-484D-AEE7-3A6688B2043C}"/>
    <cellStyle name="Normal_FI Postings" xfId="2" xr:uid="{00000000-0005-0000-0000-000002000000}"/>
    <cellStyle name="Normal_FI Postings (2)" xfId="3" xr:uid="{00000000-0005-0000-0000-000003000000}"/>
    <cellStyle name="Normal_FI Postings 2" xfId="7" xr:uid="{66196E0E-B0F4-4ACF-940A-22723CD65420}"/>
  </cellStyles>
  <dxfs count="42"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numFmt numFmtId="30" formatCode="@"/>
    </dxf>
    <dxf>
      <border outline="0">
        <top style="medium">
          <color indexed="64"/>
        </top>
      </border>
    </dxf>
    <dxf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28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Relationship Id="rId27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3</xdr:row>
          <xdr:rowOff>180975</xdr:rowOff>
        </xdr:from>
        <xdr:to>
          <xdr:col>12</xdr:col>
          <xdr:colOff>19050</xdr:colOff>
          <xdr:row>7</xdr:row>
          <xdr:rowOff>9525</xdr:rowOff>
        </xdr:to>
        <xdr:sp macro="" textlink="">
          <xdr:nvSpPr>
            <xdr:cNvPr id="40961" name="Button 1" hidden="1">
              <a:extLst>
                <a:ext uri="{63B3BB69-23CF-44E3-9099-C40C66FF867C}">
                  <a14:compatExt spid="_x0000_s40961"/>
                </a:ext>
                <a:ext uri="{FF2B5EF4-FFF2-40B4-BE49-F238E27FC236}">
                  <a16:creationId xmlns:a16="http://schemas.microsoft.com/office/drawing/2014/main" id="{00000000-0008-0000-0000-000001A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59</xdr:row>
      <xdr:rowOff>160178</xdr:rowOff>
    </xdr:from>
    <xdr:ext cx="13171098" cy="663268"/>
    <xdr:sp macro="" textlink="">
      <xdr:nvSpPr>
        <xdr:cNvPr id="8193" name="Text 1">
          <a:extLst>
            <a:ext uri="{FF2B5EF4-FFF2-40B4-BE49-F238E27FC236}">
              <a16:creationId xmlns:a16="http://schemas.microsoft.com/office/drawing/2014/main" id="{00000000-0008-0000-0100-000001200000}"/>
            </a:ext>
          </a:extLst>
        </xdr:cNvPr>
        <xdr:cNvSpPr txBox="1">
          <a:spLocks noChangeArrowheads="1"/>
        </xdr:cNvSpPr>
      </xdr:nvSpPr>
      <xdr:spPr bwMode="auto">
        <a:xfrm>
          <a:off x="0" y="177981133"/>
          <a:ext cx="13034682" cy="662147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8194" name="Text 5">
          <a:extLst>
            <a:ext uri="{FF2B5EF4-FFF2-40B4-BE49-F238E27FC236}">
              <a16:creationId xmlns:a16="http://schemas.microsoft.com/office/drawing/2014/main" id="{00000000-0008-0000-0100-000002200000}"/>
            </a:ext>
          </a:extLst>
        </xdr:cNvPr>
        <xdr:cNvSpPr txBox="1">
          <a:spLocks noChangeArrowheads="1"/>
        </xdr:cNvSpPr>
      </xdr:nvSpPr>
      <xdr:spPr bwMode="auto">
        <a:xfrm>
          <a:off x="4362450" y="228600"/>
          <a:ext cx="1930400" cy="86995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8195" name="Text 8">
          <a:extLst>
            <a:ext uri="{FF2B5EF4-FFF2-40B4-BE49-F238E27FC236}">
              <a16:creationId xmlns:a16="http://schemas.microsoft.com/office/drawing/2014/main" id="{00000000-0008-0000-0100-000003200000}"/>
            </a:ext>
          </a:extLst>
        </xdr:cNvPr>
        <xdr:cNvSpPr txBox="1">
          <a:spLocks noChangeArrowheads="1"/>
        </xdr:cNvSpPr>
      </xdr:nvSpPr>
      <xdr:spPr bwMode="auto">
        <a:xfrm>
          <a:off x="3677733" y="108585"/>
          <a:ext cx="1385187" cy="192707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10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13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14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14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14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lyreco-my.sharepoint.com/DATA/EXCEL/SAPUPLOD/ME-04-9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-04-97"/>
    </sheetNames>
    <definedNames>
      <definedName name="Print_report" refersTo="#REF!"/>
    </definedNames>
    <sheetDataSet>
      <sheetData sheetId="0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AA90350D-C7F8-4621-B679-2EC5BC94EA8F}" autoFormatId="16" applyNumberFormats="0" applyBorderFormats="0" applyFontFormats="0" applyPatternFormats="0" applyAlignmentFormats="0" applyWidthHeightFormats="0">
  <queryTableRefresh nextId="28">
    <queryTableFields count="26">
      <queryTableField id="1" name="Line" tableColumnId="1"/>
      <queryTableField id="2" name="Comment" tableColumnId="2"/>
      <queryTableField id="3" name="LIB" tableColumnId="3"/>
      <queryTableField id="4" name="CLE" tableColumnId="4"/>
      <queryTableField id="5" name="COMPTE" tableColumnId="5"/>
      <queryTableField id="6" name="MT" tableColumnId="6"/>
      <queryTableField id="7" name="CODE TVA" tableColumnId="7"/>
      <queryTableField id="8" name="CC" tableColumnId="8"/>
      <queryTableField id="9" name="AFFECTATION" tableColumnId="9"/>
      <queryTableField id="10" name="Quantité" tableColumnId="10"/>
      <queryTableField id="11" name="unité" tableColumnId="11"/>
      <queryTableField id="12" name="Profit Center" tableColumnId="12"/>
      <queryTableField id="13" name="Order No." tableColumnId="13"/>
      <queryTableField id="14" name="VAT Amount" tableColumnId="14"/>
      <queryTableField id="15" name="New CoCode" tableColumnId="15"/>
      <queryTableField id="16" name="SGL Indic" tableColumnId="16"/>
      <queryTableField id="17" name="Rec. Account" tableColumnId="17"/>
      <queryTableField id="18" name="Amount in Local Curr" tableColumnId="18"/>
      <queryTableField id="19" name="VAT Amount in Local Currency" tableColumnId="19"/>
      <queryTableField id="20" name="Term of payment" tableColumnId="20"/>
      <queryTableField id="21" name="Bline date" tableColumnId="21"/>
      <queryTableField id="22" name="Value Date" tableColumnId="22"/>
      <queryTableField id="23" name="WBS Element" tableColumnId="23"/>
      <queryTableField id="24" name="XREF1" tableColumnId="24"/>
      <queryTableField id="25" name="XREF2" tableColumnId="25"/>
      <queryTableField id="26" name="Journal Processing Status" tableColumnId="2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4B1EE302-0470-480F-A556-4363EB28E7A5}" autoFormatId="16" applyNumberFormats="0" applyBorderFormats="0" applyFontFormats="0" applyPatternFormats="0" applyAlignmentFormats="0" applyWidthHeightFormats="0">
  <queryTableRefresh nextId="27">
    <queryTableFields count="26">
      <queryTableField id="1" name="Line" tableColumnId="1"/>
      <queryTableField id="2" name="Comment" tableColumnId="2"/>
      <queryTableField id="3" name="LIB" tableColumnId="3"/>
      <queryTableField id="4" name="CLE" tableColumnId="4"/>
      <queryTableField id="5" name="COMPTE" tableColumnId="5"/>
      <queryTableField id="6" name="MT" tableColumnId="6"/>
      <queryTableField id="7" name="CODE TVA" tableColumnId="7"/>
      <queryTableField id="8" name="CC" tableColumnId="8"/>
      <queryTableField id="9" name="AFFECTATION" tableColumnId="9"/>
      <queryTableField id="10" name="Quantité" tableColumnId="10"/>
      <queryTableField id="11" name="unité" tableColumnId="11"/>
      <queryTableField id="12" name="Profit Center" tableColumnId="12"/>
      <queryTableField id="13" name="Order No." tableColumnId="13"/>
      <queryTableField id="14" name="VAT Amount" tableColumnId="14"/>
      <queryTableField id="15" name="New CoCode" tableColumnId="15"/>
      <queryTableField id="16" name="SGL Indic" tableColumnId="16"/>
      <queryTableField id="17" name="Rec. Account" tableColumnId="17"/>
      <queryTableField id="18" name="Amount in Local Curr" tableColumnId="18"/>
      <queryTableField id="19" name="VAT Amount in Local Currency" tableColumnId="19"/>
      <queryTableField id="20" name="Term of payment" tableColumnId="20"/>
      <queryTableField id="21" name="Bline date" tableColumnId="21"/>
      <queryTableField id="22" name="Value Date" tableColumnId="22"/>
      <queryTableField id="23" name="WBS Element" tableColumnId="23"/>
      <queryTableField id="24" name="XREF1" tableColumnId="24"/>
      <queryTableField id="25" name="XREF2" tableColumnId="25"/>
      <queryTableField id="26" name="Journal Processing Status" tableColumnId="2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Base" displayName="Base" ref="A1:I14" totalsRowShown="0" headerRowDxfId="41" dataDxfId="40">
  <autoFilter ref="A1:I14" xr:uid="{00000000-0009-0000-0100-000005000000}"/>
  <tableColumns count="9">
    <tableColumn id="1" xr3:uid="{00000000-0010-0000-0000-000001000000}" name="ONGLET" dataDxfId="39"/>
    <tableColumn id="2" xr3:uid="{00000000-0010-0000-0000-000002000000}" name="LIB" dataDxfId="38"/>
    <tableColumn id="3" xr3:uid="{00000000-0010-0000-0000-000003000000}" name="CLE" dataDxfId="37"/>
    <tableColumn id="4" xr3:uid="{00000000-0010-0000-0000-000004000000}" name="COMPTE" dataDxfId="36"/>
    <tableColumn id="5" xr3:uid="{00000000-0010-0000-0000-000005000000}" name="MT" dataDxfId="35"/>
    <tableColumn id="6" xr3:uid="{00000000-0010-0000-0000-000006000000}" name="CODE TVA" dataDxfId="34"/>
    <tableColumn id="7" xr3:uid="{00000000-0010-0000-0000-000007000000}" name="CC" dataDxfId="33"/>
    <tableColumn id="8" xr3:uid="{00000000-0010-0000-0000-000008000000}" name="AFFECTATION" dataDxfId="32"/>
    <tableColumn id="9" xr3:uid="{00000000-0010-0000-0000-000009000000}" name="DATE PIECE" dataDxfId="31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B50F350-A989-4DBE-A848-F99A80CE2BF2}" name="Colonnes" displayName="Colonnes" ref="O1:O18" totalsRowShown="0" headerRowDxfId="30">
  <autoFilter ref="O1:O18" xr:uid="{FB50F350-A989-4DBE-A848-F99A80CE2BF2}"/>
  <tableColumns count="1">
    <tableColumn id="1" xr3:uid="{7978A207-2504-4325-83F7-0C5E681E7E09}" name="Colonnes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D16365A-E175-42EB-9925-1FA6D36815D3}" name="_1" displayName="_1" ref="A18:Z22" tableType="queryTable" totalsRowShown="0" headerRowDxfId="5" dataDxfId="29" dataCellStyle="Normal">
  <tableColumns count="26">
    <tableColumn id="1" xr3:uid="{ACA5E97A-8A98-4E00-B3F2-47913DBA26F0}" uniqueName="1" name="Line" queryTableFieldId="1" dataDxfId="28" dataCellStyle="Normal"/>
    <tableColumn id="2" xr3:uid="{2548EF50-6A44-4123-9DDC-57FAFB2FA189}" uniqueName="2" name="Comment" queryTableFieldId="2" dataDxfId="27" dataCellStyle="Normal"/>
    <tableColumn id="3" xr3:uid="{ACE370DC-3DA5-41B1-925A-E8DEE716A537}" uniqueName="3" name="LIB" queryTableFieldId="3" dataDxfId="2" dataCellStyle="Normal"/>
    <tableColumn id="4" xr3:uid="{4335F49B-C808-45B7-A8A7-73B2A349E7E0}" uniqueName="4" name="CLE" queryTableFieldId="4" dataDxfId="0" dataCellStyle="Normal"/>
    <tableColumn id="5" xr3:uid="{496DDE58-0505-4932-B59F-12C4299761CC}" uniqueName="5" name="COMPTE" queryTableFieldId="5" dataDxfId="1" dataCellStyle="Normal"/>
    <tableColumn id="6" xr3:uid="{59BC0D17-75A7-441A-8C2B-EEEC397C4F5E}" uniqueName="6" name="MT" queryTableFieldId="6" dataDxfId="26" dataCellStyle="Milliers"/>
    <tableColumn id="7" xr3:uid="{FD15E79C-0660-4586-A0EB-2B64F99F4C71}" uniqueName="7" name="CODE TVA" queryTableFieldId="7" dataDxfId="25" dataCellStyle="Normal"/>
    <tableColumn id="8" xr3:uid="{177B688A-90A1-4D88-8C62-88422EE7C723}" uniqueName="8" name="CC" queryTableFieldId="8" dataDxfId="24" dataCellStyle="Normal"/>
    <tableColumn id="9" xr3:uid="{A1AC1579-6E1A-42F3-A8EB-46112D769C88}" uniqueName="9" name="AFFECTATION" queryTableFieldId="9" dataDxfId="23" dataCellStyle="Normal"/>
    <tableColumn id="10" xr3:uid="{85BBFF44-F6CA-41D3-A94E-B003A8F9C82B}" uniqueName="10" name="Quantité" queryTableFieldId="10" dataDxfId="22" dataCellStyle="Normal"/>
    <tableColumn id="11" xr3:uid="{ABA6AE71-1E91-4F85-A580-FB509F027A17}" uniqueName="11" name="unité" queryTableFieldId="11" dataDxfId="21" dataCellStyle="Normal"/>
    <tableColumn id="12" xr3:uid="{76C8062A-6734-4AD3-9629-085603191BCC}" uniqueName="12" name="Profit Center" queryTableFieldId="12" dataDxfId="20" dataCellStyle="Normal"/>
    <tableColumn id="13" xr3:uid="{70C3888B-4AF4-45E6-BAB8-99B8D94B689A}" uniqueName="13" name="Order No." queryTableFieldId="13" dataDxfId="19" dataCellStyle="Normal"/>
    <tableColumn id="14" xr3:uid="{350B06A4-D28D-423C-9C77-54B4BFBC0EF7}" uniqueName="14" name="VAT Amount" queryTableFieldId="14" dataDxfId="18" dataCellStyle="Normal"/>
    <tableColumn id="15" xr3:uid="{FE730656-894D-4094-886E-8817DA8BAF81}" uniqueName="15" name="New CoCode" queryTableFieldId="15" dataDxfId="17" dataCellStyle="Normal"/>
    <tableColumn id="16" xr3:uid="{9E67F164-0542-431B-ABB7-DE23A571D3D6}" uniqueName="16" name="SGL Indic" queryTableFieldId="16" dataDxfId="16" dataCellStyle="Normal"/>
    <tableColumn id="17" xr3:uid="{BEE0041E-04FB-45E8-9B60-F449B84E53F4}" uniqueName="17" name="Rec. Account" queryTableFieldId="17" dataDxfId="15" dataCellStyle="Normal"/>
    <tableColumn id="18" xr3:uid="{5CCCB3EC-1E42-45BE-8E4B-BC378861DD0A}" uniqueName="18" name="Amount in Local Curr" queryTableFieldId="18" dataDxfId="14" dataCellStyle="Normal"/>
    <tableColumn id="19" xr3:uid="{7DD86DBA-1CC2-4876-9673-3588522F78A0}" uniqueName="19" name="VAT Amount in Local Currency" queryTableFieldId="19" dataDxfId="13" dataCellStyle="Normal"/>
    <tableColumn id="20" xr3:uid="{F64FB322-89E1-45AC-A824-9CDD0405F1DC}" uniqueName="20" name="Term of payment" queryTableFieldId="20" dataDxfId="12" dataCellStyle="Normal"/>
    <tableColumn id="21" xr3:uid="{8174D625-08F2-4BDB-BF30-33EA4F53B155}" uniqueName="21" name="Bline date" queryTableFieldId="21" dataDxfId="11" dataCellStyle="Normal"/>
    <tableColumn id="22" xr3:uid="{902CEDAF-FEDE-4D03-95CE-E2EB63398517}" uniqueName="22" name="Value Date" queryTableFieldId="22" dataDxfId="10" dataCellStyle="Normal"/>
    <tableColumn id="23" xr3:uid="{0062A84A-3BA1-416D-BF68-57920E0D7631}" uniqueName="23" name="WBS Element" queryTableFieldId="23" dataDxfId="9" dataCellStyle="Normal"/>
    <tableColumn id="24" xr3:uid="{1CDAC8C1-7E2F-415F-8548-A61E91322C83}" uniqueName="24" name="XREF1" queryTableFieldId="24" dataDxfId="8" dataCellStyle="Normal"/>
    <tableColumn id="25" xr3:uid="{348B0FA2-62BE-4010-8472-B7FF81E170D4}" uniqueName="25" name="XREF2" queryTableFieldId="25" dataDxfId="7" dataCellStyle="Normal"/>
    <tableColumn id="26" xr3:uid="{2BFD54CA-95DF-48E1-BA17-E2C51F920102}" uniqueName="26" name="Journal Processing Status" queryTableFieldId="26" dataDxfId="6" dataCellStyle="Normal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45B10F2-E8C8-47BC-92D6-5C3BE8E79AD1}" name="_2" displayName="_2" ref="A18:Z21" tableType="queryTable" totalsRowShown="0" tableBorderDxfId="4" dataCellStyle="Normal">
  <autoFilter ref="A18:Z21" xr:uid="{145B10F2-E8C8-47BC-92D6-5C3BE8E79AD1}"/>
  <tableColumns count="26">
    <tableColumn id="1" xr3:uid="{1CF87887-0FBD-4CF7-9D5B-14914754A5B3}" uniqueName="1" name="Line" queryTableFieldId="1" dataCellStyle="Normal"/>
    <tableColumn id="2" xr3:uid="{AF75916F-E8C4-46C0-B024-971D1093BDCF}" uniqueName="2" name="Comment" queryTableFieldId="2" dataCellStyle="Normal"/>
    <tableColumn id="3" xr3:uid="{AC89AB61-8E32-42BE-9BA9-F3A8A56FD96E}" uniqueName="3" name="LIB" queryTableFieldId="3" dataCellStyle="Normal"/>
    <tableColumn id="4" xr3:uid="{8ADF73A0-89AB-48DC-AF63-F1339049D023}" uniqueName="4" name="CLE" queryTableFieldId="4" dataDxfId="3" dataCellStyle="Normal"/>
    <tableColumn id="5" xr3:uid="{8EB2479E-FA96-45C0-99D5-4E7418A02003}" uniqueName="5" name="COMPTE" queryTableFieldId="5" dataCellStyle="Normal"/>
    <tableColumn id="6" xr3:uid="{85D8468F-98CA-4E95-9E05-BDC5AB6353CA}" uniqueName="6" name="MT" queryTableFieldId="6" dataCellStyle="Milliers"/>
    <tableColumn id="7" xr3:uid="{6C1FF8BB-EDA7-4AA2-90F8-E7F23D47B8C5}" uniqueName="7" name="CODE TVA" queryTableFieldId="7" dataCellStyle="Normal"/>
    <tableColumn id="8" xr3:uid="{AB3FA16E-66E5-4EF7-92CC-77A2D2D94BE6}" uniqueName="8" name="CC" queryTableFieldId="8" dataCellStyle="Normal"/>
    <tableColumn id="9" xr3:uid="{7B0B0574-F740-4FE9-831A-F1FDCB8AA0A4}" uniqueName="9" name="AFFECTATION" queryTableFieldId="9" dataCellStyle="Normal"/>
    <tableColumn id="10" xr3:uid="{2F4F7E27-44F2-43FB-BB62-54E7E45E985E}" uniqueName="10" name="Quantité" queryTableFieldId="10" dataCellStyle="Normal"/>
    <tableColumn id="11" xr3:uid="{6715B11A-B88C-480D-B4F9-3EBE8C585F65}" uniqueName="11" name="unité" queryTableFieldId="11" dataCellStyle="Normal"/>
    <tableColumn id="12" xr3:uid="{2BF74871-BBC3-40F1-9C87-524125628C15}" uniqueName="12" name="Profit Center" queryTableFieldId="12" dataCellStyle="Normal"/>
    <tableColumn id="13" xr3:uid="{DE2D43F0-4A90-4203-9F4D-19661D22F772}" uniqueName="13" name="Order No." queryTableFieldId="13" dataCellStyle="Normal"/>
    <tableColumn id="14" xr3:uid="{BE538EC3-63B8-43C9-985C-F66D9E23B1E9}" uniqueName="14" name="VAT Amount" queryTableFieldId="14" dataCellStyle="Normal"/>
    <tableColumn id="15" xr3:uid="{16951F0A-344F-4488-893B-A0473144567F}" uniqueName="15" name="New CoCode" queryTableFieldId="15" dataCellStyle="Normal"/>
    <tableColumn id="16" xr3:uid="{6C27E507-48D2-4D0F-972B-1C60F47E0703}" uniqueName="16" name="SGL Indic" queryTableFieldId="16" dataCellStyle="Normal"/>
    <tableColumn id="17" xr3:uid="{F0560A2B-1777-43E6-9F07-A7588F938B79}" uniqueName="17" name="Rec. Account" queryTableFieldId="17" dataCellStyle="Normal"/>
    <tableColumn id="18" xr3:uid="{DE40F04E-DFA5-4036-A903-C27EB27450EA}" uniqueName="18" name="Amount in Local Curr" queryTableFieldId="18" dataCellStyle="Normal"/>
    <tableColumn id="19" xr3:uid="{6FC7BAD3-0F17-4230-989F-C1A33AA8D043}" uniqueName="19" name="VAT Amount in Local Currency" queryTableFieldId="19" dataCellStyle="Normal"/>
    <tableColumn id="20" xr3:uid="{078BF066-BF98-404A-8D9A-788AFBC8F7AF}" uniqueName="20" name="Term of payment" queryTableFieldId="20" dataCellStyle="Normal"/>
    <tableColumn id="21" xr3:uid="{349E4A65-ACFC-4414-A7FC-BD528614F123}" uniqueName="21" name="Bline date" queryTableFieldId="21" dataCellStyle="Normal"/>
    <tableColumn id="22" xr3:uid="{0C0B6A5F-82B7-404C-AD6B-4A57405BA4D2}" uniqueName="22" name="Value Date" queryTableFieldId="22" dataCellStyle="Normal"/>
    <tableColumn id="23" xr3:uid="{B065237C-706A-43D8-AACB-961FFE4D3EFB}" uniqueName="23" name="WBS Element" queryTableFieldId="23" dataCellStyle="Normal"/>
    <tableColumn id="24" xr3:uid="{9C360906-5F19-4AE4-8BB0-1D827786977E}" uniqueName="24" name="XREF1" queryTableFieldId="24" dataCellStyle="Normal"/>
    <tableColumn id="25" xr3:uid="{2044D4F5-E1F4-439A-8D86-40EAED3F67C4}" uniqueName="25" name="XREF2" queryTableFieldId="25" dataCellStyle="Normal"/>
    <tableColumn id="26" xr3:uid="{614D7CF8-A5BF-4E2D-9C60-FA587AC7BEA5}" uniqueName="26" name="Journal Processing Status" queryTableFieldId="26" dataCellStyle="Normal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8"/>
  <sheetViews>
    <sheetView workbookViewId="0">
      <selection activeCell="L3" sqref="L3"/>
    </sheetView>
  </sheetViews>
  <sheetFormatPr baseColWidth="10" defaultColWidth="11.5546875" defaultRowHeight="15"/>
  <cols>
    <col min="1" max="1" width="10" style="68" bestFit="1" customWidth="1"/>
    <col min="2" max="2" width="27.77734375" style="68" bestFit="1" customWidth="1"/>
    <col min="3" max="3" width="15.88671875" style="68" bestFit="1" customWidth="1"/>
    <col min="4" max="4" width="10.44140625" style="68" bestFit="1" customWidth="1"/>
    <col min="5" max="5" width="11.77734375" style="68" bestFit="1" customWidth="1"/>
    <col min="6" max="6" width="11.44140625" style="68" bestFit="1" customWidth="1"/>
    <col min="7" max="7" width="16.21875" style="69" bestFit="1" customWidth="1"/>
    <col min="8" max="8" width="13.88671875" style="68" bestFit="1" customWidth="1"/>
    <col min="9" max="9" width="12.33203125" style="68" bestFit="1" customWidth="1"/>
    <col min="10" max="10" width="10.88671875" customWidth="1"/>
    <col min="11" max="11" width="11.6640625" style="68" bestFit="1" customWidth="1"/>
    <col min="12" max="12" width="11.77734375" style="68" bestFit="1" customWidth="1"/>
    <col min="13" max="14" width="11.5546875" style="68"/>
    <col min="15" max="15" width="24.77734375" style="68" bestFit="1" customWidth="1"/>
    <col min="16" max="16384" width="11.5546875" style="68"/>
  </cols>
  <sheetData>
    <row r="1" spans="1:15">
      <c r="A1" s="77" t="s">
        <v>108</v>
      </c>
      <c r="B1" s="77" t="s">
        <v>111</v>
      </c>
      <c r="C1" s="77" t="s">
        <v>112</v>
      </c>
      <c r="D1" s="77" t="s">
        <v>99</v>
      </c>
      <c r="E1" s="77" t="s">
        <v>113</v>
      </c>
      <c r="F1" s="77" t="s">
        <v>100</v>
      </c>
      <c r="G1" s="77" t="s">
        <v>114</v>
      </c>
      <c r="H1" s="77" t="s">
        <v>101</v>
      </c>
      <c r="I1" s="78" t="s">
        <v>107</v>
      </c>
      <c r="O1" s="68" t="s">
        <v>121</v>
      </c>
    </row>
    <row r="2" spans="1:15">
      <c r="A2" s="68">
        <v>1</v>
      </c>
      <c r="B2" s="68" t="s">
        <v>102</v>
      </c>
      <c r="C2" s="68">
        <v>40</v>
      </c>
      <c r="D2" s="68">
        <v>114301</v>
      </c>
      <c r="E2" s="68">
        <v>2.88</v>
      </c>
      <c r="F2" s="68" t="s">
        <v>88</v>
      </c>
      <c r="G2" s="68" t="s">
        <v>116</v>
      </c>
      <c r="H2" s="68">
        <v>3311258</v>
      </c>
      <c r="I2" s="69">
        <v>44378</v>
      </c>
      <c r="K2" s="77" t="s">
        <v>81</v>
      </c>
      <c r="L2" s="83" t="s">
        <v>110</v>
      </c>
      <c r="O2" t="s">
        <v>71</v>
      </c>
    </row>
    <row r="3" spans="1:15">
      <c r="A3" s="68">
        <v>1</v>
      </c>
      <c r="B3" s="68" t="s">
        <v>103</v>
      </c>
      <c r="C3" s="68">
        <v>40</v>
      </c>
      <c r="D3" s="68">
        <v>114301</v>
      </c>
      <c r="E3" s="68">
        <v>55.36</v>
      </c>
      <c r="F3" s="68" t="s">
        <v>88</v>
      </c>
      <c r="G3" s="68" t="s">
        <v>116</v>
      </c>
      <c r="H3" s="68">
        <v>3311258</v>
      </c>
      <c r="I3" s="69">
        <v>44378</v>
      </c>
      <c r="K3" s="77" t="s">
        <v>85</v>
      </c>
      <c r="L3" s="82" t="s">
        <v>115</v>
      </c>
      <c r="O3" t="s">
        <v>72</v>
      </c>
    </row>
    <row r="4" spans="1:15">
      <c r="A4" s="68">
        <v>1</v>
      </c>
      <c r="B4" s="68" t="s">
        <v>104</v>
      </c>
      <c r="C4" s="68">
        <v>40</v>
      </c>
      <c r="D4" s="68">
        <v>114301</v>
      </c>
      <c r="E4" s="68">
        <v>343.72</v>
      </c>
      <c r="F4" s="68" t="s">
        <v>88</v>
      </c>
      <c r="G4" s="68" t="s">
        <v>117</v>
      </c>
      <c r="H4" s="68">
        <v>3311258</v>
      </c>
      <c r="I4" s="69">
        <v>44378</v>
      </c>
      <c r="O4" t="s">
        <v>0</v>
      </c>
    </row>
    <row r="5" spans="1:15">
      <c r="A5" s="68">
        <v>1</v>
      </c>
      <c r="B5" s="68" t="s">
        <v>115</v>
      </c>
      <c r="C5" s="68">
        <v>31</v>
      </c>
      <c r="D5" s="68">
        <v>28819</v>
      </c>
      <c r="E5" s="68">
        <v>401.96000000000004</v>
      </c>
      <c r="F5" s="68" t="s">
        <v>109</v>
      </c>
      <c r="G5" s="68" t="s">
        <v>109</v>
      </c>
      <c r="H5" s="68" t="s">
        <v>109</v>
      </c>
      <c r="I5" s="69" t="s">
        <v>109</v>
      </c>
      <c r="O5" t="s">
        <v>28</v>
      </c>
    </row>
    <row r="6" spans="1:15">
      <c r="A6" s="68">
        <v>2</v>
      </c>
      <c r="B6" s="68" t="s">
        <v>105</v>
      </c>
      <c r="C6" s="68">
        <v>40</v>
      </c>
      <c r="D6" s="68">
        <v>114301</v>
      </c>
      <c r="E6" s="68">
        <v>2.88</v>
      </c>
      <c r="F6" s="68" t="s">
        <v>88</v>
      </c>
      <c r="G6" s="68" t="s">
        <v>118</v>
      </c>
      <c r="H6" s="68">
        <v>3311547</v>
      </c>
      <c r="I6" s="69">
        <v>44378</v>
      </c>
      <c r="O6" t="s">
        <v>63</v>
      </c>
    </row>
    <row r="7" spans="1:15">
      <c r="A7" s="68">
        <v>2</v>
      </c>
      <c r="B7" s="68" t="s">
        <v>106</v>
      </c>
      <c r="C7" s="68">
        <v>40</v>
      </c>
      <c r="D7" s="68">
        <v>114301</v>
      </c>
      <c r="E7" s="68">
        <v>19.059999999999999</v>
      </c>
      <c r="F7" s="68" t="s">
        <v>88</v>
      </c>
      <c r="G7" s="68" t="s">
        <v>118</v>
      </c>
      <c r="H7" s="68">
        <v>3311547</v>
      </c>
      <c r="I7" s="69">
        <v>44378</v>
      </c>
      <c r="O7" t="s">
        <v>27</v>
      </c>
    </row>
    <row r="8" spans="1:15">
      <c r="A8" s="68">
        <v>2</v>
      </c>
      <c r="B8" s="68" t="s">
        <v>115</v>
      </c>
      <c r="C8" s="68">
        <v>31</v>
      </c>
      <c r="D8" s="68">
        <v>28819</v>
      </c>
      <c r="E8" s="68">
        <v>21.939999999999998</v>
      </c>
      <c r="F8" s="68" t="s">
        <v>109</v>
      </c>
      <c r="G8" s="68" t="s">
        <v>109</v>
      </c>
      <c r="H8" s="68" t="s">
        <v>109</v>
      </c>
      <c r="I8" s="69" t="s">
        <v>109</v>
      </c>
      <c r="O8" t="s">
        <v>47</v>
      </c>
    </row>
    <row r="9" spans="1:15">
      <c r="A9" s="68">
        <v>3</v>
      </c>
      <c r="B9" s="68" t="s">
        <v>105</v>
      </c>
      <c r="C9" s="68">
        <v>40</v>
      </c>
      <c r="D9" s="68">
        <v>114301</v>
      </c>
      <c r="E9" s="68">
        <v>2.88</v>
      </c>
      <c r="F9" s="68" t="s">
        <v>88</v>
      </c>
      <c r="G9" s="69" t="s">
        <v>119</v>
      </c>
      <c r="H9" s="68">
        <v>3311560</v>
      </c>
      <c r="I9" s="69">
        <v>44378</v>
      </c>
      <c r="O9" t="s">
        <v>56</v>
      </c>
    </row>
    <row r="10" spans="1:15">
      <c r="A10" s="68">
        <v>3</v>
      </c>
      <c r="B10" s="68" t="s">
        <v>106</v>
      </c>
      <c r="C10" s="68">
        <v>40</v>
      </c>
      <c r="D10" s="68">
        <v>114301</v>
      </c>
      <c r="E10" s="68">
        <v>19.059999999999999</v>
      </c>
      <c r="F10" s="68" t="s">
        <v>88</v>
      </c>
      <c r="G10" s="69" t="s">
        <v>119</v>
      </c>
      <c r="H10" s="68">
        <v>3311560</v>
      </c>
      <c r="I10" s="69">
        <v>44378</v>
      </c>
      <c r="O10" t="s">
        <v>55</v>
      </c>
    </row>
    <row r="11" spans="1:15">
      <c r="A11" s="68">
        <v>3</v>
      </c>
      <c r="B11" s="68" t="s">
        <v>115</v>
      </c>
      <c r="C11" s="68">
        <v>31</v>
      </c>
      <c r="D11" s="68">
        <v>28819</v>
      </c>
      <c r="E11" s="68">
        <v>21.939999999999998</v>
      </c>
      <c r="F11" s="68" t="s">
        <v>109</v>
      </c>
      <c r="G11" s="69" t="s">
        <v>109</v>
      </c>
      <c r="H11" s="68" t="s">
        <v>109</v>
      </c>
      <c r="I11" s="68" t="s">
        <v>109</v>
      </c>
      <c r="O11" t="s">
        <v>67</v>
      </c>
    </row>
    <row r="12" spans="1:15">
      <c r="A12" s="68">
        <v>4</v>
      </c>
      <c r="B12" s="68" t="s">
        <v>105</v>
      </c>
      <c r="C12" s="68">
        <v>40</v>
      </c>
      <c r="D12" s="68">
        <v>114301</v>
      </c>
      <c r="E12" s="68">
        <v>2.88</v>
      </c>
      <c r="F12" s="68" t="s">
        <v>88</v>
      </c>
      <c r="G12" s="69" t="s">
        <v>120</v>
      </c>
      <c r="H12" s="68">
        <v>3311570</v>
      </c>
      <c r="I12" s="69">
        <v>44378</v>
      </c>
      <c r="O12" t="s">
        <v>68</v>
      </c>
    </row>
    <row r="13" spans="1:15">
      <c r="A13" s="68">
        <v>4</v>
      </c>
      <c r="B13" s="68" t="s">
        <v>106</v>
      </c>
      <c r="C13" s="68">
        <v>40</v>
      </c>
      <c r="D13" s="68">
        <v>114301</v>
      </c>
      <c r="E13" s="68">
        <v>19.059999999999999</v>
      </c>
      <c r="F13" s="68" t="s">
        <v>88</v>
      </c>
      <c r="G13" s="69" t="s">
        <v>120</v>
      </c>
      <c r="H13" s="68">
        <v>3311570</v>
      </c>
      <c r="I13" s="69">
        <v>44378</v>
      </c>
      <c r="O13" t="s">
        <v>65</v>
      </c>
    </row>
    <row r="14" spans="1:15">
      <c r="A14" s="68">
        <v>4</v>
      </c>
      <c r="B14" s="68" t="s">
        <v>115</v>
      </c>
      <c r="C14" s="68">
        <v>31</v>
      </c>
      <c r="D14" s="68">
        <v>28819</v>
      </c>
      <c r="E14" s="68">
        <v>21.939999999999998</v>
      </c>
      <c r="F14" s="68" t="s">
        <v>109</v>
      </c>
      <c r="G14" s="69" t="s">
        <v>109</v>
      </c>
      <c r="H14" s="68" t="s">
        <v>109</v>
      </c>
      <c r="I14" s="68" t="s">
        <v>109</v>
      </c>
      <c r="O14" t="s">
        <v>60</v>
      </c>
    </row>
    <row r="15" spans="1:15">
      <c r="O15" t="s">
        <v>29</v>
      </c>
    </row>
    <row r="16" spans="1:15">
      <c r="O16" t="s">
        <v>49</v>
      </c>
    </row>
    <row r="17" spans="15:15">
      <c r="O17" t="s">
        <v>50</v>
      </c>
    </row>
    <row r="18" spans="15:15">
      <c r="O18" t="s">
        <v>30</v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4" name="Button 1">
              <controlPr defaultSize="0" print="0" autoFill="0" autoPict="0" macro="[0]!RepartitionCompta">
                <anchor moveWithCells="1" sizeWithCells="1">
                  <from>
                    <xdr:col>10</xdr:col>
                    <xdr:colOff>0</xdr:colOff>
                    <xdr:row>3</xdr:row>
                    <xdr:rowOff>180975</xdr:rowOff>
                  </from>
                  <to>
                    <xdr:col>12</xdr:col>
                    <xdr:colOff>19050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B68"/>
  <sheetViews>
    <sheetView tabSelected="1" zoomScaleNormal="100" workbookViewId="0">
      <selection activeCell="I29" sqref="I29"/>
    </sheetView>
  </sheetViews>
  <sheetFormatPr baseColWidth="10" defaultColWidth="8.88671875" defaultRowHeight="15"/>
  <cols>
    <col min="1" max="1" width="38.33203125" style="10" bestFit="1" customWidth="1"/>
    <col min="2" max="2" width="23.21875" style="10" bestFit="1" customWidth="1"/>
    <col min="3" max="3" width="33.109375" style="10" bestFit="1" customWidth="1"/>
    <col min="4" max="4" width="6.44140625" style="10" bestFit="1" customWidth="1"/>
    <col min="5" max="5" width="10.44140625" style="10" bestFit="1" customWidth="1"/>
    <col min="6" max="6" width="11.88671875" style="10" bestFit="1" customWidth="1"/>
    <col min="7" max="7" width="12" style="10" bestFit="1" customWidth="1"/>
    <col min="8" max="8" width="10.33203125" style="10" bestFit="1" customWidth="1"/>
    <col min="9" max="9" width="15.33203125" style="10" bestFit="1" customWidth="1"/>
    <col min="10" max="10" width="9.88671875" style="10" bestFit="1" customWidth="1"/>
    <col min="11" max="11" width="7" style="10" bestFit="1" customWidth="1"/>
    <col min="12" max="12" width="15.21875" style="10" bestFit="1" customWidth="1"/>
    <col min="13" max="13" width="12.6640625" style="10" bestFit="1" customWidth="1"/>
    <col min="14" max="14" width="15.21875" style="10" bestFit="1" customWidth="1"/>
    <col min="15" max="15" width="15.77734375" style="10" bestFit="1" customWidth="1"/>
    <col min="16" max="16" width="11.21875" style="10" bestFit="1" customWidth="1"/>
    <col min="17" max="17" width="13.5546875" style="10" bestFit="1" customWidth="1"/>
    <col min="18" max="18" width="19.44140625" style="10" bestFit="1" customWidth="1"/>
    <col min="19" max="19" width="26.21875" style="10" bestFit="1" customWidth="1"/>
    <col min="20" max="20" width="16.33203125" style="10" bestFit="1" customWidth="1"/>
    <col min="21" max="21" width="11.5546875" style="10" bestFit="1" customWidth="1"/>
    <col min="22" max="22" width="12.109375" style="10" bestFit="1" customWidth="1"/>
    <col min="23" max="23" width="14" style="10" bestFit="1" customWidth="1"/>
    <col min="24" max="25" width="10.109375" style="10" bestFit="1" customWidth="1"/>
    <col min="26" max="26" width="22.6640625" style="10" bestFit="1" customWidth="1"/>
    <col min="27" max="27" width="15.33203125" style="10" bestFit="1" customWidth="1"/>
    <col min="28" max="28" width="19.5546875" style="10" bestFit="1" customWidth="1"/>
    <col min="29" max="16384" width="8.88671875" style="10"/>
  </cols>
  <sheetData>
    <row r="1" spans="1:26" ht="18.75" thickBot="1">
      <c r="A1" s="11" t="s">
        <v>94</v>
      </c>
      <c r="B1" s="11"/>
      <c r="C1" s="11"/>
      <c r="D1" s="4"/>
      <c r="E1" s="4"/>
      <c r="F1" s="3"/>
      <c r="G1" s="1"/>
      <c r="H1" s="3"/>
      <c r="I1" s="59" t="s">
        <v>93</v>
      </c>
      <c r="J1" s="59"/>
      <c r="K1" s="59"/>
      <c r="L1" s="3"/>
      <c r="M1" s="3"/>
      <c r="T1" s="3"/>
      <c r="U1" s="3"/>
      <c r="V1" s="3"/>
      <c r="W1" s="3"/>
      <c r="X1" s="3"/>
    </row>
    <row r="2" spans="1:26" ht="16.149999999999999" customHeight="1">
      <c r="A2" s="3"/>
      <c r="B2" s="3"/>
      <c r="C2" s="3"/>
      <c r="D2" s="12" t="s">
        <v>1</v>
      </c>
      <c r="E2" s="13">
        <f>SUMIF(D18:D57,40,F18:F57)+SUMIF(D18:D57,21,F18:F57)</f>
        <v>401.96000000000004</v>
      </c>
      <c r="F2" s="3"/>
      <c r="G2" s="24" t="s">
        <v>89</v>
      </c>
      <c r="H2" s="14">
        <f>IF(COUNTIF($G$18:G63,"JG")=0,0,SUMIFS($F$18:F63,$G$18:G63,G2,$D$18:D63,40)-SUMIFS($F$18:F63,$G$18:G63,G2,$D$18:D63,50))</f>
        <v>0</v>
      </c>
      <c r="I2" s="14">
        <f>ROUND((H2*20%),2)</f>
        <v>0</v>
      </c>
      <c r="J2" s="14"/>
      <c r="K2" s="14"/>
      <c r="M2" s="3"/>
      <c r="T2" s="3"/>
      <c r="U2" s="3"/>
      <c r="V2" s="3"/>
      <c r="W2" s="3"/>
      <c r="X2" s="3"/>
    </row>
    <row r="3" spans="1:26" ht="16.149999999999999" customHeight="1" thickBot="1">
      <c r="A3" s="3"/>
      <c r="B3" s="3"/>
      <c r="C3" s="3"/>
      <c r="D3" s="15" t="s">
        <v>2</v>
      </c>
      <c r="E3" s="16">
        <f>SUMIF(D18:D57,50,F18:F57)+SUMIF(D18:D57,31,F18:F57)</f>
        <v>401.96</v>
      </c>
      <c r="F3" s="28" t="s">
        <v>90</v>
      </c>
      <c r="G3" s="14" t="s">
        <v>87</v>
      </c>
      <c r="H3" s="14">
        <f>IF(COUNTIF($G$18:G63,"VG")=0,0,SUMIFS($F$18:F63,$G$18:G63,G3,$D$18:D63,40)-SUMIFS($F$18:F63,$G$18:G63,G3,$D$18:D63,50))</f>
        <v>0</v>
      </c>
      <c r="I3" s="14">
        <f>ROUND((H3*20%),2)</f>
        <v>0</v>
      </c>
      <c r="J3" s="14"/>
      <c r="K3" s="14"/>
      <c r="M3" s="3"/>
      <c r="T3" s="3"/>
      <c r="U3" s="3"/>
      <c r="V3" s="3"/>
      <c r="W3" s="3"/>
      <c r="X3" s="3"/>
    </row>
    <row r="4" spans="1:26" ht="16.149999999999999" customHeight="1" thickTop="1" thickBot="1">
      <c r="A4" s="3"/>
      <c r="B4" s="3"/>
      <c r="C4" s="3"/>
      <c r="D4" s="57" t="s">
        <v>4</v>
      </c>
      <c r="E4" s="58">
        <f>E2-E3</f>
        <v>0</v>
      </c>
      <c r="F4" s="27">
        <f>$E$4+$I$6</f>
        <v>0</v>
      </c>
      <c r="G4" s="14" t="s">
        <v>97</v>
      </c>
      <c r="H4" s="14">
        <f>IF(COUNTIF($G$18:G63,"V0")=0,0,SUMIFS($F$18:F63,$G$18:G63,G4,$D$18:D63,40)-SUMIFS($F$18:F63,$G$18:G63,G4,$D$18:D63,50))</f>
        <v>0</v>
      </c>
      <c r="I4" s="14"/>
      <c r="J4" s="14"/>
      <c r="K4" s="14"/>
      <c r="M4" s="3"/>
      <c r="T4" s="3"/>
      <c r="U4" s="3"/>
      <c r="V4" s="3"/>
      <c r="W4" s="3"/>
      <c r="X4" s="3"/>
    </row>
    <row r="5" spans="1:26" ht="16.149999999999999" customHeight="1" thickBot="1">
      <c r="A5" s="3"/>
      <c r="B5" s="3"/>
      <c r="C5" s="3"/>
      <c r="D5" s="3"/>
      <c r="E5" s="3"/>
      <c r="F5" s="3"/>
      <c r="G5" s="25" t="s">
        <v>88</v>
      </c>
      <c r="H5" s="26">
        <f>IF(COUNTIF($G$18:G63,"V9")=0,0,SUMIFS($F$18:F63,$G$18:G63,G5,$D$18:D63,40)-SUMIFS($F$18:F63,$G$18:G63,G5,$D$18:D63,50))</f>
        <v>401.96000000000004</v>
      </c>
      <c r="I5" s="26"/>
      <c r="J5" s="84"/>
      <c r="K5" s="84"/>
      <c r="L5" s="3"/>
      <c r="M5" s="3"/>
      <c r="T5" s="3"/>
      <c r="U5" s="3"/>
      <c r="V5" s="3"/>
      <c r="W5" s="3"/>
      <c r="X5" s="3"/>
    </row>
    <row r="6" spans="1:26" ht="18">
      <c r="A6" s="11" t="s">
        <v>95</v>
      </c>
      <c r="B6" s="11"/>
      <c r="C6" s="11"/>
      <c r="D6" s="3"/>
      <c r="E6" s="3"/>
      <c r="F6" s="4"/>
      <c r="G6" s="14"/>
      <c r="H6" s="14">
        <f>SUM(H2:H5)</f>
        <v>401.96000000000004</v>
      </c>
      <c r="I6" s="14">
        <f>SUM(I2:I5)</f>
        <v>0</v>
      </c>
      <c r="J6" s="14"/>
      <c r="K6" s="14"/>
      <c r="L6" s="3"/>
      <c r="M6" s="3"/>
      <c r="T6" s="3"/>
      <c r="U6" s="3"/>
      <c r="V6" s="3"/>
      <c r="W6" s="3"/>
      <c r="X6" s="3"/>
    </row>
    <row r="7" spans="1:26" ht="15.75" thickBot="1">
      <c r="A7" s="3"/>
      <c r="B7" s="3"/>
      <c r="C7" s="4"/>
      <c r="D7" s="4"/>
      <c r="E7" s="3"/>
      <c r="F7" s="4"/>
      <c r="G7" s="4"/>
      <c r="H7" s="4"/>
      <c r="I7" s="4"/>
      <c r="J7" s="4"/>
      <c r="K7" s="4"/>
      <c r="L7" s="4"/>
      <c r="M7" s="4"/>
      <c r="T7" s="4"/>
      <c r="U7" s="4"/>
      <c r="V7" s="4"/>
      <c r="W7" s="4"/>
      <c r="X7" s="4"/>
    </row>
    <row r="8" spans="1:26" ht="16.899999999999999" customHeight="1">
      <c r="A8" s="29" t="s">
        <v>5</v>
      </c>
      <c r="B8" s="30" t="s">
        <v>6</v>
      </c>
      <c r="C8" s="31" t="s">
        <v>7</v>
      </c>
      <c r="D8" s="31" t="s">
        <v>8</v>
      </c>
      <c r="E8" s="31" t="s">
        <v>9</v>
      </c>
      <c r="F8" s="32" t="s">
        <v>10</v>
      </c>
      <c r="G8" s="30" t="s">
        <v>57</v>
      </c>
      <c r="H8" s="32" t="s">
        <v>41</v>
      </c>
      <c r="I8" s="4"/>
      <c r="J8" s="4"/>
      <c r="K8" s="4"/>
      <c r="L8" s="4"/>
      <c r="M8" s="4"/>
      <c r="T8" s="4"/>
      <c r="U8" s="4"/>
      <c r="V8" s="4"/>
      <c r="W8" s="4"/>
      <c r="X8" s="4"/>
      <c r="Y8" s="4"/>
    </row>
    <row r="9" spans="1:26" ht="18.600000000000001" customHeight="1">
      <c r="A9" s="33" t="s">
        <v>80</v>
      </c>
      <c r="B9" s="34" t="s">
        <v>85</v>
      </c>
      <c r="C9" s="35" t="s">
        <v>81</v>
      </c>
      <c r="D9" s="35" t="s">
        <v>82</v>
      </c>
      <c r="E9" s="35" t="s">
        <v>83</v>
      </c>
      <c r="F9" s="36" t="s">
        <v>84</v>
      </c>
      <c r="G9" s="34" t="s">
        <v>58</v>
      </c>
      <c r="H9" s="36" t="s">
        <v>42</v>
      </c>
      <c r="I9" s="4"/>
      <c r="J9" s="4"/>
      <c r="K9" s="4"/>
      <c r="L9" s="4"/>
      <c r="M9" s="4"/>
      <c r="T9" s="4"/>
      <c r="U9" s="4"/>
      <c r="V9" s="4"/>
      <c r="W9" s="4"/>
      <c r="X9" s="4"/>
      <c r="Y9" s="4"/>
    </row>
    <row r="10" spans="1:26" ht="18" customHeight="1" thickBot="1">
      <c r="A10" s="37" t="s">
        <v>40</v>
      </c>
      <c r="B10" s="38" t="s">
        <v>11</v>
      </c>
      <c r="C10" s="37" t="s">
        <v>40</v>
      </c>
      <c r="D10" s="39" t="s">
        <v>12</v>
      </c>
      <c r="E10" s="37" t="s">
        <v>13</v>
      </c>
      <c r="F10" s="40" t="s">
        <v>14</v>
      </c>
      <c r="G10" s="38" t="s">
        <v>11</v>
      </c>
      <c r="H10" s="40" t="s">
        <v>43</v>
      </c>
      <c r="I10" s="4"/>
      <c r="J10" s="4"/>
      <c r="K10" s="4"/>
      <c r="L10" s="4"/>
      <c r="M10" s="4"/>
      <c r="T10" s="4"/>
      <c r="U10" s="4"/>
      <c r="V10" s="4"/>
      <c r="W10" s="4"/>
      <c r="X10" s="4"/>
      <c r="Y10" s="4"/>
    </row>
    <row r="11" spans="1:26" ht="21" customHeight="1">
      <c r="A11" s="70">
        <f ca="1">IFERROR(VLOOKUP(VALUE(RIGHT(CELL("nomfichier",A1),LEN(CELL("nomfichier",A1))-FIND("]",CELL("nomfichier",A1)))),BASE!A:I,9,0),"")</f>
        <v>44378</v>
      </c>
      <c r="B11" s="71" t="str">
        <f>(BASE!$L$3)</f>
        <v>07/2021 TEST</v>
      </c>
      <c r="C11" s="70" t="str">
        <f>(BASE!$L$2)</f>
        <v>23.12.2021</v>
      </c>
      <c r="D11" s="66" t="s">
        <v>91</v>
      </c>
      <c r="E11" s="66" t="s">
        <v>92</v>
      </c>
      <c r="F11" s="66" t="s">
        <v>98</v>
      </c>
      <c r="G11" s="71">
        <f ca="1">IFERROR(VLOOKUP(VALUE(RIGHT(CELL("nomfichier",A1),LEN(CELL("nomfichier",A1))-FIND("]",CELL("nomfichier",A1)))),BASE!A:I,8,0),"")</f>
        <v>3311258</v>
      </c>
      <c r="H11" s="72" t="str">
        <f>IF(OR($G$19="VG",$G$19="JG"),"X","")</f>
        <v/>
      </c>
      <c r="I11" s="81"/>
      <c r="J11" s="81"/>
      <c r="K11" s="81"/>
      <c r="L11" s="4"/>
      <c r="M11" s="4"/>
      <c r="T11" s="4"/>
      <c r="U11" s="4"/>
      <c r="V11" s="4"/>
      <c r="W11" s="4"/>
      <c r="X11" s="4"/>
      <c r="Y11" s="4"/>
    </row>
    <row r="12" spans="1:26">
      <c r="A12" s="81"/>
      <c r="B12" s="81"/>
      <c r="C12" s="81"/>
      <c r="D12" s="81"/>
      <c r="E12" s="81"/>
      <c r="F12" s="81"/>
      <c r="G12" s="3"/>
      <c r="H12" s="3"/>
      <c r="I12" s="3"/>
      <c r="J12" s="3"/>
      <c r="K12" s="3"/>
      <c r="L12" s="3"/>
      <c r="M12" s="4"/>
      <c r="T12" s="4"/>
      <c r="U12" s="4"/>
      <c r="V12" s="4"/>
      <c r="W12" s="4"/>
      <c r="X12" s="4"/>
    </row>
    <row r="13" spans="1:26" ht="18">
      <c r="A13" s="17" t="s">
        <v>96</v>
      </c>
      <c r="B13" s="17"/>
      <c r="C13" s="11"/>
      <c r="D13" s="4"/>
      <c r="E13" s="4"/>
      <c r="F13" s="4"/>
      <c r="G13" s="4"/>
      <c r="H13" s="4"/>
      <c r="I13" s="4"/>
      <c r="J13" s="4"/>
      <c r="K13" s="4"/>
      <c r="L13" s="4"/>
      <c r="M13" s="3"/>
      <c r="T13" s="3"/>
      <c r="U13" s="3"/>
      <c r="V13" s="3"/>
      <c r="W13" s="3"/>
      <c r="X13" s="3"/>
    </row>
    <row r="14" spans="1:26" ht="15.75" thickBot="1">
      <c r="A14" s="3"/>
      <c r="B14" s="3"/>
      <c r="C14" s="4"/>
      <c r="D14" s="4"/>
      <c r="E14" s="4"/>
      <c r="F14" s="3"/>
      <c r="G14" s="1"/>
      <c r="H14" s="3"/>
      <c r="I14" s="3"/>
      <c r="J14" s="3"/>
      <c r="K14" s="3"/>
      <c r="L14" s="3"/>
      <c r="M14" s="3"/>
      <c r="T14" s="3"/>
      <c r="U14" s="3"/>
      <c r="V14" s="3"/>
      <c r="W14" s="3"/>
      <c r="X14" s="3"/>
    </row>
    <row r="15" spans="1:26" ht="16.899999999999999" customHeight="1">
      <c r="A15" s="31" t="s">
        <v>15</v>
      </c>
      <c r="B15" s="31" t="s">
        <v>16</v>
      </c>
      <c r="C15" s="31" t="s">
        <v>17</v>
      </c>
      <c r="D15" s="31" t="s">
        <v>18</v>
      </c>
      <c r="E15" s="31" t="s">
        <v>20</v>
      </c>
      <c r="F15" s="41" t="s">
        <v>21</v>
      </c>
      <c r="G15" s="31" t="s">
        <v>45</v>
      </c>
      <c r="H15" s="31" t="s">
        <v>22</v>
      </c>
      <c r="I15" s="42" t="s">
        <v>52</v>
      </c>
      <c r="J15" s="43" t="s">
        <v>70</v>
      </c>
      <c r="K15" s="43" t="s">
        <v>73</v>
      </c>
      <c r="L15" s="44" t="s">
        <v>23</v>
      </c>
      <c r="M15" s="31" t="s">
        <v>24</v>
      </c>
      <c r="N15" s="31" t="s">
        <v>61</v>
      </c>
      <c r="O15" s="31" t="s">
        <v>19</v>
      </c>
      <c r="P15" s="31" t="s">
        <v>46</v>
      </c>
      <c r="Q15" s="31" t="s">
        <v>44</v>
      </c>
      <c r="R15" s="41" t="s">
        <v>54</v>
      </c>
      <c r="S15" s="31" t="s">
        <v>62</v>
      </c>
      <c r="T15" s="31" t="s">
        <v>64</v>
      </c>
      <c r="U15" s="31" t="s">
        <v>66</v>
      </c>
      <c r="V15" s="31" t="s">
        <v>59</v>
      </c>
      <c r="W15" s="31" t="s">
        <v>25</v>
      </c>
      <c r="X15" s="42" t="s">
        <v>48</v>
      </c>
      <c r="Y15" s="43" t="s">
        <v>51</v>
      </c>
      <c r="Z15" s="45" t="s">
        <v>3</v>
      </c>
    </row>
    <row r="16" spans="1:26" customFormat="1" ht="30" customHeight="1">
      <c r="A16" s="85" t="s">
        <v>26</v>
      </c>
      <c r="B16" s="86"/>
      <c r="C16" s="86" t="s">
        <v>74</v>
      </c>
      <c r="D16" s="86" t="s">
        <v>75</v>
      </c>
      <c r="E16" s="86" t="s">
        <v>86</v>
      </c>
      <c r="F16" s="87" t="s">
        <v>76</v>
      </c>
      <c r="G16" s="86" t="s">
        <v>77</v>
      </c>
      <c r="H16" s="86" t="s">
        <v>78</v>
      </c>
      <c r="I16" s="88" t="s">
        <v>79</v>
      </c>
      <c r="J16" s="89" t="s">
        <v>71</v>
      </c>
      <c r="K16" s="89" t="s">
        <v>72</v>
      </c>
      <c r="L16" s="86" t="s">
        <v>0</v>
      </c>
      <c r="M16" s="86" t="s">
        <v>28</v>
      </c>
      <c r="N16" s="86" t="s">
        <v>63</v>
      </c>
      <c r="O16" s="86" t="s">
        <v>27</v>
      </c>
      <c r="P16" s="86" t="s">
        <v>47</v>
      </c>
      <c r="Q16" s="86" t="s">
        <v>56</v>
      </c>
      <c r="R16" s="87" t="s">
        <v>55</v>
      </c>
      <c r="S16" s="86" t="s">
        <v>67</v>
      </c>
      <c r="T16" s="86" t="s">
        <v>68</v>
      </c>
      <c r="U16" s="86" t="s">
        <v>65</v>
      </c>
      <c r="V16" s="86" t="s">
        <v>60</v>
      </c>
      <c r="W16" s="86" t="s">
        <v>29</v>
      </c>
      <c r="X16" s="88" t="s">
        <v>49</v>
      </c>
      <c r="Y16" s="89" t="s">
        <v>50</v>
      </c>
      <c r="Z16" s="90" t="s">
        <v>30</v>
      </c>
    </row>
    <row r="17" spans="1:28" ht="16.5" thickBot="1">
      <c r="A17" s="52" t="s">
        <v>31</v>
      </c>
      <c r="B17" s="37"/>
      <c r="C17" s="37" t="s">
        <v>11</v>
      </c>
      <c r="D17" s="37" t="s">
        <v>32</v>
      </c>
      <c r="E17" s="39" t="s">
        <v>33</v>
      </c>
      <c r="F17" s="53" t="s">
        <v>34</v>
      </c>
      <c r="G17" s="37" t="s">
        <v>14</v>
      </c>
      <c r="H17" s="37" t="s">
        <v>35</v>
      </c>
      <c r="I17" s="54" t="s">
        <v>53</v>
      </c>
      <c r="J17" s="53" t="s">
        <v>34</v>
      </c>
      <c r="K17" s="37" t="s">
        <v>35</v>
      </c>
      <c r="L17" s="37" t="s">
        <v>35</v>
      </c>
      <c r="M17" s="37" t="s">
        <v>36</v>
      </c>
      <c r="N17" s="53" t="s">
        <v>34</v>
      </c>
      <c r="O17" s="39" t="s">
        <v>12</v>
      </c>
      <c r="P17" s="37" t="s">
        <v>32</v>
      </c>
      <c r="Q17" s="39" t="s">
        <v>33</v>
      </c>
      <c r="R17" s="53" t="s">
        <v>34</v>
      </c>
      <c r="S17" s="53" t="s">
        <v>34</v>
      </c>
      <c r="T17" s="37" t="s">
        <v>69</v>
      </c>
      <c r="U17" s="37" t="s">
        <v>40</v>
      </c>
      <c r="V17" s="37" t="s">
        <v>40</v>
      </c>
      <c r="W17" s="37" t="s">
        <v>37</v>
      </c>
      <c r="X17" s="54" t="s">
        <v>36</v>
      </c>
      <c r="Y17" s="55" t="s">
        <v>36</v>
      </c>
      <c r="Z17" s="56" t="s">
        <v>38</v>
      </c>
    </row>
    <row r="18" spans="1:28">
      <c r="A18" s="94" t="s">
        <v>15</v>
      </c>
      <c r="B18" s="94" t="s">
        <v>16</v>
      </c>
      <c r="C18" s="94" t="s">
        <v>111</v>
      </c>
      <c r="D18" s="94" t="s">
        <v>112</v>
      </c>
      <c r="E18" s="94" t="s">
        <v>99</v>
      </c>
      <c r="F18" s="95" t="s">
        <v>113</v>
      </c>
      <c r="G18" s="94" t="s">
        <v>100</v>
      </c>
      <c r="H18" s="94" t="s">
        <v>114</v>
      </c>
      <c r="I18" s="94" t="s">
        <v>101</v>
      </c>
      <c r="J18" s="94" t="s">
        <v>71</v>
      </c>
      <c r="K18" s="94" t="s">
        <v>72</v>
      </c>
      <c r="L18" s="94" t="s">
        <v>0</v>
      </c>
      <c r="M18" s="94" t="s">
        <v>28</v>
      </c>
      <c r="N18" s="94" t="s">
        <v>63</v>
      </c>
      <c r="O18" s="94" t="s">
        <v>27</v>
      </c>
      <c r="P18" s="94" t="s">
        <v>47</v>
      </c>
      <c r="Q18" s="94" t="s">
        <v>56</v>
      </c>
      <c r="R18" s="94" t="s">
        <v>55</v>
      </c>
      <c r="S18" s="94" t="s">
        <v>67</v>
      </c>
      <c r="T18" s="94" t="s">
        <v>68</v>
      </c>
      <c r="U18" s="94" t="s">
        <v>65</v>
      </c>
      <c r="V18" s="94" t="s">
        <v>60</v>
      </c>
      <c r="W18" s="94" t="s">
        <v>29</v>
      </c>
      <c r="X18" s="94" t="s">
        <v>49</v>
      </c>
      <c r="Y18" s="94" t="s">
        <v>50</v>
      </c>
      <c r="Z18" s="94" t="s">
        <v>30</v>
      </c>
    </row>
    <row r="19" spans="1:28">
      <c r="A19" s="92">
        <v>1</v>
      </c>
      <c r="B19" s="92" t="s">
        <v>109</v>
      </c>
      <c r="C19" s="92" t="s">
        <v>102</v>
      </c>
      <c r="D19" s="104">
        <v>40</v>
      </c>
      <c r="E19" s="92" t="s">
        <v>122</v>
      </c>
      <c r="F19" s="91">
        <v>2.88</v>
      </c>
      <c r="G19" s="92" t="s">
        <v>88</v>
      </c>
      <c r="H19" s="92" t="s">
        <v>116</v>
      </c>
      <c r="I19" s="92" t="s">
        <v>123</v>
      </c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</row>
    <row r="20" spans="1:28">
      <c r="A20" s="92">
        <v>2</v>
      </c>
      <c r="B20" s="92" t="s">
        <v>109</v>
      </c>
      <c r="C20" s="92" t="s">
        <v>103</v>
      </c>
      <c r="D20" s="104">
        <v>40</v>
      </c>
      <c r="E20" s="92" t="s">
        <v>122</v>
      </c>
      <c r="F20" s="91">
        <v>55.36</v>
      </c>
      <c r="G20" s="92" t="s">
        <v>88</v>
      </c>
      <c r="H20" s="92" t="s">
        <v>116</v>
      </c>
      <c r="I20" s="92" t="s">
        <v>123</v>
      </c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4"/>
    </row>
    <row r="21" spans="1:28">
      <c r="A21" s="92">
        <v>3</v>
      </c>
      <c r="B21" s="92" t="s">
        <v>109</v>
      </c>
      <c r="C21" s="92" t="s">
        <v>104</v>
      </c>
      <c r="D21" s="104">
        <v>40</v>
      </c>
      <c r="E21" s="92" t="s">
        <v>122</v>
      </c>
      <c r="F21" s="91">
        <v>343.72</v>
      </c>
      <c r="G21" s="92" t="s">
        <v>88</v>
      </c>
      <c r="H21" s="92" t="s">
        <v>117</v>
      </c>
      <c r="I21" s="92" t="s">
        <v>123</v>
      </c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4"/>
    </row>
    <row r="22" spans="1:28">
      <c r="A22" s="92">
        <v>4</v>
      </c>
      <c r="B22" s="92" t="s">
        <v>109</v>
      </c>
      <c r="C22" s="92" t="s">
        <v>115</v>
      </c>
      <c r="D22" s="104">
        <v>31</v>
      </c>
      <c r="E22" s="92" t="s">
        <v>124</v>
      </c>
      <c r="F22" s="91">
        <v>401.96</v>
      </c>
      <c r="G22" s="92" t="s">
        <v>109</v>
      </c>
      <c r="H22" s="92" t="s">
        <v>109</v>
      </c>
      <c r="I22" s="92" t="s">
        <v>109</v>
      </c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</row>
    <row r="23" spans="1:28">
      <c r="AA23" s="4"/>
    </row>
    <row r="24" spans="1:28">
      <c r="A24"/>
      <c r="B24"/>
      <c r="C24"/>
      <c r="D24"/>
      <c r="E24"/>
      <c r="F24"/>
      <c r="G24"/>
      <c r="H24"/>
      <c r="I24"/>
      <c r="J24"/>
      <c r="K24"/>
      <c r="P24" s="76"/>
      <c r="Q24" s="2"/>
      <c r="R24" s="2"/>
      <c r="S24" s="21"/>
      <c r="T24" s="2"/>
      <c r="U24" s="2"/>
      <c r="V24" s="2"/>
      <c r="W24" s="2"/>
      <c r="X24" s="5"/>
      <c r="Y24" s="5"/>
      <c r="Z24" s="3"/>
    </row>
    <row r="28" spans="1:28" ht="16.149999999999999" customHeight="1">
      <c r="AB28" s="4"/>
    </row>
    <row r="29" spans="1:28" ht="16.149999999999999" customHeight="1">
      <c r="AA29" s="3"/>
      <c r="AB29" s="4"/>
    </row>
    <row r="30" spans="1:28" ht="16.149999999999999" customHeight="1">
      <c r="A30"/>
      <c r="B30" s="73"/>
      <c r="C30" s="68"/>
      <c r="D30" s="68"/>
      <c r="E30" s="68"/>
      <c r="F30" s="68"/>
      <c r="G30" s="68"/>
      <c r="H30" s="68"/>
      <c r="I30" s="68"/>
      <c r="J30" s="68"/>
      <c r="K30" s="68"/>
      <c r="L30" s="74"/>
      <c r="M30" s="74"/>
      <c r="N30" s="75"/>
      <c r="O30" s="75"/>
      <c r="P30" s="75"/>
      <c r="Q30" s="76"/>
      <c r="R30" s="2"/>
      <c r="S30" s="2"/>
      <c r="T30" s="21"/>
      <c r="U30" s="2"/>
      <c r="V30" s="2"/>
      <c r="W30" s="2"/>
      <c r="X30" s="2"/>
      <c r="Y30" s="5"/>
      <c r="Z30" s="5"/>
      <c r="AA30" s="3"/>
      <c r="AB30" s="4"/>
    </row>
    <row r="31" spans="1:28" ht="16.149999999999999" customHeight="1">
      <c r="A31"/>
      <c r="B31" s="73"/>
      <c r="C31" s="68"/>
      <c r="D31" s="68"/>
      <c r="E31" s="68"/>
      <c r="F31" s="68"/>
      <c r="G31" s="68"/>
      <c r="H31" s="68"/>
      <c r="I31" s="68"/>
      <c r="J31" s="68"/>
      <c r="K31" s="68"/>
      <c r="L31" s="74"/>
      <c r="M31" s="74"/>
      <c r="N31" s="75"/>
      <c r="O31" s="75"/>
      <c r="P31" s="75"/>
      <c r="Q31" s="76"/>
      <c r="R31" s="2"/>
      <c r="S31" s="2"/>
      <c r="T31" s="21"/>
      <c r="U31" s="2"/>
      <c r="V31" s="2"/>
      <c r="W31" s="2"/>
      <c r="X31" s="2"/>
      <c r="Y31" s="5"/>
      <c r="Z31" s="5"/>
      <c r="AA31" s="3"/>
      <c r="AB31" s="4"/>
    </row>
    <row r="32" spans="1:28" ht="16.149999999999999" customHeight="1">
      <c r="A32"/>
      <c r="B32" s="73"/>
      <c r="C32" s="68"/>
      <c r="D32" s="68"/>
      <c r="E32" s="68"/>
      <c r="F32" s="68"/>
      <c r="G32" s="68"/>
      <c r="H32" s="68"/>
      <c r="I32" s="68"/>
      <c r="J32" s="68"/>
      <c r="K32" s="68"/>
      <c r="L32" s="74"/>
      <c r="M32" s="74"/>
      <c r="N32" s="75"/>
      <c r="O32" s="75"/>
      <c r="P32" s="75"/>
      <c r="Q32" s="76"/>
      <c r="R32" s="2"/>
      <c r="S32" s="2"/>
      <c r="T32" s="21"/>
      <c r="U32" s="2"/>
      <c r="V32" s="2"/>
      <c r="W32" s="2"/>
      <c r="X32" s="2"/>
      <c r="Y32" s="5"/>
      <c r="Z32" s="5"/>
      <c r="AA32" s="3"/>
      <c r="AB32" s="4"/>
    </row>
    <row r="33" spans="1:28" ht="16.149999999999999" customHeight="1">
      <c r="A33"/>
      <c r="B33" s="73"/>
      <c r="C33" s="68"/>
      <c r="D33" s="68"/>
      <c r="E33" s="68"/>
      <c r="F33" s="68"/>
      <c r="G33" s="68"/>
      <c r="H33" s="68"/>
      <c r="I33" s="68"/>
      <c r="J33" s="68"/>
      <c r="K33" s="68"/>
      <c r="L33" s="74"/>
      <c r="M33" s="74"/>
      <c r="N33" s="75"/>
      <c r="O33" s="75"/>
      <c r="P33" s="75"/>
      <c r="Q33" s="76"/>
      <c r="R33" s="2"/>
      <c r="S33" s="2"/>
      <c r="T33" s="21"/>
      <c r="U33" s="2"/>
      <c r="V33" s="2"/>
      <c r="W33" s="2"/>
      <c r="X33" s="2"/>
      <c r="Y33" s="5"/>
      <c r="Z33" s="5"/>
      <c r="AA33" s="3"/>
      <c r="AB33" s="4"/>
    </row>
    <row r="34" spans="1:28" ht="16.149999999999999" customHeight="1">
      <c r="A34"/>
      <c r="B34" s="73"/>
      <c r="C34" s="68"/>
      <c r="D34" s="68"/>
      <c r="E34" s="68"/>
      <c r="F34" s="68"/>
      <c r="G34" s="68"/>
      <c r="H34" s="68"/>
      <c r="I34" s="68"/>
      <c r="J34" s="68"/>
      <c r="K34" s="68"/>
      <c r="L34" s="74"/>
      <c r="M34" s="74"/>
      <c r="N34" s="75"/>
      <c r="O34" s="75"/>
      <c r="P34" s="75"/>
      <c r="Q34" s="76"/>
      <c r="R34" s="2"/>
      <c r="S34" s="2"/>
      <c r="T34" s="21"/>
      <c r="U34" s="2"/>
      <c r="V34" s="2"/>
      <c r="W34" s="2"/>
      <c r="X34" s="2"/>
      <c r="Y34" s="5"/>
      <c r="Z34" s="5"/>
      <c r="AA34" s="3"/>
      <c r="AB34" s="4"/>
    </row>
    <row r="35" spans="1:28" ht="16.149999999999999" customHeight="1">
      <c r="A35"/>
      <c r="B35" s="73"/>
      <c r="C35" s="68"/>
      <c r="D35" s="68"/>
      <c r="E35" s="68"/>
      <c r="F35" s="68"/>
      <c r="G35" s="68"/>
      <c r="H35" s="68"/>
      <c r="I35" s="68"/>
      <c r="J35" s="68"/>
      <c r="K35" s="68"/>
      <c r="L35" s="74"/>
      <c r="M35" s="74"/>
      <c r="N35" s="75"/>
      <c r="O35" s="75"/>
      <c r="P35" s="75"/>
      <c r="Q35" s="76"/>
      <c r="R35" s="2"/>
      <c r="S35" s="2"/>
      <c r="T35" s="21"/>
      <c r="U35" s="2"/>
      <c r="V35" s="2"/>
      <c r="W35" s="2"/>
      <c r="X35" s="2"/>
      <c r="Y35" s="5"/>
      <c r="Z35" s="5"/>
      <c r="AA35" s="3"/>
      <c r="AB35" s="4"/>
    </row>
    <row r="36" spans="1:28" ht="16.149999999999999" customHeight="1">
      <c r="A36"/>
      <c r="B36" s="73"/>
      <c r="C36" s="68"/>
      <c r="D36" s="68"/>
      <c r="E36" s="68"/>
      <c r="F36" s="68"/>
      <c r="G36" s="68"/>
      <c r="H36" s="68"/>
      <c r="I36" s="68"/>
      <c r="J36" s="68"/>
      <c r="K36" s="68"/>
      <c r="L36" s="74"/>
      <c r="M36" s="74"/>
      <c r="N36" s="75"/>
      <c r="O36" s="75"/>
      <c r="P36" s="75"/>
      <c r="Q36" s="76"/>
      <c r="R36" s="2"/>
      <c r="S36" s="2"/>
      <c r="T36" s="21"/>
      <c r="U36" s="2"/>
      <c r="V36" s="2"/>
      <c r="W36" s="2"/>
      <c r="X36" s="2"/>
      <c r="Y36" s="5"/>
      <c r="Z36" s="5"/>
      <c r="AA36" s="3"/>
      <c r="AB36" s="4"/>
    </row>
    <row r="37" spans="1:28" ht="16.149999999999999" customHeight="1">
      <c r="A37"/>
      <c r="B37" s="73"/>
      <c r="C37" s="68"/>
      <c r="D37" s="68"/>
      <c r="E37" s="68"/>
      <c r="F37" s="68"/>
      <c r="G37" s="68"/>
      <c r="H37" s="68"/>
      <c r="I37" s="68"/>
      <c r="J37" s="68"/>
      <c r="K37" s="68"/>
      <c r="L37" s="74"/>
      <c r="M37" s="74"/>
      <c r="N37" s="75"/>
      <c r="O37" s="75"/>
      <c r="P37" s="75"/>
      <c r="Q37" s="76"/>
      <c r="R37" s="2"/>
      <c r="S37" s="2"/>
      <c r="T37" s="21"/>
      <c r="U37" s="2"/>
      <c r="V37" s="2"/>
      <c r="W37" s="2"/>
      <c r="X37" s="2"/>
      <c r="Y37" s="5"/>
      <c r="Z37" s="5"/>
      <c r="AA37" s="3"/>
      <c r="AB37" s="4"/>
    </row>
    <row r="38" spans="1:28" ht="16.149999999999999" customHeight="1">
      <c r="A38"/>
      <c r="B38" s="73"/>
      <c r="C38" s="68"/>
      <c r="D38" s="68"/>
      <c r="E38" s="68"/>
      <c r="F38" s="68"/>
      <c r="G38" s="68"/>
      <c r="H38" s="68"/>
      <c r="I38" s="68"/>
      <c r="J38" s="68"/>
      <c r="K38" s="68"/>
      <c r="L38" s="74"/>
      <c r="M38" s="74"/>
      <c r="N38" s="75"/>
      <c r="O38" s="75"/>
      <c r="P38" s="75"/>
      <c r="Q38" s="76"/>
      <c r="R38" s="2"/>
      <c r="S38" s="2"/>
      <c r="T38" s="21"/>
      <c r="U38" s="2"/>
      <c r="V38" s="2"/>
      <c r="W38" s="2"/>
      <c r="X38" s="2"/>
      <c r="Y38" s="5"/>
      <c r="Z38" s="5"/>
      <c r="AA38" s="3"/>
      <c r="AB38" s="4"/>
    </row>
    <row r="39" spans="1:28" ht="16.149999999999999" customHeight="1">
      <c r="A39"/>
      <c r="B39" s="73"/>
      <c r="C39" s="68"/>
      <c r="D39" s="68"/>
      <c r="E39" s="68"/>
      <c r="F39" s="68"/>
      <c r="G39" s="68"/>
      <c r="H39" s="68"/>
      <c r="I39" s="68"/>
      <c r="J39" s="68"/>
      <c r="K39" s="68"/>
      <c r="L39" s="74"/>
      <c r="M39" s="74"/>
      <c r="N39" s="75"/>
      <c r="O39" s="75"/>
      <c r="P39" s="75"/>
      <c r="Q39" s="76"/>
      <c r="R39" s="2"/>
      <c r="S39" s="2"/>
      <c r="T39" s="21"/>
      <c r="U39" s="2"/>
      <c r="V39" s="2"/>
      <c r="W39" s="2"/>
      <c r="X39" s="2"/>
      <c r="Y39" s="5"/>
      <c r="Z39" s="5"/>
      <c r="AA39" s="3"/>
      <c r="AB39" s="4"/>
    </row>
    <row r="40" spans="1:28" ht="16.149999999999999" customHeight="1">
      <c r="A40"/>
      <c r="B40" s="73"/>
      <c r="C40" s="68"/>
      <c r="D40" s="68"/>
      <c r="E40" s="68"/>
      <c r="F40" s="68"/>
      <c r="G40" s="68"/>
      <c r="H40" s="68"/>
      <c r="I40" s="68"/>
      <c r="J40" s="68"/>
      <c r="K40" s="68"/>
      <c r="L40" s="74"/>
      <c r="M40" s="74"/>
      <c r="N40" s="75"/>
      <c r="O40" s="75"/>
      <c r="P40" s="75"/>
      <c r="Q40" s="76"/>
      <c r="R40" s="2"/>
      <c r="S40" s="2"/>
      <c r="T40" s="21"/>
      <c r="U40" s="2"/>
      <c r="V40" s="2"/>
      <c r="W40" s="2"/>
      <c r="X40" s="2"/>
      <c r="Y40" s="5"/>
      <c r="Z40" s="5"/>
      <c r="AA40" s="3"/>
      <c r="AB40" s="4"/>
    </row>
    <row r="41" spans="1:28" ht="16.149999999999999" customHeight="1">
      <c r="A41"/>
      <c r="B41" s="73"/>
      <c r="C41" s="68"/>
      <c r="D41" s="68"/>
      <c r="E41" s="68"/>
      <c r="F41" s="68"/>
      <c r="G41" s="68"/>
      <c r="H41" s="68"/>
      <c r="I41" s="68"/>
      <c r="J41" s="68"/>
      <c r="K41" s="68"/>
      <c r="L41" s="74"/>
      <c r="M41" s="74"/>
      <c r="N41" s="75"/>
      <c r="O41" s="75"/>
      <c r="P41" s="75"/>
      <c r="Q41" s="76"/>
      <c r="R41" s="2"/>
      <c r="S41" s="2"/>
      <c r="T41" s="21"/>
      <c r="U41" s="2"/>
      <c r="V41" s="2"/>
      <c r="W41" s="2"/>
      <c r="X41" s="2"/>
      <c r="Y41" s="5"/>
      <c r="Z41" s="5"/>
      <c r="AA41" s="3"/>
      <c r="AB41" s="4"/>
    </row>
    <row r="42" spans="1:28" ht="16.149999999999999" customHeight="1">
      <c r="A42"/>
      <c r="B42" s="73"/>
      <c r="C42" s="68"/>
      <c r="D42" s="68"/>
      <c r="E42" s="68"/>
      <c r="F42" s="68"/>
      <c r="G42" s="68"/>
      <c r="H42" s="68"/>
      <c r="I42" s="68"/>
      <c r="J42" s="68"/>
      <c r="K42" s="68"/>
      <c r="L42" s="74"/>
      <c r="M42" s="74"/>
      <c r="N42" s="75"/>
      <c r="O42" s="75"/>
      <c r="P42" s="75"/>
      <c r="Q42" s="76"/>
      <c r="R42" s="2"/>
      <c r="S42" s="2"/>
      <c r="T42" s="21"/>
      <c r="U42" s="2"/>
      <c r="V42" s="2"/>
      <c r="W42" s="2"/>
      <c r="X42" s="2"/>
      <c r="Y42" s="5"/>
      <c r="Z42" s="5"/>
      <c r="AA42" s="3"/>
      <c r="AB42" s="4"/>
    </row>
    <row r="43" spans="1:28" ht="16.149999999999999" customHeight="1">
      <c r="A43"/>
      <c r="B43" s="73"/>
      <c r="C43" s="68"/>
      <c r="D43" s="68"/>
      <c r="E43" s="68"/>
      <c r="F43" s="68"/>
      <c r="G43" s="68"/>
      <c r="H43" s="68"/>
      <c r="I43" s="68"/>
      <c r="J43" s="68"/>
      <c r="K43" s="68"/>
      <c r="L43" s="74"/>
      <c r="M43" s="74"/>
      <c r="N43" s="75"/>
      <c r="O43" s="75"/>
      <c r="P43" s="75"/>
      <c r="Q43" s="76"/>
      <c r="R43" s="2"/>
      <c r="S43" s="2"/>
      <c r="T43" s="21"/>
      <c r="U43" s="2"/>
      <c r="V43" s="2"/>
      <c r="W43" s="2"/>
      <c r="X43" s="2"/>
      <c r="Y43" s="5"/>
      <c r="Z43" s="5"/>
      <c r="AA43" s="3"/>
      <c r="AB43" s="4"/>
    </row>
    <row r="44" spans="1:28" ht="16.149999999999999" customHeight="1">
      <c r="A44"/>
      <c r="B44" s="73"/>
      <c r="C44" s="68"/>
      <c r="D44" s="68"/>
      <c r="E44" s="68"/>
      <c r="F44" s="68"/>
      <c r="G44" s="68"/>
      <c r="H44" s="68"/>
      <c r="I44" s="68"/>
      <c r="J44" s="68"/>
      <c r="K44" s="68"/>
      <c r="L44" s="74"/>
      <c r="M44" s="74"/>
      <c r="N44" s="75"/>
      <c r="O44" s="75"/>
      <c r="P44" s="75"/>
      <c r="Q44" s="76"/>
      <c r="R44" s="2"/>
      <c r="S44" s="2"/>
      <c r="T44" s="21"/>
      <c r="U44" s="2"/>
      <c r="V44" s="2"/>
      <c r="W44" s="2"/>
      <c r="X44" s="2"/>
      <c r="Y44" s="5"/>
      <c r="Z44" s="5"/>
      <c r="AA44" s="3"/>
      <c r="AB44" s="4"/>
    </row>
    <row r="45" spans="1:28" ht="16.149999999999999" customHeight="1">
      <c r="A45"/>
      <c r="B45" s="73"/>
      <c r="C45" s="68"/>
      <c r="D45" s="68"/>
      <c r="E45" s="68"/>
      <c r="F45" s="68"/>
      <c r="G45" s="68"/>
      <c r="H45" s="68"/>
      <c r="I45" s="68"/>
      <c r="J45" s="68"/>
      <c r="K45" s="68"/>
      <c r="L45" s="74"/>
      <c r="M45" s="74"/>
      <c r="N45" s="75"/>
      <c r="O45" s="75"/>
      <c r="P45" s="75"/>
      <c r="Q45" s="76"/>
      <c r="R45" s="2"/>
      <c r="S45" s="2"/>
      <c r="T45" s="21"/>
      <c r="U45" s="2"/>
      <c r="V45" s="2"/>
      <c r="W45" s="2"/>
      <c r="X45" s="2"/>
      <c r="Y45" s="5"/>
      <c r="Z45" s="5"/>
      <c r="AA45" s="3"/>
      <c r="AB45" s="4"/>
    </row>
    <row r="46" spans="1:28" ht="16.149999999999999" customHeight="1">
      <c r="A46"/>
      <c r="B46" s="73"/>
      <c r="C46" s="68"/>
      <c r="D46" s="68"/>
      <c r="E46" s="68"/>
      <c r="F46" s="68"/>
      <c r="G46" s="68"/>
      <c r="H46" s="68"/>
      <c r="I46" s="68"/>
      <c r="J46" s="68"/>
      <c r="K46" s="68"/>
      <c r="L46" s="74"/>
      <c r="M46" s="74"/>
      <c r="N46" s="75"/>
      <c r="O46" s="75"/>
      <c r="P46" s="75"/>
      <c r="Q46" s="76"/>
      <c r="R46" s="2"/>
      <c r="S46" s="2"/>
      <c r="T46" s="21"/>
      <c r="U46" s="2"/>
      <c r="V46" s="2"/>
      <c r="W46" s="2"/>
      <c r="X46" s="2"/>
      <c r="Y46" s="5"/>
      <c r="Z46" s="5"/>
      <c r="AA46" s="3"/>
      <c r="AB46" s="4"/>
    </row>
    <row r="47" spans="1:28" ht="16.149999999999999" customHeight="1">
      <c r="A47"/>
      <c r="B47" s="73"/>
      <c r="C47" s="68"/>
      <c r="D47" s="68"/>
      <c r="E47" s="68"/>
      <c r="F47" s="68"/>
      <c r="G47" s="68"/>
      <c r="H47" s="68"/>
      <c r="I47" s="68"/>
      <c r="J47" s="68"/>
      <c r="K47" s="68"/>
      <c r="L47" s="74"/>
      <c r="M47" s="74"/>
      <c r="N47" s="75"/>
      <c r="O47" s="75"/>
      <c r="P47" s="75"/>
      <c r="Q47" s="76"/>
      <c r="R47" s="2"/>
      <c r="S47" s="2"/>
      <c r="T47" s="21"/>
      <c r="U47" s="2"/>
      <c r="V47" s="2"/>
      <c r="W47" s="2"/>
      <c r="X47" s="2"/>
      <c r="Y47" s="5"/>
      <c r="Z47" s="5"/>
      <c r="AA47" s="3"/>
      <c r="AB47" s="4"/>
    </row>
    <row r="48" spans="1:28" ht="16.149999999999999" customHeight="1">
      <c r="A48"/>
      <c r="B48" s="73"/>
      <c r="C48" s="68"/>
      <c r="D48" s="68"/>
      <c r="E48" s="68"/>
      <c r="F48" s="68"/>
      <c r="G48" s="68"/>
      <c r="H48" s="68"/>
      <c r="I48" s="68"/>
      <c r="J48" s="68"/>
      <c r="K48" s="68"/>
      <c r="L48" s="74"/>
      <c r="M48" s="74"/>
      <c r="N48" s="75"/>
      <c r="O48" s="75"/>
      <c r="P48" s="75"/>
      <c r="Q48" s="76"/>
      <c r="R48" s="2"/>
      <c r="S48" s="2"/>
      <c r="T48" s="21"/>
      <c r="U48" s="2"/>
      <c r="V48" s="2"/>
      <c r="W48" s="2"/>
      <c r="X48" s="2"/>
      <c r="Y48" s="5"/>
      <c r="Z48" s="5"/>
      <c r="AA48" s="3"/>
      <c r="AB48" s="4"/>
    </row>
    <row r="49" spans="1:28" ht="16.149999999999999" customHeight="1">
      <c r="A49"/>
      <c r="B49" s="73"/>
      <c r="C49" s="68"/>
      <c r="D49" s="68"/>
      <c r="E49" s="68"/>
      <c r="F49" s="68"/>
      <c r="G49" s="68"/>
      <c r="H49" s="68"/>
      <c r="I49" s="68"/>
      <c r="J49" s="68"/>
      <c r="K49" s="68"/>
      <c r="L49" s="74"/>
      <c r="M49" s="74"/>
      <c r="N49" s="75"/>
      <c r="O49" s="75"/>
      <c r="P49" s="75"/>
      <c r="Q49" s="76"/>
      <c r="R49" s="2"/>
      <c r="S49" s="2"/>
      <c r="T49" s="21"/>
      <c r="U49" s="2"/>
      <c r="V49" s="2"/>
      <c r="W49" s="2"/>
      <c r="X49" s="2"/>
      <c r="Y49" s="5"/>
      <c r="Z49" s="5"/>
      <c r="AA49" s="3"/>
      <c r="AB49" s="4"/>
    </row>
    <row r="50" spans="1:28" ht="16.149999999999999" customHeight="1">
      <c r="A50"/>
      <c r="B50" s="73"/>
      <c r="C50" s="68"/>
      <c r="D50" s="68"/>
      <c r="E50" s="68"/>
      <c r="F50" s="68"/>
      <c r="G50" s="68"/>
      <c r="H50" s="68"/>
      <c r="I50" s="68"/>
      <c r="J50" s="68"/>
      <c r="K50" s="68"/>
      <c r="L50" s="74"/>
      <c r="M50" s="74"/>
      <c r="N50" s="75"/>
      <c r="O50" s="75"/>
      <c r="P50" s="75"/>
      <c r="Q50" s="76"/>
      <c r="R50" s="2"/>
      <c r="S50" s="2"/>
      <c r="T50" s="21"/>
      <c r="U50" s="2"/>
      <c r="V50" s="2"/>
      <c r="W50" s="2"/>
      <c r="X50" s="2"/>
      <c r="Y50" s="5"/>
      <c r="Z50" s="5"/>
      <c r="AA50" s="3"/>
      <c r="AB50" s="4"/>
    </row>
    <row r="51" spans="1:28" ht="16.149999999999999" customHeight="1">
      <c r="A51"/>
      <c r="B51" s="73"/>
      <c r="C51" s="68"/>
      <c r="D51" s="68"/>
      <c r="E51" s="68"/>
      <c r="F51" s="68"/>
      <c r="G51" s="68"/>
      <c r="H51" s="68"/>
      <c r="I51" s="68"/>
      <c r="J51" s="68"/>
      <c r="K51" s="68"/>
      <c r="L51" s="74"/>
      <c r="M51" s="74"/>
      <c r="N51" s="75"/>
      <c r="O51" s="75"/>
      <c r="P51" s="75"/>
      <c r="Q51" s="76"/>
      <c r="R51" s="2"/>
      <c r="S51" s="2"/>
      <c r="T51" s="21"/>
      <c r="U51" s="2"/>
      <c r="V51" s="2"/>
      <c r="W51" s="2"/>
      <c r="X51" s="2"/>
      <c r="Y51" s="5"/>
      <c r="Z51" s="5"/>
      <c r="AA51" s="3"/>
      <c r="AB51" s="4"/>
    </row>
    <row r="52" spans="1:28" ht="16.149999999999999" customHeight="1">
      <c r="A52"/>
      <c r="B52" s="73"/>
      <c r="C52" s="68"/>
      <c r="D52" s="68"/>
      <c r="E52" s="68"/>
      <c r="F52" s="68"/>
      <c r="G52" s="68"/>
      <c r="H52" s="68"/>
      <c r="I52" s="68"/>
      <c r="J52" s="68"/>
      <c r="K52" s="68"/>
      <c r="L52" s="74"/>
      <c r="M52" s="74"/>
      <c r="N52" s="75"/>
      <c r="O52" s="75"/>
      <c r="P52" s="75"/>
      <c r="Q52" s="76"/>
      <c r="R52" s="2"/>
      <c r="S52" s="2"/>
      <c r="T52" s="21"/>
      <c r="U52" s="2"/>
      <c r="V52" s="2"/>
      <c r="W52" s="2"/>
      <c r="X52" s="2"/>
      <c r="Y52" s="5"/>
      <c r="Z52" s="5"/>
      <c r="AA52" s="3"/>
      <c r="AB52" s="4"/>
    </row>
    <row r="53" spans="1:28" ht="16.149999999999999" customHeight="1">
      <c r="A53"/>
      <c r="B53" s="73"/>
      <c r="C53" s="68"/>
      <c r="D53" s="68"/>
      <c r="E53" s="68"/>
      <c r="F53" s="68"/>
      <c r="G53" s="68"/>
      <c r="H53" s="68"/>
      <c r="I53" s="68"/>
      <c r="J53" s="68"/>
      <c r="K53" s="68"/>
      <c r="L53" s="74"/>
      <c r="M53" s="74"/>
      <c r="N53" s="75"/>
      <c r="O53" s="75"/>
      <c r="P53" s="75"/>
      <c r="Q53" s="76"/>
      <c r="R53" s="2"/>
      <c r="S53" s="2"/>
      <c r="T53" s="21"/>
      <c r="U53" s="2"/>
      <c r="V53" s="2"/>
      <c r="W53" s="2"/>
      <c r="X53" s="2"/>
      <c r="Y53" s="5"/>
      <c r="Z53" s="5"/>
      <c r="AA53" s="3"/>
      <c r="AB53" s="4"/>
    </row>
    <row r="54" spans="1:28" ht="16.149999999999999" customHeight="1">
      <c r="A54"/>
      <c r="B54" s="73"/>
      <c r="G54" s="19"/>
      <c r="I54" s="19"/>
      <c r="J54" s="19"/>
      <c r="K54" s="19"/>
      <c r="L54" s="74"/>
      <c r="M54" s="74"/>
      <c r="N54" s="75"/>
      <c r="O54" s="75"/>
      <c r="P54" s="75"/>
      <c r="Q54" s="76"/>
      <c r="R54" s="2"/>
      <c r="S54" s="2"/>
      <c r="T54" s="21"/>
      <c r="U54" s="2"/>
      <c r="V54" s="2"/>
      <c r="W54" s="2"/>
      <c r="X54" s="2"/>
      <c r="Y54" s="5"/>
      <c r="Z54" s="5"/>
      <c r="AA54" s="3"/>
      <c r="AB54" s="4"/>
    </row>
    <row r="55" spans="1:28" ht="16.149999999999999" customHeight="1">
      <c r="A55"/>
      <c r="B55" s="73"/>
      <c r="G55" s="19"/>
      <c r="I55" s="19"/>
      <c r="J55" s="19"/>
      <c r="K55" s="19"/>
      <c r="L55" s="74"/>
      <c r="M55" s="74"/>
      <c r="N55" s="75"/>
      <c r="O55" s="75"/>
      <c r="P55" s="75"/>
      <c r="Q55" s="76"/>
      <c r="R55" s="2"/>
      <c r="S55" s="2"/>
      <c r="T55" s="21"/>
      <c r="U55" s="2"/>
      <c r="V55" s="2"/>
      <c r="W55" s="2"/>
      <c r="X55" s="2"/>
      <c r="Y55" s="5"/>
      <c r="Z55" s="5"/>
      <c r="AA55" s="3"/>
      <c r="AB55" s="4"/>
    </row>
    <row r="56" spans="1:28" ht="16.149999999999999" customHeight="1">
      <c r="A56"/>
      <c r="B56" s="73"/>
      <c r="G56" s="19"/>
      <c r="I56" s="19"/>
      <c r="J56" s="19"/>
      <c r="K56" s="19"/>
      <c r="L56" s="74"/>
      <c r="M56" s="74"/>
      <c r="N56" s="75"/>
      <c r="O56" s="75"/>
      <c r="P56" s="75"/>
      <c r="Q56" s="76"/>
      <c r="R56" s="2"/>
      <c r="S56" s="2"/>
      <c r="T56" s="21"/>
      <c r="U56" s="2"/>
      <c r="V56" s="2"/>
      <c r="W56" s="2"/>
      <c r="X56" s="2"/>
      <c r="Y56" s="5"/>
      <c r="Z56" s="5"/>
      <c r="AA56" s="3"/>
      <c r="AB56" s="4"/>
    </row>
    <row r="57" spans="1:28" ht="24" customHeight="1">
      <c r="A57"/>
      <c r="B57" s="73"/>
      <c r="G57" s="19"/>
      <c r="I57" s="19"/>
      <c r="J57" s="19"/>
      <c r="K57" s="19"/>
      <c r="L57" s="74"/>
      <c r="M57" s="74"/>
      <c r="N57" s="75"/>
      <c r="O57" s="75"/>
      <c r="P57" s="75"/>
      <c r="Q57" s="76"/>
      <c r="R57" s="2"/>
      <c r="S57" s="2"/>
      <c r="T57" s="21"/>
      <c r="U57" s="2"/>
      <c r="V57" s="2"/>
      <c r="W57" s="2"/>
      <c r="X57" s="2"/>
      <c r="Y57" s="5"/>
      <c r="Z57" s="5"/>
      <c r="AA57" s="3"/>
      <c r="AB57" s="65"/>
    </row>
    <row r="58" spans="1:28">
      <c r="A58"/>
      <c r="B58" s="73"/>
      <c r="G58" s="19"/>
      <c r="I58" s="19"/>
      <c r="J58" s="19"/>
      <c r="K58" s="19"/>
      <c r="L58" s="74"/>
      <c r="M58" s="74"/>
      <c r="N58" s="75"/>
      <c r="O58" s="75"/>
      <c r="P58" s="75"/>
      <c r="Q58" s="76"/>
      <c r="R58" s="2"/>
      <c r="S58" s="2"/>
      <c r="T58" s="21"/>
      <c r="U58" s="2"/>
      <c r="V58" s="2"/>
      <c r="W58" s="2"/>
      <c r="X58" s="2"/>
      <c r="Y58" s="5"/>
      <c r="Z58" s="5"/>
      <c r="AA58" s="60"/>
    </row>
    <row r="59" spans="1:28">
      <c r="A59" s="60"/>
      <c r="B59" s="60"/>
      <c r="C59" s="61" t="s">
        <v>39</v>
      </c>
      <c r="D59" s="62"/>
      <c r="E59" s="62"/>
      <c r="F59" s="62"/>
      <c r="G59" s="62"/>
      <c r="H59" s="62"/>
      <c r="I59" s="60"/>
      <c r="J59" s="60"/>
      <c r="K59" s="60"/>
      <c r="L59" s="60"/>
      <c r="M59" s="60"/>
      <c r="N59" s="63"/>
      <c r="O59" s="63"/>
      <c r="P59" s="60"/>
      <c r="Q59" s="60"/>
      <c r="R59" s="64"/>
      <c r="S59" s="64"/>
      <c r="T59" s="64"/>
      <c r="U59" s="60"/>
      <c r="V59" s="64"/>
      <c r="W59" s="64"/>
      <c r="X59" s="64"/>
      <c r="Y59" s="60"/>
      <c r="Z59" s="60"/>
    </row>
    <row r="60" spans="1:28">
      <c r="A60" s="6"/>
      <c r="B60" s="6"/>
      <c r="C60" s="22"/>
      <c r="G60" s="19"/>
      <c r="I60" s="20"/>
      <c r="J60" s="20"/>
      <c r="K60" s="20"/>
      <c r="L60" s="22"/>
      <c r="M60" s="2"/>
      <c r="O60" s="7"/>
      <c r="T60" s="6"/>
      <c r="U60" s="6"/>
      <c r="V60" s="6"/>
      <c r="W60" s="6"/>
      <c r="X60" s="6"/>
    </row>
    <row r="61" spans="1:28">
      <c r="A61" s="6"/>
      <c r="B61" s="6"/>
      <c r="C61" s="22"/>
      <c r="G61" s="19"/>
      <c r="I61" s="20"/>
      <c r="J61" s="20"/>
      <c r="K61" s="20"/>
      <c r="L61" s="21"/>
      <c r="M61" s="2"/>
      <c r="O61" s="8"/>
      <c r="T61" s="9"/>
      <c r="U61" s="9"/>
      <c r="V61" s="9"/>
      <c r="W61" s="9"/>
      <c r="X61" s="9"/>
      <c r="Y61" s="23"/>
    </row>
    <row r="62" spans="1:28">
      <c r="A62" s="6"/>
      <c r="B62" s="6"/>
      <c r="C62" s="22"/>
      <c r="G62" s="19"/>
      <c r="I62" s="20"/>
      <c r="J62" s="20"/>
      <c r="K62" s="20"/>
      <c r="L62" s="21"/>
      <c r="M62" s="2"/>
      <c r="O62" s="8"/>
      <c r="T62" s="9"/>
      <c r="U62" s="9"/>
      <c r="V62" s="9"/>
      <c r="W62" s="9"/>
      <c r="X62" s="9"/>
      <c r="Y62" s="23"/>
    </row>
    <row r="63" spans="1:28">
      <c r="A63" s="6"/>
      <c r="B63" s="6"/>
      <c r="C63" s="22"/>
      <c r="G63" s="19"/>
      <c r="I63" s="20"/>
      <c r="J63" s="20"/>
      <c r="K63" s="20"/>
      <c r="L63" s="21"/>
      <c r="M63" s="2"/>
      <c r="O63" s="7"/>
      <c r="T63" s="9"/>
      <c r="U63" s="9"/>
      <c r="V63" s="9"/>
      <c r="W63" s="9"/>
      <c r="X63" s="9"/>
      <c r="Y63" s="23"/>
    </row>
    <row r="65" spans="1:1">
      <c r="A65" s="80"/>
    </row>
    <row r="68" spans="1:1" ht="20.25">
      <c r="A68" s="79"/>
    </row>
  </sheetData>
  <phoneticPr fontId="0" type="noConversion"/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Z67"/>
  <sheetViews>
    <sheetView topLeftCell="A4" zoomScale="75" zoomScaleNormal="75" workbookViewId="0">
      <selection activeCell="J30" sqref="J30"/>
    </sheetView>
  </sheetViews>
  <sheetFormatPr baseColWidth="10" defaultColWidth="8.88671875" defaultRowHeight="15"/>
  <cols>
    <col min="1" max="1" width="38.33203125" style="10" bestFit="1" customWidth="1"/>
    <col min="2" max="2" width="23.77734375" style="10" bestFit="1" customWidth="1"/>
    <col min="3" max="3" width="29.44140625" style="10" bestFit="1" customWidth="1"/>
    <col min="4" max="4" width="11.77734375" style="10" bestFit="1" customWidth="1"/>
    <col min="5" max="5" width="11.5546875" style="10" bestFit="1" customWidth="1"/>
    <col min="6" max="6" width="16.109375" style="10" bestFit="1" customWidth="1"/>
    <col min="7" max="7" width="23.77734375" style="10" bestFit="1" customWidth="1"/>
    <col min="8" max="8" width="12.109375" style="10" bestFit="1" customWidth="1"/>
    <col min="9" max="9" width="20.109375" style="10" bestFit="1" customWidth="1"/>
    <col min="10" max="10" width="16.109375" style="10" bestFit="1" customWidth="1"/>
    <col min="11" max="11" width="10.21875" style="10" bestFit="1" customWidth="1"/>
    <col min="12" max="12" width="16.44140625" style="10" bestFit="1" customWidth="1"/>
    <col min="13" max="13" width="13.88671875" style="10" bestFit="1" customWidth="1"/>
    <col min="14" max="14" width="16.109375" style="10" bestFit="1" customWidth="1"/>
    <col min="15" max="15" width="16.44140625" style="10" bestFit="1" customWidth="1"/>
    <col min="16" max="16" width="14" style="10" bestFit="1" customWidth="1"/>
    <col min="17" max="17" width="17.33203125" style="10" bestFit="1" customWidth="1"/>
    <col min="18" max="18" width="23.21875" style="10" bestFit="1" customWidth="1"/>
    <col min="19" max="19" width="31.21875" style="10" bestFit="1" customWidth="1"/>
    <col min="20" max="20" width="19.5546875" style="10" bestFit="1" customWidth="1"/>
    <col min="21" max="21" width="14.33203125" style="10" bestFit="1" customWidth="1"/>
    <col min="22" max="22" width="15.109375" style="10" bestFit="1" customWidth="1"/>
    <col min="23" max="23" width="16.88671875" style="10" bestFit="1" customWidth="1"/>
    <col min="24" max="25" width="13.77734375" style="10" bestFit="1" customWidth="1"/>
    <col min="26" max="26" width="28.44140625" style="10" bestFit="1" customWidth="1"/>
    <col min="27" max="16384" width="8.88671875" style="10"/>
  </cols>
  <sheetData>
    <row r="1" spans="1:26" ht="18.75" thickBot="1">
      <c r="A1" s="11" t="s">
        <v>94</v>
      </c>
      <c r="B1" s="11"/>
      <c r="C1" s="11"/>
      <c r="D1" s="4"/>
      <c r="E1" s="4"/>
      <c r="F1" s="3"/>
      <c r="G1" s="1"/>
      <c r="H1" s="3"/>
      <c r="I1" s="59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2" t="s">
        <v>1</v>
      </c>
      <c r="E2" s="13">
        <f>SUMIF(D18:D56,40,F18:F56)+SUMIF(D18:D56,21,F18:F56)</f>
        <v>21.939999999999998</v>
      </c>
      <c r="F2" s="3"/>
      <c r="G2" s="24" t="s">
        <v>89</v>
      </c>
      <c r="H2" s="14">
        <f>IF(COUNTIF($G$18:G62,"JG")=0,0,SUMIFS($F$18:F62,$G$18:G62,G2,$D$18:D62,40)-SUMIFS($F$18:F62,$G$18:G62,G2,$D$18:D62,50))</f>
        <v>0</v>
      </c>
      <c r="I2" s="14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15" t="s">
        <v>2</v>
      </c>
      <c r="E3" s="16">
        <f>SUMIF(D18:D56,50,F18:F56)+SUMIF(D18:D56,31,F18:F56)</f>
        <v>21.94</v>
      </c>
      <c r="F3" s="28" t="s">
        <v>90</v>
      </c>
      <c r="G3" s="14" t="s">
        <v>87</v>
      </c>
      <c r="H3" s="14">
        <f>IF(COUNTIF($G$18:G62,"VG")=0,0,SUMIFS($F$18:F62,$G$18:G62,G3,$D$18:D62,40)-SUMIFS($F$18:F62,$G$18:G62,G3,$D$18:D62,50))</f>
        <v>0</v>
      </c>
      <c r="I3" s="14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57" t="s">
        <v>4</v>
      </c>
      <c r="E4" s="58">
        <f>E2-E3</f>
        <v>0</v>
      </c>
      <c r="F4" s="27">
        <f>$E$4+$I$6</f>
        <v>0</v>
      </c>
      <c r="G4" s="14" t="s">
        <v>97</v>
      </c>
      <c r="H4" s="14">
        <f>IF(COUNTIF($G$18:G62,"V0")=0,0,SUMIFS($F$18:F62,$G$18:G62,G4,$D$18:D62,40)-SUMIFS($F$18:F62,$G$18:G62,G4,$D$18:D62,50))</f>
        <v>0</v>
      </c>
      <c r="I4" s="14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3"/>
      <c r="G5" s="25" t="s">
        <v>88</v>
      </c>
      <c r="H5" s="26">
        <f>IF(COUNTIF($G$18:G62,"V9")=0,0,SUMIFS($F$18:F62,$G$18:G62,G5,$D$18:D62,40)-SUMIFS($F$18:F62,$G$18:G62,G5,$D$18:D62,50))</f>
        <v>21.939999999999998</v>
      </c>
      <c r="I5" s="26"/>
      <c r="J5" s="3"/>
      <c r="K5" s="3"/>
      <c r="R5" s="3"/>
      <c r="S5" s="3"/>
      <c r="T5" s="3"/>
      <c r="U5" s="3"/>
      <c r="V5" s="3"/>
    </row>
    <row r="6" spans="1:26" ht="18">
      <c r="A6" s="11" t="s">
        <v>95</v>
      </c>
      <c r="B6" s="11"/>
      <c r="C6" s="11"/>
      <c r="D6" s="3"/>
      <c r="E6" s="3"/>
      <c r="F6" s="4"/>
      <c r="G6" s="14"/>
      <c r="H6" s="14">
        <f>SUM(H2:H5)</f>
        <v>21.939999999999998</v>
      </c>
      <c r="I6" s="14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3"/>
      <c r="B7" s="3"/>
      <c r="C7" s="4"/>
      <c r="D7" s="4"/>
      <c r="E7" s="3"/>
      <c r="F7" s="4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29" t="s">
        <v>5</v>
      </c>
      <c r="B8" s="30" t="s">
        <v>6</v>
      </c>
      <c r="C8" s="31" t="s">
        <v>7</v>
      </c>
      <c r="D8" s="31" t="s">
        <v>8</v>
      </c>
      <c r="E8" s="31" t="s">
        <v>9</v>
      </c>
      <c r="F8" s="32" t="s">
        <v>10</v>
      </c>
      <c r="G8" s="30" t="s">
        <v>57</v>
      </c>
      <c r="H8" s="32" t="s">
        <v>41</v>
      </c>
      <c r="I8" s="4"/>
      <c r="J8" s="4"/>
      <c r="K8" s="4"/>
      <c r="R8" s="4"/>
      <c r="S8" s="4"/>
      <c r="T8" s="4"/>
      <c r="U8" s="4"/>
      <c r="V8" s="4"/>
      <c r="W8" s="4"/>
    </row>
    <row r="9" spans="1:26" ht="18.600000000000001" customHeight="1">
      <c r="A9" s="33" t="s">
        <v>80</v>
      </c>
      <c r="B9" s="34" t="s">
        <v>85</v>
      </c>
      <c r="C9" s="35" t="s">
        <v>81</v>
      </c>
      <c r="D9" s="35" t="s">
        <v>82</v>
      </c>
      <c r="E9" s="35" t="s">
        <v>83</v>
      </c>
      <c r="F9" s="36" t="s">
        <v>84</v>
      </c>
      <c r="G9" s="34" t="s">
        <v>58</v>
      </c>
      <c r="H9" s="36" t="s">
        <v>42</v>
      </c>
      <c r="I9" s="4"/>
      <c r="J9" s="4"/>
      <c r="K9" s="4"/>
      <c r="R9" s="4"/>
      <c r="S9" s="4"/>
      <c r="T9" s="4"/>
      <c r="U9" s="4"/>
      <c r="V9" s="4"/>
      <c r="W9" s="4"/>
    </row>
    <row r="10" spans="1:26" ht="18" customHeight="1" thickBot="1">
      <c r="A10" s="37" t="s">
        <v>40</v>
      </c>
      <c r="B10" s="38" t="s">
        <v>11</v>
      </c>
      <c r="C10" s="37" t="s">
        <v>40</v>
      </c>
      <c r="D10" s="39" t="s">
        <v>12</v>
      </c>
      <c r="E10" s="37" t="s">
        <v>13</v>
      </c>
      <c r="F10" s="40" t="s">
        <v>14</v>
      </c>
      <c r="G10" s="38" t="s">
        <v>11</v>
      </c>
      <c r="H10" s="40" t="s">
        <v>43</v>
      </c>
      <c r="I10" s="4"/>
      <c r="J10" s="4"/>
      <c r="K10" s="4"/>
      <c r="R10" s="4"/>
      <c r="S10" s="4"/>
      <c r="T10" s="4"/>
      <c r="U10" s="4"/>
      <c r="V10" s="4"/>
      <c r="W10" s="4"/>
    </row>
    <row r="11" spans="1:26" ht="21" customHeight="1">
      <c r="A11" s="70">
        <f ca="1">IFERROR(VLOOKUP(VALUE(RIGHT(CELL("nomfichier",A1),LEN(CELL("nomfichier",A1))-FIND("]",CELL("nomfichier",A1)))),BASE!A:I,9,0),"")</f>
        <v>44378</v>
      </c>
      <c r="B11" s="71" t="str">
        <f>(BASE!$L$3)</f>
        <v>07/2021 TEST</v>
      </c>
      <c r="C11" s="70" t="str">
        <f>(BASE!$L$2)</f>
        <v>23.12.2021</v>
      </c>
      <c r="D11" s="66" t="s">
        <v>91</v>
      </c>
      <c r="E11" s="66" t="s">
        <v>92</v>
      </c>
      <c r="F11" s="66" t="s">
        <v>98</v>
      </c>
      <c r="G11" s="71">
        <f ca="1">IFERROR(VLOOKUP(VALUE(RIGHT(CELL("nomfichier",A1),LEN(CELL("nomfichier",A1))-FIND("]",CELL("nomfichier",A1)))),BASE!A:I,8,0),"")</f>
        <v>3311547</v>
      </c>
      <c r="H11" s="72" t="str">
        <f>IF(OR($G$18="VG",$G$18="JG"),"X","")</f>
        <v/>
      </c>
      <c r="I11" s="81"/>
      <c r="J11" s="4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4"/>
      <c r="E12" s="4"/>
      <c r="F12" s="4"/>
      <c r="G12" s="3"/>
      <c r="H12" s="3"/>
      <c r="I12" s="3"/>
      <c r="J12" s="3"/>
      <c r="K12" s="4"/>
      <c r="R12" s="4"/>
      <c r="S12" s="4"/>
      <c r="T12" s="4"/>
      <c r="U12" s="4"/>
      <c r="V12" s="4"/>
    </row>
    <row r="13" spans="1:26" ht="18">
      <c r="A13" s="17" t="s">
        <v>96</v>
      </c>
      <c r="B13" s="17"/>
      <c r="C13" s="11"/>
      <c r="D13" s="4"/>
      <c r="E13" s="4"/>
      <c r="F13" s="4"/>
      <c r="G13" s="4"/>
      <c r="H13" s="4"/>
      <c r="I13" s="4"/>
      <c r="J13" s="4"/>
      <c r="K13" s="3"/>
      <c r="R13" s="3"/>
      <c r="S13" s="3"/>
      <c r="T13" s="3"/>
      <c r="U13" s="3"/>
      <c r="V13" s="3"/>
    </row>
    <row r="14" spans="1:26" ht="15.75" thickBot="1">
      <c r="A14" s="3"/>
      <c r="B14" s="3"/>
      <c r="C14" s="4"/>
      <c r="D14" s="4"/>
      <c r="E14" s="4"/>
      <c r="F14" s="3"/>
      <c r="G14" s="1"/>
      <c r="H14" s="3"/>
      <c r="I14" s="3"/>
      <c r="J14" s="3"/>
      <c r="K14" s="3"/>
      <c r="R14" s="3"/>
      <c r="S14" s="3"/>
      <c r="T14" s="3"/>
      <c r="U14" s="3"/>
      <c r="V14" s="3"/>
    </row>
    <row r="15" spans="1:26" ht="16.899999999999999" customHeight="1">
      <c r="A15" s="31" t="s">
        <v>15</v>
      </c>
      <c r="B15" s="31" t="s">
        <v>16</v>
      </c>
      <c r="C15" s="31" t="s">
        <v>17</v>
      </c>
      <c r="D15" s="31" t="s">
        <v>18</v>
      </c>
      <c r="E15" s="31" t="s">
        <v>20</v>
      </c>
      <c r="F15" s="41" t="s">
        <v>21</v>
      </c>
      <c r="G15" s="31" t="s">
        <v>45</v>
      </c>
      <c r="H15" s="31" t="s">
        <v>22</v>
      </c>
      <c r="I15" s="42" t="s">
        <v>52</v>
      </c>
      <c r="J15" s="43" t="s">
        <v>70</v>
      </c>
      <c r="K15" s="43" t="s">
        <v>73</v>
      </c>
      <c r="L15" s="44" t="s">
        <v>23</v>
      </c>
      <c r="M15" s="31" t="s">
        <v>24</v>
      </c>
      <c r="N15" s="31" t="s">
        <v>61</v>
      </c>
      <c r="O15" s="31" t="s">
        <v>19</v>
      </c>
      <c r="P15" s="31" t="s">
        <v>46</v>
      </c>
      <c r="Q15" s="31" t="s">
        <v>44</v>
      </c>
      <c r="R15" s="41" t="s">
        <v>54</v>
      </c>
      <c r="S15" s="31" t="s">
        <v>62</v>
      </c>
      <c r="T15" s="31" t="s">
        <v>64</v>
      </c>
      <c r="U15" s="31" t="s">
        <v>66</v>
      </c>
      <c r="V15" s="31" t="s">
        <v>59</v>
      </c>
      <c r="W15" s="31" t="s">
        <v>25</v>
      </c>
      <c r="X15" s="42" t="s">
        <v>48</v>
      </c>
      <c r="Y15" s="43" t="s">
        <v>51</v>
      </c>
      <c r="Z15" s="45" t="s">
        <v>3</v>
      </c>
    </row>
    <row r="16" spans="1:26" s="18" customFormat="1" ht="30" customHeight="1">
      <c r="A16" s="46" t="s">
        <v>26</v>
      </c>
      <c r="B16" s="47"/>
      <c r="C16" s="47" t="s">
        <v>74</v>
      </c>
      <c r="D16" s="47" t="s">
        <v>75</v>
      </c>
      <c r="E16" s="47" t="s">
        <v>86</v>
      </c>
      <c r="F16" s="48" t="s">
        <v>76</v>
      </c>
      <c r="G16" s="47" t="s">
        <v>77</v>
      </c>
      <c r="H16" s="47" t="s">
        <v>78</v>
      </c>
      <c r="I16" s="49" t="s">
        <v>79</v>
      </c>
      <c r="J16" s="50" t="s">
        <v>71</v>
      </c>
      <c r="K16" s="50" t="s">
        <v>72</v>
      </c>
      <c r="L16" s="47" t="s">
        <v>0</v>
      </c>
      <c r="M16" s="47" t="s">
        <v>28</v>
      </c>
      <c r="N16" s="47" t="s">
        <v>63</v>
      </c>
      <c r="O16" s="47" t="s">
        <v>27</v>
      </c>
      <c r="P16" s="47" t="s">
        <v>47</v>
      </c>
      <c r="Q16" s="47" t="s">
        <v>56</v>
      </c>
      <c r="R16" s="48" t="s">
        <v>55</v>
      </c>
      <c r="S16" s="47" t="s">
        <v>67</v>
      </c>
      <c r="T16" s="47" t="s">
        <v>68</v>
      </c>
      <c r="U16" s="47" t="s">
        <v>65</v>
      </c>
      <c r="V16" s="47" t="s">
        <v>60</v>
      </c>
      <c r="W16" s="47" t="s">
        <v>29</v>
      </c>
      <c r="X16" s="49" t="s">
        <v>49</v>
      </c>
      <c r="Y16" s="50" t="s">
        <v>50</v>
      </c>
      <c r="Z16" s="51" t="s">
        <v>30</v>
      </c>
    </row>
    <row r="17" spans="1:26" ht="15.75">
      <c r="A17" s="96" t="s">
        <v>31</v>
      </c>
      <c r="B17" s="97"/>
      <c r="C17" s="97" t="s">
        <v>11</v>
      </c>
      <c r="D17" s="97" t="s">
        <v>32</v>
      </c>
      <c r="E17" s="98" t="s">
        <v>33</v>
      </c>
      <c r="F17" s="99" t="s">
        <v>34</v>
      </c>
      <c r="G17" s="97" t="s">
        <v>14</v>
      </c>
      <c r="H17" s="97" t="s">
        <v>35</v>
      </c>
      <c r="I17" s="100" t="s">
        <v>53</v>
      </c>
      <c r="J17" s="99" t="s">
        <v>34</v>
      </c>
      <c r="K17" s="97" t="s">
        <v>35</v>
      </c>
      <c r="L17" s="97" t="s">
        <v>35</v>
      </c>
      <c r="M17" s="97" t="s">
        <v>36</v>
      </c>
      <c r="N17" s="99" t="s">
        <v>34</v>
      </c>
      <c r="O17" s="98" t="s">
        <v>12</v>
      </c>
      <c r="P17" s="97" t="s">
        <v>32</v>
      </c>
      <c r="Q17" s="98" t="s">
        <v>33</v>
      </c>
      <c r="R17" s="99" t="s">
        <v>34</v>
      </c>
      <c r="S17" s="99" t="s">
        <v>34</v>
      </c>
      <c r="T17" s="97" t="s">
        <v>69</v>
      </c>
      <c r="U17" s="97" t="s">
        <v>40</v>
      </c>
      <c r="V17" s="97" t="s">
        <v>40</v>
      </c>
      <c r="W17" s="97" t="s">
        <v>37</v>
      </c>
      <c r="X17" s="100" t="s">
        <v>36</v>
      </c>
      <c r="Y17" s="101" t="s">
        <v>36</v>
      </c>
      <c r="Z17" s="102" t="s">
        <v>38</v>
      </c>
    </row>
    <row r="18" spans="1:26">
      <c r="A18" s="67" t="s">
        <v>15</v>
      </c>
      <c r="B18" s="73" t="s">
        <v>16</v>
      </c>
      <c r="C18" s="68" t="s">
        <v>111</v>
      </c>
      <c r="D18" s="68" t="s">
        <v>112</v>
      </c>
      <c r="E18" s="68" t="s">
        <v>99</v>
      </c>
      <c r="F18" s="68" t="s">
        <v>113</v>
      </c>
      <c r="G18" s="68" t="s">
        <v>100</v>
      </c>
      <c r="H18" s="68" t="s">
        <v>114</v>
      </c>
      <c r="I18" s="68" t="s">
        <v>101</v>
      </c>
      <c r="J18" s="74" t="s">
        <v>71</v>
      </c>
      <c r="K18" s="74" t="s">
        <v>72</v>
      </c>
      <c r="L18" s="75" t="s">
        <v>0</v>
      </c>
      <c r="M18" s="75" t="s">
        <v>28</v>
      </c>
      <c r="N18" s="75" t="s">
        <v>63</v>
      </c>
      <c r="O18" s="76" t="s">
        <v>27</v>
      </c>
      <c r="P18" s="2" t="s">
        <v>47</v>
      </c>
      <c r="Q18" s="2" t="s">
        <v>56</v>
      </c>
      <c r="R18" s="21" t="s">
        <v>55</v>
      </c>
      <c r="S18" s="2" t="s">
        <v>67</v>
      </c>
      <c r="T18" s="2" t="s">
        <v>68</v>
      </c>
      <c r="U18" s="2" t="s">
        <v>65</v>
      </c>
      <c r="V18" s="2" t="s">
        <v>60</v>
      </c>
      <c r="W18" s="5" t="s">
        <v>29</v>
      </c>
      <c r="X18" s="5" t="s">
        <v>49</v>
      </c>
      <c r="Y18" s="3" t="s">
        <v>50</v>
      </c>
      <c r="Z18" s="4" t="s">
        <v>30</v>
      </c>
    </row>
    <row r="19" spans="1:26">
      <c r="A19">
        <v>1</v>
      </c>
      <c r="B19" t="s">
        <v>109</v>
      </c>
      <c r="C19" t="s">
        <v>105</v>
      </c>
      <c r="D19" s="103">
        <v>40</v>
      </c>
      <c r="E19" t="s">
        <v>122</v>
      </c>
      <c r="F19" s="93">
        <v>2.88</v>
      </c>
      <c r="G19" t="s">
        <v>88</v>
      </c>
      <c r="H19" t="s">
        <v>118</v>
      </c>
      <c r="I19" t="s">
        <v>125</v>
      </c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</row>
    <row r="20" spans="1:26">
      <c r="A20">
        <v>2</v>
      </c>
      <c r="B20" t="s">
        <v>109</v>
      </c>
      <c r="C20" t="s">
        <v>106</v>
      </c>
      <c r="D20" s="103">
        <v>40</v>
      </c>
      <c r="E20" t="s">
        <v>122</v>
      </c>
      <c r="F20" s="93">
        <v>19.059999999999999</v>
      </c>
      <c r="G20" t="s">
        <v>88</v>
      </c>
      <c r="H20" t="s">
        <v>118</v>
      </c>
      <c r="I20" t="s">
        <v>125</v>
      </c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</row>
    <row r="21" spans="1:26">
      <c r="A21">
        <v>3</v>
      </c>
      <c r="B21" t="s">
        <v>109</v>
      </c>
      <c r="C21" t="s">
        <v>115</v>
      </c>
      <c r="D21" s="103">
        <v>31</v>
      </c>
      <c r="E21" t="s">
        <v>124</v>
      </c>
      <c r="F21" s="93">
        <v>21.94</v>
      </c>
      <c r="G21" t="s">
        <v>109</v>
      </c>
      <c r="H21" t="s">
        <v>109</v>
      </c>
      <c r="I21" t="s">
        <v>109</v>
      </c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</row>
    <row r="22" spans="1:26" ht="16.149999999999999" customHeight="1">
      <c r="A22" s="67"/>
      <c r="B22" s="73"/>
      <c r="C22" s="68"/>
      <c r="D22" s="68"/>
      <c r="E22" s="68"/>
      <c r="F22" s="68"/>
      <c r="G22" s="68"/>
      <c r="H22" s="68"/>
      <c r="I22" s="68"/>
      <c r="J22" s="74"/>
      <c r="K22" s="74"/>
      <c r="L22" s="75"/>
      <c r="M22" s="75"/>
      <c r="N22" s="75"/>
      <c r="O22" s="76"/>
      <c r="P22" s="2"/>
      <c r="Q22" s="2"/>
      <c r="R22" s="21"/>
      <c r="S22" s="2"/>
      <c r="T22" s="2"/>
      <c r="U22" s="2"/>
      <c r="V22" s="2"/>
      <c r="W22" s="5"/>
      <c r="X22" s="5"/>
      <c r="Y22" s="3"/>
      <c r="Z22" s="4"/>
    </row>
    <row r="23" spans="1:26" ht="16.149999999999999" customHeight="1">
      <c r="A23" s="67"/>
      <c r="B23" s="73"/>
      <c r="C23" s="68"/>
      <c r="D23" s="68"/>
      <c r="E23" s="68"/>
      <c r="F23" s="68"/>
      <c r="G23" s="68"/>
      <c r="H23" s="68"/>
      <c r="I23" s="68"/>
      <c r="J23" s="74"/>
      <c r="K23" s="74"/>
      <c r="L23" s="75"/>
      <c r="M23" s="75"/>
      <c r="N23" s="75"/>
      <c r="O23" s="76"/>
      <c r="P23" s="2"/>
      <c r="Q23" s="2"/>
      <c r="R23" s="21"/>
      <c r="S23" s="2"/>
      <c r="T23" s="2"/>
      <c r="U23" s="2"/>
      <c r="V23" s="2"/>
      <c r="W23" s="5"/>
      <c r="X23" s="5"/>
      <c r="Y23" s="3"/>
      <c r="Z23" s="4"/>
    </row>
    <row r="24" spans="1:26" ht="16.149999999999999" customHeight="1">
      <c r="A24" s="67"/>
      <c r="B24" s="73"/>
      <c r="C24" s="68"/>
      <c r="D24" s="68"/>
      <c r="E24" s="68"/>
      <c r="F24" s="68"/>
      <c r="G24" s="68"/>
      <c r="H24" s="68"/>
      <c r="I24" s="68"/>
      <c r="J24" s="74"/>
      <c r="K24" s="74"/>
      <c r="L24" s="75"/>
      <c r="M24" s="75"/>
      <c r="N24" s="75"/>
      <c r="O24" s="76"/>
      <c r="P24" s="2"/>
      <c r="Q24" s="2"/>
      <c r="R24" s="21"/>
      <c r="S24" s="2"/>
      <c r="T24" s="2"/>
      <c r="U24" s="2"/>
      <c r="V24" s="2"/>
      <c r="W24" s="5"/>
      <c r="X24" s="5"/>
      <c r="Y24" s="3"/>
      <c r="Z24" s="4"/>
    </row>
    <row r="25" spans="1:26" ht="16.149999999999999" customHeight="1">
      <c r="A25" s="67"/>
      <c r="B25" s="73"/>
      <c r="C25" s="68"/>
      <c r="D25" s="68"/>
      <c r="E25" s="68"/>
      <c r="F25" s="68"/>
      <c r="G25" s="68"/>
      <c r="H25" s="68"/>
      <c r="I25" s="68"/>
      <c r="J25" s="74"/>
      <c r="K25" s="74"/>
      <c r="L25" s="75"/>
      <c r="M25" s="75"/>
      <c r="N25" s="75"/>
      <c r="O25" s="76"/>
      <c r="P25" s="2"/>
      <c r="Q25" s="2"/>
      <c r="R25" s="21"/>
      <c r="S25" s="2"/>
      <c r="T25" s="2"/>
      <c r="U25" s="2"/>
      <c r="V25" s="2"/>
      <c r="W25" s="5"/>
      <c r="X25" s="5"/>
      <c r="Y25" s="3"/>
      <c r="Z25" s="4"/>
    </row>
    <row r="26" spans="1:26" ht="16.149999999999999" customHeight="1">
      <c r="A26" s="67"/>
      <c r="B26" s="73"/>
      <c r="C26" s="68"/>
      <c r="D26" s="68"/>
      <c r="E26" s="68"/>
      <c r="F26" s="68"/>
      <c r="G26" s="68"/>
      <c r="H26" s="68"/>
      <c r="I26" s="68"/>
      <c r="J26" s="74"/>
      <c r="K26" s="74"/>
      <c r="L26" s="75"/>
      <c r="M26" s="75"/>
      <c r="N26" s="75"/>
      <c r="O26" s="76"/>
      <c r="P26" s="2"/>
      <c r="Q26" s="2"/>
      <c r="R26" s="21"/>
      <c r="S26" s="2"/>
      <c r="T26" s="2"/>
      <c r="U26" s="2"/>
      <c r="V26" s="2"/>
      <c r="W26" s="5"/>
      <c r="X26" s="5"/>
      <c r="Y26" s="3"/>
      <c r="Z26" s="4"/>
    </row>
    <row r="27" spans="1:26" ht="16.149999999999999" customHeight="1">
      <c r="A27" s="67"/>
      <c r="B27" s="73"/>
      <c r="C27" s="68"/>
      <c r="D27" s="68"/>
      <c r="E27" s="68"/>
      <c r="F27" s="68"/>
      <c r="G27" s="68"/>
      <c r="H27" s="68"/>
      <c r="I27" s="68"/>
      <c r="J27" s="74"/>
      <c r="K27" s="74"/>
      <c r="L27" s="75"/>
      <c r="M27" s="75"/>
      <c r="N27" s="75"/>
      <c r="O27" s="76"/>
      <c r="P27" s="2"/>
      <c r="Q27" s="2"/>
      <c r="R27" s="21"/>
      <c r="S27" s="2"/>
      <c r="T27" s="2"/>
      <c r="U27" s="2"/>
      <c r="V27" s="2"/>
      <c r="W27" s="5"/>
      <c r="X27" s="5"/>
      <c r="Y27" s="3"/>
      <c r="Z27" s="4"/>
    </row>
    <row r="28" spans="1:26" ht="16.149999999999999" customHeight="1">
      <c r="A28" s="67"/>
      <c r="B28" s="73"/>
      <c r="C28" s="68"/>
      <c r="D28" s="68"/>
      <c r="E28" s="68"/>
      <c r="F28" s="68"/>
      <c r="G28" s="68"/>
      <c r="H28" s="68"/>
      <c r="I28" s="68"/>
      <c r="J28" s="74"/>
      <c r="K28" s="74"/>
      <c r="L28" s="75"/>
      <c r="M28" s="75"/>
      <c r="N28" s="75"/>
      <c r="O28" s="76"/>
      <c r="P28" s="2"/>
      <c r="Q28" s="2"/>
      <c r="R28" s="21"/>
      <c r="S28" s="2"/>
      <c r="T28" s="2"/>
      <c r="U28" s="2"/>
      <c r="V28" s="2"/>
      <c r="W28" s="5"/>
      <c r="X28" s="5"/>
      <c r="Y28" s="3"/>
      <c r="Z28" s="4"/>
    </row>
    <row r="29" spans="1:26" ht="16.149999999999999" customHeight="1">
      <c r="A29" s="67"/>
      <c r="B29" s="73"/>
      <c r="C29" s="68"/>
      <c r="D29" s="68"/>
      <c r="E29" s="68"/>
      <c r="F29" s="68"/>
      <c r="G29" s="68"/>
      <c r="H29" s="68"/>
      <c r="I29" s="68"/>
      <c r="J29" s="74"/>
      <c r="K29" s="74"/>
      <c r="L29" s="75"/>
      <c r="M29" s="75"/>
      <c r="N29" s="75"/>
      <c r="O29" s="76"/>
      <c r="P29" s="2"/>
      <c r="Q29" s="2"/>
      <c r="R29" s="21"/>
      <c r="S29" s="2"/>
      <c r="T29" s="2"/>
      <c r="U29" s="2"/>
      <c r="V29" s="2"/>
      <c r="W29" s="5"/>
      <c r="X29" s="5"/>
      <c r="Y29" s="3"/>
      <c r="Z29" s="4"/>
    </row>
    <row r="30" spans="1:26" ht="16.149999999999999" customHeight="1">
      <c r="A30" s="67"/>
      <c r="B30" s="73"/>
      <c r="C30" s="68"/>
      <c r="D30" s="68"/>
      <c r="E30" s="68"/>
      <c r="F30" s="68"/>
      <c r="G30" s="68"/>
      <c r="H30" s="68"/>
      <c r="I30" s="68"/>
      <c r="J30" s="74"/>
      <c r="K30" s="74"/>
      <c r="L30" s="75"/>
      <c r="M30" s="75"/>
      <c r="N30" s="75"/>
      <c r="O30" s="76"/>
      <c r="P30" s="2"/>
      <c r="Q30" s="2"/>
      <c r="R30" s="21"/>
      <c r="S30" s="2"/>
      <c r="T30" s="2"/>
      <c r="U30" s="2"/>
      <c r="V30" s="2"/>
      <c r="W30" s="5"/>
      <c r="X30" s="5"/>
      <c r="Y30" s="3"/>
      <c r="Z30" s="4"/>
    </row>
    <row r="31" spans="1:26" ht="16.149999999999999" customHeight="1">
      <c r="A31" s="67"/>
      <c r="B31" s="73"/>
      <c r="C31" s="68"/>
      <c r="D31" s="68"/>
      <c r="E31" s="68"/>
      <c r="F31" s="68"/>
      <c r="G31" s="68"/>
      <c r="H31" s="68"/>
      <c r="I31" s="68"/>
      <c r="J31" s="74"/>
      <c r="K31" s="74"/>
      <c r="L31" s="75"/>
      <c r="M31" s="75"/>
      <c r="N31" s="75"/>
      <c r="O31" s="76"/>
      <c r="P31" s="2"/>
      <c r="Q31" s="2"/>
      <c r="R31" s="21"/>
      <c r="S31" s="2"/>
      <c r="T31" s="2"/>
      <c r="U31" s="2"/>
      <c r="V31" s="2"/>
      <c r="W31" s="5"/>
      <c r="X31" s="5"/>
      <c r="Y31" s="3"/>
      <c r="Z31" s="4"/>
    </row>
    <row r="32" spans="1:26" ht="16.149999999999999" customHeight="1">
      <c r="A32" s="67"/>
      <c r="B32" s="73"/>
      <c r="C32" s="68"/>
      <c r="D32" s="68"/>
      <c r="E32" s="68"/>
      <c r="F32" s="68"/>
      <c r="G32" s="68"/>
      <c r="H32" s="68"/>
      <c r="I32" s="68"/>
      <c r="J32" s="74"/>
      <c r="K32" s="74"/>
      <c r="L32" s="75"/>
      <c r="M32" s="75"/>
      <c r="N32" s="75"/>
      <c r="O32" s="76"/>
      <c r="P32" s="2"/>
      <c r="Q32" s="2"/>
      <c r="R32" s="21"/>
      <c r="S32" s="2"/>
      <c r="T32" s="2"/>
      <c r="U32" s="2"/>
      <c r="V32" s="2"/>
      <c r="W32" s="5"/>
      <c r="X32" s="5"/>
      <c r="Y32" s="3"/>
      <c r="Z32" s="4"/>
    </row>
    <row r="33" spans="1:26" ht="16.149999999999999" customHeight="1">
      <c r="A33" s="67"/>
      <c r="B33" s="73"/>
      <c r="C33" s="68"/>
      <c r="D33" s="68"/>
      <c r="E33" s="68"/>
      <c r="F33" s="68"/>
      <c r="G33" s="68"/>
      <c r="H33" s="68"/>
      <c r="I33" s="68"/>
      <c r="J33" s="74"/>
      <c r="K33" s="74"/>
      <c r="L33" s="75"/>
      <c r="M33" s="75"/>
      <c r="N33" s="75"/>
      <c r="O33" s="76"/>
      <c r="P33" s="2"/>
      <c r="Q33" s="2"/>
      <c r="R33" s="21"/>
      <c r="S33" s="2"/>
      <c r="T33" s="2"/>
      <c r="U33" s="2"/>
      <c r="V33" s="2"/>
      <c r="W33" s="5"/>
      <c r="X33" s="5"/>
      <c r="Y33" s="3"/>
      <c r="Z33" s="4"/>
    </row>
    <row r="34" spans="1:26" ht="16.149999999999999" customHeight="1">
      <c r="A34" s="67"/>
      <c r="B34" s="73"/>
      <c r="C34" s="68"/>
      <c r="D34" s="68"/>
      <c r="E34" s="68"/>
      <c r="F34" s="68"/>
      <c r="G34" s="68"/>
      <c r="H34" s="68"/>
      <c r="I34" s="68"/>
      <c r="J34" s="74"/>
      <c r="K34" s="74"/>
      <c r="L34" s="75"/>
      <c r="M34" s="75"/>
      <c r="N34" s="75"/>
      <c r="O34" s="76"/>
      <c r="P34" s="2"/>
      <c r="Q34" s="2"/>
      <c r="R34" s="21"/>
      <c r="S34" s="2"/>
      <c r="T34" s="2"/>
      <c r="U34" s="2"/>
      <c r="V34" s="2"/>
      <c r="W34" s="5"/>
      <c r="X34" s="5"/>
      <c r="Y34" s="3"/>
      <c r="Z34" s="4"/>
    </row>
    <row r="35" spans="1:26" ht="16.149999999999999" customHeight="1">
      <c r="A35" s="67"/>
      <c r="B35" s="73"/>
      <c r="C35" s="68"/>
      <c r="D35" s="68"/>
      <c r="E35" s="68"/>
      <c r="F35" s="68"/>
      <c r="G35" s="68"/>
      <c r="H35" s="68"/>
      <c r="I35" s="68"/>
      <c r="J35" s="74"/>
      <c r="K35" s="74"/>
      <c r="L35" s="75"/>
      <c r="M35" s="75"/>
      <c r="N35" s="75"/>
      <c r="O35" s="76"/>
      <c r="P35" s="2"/>
      <c r="Q35" s="2"/>
      <c r="R35" s="21"/>
      <c r="S35" s="2"/>
      <c r="T35" s="2"/>
      <c r="U35" s="2"/>
      <c r="V35" s="2"/>
      <c r="W35" s="5"/>
      <c r="X35" s="5"/>
      <c r="Y35" s="3"/>
      <c r="Z35" s="4"/>
    </row>
    <row r="36" spans="1:26" ht="16.149999999999999" customHeight="1">
      <c r="A36" s="67"/>
      <c r="B36" s="73"/>
      <c r="C36" s="68"/>
      <c r="D36" s="68"/>
      <c r="E36" s="68"/>
      <c r="F36" s="68"/>
      <c r="G36" s="68"/>
      <c r="H36" s="68"/>
      <c r="I36" s="68"/>
      <c r="J36" s="74"/>
      <c r="K36" s="74"/>
      <c r="L36" s="75"/>
      <c r="M36" s="75"/>
      <c r="N36" s="75"/>
      <c r="O36" s="76"/>
      <c r="P36" s="2"/>
      <c r="Q36" s="2"/>
      <c r="R36" s="21"/>
      <c r="S36" s="2"/>
      <c r="T36" s="2"/>
      <c r="U36" s="2"/>
      <c r="V36" s="2"/>
      <c r="W36" s="5"/>
      <c r="X36" s="5"/>
      <c r="Y36" s="3"/>
      <c r="Z36" s="4"/>
    </row>
    <row r="37" spans="1:26" ht="16.149999999999999" customHeight="1">
      <c r="A37" s="67"/>
      <c r="B37" s="73"/>
      <c r="C37" s="68"/>
      <c r="D37" s="68"/>
      <c r="E37" s="68"/>
      <c r="F37" s="68"/>
      <c r="G37" s="68"/>
      <c r="H37" s="68"/>
      <c r="I37" s="68"/>
      <c r="J37" s="74"/>
      <c r="K37" s="74"/>
      <c r="L37" s="75"/>
      <c r="M37" s="75"/>
      <c r="N37" s="75"/>
      <c r="O37" s="76"/>
      <c r="P37" s="2"/>
      <c r="Q37" s="2"/>
      <c r="R37" s="21"/>
      <c r="S37" s="2"/>
      <c r="T37" s="2"/>
      <c r="U37" s="2"/>
      <c r="V37" s="2"/>
      <c r="W37" s="5"/>
      <c r="X37" s="5"/>
      <c r="Y37" s="3"/>
      <c r="Z37" s="4"/>
    </row>
    <row r="38" spans="1:26" ht="16.149999999999999" customHeight="1">
      <c r="A38" s="67"/>
      <c r="B38" s="73"/>
      <c r="C38" s="68"/>
      <c r="D38" s="68"/>
      <c r="E38" s="68"/>
      <c r="F38" s="68"/>
      <c r="G38" s="68"/>
      <c r="H38" s="68"/>
      <c r="I38" s="68"/>
      <c r="J38" s="74"/>
      <c r="K38" s="74"/>
      <c r="L38" s="75"/>
      <c r="M38" s="75"/>
      <c r="N38" s="75"/>
      <c r="O38" s="76"/>
      <c r="P38" s="2"/>
      <c r="Q38" s="2"/>
      <c r="R38" s="21"/>
      <c r="S38" s="2"/>
      <c r="T38" s="2"/>
      <c r="U38" s="2"/>
      <c r="V38" s="2"/>
      <c r="W38" s="5"/>
      <c r="X38" s="5"/>
      <c r="Y38" s="3"/>
      <c r="Z38" s="4"/>
    </row>
    <row r="39" spans="1:26" ht="16.149999999999999" customHeight="1">
      <c r="A39" s="67"/>
      <c r="B39" s="73"/>
      <c r="C39" s="68"/>
      <c r="D39" s="68"/>
      <c r="E39" s="68"/>
      <c r="F39" s="68"/>
      <c r="G39" s="68"/>
      <c r="H39" s="68"/>
      <c r="I39" s="68"/>
      <c r="J39" s="74"/>
      <c r="K39" s="74"/>
      <c r="L39" s="75"/>
      <c r="M39" s="75"/>
      <c r="N39" s="75"/>
      <c r="O39" s="76"/>
      <c r="P39" s="2"/>
      <c r="Q39" s="2"/>
      <c r="R39" s="21"/>
      <c r="S39" s="2"/>
      <c r="T39" s="2"/>
      <c r="U39" s="2"/>
      <c r="V39" s="2"/>
      <c r="W39" s="5"/>
      <c r="X39" s="5"/>
      <c r="Y39" s="3"/>
      <c r="Z39" s="4"/>
    </row>
    <row r="40" spans="1:26" ht="16.149999999999999" customHeight="1">
      <c r="A40" s="67"/>
      <c r="B40" s="73"/>
      <c r="C40" s="68"/>
      <c r="D40" s="68"/>
      <c r="E40" s="68"/>
      <c r="F40" s="68"/>
      <c r="G40" s="68"/>
      <c r="H40" s="68"/>
      <c r="I40" s="68"/>
      <c r="J40" s="74"/>
      <c r="K40" s="74"/>
      <c r="L40" s="75"/>
      <c r="M40" s="75"/>
      <c r="N40" s="75"/>
      <c r="O40" s="76"/>
      <c r="P40" s="2"/>
      <c r="Q40" s="2"/>
      <c r="R40" s="21"/>
      <c r="S40" s="2"/>
      <c r="T40" s="2"/>
      <c r="U40" s="2"/>
      <c r="V40" s="2"/>
      <c r="W40" s="5"/>
      <c r="X40" s="5"/>
      <c r="Y40" s="3"/>
      <c r="Z40" s="4"/>
    </row>
    <row r="41" spans="1:26" ht="16.149999999999999" customHeight="1">
      <c r="A41" s="67"/>
      <c r="B41" s="73"/>
      <c r="C41" s="68"/>
      <c r="D41" s="68"/>
      <c r="E41" s="68"/>
      <c r="F41" s="68"/>
      <c r="G41" s="68"/>
      <c r="H41" s="68"/>
      <c r="I41" s="68"/>
      <c r="J41" s="74"/>
      <c r="K41" s="74"/>
      <c r="L41" s="75"/>
      <c r="M41" s="75"/>
      <c r="N41" s="75"/>
      <c r="O41" s="76"/>
      <c r="P41" s="2"/>
      <c r="Q41" s="2"/>
      <c r="R41" s="21"/>
      <c r="S41" s="2"/>
      <c r="T41" s="2"/>
      <c r="U41" s="2"/>
      <c r="V41" s="2"/>
      <c r="W41" s="5"/>
      <c r="X41" s="5"/>
      <c r="Y41" s="3"/>
      <c r="Z41" s="4"/>
    </row>
    <row r="42" spans="1:26" ht="16.149999999999999" customHeight="1">
      <c r="A42" s="67"/>
      <c r="B42" s="73"/>
      <c r="C42" s="68"/>
      <c r="D42" s="68"/>
      <c r="E42" s="68"/>
      <c r="F42" s="68"/>
      <c r="G42" s="68"/>
      <c r="H42" s="68"/>
      <c r="I42" s="68"/>
      <c r="J42" s="74"/>
      <c r="K42" s="74"/>
      <c r="L42" s="75"/>
      <c r="M42" s="75"/>
      <c r="N42" s="75"/>
      <c r="O42" s="76"/>
      <c r="P42" s="2"/>
      <c r="Q42" s="2"/>
      <c r="R42" s="21"/>
      <c r="S42" s="2"/>
      <c r="T42" s="2"/>
      <c r="U42" s="2"/>
      <c r="V42" s="2"/>
      <c r="W42" s="5"/>
      <c r="X42" s="5"/>
      <c r="Y42" s="3"/>
      <c r="Z42" s="4"/>
    </row>
    <row r="43" spans="1:26" ht="16.149999999999999" customHeight="1">
      <c r="A43" s="67"/>
      <c r="B43" s="73"/>
      <c r="C43" s="68"/>
      <c r="D43" s="68"/>
      <c r="E43" s="68"/>
      <c r="F43" s="68"/>
      <c r="G43" s="68"/>
      <c r="H43" s="68"/>
      <c r="I43" s="68"/>
      <c r="J43" s="74"/>
      <c r="K43" s="74"/>
      <c r="L43" s="75"/>
      <c r="M43" s="75"/>
      <c r="N43" s="75"/>
      <c r="O43" s="76"/>
      <c r="P43" s="2"/>
      <c r="Q43" s="2"/>
      <c r="R43" s="21"/>
      <c r="S43" s="2"/>
      <c r="T43" s="2"/>
      <c r="U43" s="2"/>
      <c r="V43" s="2"/>
      <c r="W43" s="5"/>
      <c r="X43" s="5"/>
      <c r="Y43" s="3"/>
      <c r="Z43" s="4"/>
    </row>
    <row r="44" spans="1:26" ht="16.149999999999999" customHeight="1">
      <c r="A44" s="67"/>
      <c r="B44" s="73"/>
      <c r="C44" s="68"/>
      <c r="D44" s="68"/>
      <c r="E44" s="68"/>
      <c r="F44" s="68"/>
      <c r="G44" s="68"/>
      <c r="H44" s="68"/>
      <c r="I44" s="68"/>
      <c r="J44" s="74"/>
      <c r="K44" s="74"/>
      <c r="L44" s="75"/>
      <c r="M44" s="75"/>
      <c r="N44" s="75"/>
      <c r="O44" s="76"/>
      <c r="P44" s="2"/>
      <c r="Q44" s="2"/>
      <c r="R44" s="21"/>
      <c r="S44" s="2"/>
      <c r="T44" s="2"/>
      <c r="U44" s="2"/>
      <c r="V44" s="2"/>
      <c r="W44" s="5"/>
      <c r="X44" s="5"/>
      <c r="Y44" s="3"/>
      <c r="Z44" s="4"/>
    </row>
    <row r="45" spans="1:26" ht="16.149999999999999" customHeight="1">
      <c r="A45" s="67"/>
      <c r="B45" s="73"/>
      <c r="C45" s="68"/>
      <c r="D45" s="68"/>
      <c r="E45" s="68"/>
      <c r="F45" s="68"/>
      <c r="G45" s="68"/>
      <c r="H45" s="68"/>
      <c r="I45" s="68"/>
      <c r="J45" s="74"/>
      <c r="K45" s="74"/>
      <c r="L45" s="75"/>
      <c r="M45" s="75"/>
      <c r="N45" s="75"/>
      <c r="O45" s="76"/>
      <c r="P45" s="2"/>
      <c r="Q45" s="2"/>
      <c r="R45" s="21"/>
      <c r="S45" s="2"/>
      <c r="T45" s="2"/>
      <c r="U45" s="2"/>
      <c r="V45" s="2"/>
      <c r="W45" s="5"/>
      <c r="X45" s="5"/>
      <c r="Y45" s="3"/>
      <c r="Z45" s="4"/>
    </row>
    <row r="46" spans="1:26" ht="16.149999999999999" customHeight="1">
      <c r="A46" s="67"/>
      <c r="B46" s="73"/>
      <c r="C46" s="68"/>
      <c r="D46" s="68"/>
      <c r="E46" s="68"/>
      <c r="F46" s="68"/>
      <c r="G46" s="68"/>
      <c r="H46" s="68"/>
      <c r="I46" s="68"/>
      <c r="J46" s="74"/>
      <c r="K46" s="74"/>
      <c r="L46" s="75"/>
      <c r="M46" s="75"/>
      <c r="N46" s="75"/>
      <c r="O46" s="76"/>
      <c r="P46" s="2"/>
      <c r="Q46" s="2"/>
      <c r="R46" s="21"/>
      <c r="S46" s="2"/>
      <c r="T46" s="2"/>
      <c r="U46" s="2"/>
      <c r="V46" s="2"/>
      <c r="W46" s="5"/>
      <c r="X46" s="5"/>
      <c r="Y46" s="3"/>
      <c r="Z46" s="4"/>
    </row>
    <row r="47" spans="1:26" ht="16.149999999999999" customHeight="1">
      <c r="A47" s="67"/>
      <c r="B47" s="73"/>
      <c r="C47" s="68"/>
      <c r="D47" s="68"/>
      <c r="E47" s="68"/>
      <c r="F47" s="68"/>
      <c r="G47" s="68"/>
      <c r="H47" s="68"/>
      <c r="I47" s="68"/>
      <c r="J47" s="74"/>
      <c r="K47" s="74"/>
      <c r="L47" s="75"/>
      <c r="M47" s="75"/>
      <c r="N47" s="75"/>
      <c r="O47" s="76"/>
      <c r="P47" s="2"/>
      <c r="Q47" s="2"/>
      <c r="R47" s="21"/>
      <c r="S47" s="2"/>
      <c r="T47" s="2"/>
      <c r="U47" s="2"/>
      <c r="V47" s="2"/>
      <c r="W47" s="5"/>
      <c r="X47" s="5"/>
      <c r="Y47" s="3"/>
      <c r="Z47" s="4"/>
    </row>
    <row r="48" spans="1:26" ht="16.149999999999999" customHeight="1">
      <c r="A48" s="67"/>
      <c r="B48" s="73"/>
      <c r="C48" s="68"/>
      <c r="D48" s="68"/>
      <c r="E48" s="68"/>
      <c r="F48" s="68"/>
      <c r="G48" s="68"/>
      <c r="H48" s="68"/>
      <c r="I48" s="68"/>
      <c r="J48" s="74"/>
      <c r="K48" s="74"/>
      <c r="L48" s="75"/>
      <c r="M48" s="75"/>
      <c r="N48" s="75"/>
      <c r="O48" s="76"/>
      <c r="P48" s="2"/>
      <c r="Q48" s="2"/>
      <c r="R48" s="21"/>
      <c r="S48" s="2"/>
      <c r="T48" s="2"/>
      <c r="U48" s="2"/>
      <c r="V48" s="2"/>
      <c r="W48" s="5"/>
      <c r="X48" s="5"/>
      <c r="Y48" s="3"/>
      <c r="Z48" s="4"/>
    </row>
    <row r="49" spans="1:26" ht="16.149999999999999" customHeight="1">
      <c r="A49" s="67"/>
      <c r="B49" s="73"/>
      <c r="C49" s="68"/>
      <c r="D49" s="68"/>
      <c r="E49" s="68"/>
      <c r="F49" s="68"/>
      <c r="G49" s="68"/>
      <c r="H49" s="68"/>
      <c r="I49" s="68"/>
      <c r="J49" s="74"/>
      <c r="K49" s="74"/>
      <c r="L49" s="75"/>
      <c r="M49" s="75"/>
      <c r="N49" s="75"/>
      <c r="O49" s="76"/>
      <c r="P49" s="2"/>
      <c r="Q49" s="2"/>
      <c r="R49" s="21"/>
      <c r="S49" s="2"/>
      <c r="T49" s="2"/>
      <c r="U49" s="2"/>
      <c r="V49" s="2"/>
      <c r="W49" s="5"/>
      <c r="X49" s="5"/>
      <c r="Y49" s="3"/>
      <c r="Z49" s="4"/>
    </row>
    <row r="50" spans="1:26" ht="16.149999999999999" customHeight="1">
      <c r="A50" s="67"/>
      <c r="B50" s="73"/>
      <c r="C50" s="68"/>
      <c r="D50" s="68"/>
      <c r="E50" s="68"/>
      <c r="F50" s="68"/>
      <c r="G50" s="68"/>
      <c r="H50" s="68"/>
      <c r="I50" s="68"/>
      <c r="J50" s="74"/>
      <c r="K50" s="74"/>
      <c r="L50" s="75"/>
      <c r="M50" s="75"/>
      <c r="N50" s="75"/>
      <c r="O50" s="76"/>
      <c r="P50" s="2"/>
      <c r="Q50" s="2"/>
      <c r="R50" s="21"/>
      <c r="S50" s="2"/>
      <c r="T50" s="2"/>
      <c r="U50" s="2"/>
      <c r="V50" s="2"/>
      <c r="W50" s="5"/>
      <c r="X50" s="5"/>
      <c r="Y50" s="3"/>
      <c r="Z50" s="4"/>
    </row>
    <row r="51" spans="1:26" ht="16.149999999999999" customHeight="1">
      <c r="A51" s="67"/>
      <c r="B51" s="73"/>
      <c r="C51" s="68"/>
      <c r="D51" s="68"/>
      <c r="E51" s="68"/>
      <c r="F51" s="68"/>
      <c r="G51" s="68"/>
      <c r="H51" s="68"/>
      <c r="I51" s="68"/>
      <c r="J51" s="74"/>
      <c r="K51" s="74"/>
      <c r="L51" s="75"/>
      <c r="M51" s="75"/>
      <c r="N51" s="75"/>
      <c r="O51" s="76"/>
      <c r="P51" s="2"/>
      <c r="Q51" s="2"/>
      <c r="R51" s="21"/>
      <c r="S51" s="2"/>
      <c r="T51" s="2"/>
      <c r="U51" s="2"/>
      <c r="V51" s="2"/>
      <c r="W51" s="5"/>
      <c r="X51" s="5"/>
      <c r="Y51" s="3"/>
      <c r="Z51" s="4"/>
    </row>
    <row r="52" spans="1:26" ht="16.149999999999999" customHeight="1">
      <c r="A52" s="67"/>
      <c r="B52" s="73"/>
      <c r="C52" s="68"/>
      <c r="D52" s="68"/>
      <c r="E52" s="68"/>
      <c r="F52" s="68"/>
      <c r="G52" s="68"/>
      <c r="H52" s="68"/>
      <c r="I52" s="68"/>
      <c r="J52" s="74"/>
      <c r="K52" s="74"/>
      <c r="L52" s="75"/>
      <c r="M52" s="75"/>
      <c r="N52" s="75"/>
      <c r="O52" s="76"/>
      <c r="P52" s="2"/>
      <c r="Q52" s="2"/>
      <c r="R52" s="21"/>
      <c r="S52" s="2"/>
      <c r="T52" s="2"/>
      <c r="U52" s="2"/>
      <c r="V52" s="2"/>
      <c r="W52" s="5"/>
      <c r="X52" s="5"/>
      <c r="Y52" s="3"/>
      <c r="Z52" s="4"/>
    </row>
    <row r="53" spans="1:26" ht="16.149999999999999" customHeight="1">
      <c r="A53" s="67"/>
      <c r="B53" s="73"/>
      <c r="G53" s="19"/>
      <c r="I53" s="19"/>
      <c r="J53" s="74"/>
      <c r="K53" s="74"/>
      <c r="L53" s="75"/>
      <c r="M53" s="75"/>
      <c r="N53" s="75"/>
      <c r="O53" s="76"/>
      <c r="P53" s="2"/>
      <c r="Q53" s="2"/>
      <c r="R53" s="21"/>
      <c r="S53" s="2"/>
      <c r="T53" s="2"/>
      <c r="U53" s="2"/>
      <c r="V53" s="2"/>
      <c r="W53" s="5"/>
      <c r="X53" s="5"/>
      <c r="Y53" s="3"/>
      <c r="Z53" s="4"/>
    </row>
    <row r="54" spans="1:26" ht="16.149999999999999" customHeight="1">
      <c r="A54" s="67"/>
      <c r="B54" s="73"/>
      <c r="G54" s="19"/>
      <c r="I54" s="19"/>
      <c r="J54" s="74"/>
      <c r="K54" s="74"/>
      <c r="L54" s="75"/>
      <c r="M54" s="75"/>
      <c r="N54" s="75"/>
      <c r="O54" s="76"/>
      <c r="P54" s="2"/>
      <c r="Q54" s="2"/>
      <c r="R54" s="21"/>
      <c r="S54" s="2"/>
      <c r="T54" s="2"/>
      <c r="U54" s="2"/>
      <c r="V54" s="2"/>
      <c r="W54" s="5"/>
      <c r="X54" s="5"/>
      <c r="Y54" s="3"/>
      <c r="Z54" s="4"/>
    </row>
    <row r="55" spans="1:26" ht="16.149999999999999" customHeight="1">
      <c r="A55" s="67"/>
      <c r="B55" s="73"/>
      <c r="G55" s="19"/>
      <c r="I55" s="19"/>
      <c r="J55" s="74"/>
      <c r="K55" s="74"/>
      <c r="L55" s="75"/>
      <c r="M55" s="75"/>
      <c r="N55" s="75"/>
      <c r="O55" s="76"/>
      <c r="P55" s="2"/>
      <c r="Q55" s="2"/>
      <c r="R55" s="21"/>
      <c r="S55" s="2"/>
      <c r="T55" s="2"/>
      <c r="U55" s="2"/>
      <c r="V55" s="2"/>
      <c r="W55" s="5"/>
      <c r="X55" s="5"/>
      <c r="Y55" s="3"/>
      <c r="Z55" s="4"/>
    </row>
    <row r="56" spans="1:26" ht="16.149999999999999" customHeight="1">
      <c r="A56" s="67"/>
      <c r="B56" s="73"/>
      <c r="G56" s="19"/>
      <c r="I56" s="19"/>
      <c r="J56" s="74"/>
      <c r="K56" s="74"/>
      <c r="L56" s="75"/>
      <c r="M56" s="75"/>
      <c r="N56" s="75"/>
      <c r="O56" s="76"/>
      <c r="P56" s="2"/>
      <c r="Q56" s="2"/>
      <c r="R56" s="21"/>
      <c r="S56" s="2"/>
      <c r="T56" s="2"/>
      <c r="U56" s="2"/>
      <c r="V56" s="2"/>
      <c r="W56" s="5"/>
      <c r="X56" s="5"/>
      <c r="Y56" s="3"/>
      <c r="Z56" s="4"/>
    </row>
    <row r="57" spans="1:26" ht="16.149999999999999" customHeight="1">
      <c r="A57" s="67"/>
      <c r="B57" s="73"/>
      <c r="G57" s="19"/>
      <c r="I57" s="19"/>
      <c r="J57" s="74"/>
      <c r="K57" s="74"/>
      <c r="L57" s="75"/>
      <c r="M57" s="75"/>
      <c r="N57" s="75"/>
      <c r="O57" s="76"/>
      <c r="P57" s="2"/>
      <c r="Q57" s="2"/>
      <c r="R57" s="21"/>
      <c r="S57" s="2"/>
      <c r="T57" s="2"/>
      <c r="U57" s="2"/>
      <c r="V57" s="2"/>
      <c r="W57" s="5"/>
      <c r="X57" s="5"/>
      <c r="Y57" s="3"/>
      <c r="Z57" s="4"/>
    </row>
    <row r="58" spans="1:26" ht="24" customHeight="1">
      <c r="A58" s="60" t="s">
        <v>3</v>
      </c>
      <c r="B58" s="60"/>
      <c r="C58" s="61" t="s">
        <v>39</v>
      </c>
      <c r="D58" s="62"/>
      <c r="E58" s="62"/>
      <c r="F58" s="62"/>
      <c r="G58" s="62"/>
      <c r="H58" s="62"/>
      <c r="I58" s="60"/>
      <c r="J58" s="60"/>
      <c r="K58" s="60"/>
      <c r="L58" s="63"/>
      <c r="M58" s="63"/>
      <c r="N58" s="60"/>
      <c r="O58" s="60"/>
      <c r="P58" s="64"/>
      <c r="Q58" s="64"/>
      <c r="R58" s="64"/>
      <c r="S58" s="60"/>
      <c r="T58" s="64"/>
      <c r="U58" s="64"/>
      <c r="V58" s="64"/>
      <c r="W58" s="60"/>
      <c r="X58" s="60"/>
      <c r="Y58" s="60"/>
      <c r="Z58" s="65"/>
    </row>
    <row r="59" spans="1:26">
      <c r="A59" s="6"/>
      <c r="B59" s="6"/>
      <c r="C59" s="22"/>
      <c r="G59" s="19"/>
      <c r="I59" s="20"/>
      <c r="J59" s="22"/>
      <c r="K59" s="2"/>
      <c r="M59" s="7"/>
      <c r="R59" s="6"/>
      <c r="S59" s="6"/>
      <c r="T59" s="6"/>
      <c r="U59" s="6"/>
      <c r="V59" s="6"/>
    </row>
    <row r="60" spans="1:26">
      <c r="A60" s="6"/>
      <c r="B60" s="6"/>
      <c r="C60" s="22"/>
      <c r="G60" s="19"/>
      <c r="I60" s="20"/>
      <c r="J60" s="21"/>
      <c r="K60" s="2"/>
      <c r="M60" s="8"/>
      <c r="R60" s="9"/>
      <c r="S60" s="9"/>
      <c r="T60" s="9"/>
      <c r="U60" s="9"/>
      <c r="V60" s="9"/>
      <c r="W60" s="23"/>
    </row>
    <row r="61" spans="1:26">
      <c r="A61" s="6"/>
      <c r="B61" s="6"/>
      <c r="C61" s="22"/>
      <c r="G61" s="19"/>
      <c r="I61" s="20"/>
      <c r="J61" s="21"/>
      <c r="K61" s="2"/>
      <c r="M61" s="8"/>
      <c r="R61" s="9"/>
      <c r="S61" s="9"/>
      <c r="T61" s="9"/>
      <c r="U61" s="9"/>
      <c r="V61" s="9"/>
      <c r="W61" s="23"/>
    </row>
    <row r="62" spans="1:26">
      <c r="A62" s="6"/>
      <c r="B62" s="6"/>
      <c r="C62" s="22"/>
      <c r="G62" s="19"/>
      <c r="I62" s="20"/>
      <c r="J62" s="21"/>
      <c r="K62" s="2"/>
      <c r="M62" s="7"/>
      <c r="R62" s="9"/>
      <c r="S62" s="9"/>
      <c r="T62" s="9"/>
      <c r="U62" s="9"/>
      <c r="V62" s="9"/>
      <c r="W62" s="23"/>
    </row>
    <row r="64" spans="1:26">
      <c r="A64" s="80"/>
    </row>
    <row r="67" spans="1:1" ht="20.25">
      <c r="A67" s="79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0" bestFit="1" customWidth="1"/>
    <col min="2" max="2" width="25.44140625" style="10" bestFit="1" customWidth="1"/>
    <col min="3" max="3" width="34.77734375" style="10" bestFit="1" customWidth="1"/>
    <col min="4" max="4" width="11.77734375" style="10" bestFit="1" customWidth="1"/>
    <col min="5" max="5" width="11.21875" style="10" bestFit="1" customWidth="1"/>
    <col min="6" max="6" width="16.109375" style="10" bestFit="1" customWidth="1"/>
    <col min="7" max="7" width="23.77734375" style="10" bestFit="1" customWidth="1"/>
    <col min="8" max="8" width="12.109375" style="10" bestFit="1" customWidth="1"/>
    <col min="9" max="9" width="23.109375" style="10" bestFit="1" customWidth="1"/>
    <col min="10" max="10" width="16.109375" style="10" bestFit="1" customWidth="1"/>
    <col min="11" max="11" width="10.21875" style="10" bestFit="1" customWidth="1"/>
    <col min="12" max="12" width="10.44140625" style="10" bestFit="1" customWidth="1"/>
    <col min="13" max="13" width="13.77734375" style="10" bestFit="1" customWidth="1"/>
    <col min="14" max="14" width="16.109375" style="10" bestFit="1" customWidth="1"/>
    <col min="15" max="15" width="11.6640625" style="10" bestFit="1" customWidth="1"/>
    <col min="16" max="16" width="11.33203125" style="10" bestFit="1" customWidth="1"/>
    <col min="17" max="17" width="10.44140625" style="10" bestFit="1" customWidth="1"/>
    <col min="18" max="19" width="16.109375" style="10" bestFit="1" customWidth="1"/>
    <col min="20" max="20" width="12.77734375" style="10" bestFit="1" customWidth="1"/>
    <col min="21" max="22" width="12.21875" style="10" bestFit="1" customWidth="1"/>
    <col min="23" max="23" width="15.77734375" style="10" bestFit="1" customWidth="1"/>
    <col min="24" max="25" width="13.77734375" style="10" bestFit="1" customWidth="1"/>
    <col min="26" max="26" width="19.5546875" style="10" bestFit="1" customWidth="1"/>
    <col min="27" max="16384" width="8.88671875" style="10"/>
  </cols>
  <sheetData>
    <row r="1" spans="1:26" ht="18.75" thickBot="1">
      <c r="A1" s="11" t="s">
        <v>94</v>
      </c>
      <c r="B1" s="11"/>
      <c r="C1" s="11"/>
      <c r="D1" s="4"/>
      <c r="E1" s="4"/>
      <c r="F1" s="3"/>
      <c r="G1" s="1"/>
      <c r="H1" s="3"/>
      <c r="I1" s="59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2" t="s">
        <v>1</v>
      </c>
      <c r="E2" s="13">
        <f>SUMIF(D18:D56,40,F18:F56)+SUMIF(D18:D56,21,F18:F56)</f>
        <v>0</v>
      </c>
      <c r="F2" s="3"/>
      <c r="G2" s="24" t="s">
        <v>89</v>
      </c>
      <c r="H2" s="14">
        <f>IF(COUNTIF($G$18:G62,"JG")=0,0,SUMIFS($F$18:F62,$G$18:G62,G2,$D$18:D62,40)-SUMIFS($F$18:F62,$G$18:G62,G2,$D$18:D62,50))</f>
        <v>0</v>
      </c>
      <c r="I2" s="14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15" t="s">
        <v>2</v>
      </c>
      <c r="E3" s="16">
        <f>SUMIF(D18:D56,50,F18:F56)+SUMIF(D18:D56,31,F18:F56)</f>
        <v>0</v>
      </c>
      <c r="F3" s="28" t="s">
        <v>90</v>
      </c>
      <c r="G3" s="14" t="s">
        <v>87</v>
      </c>
      <c r="H3" s="14">
        <f>IF(COUNTIF($G$18:G62,"VG")=0,0,SUMIFS($F$18:F62,$G$18:G62,G3,$D$18:D62,40)-SUMIFS($F$18:F62,$G$18:G62,G3,$D$18:D62,50))</f>
        <v>0</v>
      </c>
      <c r="I3" s="14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57" t="s">
        <v>4</v>
      </c>
      <c r="E4" s="58">
        <f>E2-E3</f>
        <v>0</v>
      </c>
      <c r="F4" s="27">
        <f>$E$4+$I$6</f>
        <v>0</v>
      </c>
      <c r="G4" s="14" t="s">
        <v>97</v>
      </c>
      <c r="H4" s="14">
        <f>IF(COUNTIF($G$18:G62,"V0")=0,0,SUMIFS($F$18:F62,$G$18:G62,G4,$D$18:D62,40)-SUMIFS($F$18:F62,$G$18:G62,G4,$D$18:D62,50))</f>
        <v>0</v>
      </c>
      <c r="I4" s="14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3"/>
      <c r="G5" s="25" t="s">
        <v>88</v>
      </c>
      <c r="H5" s="26">
        <f>IF(COUNTIF($G$18:G62,"V9")=0,0,SUMIFS($F$18:F62,$G$18:G62,G5,$D$18:D62,40)-SUMIFS($F$18:F62,$G$18:G62,G5,$D$18:D62,50))</f>
        <v>0</v>
      </c>
      <c r="I5" s="26"/>
      <c r="J5" s="3"/>
      <c r="K5" s="3"/>
      <c r="R5" s="3"/>
      <c r="S5" s="3"/>
      <c r="T5" s="3"/>
      <c r="U5" s="3"/>
      <c r="V5" s="3"/>
    </row>
    <row r="6" spans="1:26" ht="18">
      <c r="A6" s="11" t="s">
        <v>95</v>
      </c>
      <c r="B6" s="11"/>
      <c r="C6" s="11"/>
      <c r="D6" s="3"/>
      <c r="E6" s="3"/>
      <c r="F6" s="4"/>
      <c r="G6" s="14"/>
      <c r="H6" s="14">
        <f>SUM(H2:H5)</f>
        <v>0</v>
      </c>
      <c r="I6" s="14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3"/>
      <c r="B7" s="3"/>
      <c r="C7" s="4"/>
      <c r="D7" s="4"/>
      <c r="E7" s="3"/>
      <c r="F7" s="4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29" t="s">
        <v>5</v>
      </c>
      <c r="B8" s="30" t="s">
        <v>6</v>
      </c>
      <c r="C8" s="31" t="s">
        <v>7</v>
      </c>
      <c r="D8" s="31" t="s">
        <v>8</v>
      </c>
      <c r="E8" s="31" t="s">
        <v>9</v>
      </c>
      <c r="F8" s="32" t="s">
        <v>10</v>
      </c>
      <c r="G8" s="30" t="s">
        <v>57</v>
      </c>
      <c r="H8" s="32" t="s">
        <v>41</v>
      </c>
      <c r="I8" s="4"/>
      <c r="J8" s="4"/>
      <c r="K8" s="4"/>
      <c r="R8" s="4"/>
      <c r="S8" s="4"/>
      <c r="T8" s="4"/>
      <c r="U8" s="4"/>
      <c r="V8" s="4"/>
      <c r="W8" s="4"/>
    </row>
    <row r="9" spans="1:26" ht="18.600000000000001" customHeight="1">
      <c r="A9" s="33" t="s">
        <v>80</v>
      </c>
      <c r="B9" s="34" t="s">
        <v>85</v>
      </c>
      <c r="C9" s="35" t="s">
        <v>81</v>
      </c>
      <c r="D9" s="35" t="s">
        <v>82</v>
      </c>
      <c r="E9" s="35" t="s">
        <v>83</v>
      </c>
      <c r="F9" s="36" t="s">
        <v>84</v>
      </c>
      <c r="G9" s="34" t="s">
        <v>58</v>
      </c>
      <c r="H9" s="36" t="s">
        <v>42</v>
      </c>
      <c r="I9" s="4"/>
      <c r="J9" s="4"/>
      <c r="K9" s="4"/>
      <c r="R9" s="4"/>
      <c r="S9" s="4"/>
      <c r="T9" s="4"/>
      <c r="U9" s="4"/>
      <c r="V9" s="4"/>
      <c r="W9" s="4"/>
    </row>
    <row r="10" spans="1:26" ht="18" customHeight="1" thickBot="1">
      <c r="A10" s="37" t="s">
        <v>40</v>
      </c>
      <c r="B10" s="38" t="s">
        <v>11</v>
      </c>
      <c r="C10" s="37" t="s">
        <v>40</v>
      </c>
      <c r="D10" s="39" t="s">
        <v>12</v>
      </c>
      <c r="E10" s="37" t="s">
        <v>13</v>
      </c>
      <c r="F10" s="40" t="s">
        <v>14</v>
      </c>
      <c r="G10" s="38" t="s">
        <v>11</v>
      </c>
      <c r="H10" s="40" t="s">
        <v>43</v>
      </c>
      <c r="I10" s="4"/>
      <c r="J10" s="4"/>
      <c r="K10" s="4"/>
      <c r="R10" s="4"/>
      <c r="S10" s="4"/>
      <c r="T10" s="4"/>
      <c r="U10" s="4"/>
      <c r="V10" s="4"/>
      <c r="W10" s="4"/>
    </row>
    <row r="11" spans="1:26" ht="21" customHeight="1">
      <c r="A11" s="70">
        <f ca="1">IFERROR(VLOOKUP(VALUE(RIGHT(CELL("nomfichier",A1),LEN(CELL("nomfichier",A1))-FIND("]",CELL("nomfichier",A1)))),BASE!A:I,9,0),"")</f>
        <v>44378</v>
      </c>
      <c r="B11" s="71" t="str">
        <f>(BASE!$L$3)</f>
        <v>07/2021 TEST</v>
      </c>
      <c r="C11" s="70" t="str">
        <f>(BASE!$L$2)</f>
        <v>23.12.2021</v>
      </c>
      <c r="D11" s="66" t="s">
        <v>91</v>
      </c>
      <c r="E11" s="66" t="s">
        <v>92</v>
      </c>
      <c r="F11" s="66" t="s">
        <v>98</v>
      </c>
      <c r="G11" s="71">
        <f ca="1">IFERROR(VLOOKUP(VALUE(RIGHT(CELL("nomfichier",A1),LEN(CELL("nomfichier",A1))-FIND("]",CELL("nomfichier",A1)))),BASE!A:I,8,0),"")</f>
        <v>3311560</v>
      </c>
      <c r="H11" s="72" t="str">
        <f>IF(OR($G$18="VG",$G$18="JG"),"X","")</f>
        <v/>
      </c>
      <c r="I11" s="81"/>
      <c r="J11" s="4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4"/>
      <c r="E12" s="4"/>
      <c r="F12" s="4"/>
      <c r="G12" s="3"/>
      <c r="H12" s="3"/>
      <c r="I12" s="3"/>
      <c r="J12" s="3"/>
      <c r="K12" s="4"/>
      <c r="R12" s="4"/>
      <c r="S12" s="4"/>
      <c r="T12" s="4"/>
      <c r="U12" s="4"/>
      <c r="V12" s="4"/>
    </row>
    <row r="13" spans="1:26" ht="18">
      <c r="A13" s="17" t="s">
        <v>96</v>
      </c>
      <c r="B13" s="17"/>
      <c r="C13" s="11"/>
      <c r="D13" s="4"/>
      <c r="E13" s="4"/>
      <c r="F13" s="4"/>
      <c r="G13" s="4"/>
      <c r="H13" s="4"/>
      <c r="I13" s="4"/>
      <c r="J13" s="4"/>
      <c r="K13" s="3"/>
      <c r="R13" s="3"/>
      <c r="S13" s="3"/>
      <c r="T13" s="3"/>
      <c r="U13" s="3"/>
      <c r="V13" s="3"/>
    </row>
    <row r="14" spans="1:26" ht="15.75" thickBot="1">
      <c r="A14" s="3"/>
      <c r="B14" s="3"/>
      <c r="C14" s="4"/>
      <c r="D14" s="4"/>
      <c r="E14" s="4"/>
      <c r="F14" s="3"/>
      <c r="G14" s="1"/>
      <c r="H14" s="3"/>
      <c r="I14" s="3"/>
      <c r="J14" s="3"/>
      <c r="K14" s="3"/>
      <c r="R14" s="3"/>
      <c r="S14" s="3"/>
      <c r="T14" s="3"/>
      <c r="U14" s="3"/>
      <c r="V14" s="3"/>
    </row>
    <row r="15" spans="1:26" ht="16.899999999999999" customHeight="1">
      <c r="A15" s="31" t="s">
        <v>15</v>
      </c>
      <c r="B15" s="31" t="s">
        <v>16</v>
      </c>
      <c r="C15" s="31" t="s">
        <v>17</v>
      </c>
      <c r="D15" s="31" t="s">
        <v>18</v>
      </c>
      <c r="E15" s="31" t="s">
        <v>20</v>
      </c>
      <c r="F15" s="41" t="s">
        <v>21</v>
      </c>
      <c r="G15" s="31" t="s">
        <v>45</v>
      </c>
      <c r="H15" s="31" t="s">
        <v>22</v>
      </c>
      <c r="I15" s="42" t="s">
        <v>52</v>
      </c>
      <c r="J15" s="43" t="s">
        <v>70</v>
      </c>
      <c r="K15" s="43" t="s">
        <v>73</v>
      </c>
      <c r="L15" s="44" t="s">
        <v>23</v>
      </c>
      <c r="M15" s="31" t="s">
        <v>24</v>
      </c>
      <c r="N15" s="31" t="s">
        <v>61</v>
      </c>
      <c r="O15" s="31" t="s">
        <v>19</v>
      </c>
      <c r="P15" s="31" t="s">
        <v>46</v>
      </c>
      <c r="Q15" s="31" t="s">
        <v>44</v>
      </c>
      <c r="R15" s="41" t="s">
        <v>54</v>
      </c>
      <c r="S15" s="31" t="s">
        <v>62</v>
      </c>
      <c r="T15" s="31" t="s">
        <v>64</v>
      </c>
      <c r="U15" s="31" t="s">
        <v>66</v>
      </c>
      <c r="V15" s="31" t="s">
        <v>59</v>
      </c>
      <c r="W15" s="31" t="s">
        <v>25</v>
      </c>
      <c r="X15" s="42" t="s">
        <v>48</v>
      </c>
      <c r="Y15" s="43" t="s">
        <v>51</v>
      </c>
      <c r="Z15" s="45" t="s">
        <v>3</v>
      </c>
    </row>
    <row r="16" spans="1:26" s="18" customFormat="1" ht="30" customHeight="1">
      <c r="A16" s="46" t="s">
        <v>26</v>
      </c>
      <c r="B16" s="47"/>
      <c r="C16" s="47" t="s">
        <v>74</v>
      </c>
      <c r="D16" s="47" t="s">
        <v>75</v>
      </c>
      <c r="E16" s="47" t="s">
        <v>86</v>
      </c>
      <c r="F16" s="48" t="s">
        <v>76</v>
      </c>
      <c r="G16" s="47" t="s">
        <v>77</v>
      </c>
      <c r="H16" s="47" t="s">
        <v>78</v>
      </c>
      <c r="I16" s="49" t="s">
        <v>79</v>
      </c>
      <c r="J16" s="50" t="s">
        <v>71</v>
      </c>
      <c r="K16" s="50" t="s">
        <v>72</v>
      </c>
      <c r="L16" s="47" t="s">
        <v>0</v>
      </c>
      <c r="M16" s="47" t="s">
        <v>28</v>
      </c>
      <c r="N16" s="47" t="s">
        <v>63</v>
      </c>
      <c r="O16" s="47" t="s">
        <v>27</v>
      </c>
      <c r="P16" s="47" t="s">
        <v>47</v>
      </c>
      <c r="Q16" s="47" t="s">
        <v>56</v>
      </c>
      <c r="R16" s="48" t="s">
        <v>55</v>
      </c>
      <c r="S16" s="47" t="s">
        <v>67</v>
      </c>
      <c r="T16" s="47" t="s">
        <v>68</v>
      </c>
      <c r="U16" s="47" t="s">
        <v>65</v>
      </c>
      <c r="V16" s="47" t="s">
        <v>60</v>
      </c>
      <c r="W16" s="47" t="s">
        <v>29</v>
      </c>
      <c r="X16" s="49" t="s">
        <v>49</v>
      </c>
      <c r="Y16" s="50" t="s">
        <v>50</v>
      </c>
      <c r="Z16" s="51" t="s">
        <v>30</v>
      </c>
    </row>
    <row r="17" spans="1:26" ht="16.5" thickBot="1">
      <c r="A17" s="52" t="s">
        <v>31</v>
      </c>
      <c r="B17" s="37"/>
      <c r="C17" s="37" t="s">
        <v>11</v>
      </c>
      <c r="D17" s="37" t="s">
        <v>32</v>
      </c>
      <c r="E17" s="39" t="s">
        <v>33</v>
      </c>
      <c r="F17" s="53" t="s">
        <v>34</v>
      </c>
      <c r="G17" s="37" t="s">
        <v>14</v>
      </c>
      <c r="H17" s="37" t="s">
        <v>35</v>
      </c>
      <c r="I17" s="54" t="s">
        <v>53</v>
      </c>
      <c r="J17" s="53" t="s">
        <v>34</v>
      </c>
      <c r="K17" s="37" t="s">
        <v>35</v>
      </c>
      <c r="L17" s="37" t="s">
        <v>35</v>
      </c>
      <c r="M17" s="37" t="s">
        <v>36</v>
      </c>
      <c r="N17" s="53" t="s">
        <v>34</v>
      </c>
      <c r="O17" s="39" t="s">
        <v>12</v>
      </c>
      <c r="P17" s="37" t="s">
        <v>32</v>
      </c>
      <c r="Q17" s="39" t="s">
        <v>33</v>
      </c>
      <c r="R17" s="53" t="s">
        <v>34</v>
      </c>
      <c r="S17" s="53" t="s">
        <v>34</v>
      </c>
      <c r="T17" s="37" t="s">
        <v>69</v>
      </c>
      <c r="U17" s="37" t="s">
        <v>40</v>
      </c>
      <c r="V17" s="37" t="s">
        <v>40</v>
      </c>
      <c r="W17" s="37" t="s">
        <v>37</v>
      </c>
      <c r="X17" s="54" t="s">
        <v>36</v>
      </c>
      <c r="Y17" s="55" t="s">
        <v>36</v>
      </c>
      <c r="Z17" s="56" t="s">
        <v>38</v>
      </c>
    </row>
    <row r="18" spans="1:26" ht="15.6" customHeight="1">
      <c r="A18" s="67">
        <v>1</v>
      </c>
      <c r="B18" s="73"/>
      <c r="C18" s="68"/>
      <c r="D18" s="68"/>
      <c r="E18" s="68"/>
      <c r="F18" s="68"/>
      <c r="G18" s="68"/>
      <c r="H18" s="68"/>
      <c r="I18" s="68"/>
      <c r="J18" s="74"/>
      <c r="K18" s="74"/>
      <c r="L18" s="75"/>
      <c r="M18" s="75"/>
      <c r="N18" s="75"/>
      <c r="O18" s="76"/>
      <c r="P18" s="2"/>
      <c r="Q18" s="2"/>
      <c r="R18" s="21"/>
      <c r="S18" s="2"/>
      <c r="T18" s="2"/>
      <c r="U18" s="2"/>
      <c r="V18" s="2"/>
      <c r="W18" s="5"/>
      <c r="X18" s="5"/>
      <c r="Y18" s="3"/>
      <c r="Z18" s="4"/>
    </row>
    <row r="19" spans="1:26" ht="15.6" customHeight="1">
      <c r="A19" s="67">
        <v>2</v>
      </c>
      <c r="B19" s="73"/>
      <c r="C19" s="68"/>
      <c r="D19" s="68"/>
      <c r="E19" s="68"/>
      <c r="F19" s="68"/>
      <c r="G19" s="68"/>
      <c r="H19" s="68"/>
      <c r="I19" s="68"/>
      <c r="J19" s="74"/>
      <c r="K19" s="74"/>
      <c r="L19" s="75"/>
      <c r="M19" s="75"/>
      <c r="N19" s="75"/>
      <c r="O19" s="76"/>
      <c r="P19" s="2"/>
      <c r="Q19" s="2"/>
      <c r="R19" s="21"/>
      <c r="S19" s="2"/>
      <c r="T19" s="2"/>
      <c r="U19" s="2"/>
      <c r="V19" s="2"/>
      <c r="W19" s="5"/>
      <c r="X19" s="5"/>
      <c r="Y19" s="3"/>
      <c r="Z19" s="4"/>
    </row>
    <row r="20" spans="1:26" ht="16.149999999999999" customHeight="1">
      <c r="A20" s="67">
        <v>3</v>
      </c>
      <c r="B20" s="73"/>
      <c r="C20" s="68"/>
      <c r="D20" s="68"/>
      <c r="E20" s="68"/>
      <c r="F20" s="68"/>
      <c r="G20" s="68"/>
      <c r="H20" s="68"/>
      <c r="I20" s="68"/>
      <c r="J20" s="74"/>
      <c r="K20" s="74"/>
      <c r="L20" s="75"/>
      <c r="M20" s="75"/>
      <c r="N20" s="75"/>
      <c r="O20" s="76"/>
      <c r="P20" s="2"/>
      <c r="Q20" s="2"/>
      <c r="R20" s="21"/>
      <c r="S20" s="2"/>
      <c r="T20" s="2"/>
      <c r="U20" s="2"/>
      <c r="V20" s="2"/>
      <c r="W20" s="5"/>
      <c r="X20" s="5"/>
      <c r="Y20" s="3"/>
      <c r="Z20" s="4"/>
    </row>
    <row r="21" spans="1:26" ht="16.149999999999999" customHeight="1">
      <c r="A21" s="67">
        <v>4</v>
      </c>
      <c r="B21" s="73"/>
      <c r="C21" s="68"/>
      <c r="D21" s="68"/>
      <c r="E21" s="68"/>
      <c r="F21" s="68"/>
      <c r="G21" s="68"/>
      <c r="H21" s="68"/>
      <c r="I21" s="68"/>
      <c r="J21" s="74"/>
      <c r="K21" s="74"/>
      <c r="L21" s="75"/>
      <c r="M21" s="75"/>
      <c r="N21" s="75"/>
      <c r="O21" s="76"/>
      <c r="P21" s="2"/>
      <c r="Q21" s="2"/>
      <c r="R21" s="21"/>
      <c r="S21" s="2"/>
      <c r="T21" s="2"/>
      <c r="U21" s="2"/>
      <c r="V21" s="2"/>
      <c r="W21" s="5"/>
      <c r="X21" s="5"/>
      <c r="Y21" s="3"/>
      <c r="Z21" s="4"/>
    </row>
    <row r="22" spans="1:26" ht="16.149999999999999" customHeight="1">
      <c r="A22" s="67">
        <v>5</v>
      </c>
      <c r="B22" s="73"/>
      <c r="C22" s="68"/>
      <c r="D22" s="68"/>
      <c r="E22" s="68"/>
      <c r="F22" s="68"/>
      <c r="G22" s="68"/>
      <c r="H22" s="68"/>
      <c r="I22" s="68"/>
      <c r="J22" s="74"/>
      <c r="K22" s="74"/>
      <c r="L22" s="75"/>
      <c r="M22" s="75"/>
      <c r="N22" s="75"/>
      <c r="O22" s="76"/>
      <c r="P22" s="2"/>
      <c r="Q22" s="2"/>
      <c r="R22" s="21"/>
      <c r="S22" s="2"/>
      <c r="T22" s="2"/>
      <c r="U22" s="2"/>
      <c r="V22" s="2"/>
      <c r="W22" s="5"/>
      <c r="X22" s="5"/>
      <c r="Y22" s="3"/>
      <c r="Z22" s="4"/>
    </row>
    <row r="23" spans="1:26" ht="16.149999999999999" customHeight="1">
      <c r="A23" s="67">
        <v>6</v>
      </c>
      <c r="B23" s="73"/>
      <c r="C23" s="68"/>
      <c r="D23" s="68"/>
      <c r="E23" s="68"/>
      <c r="F23" s="68"/>
      <c r="G23" s="68"/>
      <c r="H23" s="68"/>
      <c r="I23" s="68"/>
      <c r="J23" s="74"/>
      <c r="K23" s="74"/>
      <c r="L23" s="75"/>
      <c r="M23" s="75"/>
      <c r="N23" s="75"/>
      <c r="O23" s="76"/>
      <c r="P23" s="2"/>
      <c r="Q23" s="2"/>
      <c r="R23" s="21"/>
      <c r="S23" s="2"/>
      <c r="T23" s="2"/>
      <c r="U23" s="2"/>
      <c r="V23" s="2"/>
      <c r="W23" s="5"/>
      <c r="X23" s="5"/>
      <c r="Y23" s="3"/>
      <c r="Z23" s="4"/>
    </row>
    <row r="24" spans="1:26" ht="16.149999999999999" customHeight="1">
      <c r="A24" s="67">
        <v>7</v>
      </c>
      <c r="B24" s="73"/>
      <c r="C24" s="68"/>
      <c r="D24" s="68"/>
      <c r="E24" s="68"/>
      <c r="F24" s="68"/>
      <c r="G24" s="68"/>
      <c r="H24" s="68"/>
      <c r="I24" s="68"/>
      <c r="J24" s="74"/>
      <c r="K24" s="74"/>
      <c r="L24" s="75"/>
      <c r="M24" s="75"/>
      <c r="N24" s="75"/>
      <c r="O24" s="76"/>
      <c r="P24" s="2"/>
      <c r="Q24" s="2"/>
      <c r="R24" s="21"/>
      <c r="S24" s="2"/>
      <c r="T24" s="2"/>
      <c r="U24" s="2"/>
      <c r="V24" s="2"/>
      <c r="W24" s="5"/>
      <c r="X24" s="5"/>
      <c r="Y24" s="3"/>
      <c r="Z24" s="4"/>
    </row>
    <row r="25" spans="1:26" ht="16.149999999999999" customHeight="1">
      <c r="A25" s="67">
        <v>8</v>
      </c>
      <c r="B25" s="73"/>
      <c r="C25" s="68"/>
      <c r="D25" s="68"/>
      <c r="E25" s="68"/>
      <c r="F25" s="68"/>
      <c r="G25" s="68"/>
      <c r="H25" s="68"/>
      <c r="I25" s="68"/>
      <c r="J25" s="74"/>
      <c r="K25" s="74"/>
      <c r="L25" s="75"/>
      <c r="M25" s="75"/>
      <c r="N25" s="75"/>
      <c r="O25" s="76"/>
      <c r="P25" s="2"/>
      <c r="Q25" s="2"/>
      <c r="R25" s="21"/>
      <c r="S25" s="2"/>
      <c r="T25" s="2"/>
      <c r="U25" s="2"/>
      <c r="V25" s="2"/>
      <c r="W25" s="5"/>
      <c r="X25" s="5"/>
      <c r="Y25" s="3"/>
      <c r="Z25" s="4"/>
    </row>
    <row r="26" spans="1:26" ht="16.149999999999999" customHeight="1">
      <c r="A26" s="67">
        <v>9</v>
      </c>
      <c r="B26" s="73"/>
      <c r="C26" s="68"/>
      <c r="D26" s="68"/>
      <c r="E26" s="68"/>
      <c r="F26" s="68"/>
      <c r="G26" s="68"/>
      <c r="H26" s="68"/>
      <c r="I26" s="68"/>
      <c r="J26" s="74"/>
      <c r="K26" s="74"/>
      <c r="L26" s="75"/>
      <c r="M26" s="75"/>
      <c r="N26" s="75"/>
      <c r="O26" s="76"/>
      <c r="P26" s="2"/>
      <c r="Q26" s="2"/>
      <c r="R26" s="21"/>
      <c r="S26" s="2"/>
      <c r="T26" s="2"/>
      <c r="U26" s="2"/>
      <c r="V26" s="2"/>
      <c r="W26" s="5"/>
      <c r="X26" s="5"/>
      <c r="Y26" s="3"/>
      <c r="Z26" s="4"/>
    </row>
    <row r="27" spans="1:26" ht="16.149999999999999" customHeight="1">
      <c r="A27" s="67">
        <v>10</v>
      </c>
      <c r="B27" s="73"/>
      <c r="C27" s="68"/>
      <c r="D27" s="68"/>
      <c r="E27" s="68"/>
      <c r="F27" s="68"/>
      <c r="G27" s="68"/>
      <c r="H27" s="68"/>
      <c r="I27" s="68"/>
      <c r="J27" s="74"/>
      <c r="K27" s="74"/>
      <c r="L27" s="75"/>
      <c r="M27" s="75"/>
      <c r="N27" s="75"/>
      <c r="O27" s="76"/>
      <c r="P27" s="2"/>
      <c r="Q27" s="2"/>
      <c r="R27" s="21"/>
      <c r="S27" s="2"/>
      <c r="T27" s="2"/>
      <c r="U27" s="2"/>
      <c r="V27" s="2"/>
      <c r="W27" s="5"/>
      <c r="X27" s="5"/>
      <c r="Y27" s="3"/>
      <c r="Z27" s="4"/>
    </row>
    <row r="28" spans="1:26" ht="16.149999999999999" customHeight="1">
      <c r="A28" s="67">
        <v>11</v>
      </c>
      <c r="B28" s="73"/>
      <c r="C28" s="68"/>
      <c r="D28" s="68"/>
      <c r="E28" s="68"/>
      <c r="F28" s="68"/>
      <c r="G28" s="68"/>
      <c r="H28" s="68"/>
      <c r="I28" s="68"/>
      <c r="J28" s="74"/>
      <c r="K28" s="74"/>
      <c r="L28" s="75"/>
      <c r="M28" s="75"/>
      <c r="N28" s="75"/>
      <c r="O28" s="76"/>
      <c r="P28" s="2"/>
      <c r="Q28" s="2"/>
      <c r="R28" s="21"/>
      <c r="S28" s="2"/>
      <c r="T28" s="2"/>
      <c r="U28" s="2"/>
      <c r="V28" s="2"/>
      <c r="W28" s="5"/>
      <c r="X28" s="5"/>
      <c r="Y28" s="3"/>
      <c r="Z28" s="4"/>
    </row>
    <row r="29" spans="1:26" ht="16.149999999999999" customHeight="1">
      <c r="A29" s="67">
        <v>12</v>
      </c>
      <c r="B29" s="73"/>
      <c r="C29" s="68"/>
      <c r="D29" s="68"/>
      <c r="E29" s="68"/>
      <c r="F29" s="68"/>
      <c r="G29" s="68"/>
      <c r="H29" s="68"/>
      <c r="I29" s="68"/>
      <c r="J29" s="74"/>
      <c r="K29" s="74"/>
      <c r="L29" s="75"/>
      <c r="M29" s="75"/>
      <c r="N29" s="75"/>
      <c r="O29" s="76"/>
      <c r="P29" s="2"/>
      <c r="Q29" s="2"/>
      <c r="R29" s="21"/>
      <c r="S29" s="2"/>
      <c r="T29" s="2"/>
      <c r="U29" s="2"/>
      <c r="V29" s="2"/>
      <c r="W29" s="5"/>
      <c r="X29" s="5"/>
      <c r="Y29" s="3"/>
      <c r="Z29" s="4"/>
    </row>
    <row r="30" spans="1:26" ht="16.149999999999999" customHeight="1">
      <c r="A30" s="67">
        <v>13</v>
      </c>
      <c r="B30" s="73"/>
      <c r="C30" s="68"/>
      <c r="D30" s="68"/>
      <c r="E30" s="68"/>
      <c r="F30" s="68"/>
      <c r="G30" s="68"/>
      <c r="H30" s="68"/>
      <c r="I30" s="68"/>
      <c r="J30" s="74"/>
      <c r="K30" s="74"/>
      <c r="L30" s="75"/>
      <c r="M30" s="75"/>
      <c r="N30" s="75"/>
      <c r="O30" s="76"/>
      <c r="P30" s="2"/>
      <c r="Q30" s="2"/>
      <c r="R30" s="21"/>
      <c r="S30" s="2"/>
      <c r="T30" s="2"/>
      <c r="U30" s="2"/>
      <c r="V30" s="2"/>
      <c r="W30" s="5"/>
      <c r="X30" s="5"/>
      <c r="Y30" s="3"/>
      <c r="Z30" s="4"/>
    </row>
    <row r="31" spans="1:26" ht="16.149999999999999" customHeight="1">
      <c r="A31" s="67">
        <v>14</v>
      </c>
      <c r="B31" s="73"/>
      <c r="C31" s="68"/>
      <c r="D31" s="68"/>
      <c r="E31" s="68"/>
      <c r="F31" s="68"/>
      <c r="G31" s="68"/>
      <c r="H31" s="68"/>
      <c r="I31" s="68"/>
      <c r="J31" s="74"/>
      <c r="K31" s="74"/>
      <c r="L31" s="75"/>
      <c r="M31" s="75"/>
      <c r="N31" s="75"/>
      <c r="O31" s="76"/>
      <c r="P31" s="2"/>
      <c r="Q31" s="2"/>
      <c r="R31" s="21"/>
      <c r="S31" s="2"/>
      <c r="T31" s="2"/>
      <c r="U31" s="2"/>
      <c r="V31" s="2"/>
      <c r="W31" s="5"/>
      <c r="X31" s="5"/>
      <c r="Y31" s="3"/>
      <c r="Z31" s="4"/>
    </row>
    <row r="32" spans="1:26" ht="16.149999999999999" customHeight="1">
      <c r="A32" s="67">
        <v>15</v>
      </c>
      <c r="B32" s="73"/>
      <c r="C32" s="68"/>
      <c r="D32" s="68"/>
      <c r="E32" s="68"/>
      <c r="F32" s="68"/>
      <c r="G32" s="68"/>
      <c r="H32" s="68"/>
      <c r="I32" s="68"/>
      <c r="J32" s="74"/>
      <c r="K32" s="74"/>
      <c r="L32" s="75"/>
      <c r="M32" s="75"/>
      <c r="N32" s="75"/>
      <c r="O32" s="76"/>
      <c r="P32" s="2"/>
      <c r="Q32" s="2"/>
      <c r="R32" s="21"/>
      <c r="S32" s="2"/>
      <c r="T32" s="2"/>
      <c r="U32" s="2"/>
      <c r="V32" s="2"/>
      <c r="W32" s="5"/>
      <c r="X32" s="5"/>
      <c r="Y32" s="3"/>
      <c r="Z32" s="4"/>
    </row>
    <row r="33" spans="1:26" ht="16.149999999999999" customHeight="1">
      <c r="A33" s="67">
        <v>16</v>
      </c>
      <c r="B33" s="73"/>
      <c r="C33" s="68"/>
      <c r="D33" s="68"/>
      <c r="E33" s="68"/>
      <c r="F33" s="68"/>
      <c r="G33" s="68"/>
      <c r="H33" s="68"/>
      <c r="I33" s="68"/>
      <c r="J33" s="74"/>
      <c r="K33" s="74"/>
      <c r="L33" s="75"/>
      <c r="M33" s="75"/>
      <c r="N33" s="75"/>
      <c r="O33" s="76"/>
      <c r="P33" s="2"/>
      <c r="Q33" s="2"/>
      <c r="R33" s="21"/>
      <c r="S33" s="2"/>
      <c r="T33" s="2"/>
      <c r="U33" s="2"/>
      <c r="V33" s="2"/>
      <c r="W33" s="5"/>
      <c r="X33" s="5"/>
      <c r="Y33" s="3"/>
      <c r="Z33" s="4"/>
    </row>
    <row r="34" spans="1:26" ht="16.149999999999999" customHeight="1">
      <c r="A34" s="67">
        <v>17</v>
      </c>
      <c r="B34" s="73"/>
      <c r="C34" s="68"/>
      <c r="D34" s="68"/>
      <c r="E34" s="68"/>
      <c r="F34" s="68"/>
      <c r="G34" s="68"/>
      <c r="H34" s="68"/>
      <c r="I34" s="68"/>
      <c r="J34" s="74"/>
      <c r="K34" s="74"/>
      <c r="L34" s="75"/>
      <c r="M34" s="75"/>
      <c r="N34" s="75"/>
      <c r="O34" s="76"/>
      <c r="P34" s="2"/>
      <c r="Q34" s="2"/>
      <c r="R34" s="21"/>
      <c r="S34" s="2"/>
      <c r="T34" s="2"/>
      <c r="U34" s="2"/>
      <c r="V34" s="2"/>
      <c r="W34" s="5"/>
      <c r="X34" s="5"/>
      <c r="Y34" s="3"/>
      <c r="Z34" s="4"/>
    </row>
    <row r="35" spans="1:26" ht="16.149999999999999" customHeight="1">
      <c r="A35" s="67">
        <v>18</v>
      </c>
      <c r="B35" s="73"/>
      <c r="C35" s="68"/>
      <c r="D35" s="68"/>
      <c r="E35" s="68"/>
      <c r="F35" s="68"/>
      <c r="G35" s="68"/>
      <c r="H35" s="68"/>
      <c r="I35" s="68"/>
      <c r="J35" s="74"/>
      <c r="K35" s="74"/>
      <c r="L35" s="75"/>
      <c r="M35" s="75"/>
      <c r="N35" s="75"/>
      <c r="O35" s="76"/>
      <c r="P35" s="2"/>
      <c r="Q35" s="2"/>
      <c r="R35" s="21"/>
      <c r="S35" s="2"/>
      <c r="T35" s="2"/>
      <c r="U35" s="2"/>
      <c r="V35" s="2"/>
      <c r="W35" s="5"/>
      <c r="X35" s="5"/>
      <c r="Y35" s="3"/>
      <c r="Z35" s="4"/>
    </row>
    <row r="36" spans="1:26" ht="16.149999999999999" customHeight="1">
      <c r="A36" s="67">
        <v>19</v>
      </c>
      <c r="B36" s="73"/>
      <c r="C36" s="68"/>
      <c r="D36" s="68"/>
      <c r="E36" s="68"/>
      <c r="F36" s="68"/>
      <c r="G36" s="68"/>
      <c r="H36" s="68"/>
      <c r="I36" s="68"/>
      <c r="J36" s="74"/>
      <c r="K36" s="74"/>
      <c r="L36" s="75"/>
      <c r="M36" s="75"/>
      <c r="N36" s="75"/>
      <c r="O36" s="76"/>
      <c r="P36" s="2"/>
      <c r="Q36" s="2"/>
      <c r="R36" s="21"/>
      <c r="S36" s="2"/>
      <c r="T36" s="2"/>
      <c r="U36" s="2"/>
      <c r="V36" s="2"/>
      <c r="W36" s="5"/>
      <c r="X36" s="5"/>
      <c r="Y36" s="3"/>
      <c r="Z36" s="4"/>
    </row>
    <row r="37" spans="1:26" ht="16.149999999999999" customHeight="1">
      <c r="A37" s="67">
        <v>20</v>
      </c>
      <c r="B37" s="73"/>
      <c r="C37" s="68"/>
      <c r="D37" s="68"/>
      <c r="E37" s="68"/>
      <c r="F37" s="68"/>
      <c r="G37" s="68"/>
      <c r="H37" s="68"/>
      <c r="I37" s="68"/>
      <c r="J37" s="74"/>
      <c r="K37" s="74"/>
      <c r="L37" s="75"/>
      <c r="M37" s="75"/>
      <c r="N37" s="75"/>
      <c r="O37" s="76"/>
      <c r="P37" s="2"/>
      <c r="Q37" s="2"/>
      <c r="R37" s="21"/>
      <c r="S37" s="2"/>
      <c r="T37" s="2"/>
      <c r="U37" s="2"/>
      <c r="V37" s="2"/>
      <c r="W37" s="5"/>
      <c r="X37" s="5"/>
      <c r="Y37" s="3"/>
      <c r="Z37" s="4"/>
    </row>
    <row r="38" spans="1:26" ht="16.149999999999999" customHeight="1">
      <c r="A38" s="67">
        <v>21</v>
      </c>
      <c r="B38" s="73"/>
      <c r="C38" s="68"/>
      <c r="D38" s="68"/>
      <c r="E38" s="68"/>
      <c r="F38" s="68"/>
      <c r="G38" s="68"/>
      <c r="H38" s="68"/>
      <c r="I38" s="68"/>
      <c r="J38" s="74"/>
      <c r="K38" s="74"/>
      <c r="L38" s="75"/>
      <c r="M38" s="75"/>
      <c r="N38" s="75"/>
      <c r="O38" s="76"/>
      <c r="P38" s="2"/>
      <c r="Q38" s="2"/>
      <c r="R38" s="21"/>
      <c r="S38" s="2"/>
      <c r="T38" s="2"/>
      <c r="U38" s="2"/>
      <c r="V38" s="2"/>
      <c r="W38" s="5"/>
      <c r="X38" s="5"/>
      <c r="Y38" s="3"/>
      <c r="Z38" s="4"/>
    </row>
    <row r="39" spans="1:26" ht="16.149999999999999" customHeight="1">
      <c r="A39" s="67">
        <v>22</v>
      </c>
      <c r="B39" s="73"/>
      <c r="C39" s="68"/>
      <c r="D39" s="68"/>
      <c r="E39" s="68"/>
      <c r="F39" s="68"/>
      <c r="G39" s="68"/>
      <c r="H39" s="68"/>
      <c r="I39" s="68"/>
      <c r="J39" s="74"/>
      <c r="K39" s="74"/>
      <c r="L39" s="75"/>
      <c r="M39" s="75"/>
      <c r="N39" s="75"/>
      <c r="O39" s="76"/>
      <c r="P39" s="2"/>
      <c r="Q39" s="2"/>
      <c r="R39" s="21"/>
      <c r="S39" s="2"/>
      <c r="T39" s="2"/>
      <c r="U39" s="2"/>
      <c r="V39" s="2"/>
      <c r="W39" s="5"/>
      <c r="X39" s="5"/>
      <c r="Y39" s="3"/>
      <c r="Z39" s="4"/>
    </row>
    <row r="40" spans="1:26" ht="16.149999999999999" customHeight="1">
      <c r="A40" s="67">
        <v>23</v>
      </c>
      <c r="B40" s="73"/>
      <c r="C40" s="68"/>
      <c r="D40" s="68"/>
      <c r="E40" s="68"/>
      <c r="F40" s="68"/>
      <c r="G40" s="68"/>
      <c r="H40" s="68"/>
      <c r="I40" s="68"/>
      <c r="J40" s="74"/>
      <c r="K40" s="74"/>
      <c r="L40" s="75"/>
      <c r="M40" s="75"/>
      <c r="N40" s="75"/>
      <c r="O40" s="76"/>
      <c r="P40" s="2"/>
      <c r="Q40" s="2"/>
      <c r="R40" s="21"/>
      <c r="S40" s="2"/>
      <c r="T40" s="2"/>
      <c r="U40" s="2"/>
      <c r="V40" s="2"/>
      <c r="W40" s="5"/>
      <c r="X40" s="5"/>
      <c r="Y40" s="3"/>
      <c r="Z40" s="4"/>
    </row>
    <row r="41" spans="1:26" ht="16.149999999999999" customHeight="1">
      <c r="A41" s="67">
        <v>24</v>
      </c>
      <c r="B41" s="73"/>
      <c r="C41" s="68"/>
      <c r="D41" s="68"/>
      <c r="E41" s="68"/>
      <c r="F41" s="68"/>
      <c r="G41" s="68"/>
      <c r="H41" s="68"/>
      <c r="I41" s="68"/>
      <c r="J41" s="74"/>
      <c r="K41" s="74"/>
      <c r="L41" s="75"/>
      <c r="M41" s="75"/>
      <c r="N41" s="75"/>
      <c r="O41" s="76"/>
      <c r="P41" s="2"/>
      <c r="Q41" s="2"/>
      <c r="R41" s="21"/>
      <c r="S41" s="2"/>
      <c r="T41" s="2"/>
      <c r="U41" s="2"/>
      <c r="V41" s="2"/>
      <c r="W41" s="5"/>
      <c r="X41" s="5"/>
      <c r="Y41" s="3"/>
      <c r="Z41" s="4"/>
    </row>
    <row r="42" spans="1:26" ht="16.149999999999999" customHeight="1">
      <c r="A42" s="67">
        <v>25</v>
      </c>
      <c r="B42" s="73"/>
      <c r="C42" s="68"/>
      <c r="D42" s="68"/>
      <c r="E42" s="68"/>
      <c r="F42" s="68"/>
      <c r="G42" s="68"/>
      <c r="H42" s="68"/>
      <c r="I42" s="68"/>
      <c r="J42" s="74"/>
      <c r="K42" s="74"/>
      <c r="L42" s="75"/>
      <c r="M42" s="75"/>
      <c r="N42" s="75"/>
      <c r="O42" s="76"/>
      <c r="P42" s="2"/>
      <c r="Q42" s="2"/>
      <c r="R42" s="21"/>
      <c r="S42" s="2"/>
      <c r="T42" s="2"/>
      <c r="U42" s="2"/>
      <c r="V42" s="2"/>
      <c r="W42" s="5"/>
      <c r="X42" s="5"/>
      <c r="Y42" s="3"/>
      <c r="Z42" s="4"/>
    </row>
    <row r="43" spans="1:26" ht="16.149999999999999" customHeight="1">
      <c r="A43" s="67">
        <v>26</v>
      </c>
      <c r="B43" s="73"/>
      <c r="C43" s="68"/>
      <c r="D43" s="68"/>
      <c r="E43" s="68"/>
      <c r="F43" s="68"/>
      <c r="G43" s="68"/>
      <c r="H43" s="68"/>
      <c r="I43" s="68"/>
      <c r="J43" s="74"/>
      <c r="K43" s="74"/>
      <c r="L43" s="75"/>
      <c r="M43" s="75"/>
      <c r="N43" s="75"/>
      <c r="O43" s="76"/>
      <c r="P43" s="2"/>
      <c r="Q43" s="2"/>
      <c r="R43" s="21"/>
      <c r="S43" s="2"/>
      <c r="T43" s="2"/>
      <c r="U43" s="2"/>
      <c r="V43" s="2"/>
      <c r="W43" s="5"/>
      <c r="X43" s="5"/>
      <c r="Y43" s="3"/>
      <c r="Z43" s="4"/>
    </row>
    <row r="44" spans="1:26" ht="16.149999999999999" customHeight="1">
      <c r="A44" s="67">
        <v>27</v>
      </c>
      <c r="B44" s="73"/>
      <c r="C44" s="68"/>
      <c r="D44" s="68"/>
      <c r="E44" s="68"/>
      <c r="F44" s="68"/>
      <c r="G44" s="68"/>
      <c r="H44" s="68"/>
      <c r="I44" s="68"/>
      <c r="J44" s="74"/>
      <c r="K44" s="74"/>
      <c r="L44" s="75"/>
      <c r="M44" s="75"/>
      <c r="N44" s="75"/>
      <c r="O44" s="76"/>
      <c r="P44" s="2"/>
      <c r="Q44" s="2"/>
      <c r="R44" s="21"/>
      <c r="S44" s="2"/>
      <c r="T44" s="2"/>
      <c r="U44" s="2"/>
      <c r="V44" s="2"/>
      <c r="W44" s="5"/>
      <c r="X44" s="5"/>
      <c r="Y44" s="3"/>
      <c r="Z44" s="4"/>
    </row>
    <row r="45" spans="1:26" ht="16.149999999999999" customHeight="1">
      <c r="A45" s="67">
        <v>28</v>
      </c>
      <c r="B45" s="73"/>
      <c r="C45" s="68"/>
      <c r="D45" s="68"/>
      <c r="E45" s="68"/>
      <c r="F45" s="68"/>
      <c r="G45" s="68"/>
      <c r="H45" s="68"/>
      <c r="I45" s="68"/>
      <c r="J45" s="74"/>
      <c r="K45" s="74"/>
      <c r="L45" s="75"/>
      <c r="M45" s="75"/>
      <c r="N45" s="75"/>
      <c r="O45" s="76"/>
      <c r="P45" s="2"/>
      <c r="Q45" s="2"/>
      <c r="R45" s="21"/>
      <c r="S45" s="2"/>
      <c r="T45" s="2"/>
      <c r="U45" s="2"/>
      <c r="V45" s="2"/>
      <c r="W45" s="5"/>
      <c r="X45" s="5"/>
      <c r="Y45" s="3"/>
      <c r="Z45" s="4"/>
    </row>
    <row r="46" spans="1:26" ht="16.149999999999999" customHeight="1">
      <c r="A46" s="67">
        <v>29</v>
      </c>
      <c r="B46" s="73"/>
      <c r="C46" s="68"/>
      <c r="D46" s="68"/>
      <c r="E46" s="68"/>
      <c r="F46" s="68"/>
      <c r="G46" s="68"/>
      <c r="H46" s="68"/>
      <c r="I46" s="68"/>
      <c r="J46" s="74"/>
      <c r="K46" s="74"/>
      <c r="L46" s="75"/>
      <c r="M46" s="75"/>
      <c r="N46" s="75"/>
      <c r="O46" s="76"/>
      <c r="P46" s="2"/>
      <c r="Q46" s="2"/>
      <c r="R46" s="21"/>
      <c r="S46" s="2"/>
      <c r="T46" s="2"/>
      <c r="U46" s="2"/>
      <c r="V46" s="2"/>
      <c r="W46" s="5"/>
      <c r="X46" s="5"/>
      <c r="Y46" s="3"/>
      <c r="Z46" s="4"/>
    </row>
    <row r="47" spans="1:26" ht="16.149999999999999" customHeight="1">
      <c r="A47" s="67">
        <v>30</v>
      </c>
      <c r="B47" s="73"/>
      <c r="C47" s="68"/>
      <c r="D47" s="68"/>
      <c r="E47" s="68"/>
      <c r="F47" s="68"/>
      <c r="G47" s="68"/>
      <c r="H47" s="68"/>
      <c r="I47" s="68"/>
      <c r="J47" s="74"/>
      <c r="K47" s="74"/>
      <c r="L47" s="75"/>
      <c r="M47" s="75"/>
      <c r="N47" s="75"/>
      <c r="O47" s="76"/>
      <c r="P47" s="2"/>
      <c r="Q47" s="2"/>
      <c r="R47" s="21"/>
      <c r="S47" s="2"/>
      <c r="T47" s="2"/>
      <c r="U47" s="2"/>
      <c r="V47" s="2"/>
      <c r="W47" s="5"/>
      <c r="X47" s="5"/>
      <c r="Y47" s="3"/>
      <c r="Z47" s="4"/>
    </row>
    <row r="48" spans="1:26" ht="16.149999999999999" customHeight="1">
      <c r="A48" s="67">
        <v>31</v>
      </c>
      <c r="B48" s="73"/>
      <c r="C48" s="68"/>
      <c r="D48" s="68"/>
      <c r="E48" s="68"/>
      <c r="F48" s="68"/>
      <c r="G48" s="68"/>
      <c r="H48" s="68"/>
      <c r="I48" s="68"/>
      <c r="J48" s="74"/>
      <c r="K48" s="74"/>
      <c r="L48" s="75"/>
      <c r="M48" s="75"/>
      <c r="N48" s="75"/>
      <c r="O48" s="76"/>
      <c r="P48" s="2"/>
      <c r="Q48" s="2"/>
      <c r="R48" s="21"/>
      <c r="S48" s="2"/>
      <c r="T48" s="2"/>
      <c r="U48" s="2"/>
      <c r="V48" s="2"/>
      <c r="W48" s="5"/>
      <c r="X48" s="5"/>
      <c r="Y48" s="3"/>
      <c r="Z48" s="4"/>
    </row>
    <row r="49" spans="1:26" ht="16.149999999999999" customHeight="1">
      <c r="A49" s="67">
        <v>32</v>
      </c>
      <c r="B49" s="73"/>
      <c r="C49" s="68"/>
      <c r="D49" s="68"/>
      <c r="E49" s="68"/>
      <c r="F49" s="68"/>
      <c r="G49" s="68"/>
      <c r="H49" s="68"/>
      <c r="I49" s="68"/>
      <c r="J49" s="74"/>
      <c r="K49" s="74"/>
      <c r="L49" s="75"/>
      <c r="M49" s="75"/>
      <c r="N49" s="75"/>
      <c r="O49" s="76"/>
      <c r="P49" s="2"/>
      <c r="Q49" s="2"/>
      <c r="R49" s="21"/>
      <c r="S49" s="2"/>
      <c r="T49" s="2"/>
      <c r="U49" s="2"/>
      <c r="V49" s="2"/>
      <c r="W49" s="5"/>
      <c r="X49" s="5"/>
      <c r="Y49" s="3"/>
      <c r="Z49" s="4"/>
    </row>
    <row r="50" spans="1:26" ht="16.149999999999999" customHeight="1">
      <c r="A50" s="67">
        <v>33</v>
      </c>
      <c r="B50" s="73"/>
      <c r="C50" s="68"/>
      <c r="D50" s="68"/>
      <c r="E50" s="68"/>
      <c r="F50" s="68"/>
      <c r="G50" s="68"/>
      <c r="H50" s="68"/>
      <c r="I50" s="68"/>
      <c r="J50" s="74"/>
      <c r="K50" s="74"/>
      <c r="L50" s="75"/>
      <c r="M50" s="75"/>
      <c r="N50" s="75"/>
      <c r="O50" s="76"/>
      <c r="P50" s="2"/>
      <c r="Q50" s="2"/>
      <c r="R50" s="21"/>
      <c r="S50" s="2"/>
      <c r="T50" s="2"/>
      <c r="U50" s="2"/>
      <c r="V50" s="2"/>
      <c r="W50" s="5"/>
      <c r="X50" s="5"/>
      <c r="Y50" s="3"/>
      <c r="Z50" s="4"/>
    </row>
    <row r="51" spans="1:26" ht="16.149999999999999" customHeight="1">
      <c r="A51" s="67">
        <v>34</v>
      </c>
      <c r="B51" s="73"/>
      <c r="C51" s="68"/>
      <c r="D51" s="68"/>
      <c r="E51" s="68"/>
      <c r="F51" s="68"/>
      <c r="G51" s="68"/>
      <c r="H51" s="68"/>
      <c r="I51" s="68"/>
      <c r="J51" s="74"/>
      <c r="K51" s="74"/>
      <c r="L51" s="75"/>
      <c r="M51" s="75"/>
      <c r="N51" s="75"/>
      <c r="O51" s="76"/>
      <c r="P51" s="2"/>
      <c r="Q51" s="2"/>
      <c r="R51" s="21"/>
      <c r="S51" s="2"/>
      <c r="T51" s="2"/>
      <c r="U51" s="2"/>
      <c r="V51" s="2"/>
      <c r="W51" s="5"/>
      <c r="X51" s="5"/>
      <c r="Y51" s="3"/>
      <c r="Z51" s="4"/>
    </row>
    <row r="52" spans="1:26" ht="16.149999999999999" customHeight="1">
      <c r="A52" s="67">
        <v>35</v>
      </c>
      <c r="B52" s="73"/>
      <c r="C52" s="68"/>
      <c r="D52" s="68"/>
      <c r="E52" s="68"/>
      <c r="F52" s="68"/>
      <c r="G52" s="68"/>
      <c r="H52" s="68"/>
      <c r="I52" s="68"/>
      <c r="J52" s="74"/>
      <c r="K52" s="74"/>
      <c r="L52" s="75"/>
      <c r="M52" s="75"/>
      <c r="N52" s="75"/>
      <c r="O52" s="76"/>
      <c r="P52" s="2"/>
      <c r="Q52" s="2"/>
      <c r="R52" s="21"/>
      <c r="S52" s="2"/>
      <c r="T52" s="2"/>
      <c r="U52" s="2"/>
      <c r="V52" s="2"/>
      <c r="W52" s="5"/>
      <c r="X52" s="5"/>
      <c r="Y52" s="3"/>
      <c r="Z52" s="4"/>
    </row>
    <row r="53" spans="1:26" ht="16.149999999999999" customHeight="1">
      <c r="A53" s="67">
        <v>36</v>
      </c>
      <c r="B53" s="73"/>
      <c r="G53" s="19"/>
      <c r="I53" s="19"/>
      <c r="J53" s="74"/>
      <c r="K53" s="74"/>
      <c r="L53" s="75"/>
      <c r="M53" s="75"/>
      <c r="N53" s="75"/>
      <c r="O53" s="76"/>
      <c r="P53" s="2"/>
      <c r="Q53" s="2"/>
      <c r="R53" s="21"/>
      <c r="S53" s="2"/>
      <c r="T53" s="2"/>
      <c r="U53" s="2"/>
      <c r="V53" s="2"/>
      <c r="W53" s="5"/>
      <c r="X53" s="5"/>
      <c r="Y53" s="3"/>
      <c r="Z53" s="4"/>
    </row>
    <row r="54" spans="1:26" ht="16.149999999999999" customHeight="1">
      <c r="A54" s="67">
        <v>37</v>
      </c>
      <c r="B54" s="73"/>
      <c r="G54" s="19"/>
      <c r="I54" s="19"/>
      <c r="J54" s="74"/>
      <c r="K54" s="74"/>
      <c r="L54" s="75"/>
      <c r="M54" s="75"/>
      <c r="N54" s="75"/>
      <c r="O54" s="76"/>
      <c r="P54" s="2"/>
      <c r="Q54" s="2"/>
      <c r="R54" s="21"/>
      <c r="S54" s="2"/>
      <c r="T54" s="2"/>
      <c r="U54" s="2"/>
      <c r="V54" s="2"/>
      <c r="W54" s="5"/>
      <c r="X54" s="5"/>
      <c r="Y54" s="3"/>
      <c r="Z54" s="4"/>
    </row>
    <row r="55" spans="1:26" ht="16.149999999999999" customHeight="1">
      <c r="A55" s="67">
        <v>38</v>
      </c>
      <c r="B55" s="73"/>
      <c r="G55" s="19"/>
      <c r="I55" s="19"/>
      <c r="J55" s="74"/>
      <c r="K55" s="74"/>
      <c r="L55" s="75"/>
      <c r="M55" s="75"/>
      <c r="N55" s="75"/>
      <c r="O55" s="76"/>
      <c r="P55" s="2"/>
      <c r="Q55" s="2"/>
      <c r="R55" s="21"/>
      <c r="S55" s="2"/>
      <c r="T55" s="2"/>
      <c r="U55" s="2"/>
      <c r="V55" s="2"/>
      <c r="W55" s="5"/>
      <c r="X55" s="5"/>
      <c r="Y55" s="3"/>
      <c r="Z55" s="4"/>
    </row>
    <row r="56" spans="1:26" ht="16.149999999999999" customHeight="1">
      <c r="A56" s="67">
        <v>39</v>
      </c>
      <c r="B56" s="73"/>
      <c r="G56" s="19"/>
      <c r="I56" s="19"/>
      <c r="J56" s="74"/>
      <c r="K56" s="74"/>
      <c r="L56" s="75"/>
      <c r="M56" s="75"/>
      <c r="N56" s="75"/>
      <c r="O56" s="76"/>
      <c r="P56" s="2"/>
      <c r="Q56" s="2"/>
      <c r="R56" s="21"/>
      <c r="S56" s="2"/>
      <c r="T56" s="2"/>
      <c r="U56" s="2"/>
      <c r="V56" s="2"/>
      <c r="W56" s="5"/>
      <c r="X56" s="5"/>
      <c r="Y56" s="3"/>
      <c r="Z56" s="4"/>
    </row>
    <row r="57" spans="1:26" ht="16.149999999999999" customHeight="1">
      <c r="A57" s="67">
        <v>40</v>
      </c>
      <c r="B57" s="73"/>
      <c r="G57" s="19"/>
      <c r="I57" s="19"/>
      <c r="J57" s="74"/>
      <c r="K57" s="74"/>
      <c r="L57" s="75"/>
      <c r="M57" s="75"/>
      <c r="N57" s="75"/>
      <c r="O57" s="76"/>
      <c r="P57" s="2"/>
      <c r="Q57" s="2"/>
      <c r="R57" s="21"/>
      <c r="S57" s="2"/>
      <c r="T57" s="2"/>
      <c r="U57" s="2"/>
      <c r="V57" s="2"/>
      <c r="W57" s="5"/>
      <c r="X57" s="5"/>
      <c r="Y57" s="3"/>
      <c r="Z57" s="4"/>
    </row>
    <row r="58" spans="1:26" ht="24" customHeight="1">
      <c r="A58" s="60" t="s">
        <v>3</v>
      </c>
      <c r="B58" s="60"/>
      <c r="C58" s="61" t="s">
        <v>39</v>
      </c>
      <c r="D58" s="62"/>
      <c r="E58" s="62"/>
      <c r="F58" s="62"/>
      <c r="G58" s="62"/>
      <c r="H58" s="62"/>
      <c r="I58" s="60"/>
      <c r="J58" s="60"/>
      <c r="K58" s="60"/>
      <c r="L58" s="63"/>
      <c r="M58" s="63"/>
      <c r="N58" s="60"/>
      <c r="O58" s="60"/>
      <c r="P58" s="64"/>
      <c r="Q58" s="64"/>
      <c r="R58" s="64"/>
      <c r="S58" s="60"/>
      <c r="T58" s="64"/>
      <c r="U58" s="64"/>
      <c r="V58" s="64"/>
      <c r="W58" s="60"/>
      <c r="X58" s="60"/>
      <c r="Y58" s="60"/>
      <c r="Z58" s="65"/>
    </row>
    <row r="59" spans="1:26">
      <c r="A59" s="6"/>
      <c r="B59" s="6"/>
      <c r="C59" s="22"/>
      <c r="G59" s="19"/>
      <c r="I59" s="20"/>
      <c r="J59" s="22"/>
      <c r="K59" s="2"/>
      <c r="M59" s="7"/>
      <c r="R59" s="6"/>
      <c r="S59" s="6"/>
      <c r="T59" s="6"/>
      <c r="U59" s="6"/>
      <c r="V59" s="6"/>
    </row>
    <row r="60" spans="1:26">
      <c r="A60" s="6"/>
      <c r="B60" s="6"/>
      <c r="C60" s="22"/>
      <c r="G60" s="19"/>
      <c r="I60" s="20"/>
      <c r="J60" s="21"/>
      <c r="K60" s="2"/>
      <c r="M60" s="8"/>
      <c r="R60" s="9"/>
      <c r="S60" s="9"/>
      <c r="T60" s="9"/>
      <c r="U60" s="9"/>
      <c r="V60" s="9"/>
      <c r="W60" s="23"/>
    </row>
    <row r="61" spans="1:26">
      <c r="A61" s="6"/>
      <c r="B61" s="6"/>
      <c r="C61" s="22"/>
      <c r="G61" s="19"/>
      <c r="I61" s="20"/>
      <c r="J61" s="21"/>
      <c r="K61" s="2"/>
      <c r="M61" s="8"/>
      <c r="R61" s="9"/>
      <c r="S61" s="9"/>
      <c r="T61" s="9"/>
      <c r="U61" s="9"/>
      <c r="V61" s="9"/>
      <c r="W61" s="23"/>
    </row>
    <row r="62" spans="1:26">
      <c r="A62" s="6"/>
      <c r="B62" s="6"/>
      <c r="C62" s="22"/>
      <c r="G62" s="19"/>
      <c r="I62" s="20"/>
      <c r="J62" s="21"/>
      <c r="K62" s="2"/>
      <c r="M62" s="7"/>
      <c r="R62" s="9"/>
      <c r="S62" s="9"/>
      <c r="T62" s="9"/>
      <c r="U62" s="9"/>
      <c r="V62" s="9"/>
      <c r="W62" s="23"/>
    </row>
    <row r="64" spans="1:26">
      <c r="A64" s="80"/>
    </row>
    <row r="67" spans="1:1" ht="20.25">
      <c r="A67" s="79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0" bestFit="1" customWidth="1"/>
    <col min="2" max="2" width="25.44140625" style="10" bestFit="1" customWidth="1"/>
    <col min="3" max="3" width="34.77734375" style="10" bestFit="1" customWidth="1"/>
    <col min="4" max="4" width="11.77734375" style="10" bestFit="1" customWidth="1"/>
    <col min="5" max="5" width="11.21875" style="10" bestFit="1" customWidth="1"/>
    <col min="6" max="6" width="16.109375" style="10" bestFit="1" customWidth="1"/>
    <col min="7" max="7" width="23.77734375" style="10" bestFit="1" customWidth="1"/>
    <col min="8" max="8" width="12.109375" style="10" bestFit="1" customWidth="1"/>
    <col min="9" max="9" width="23.109375" style="10" bestFit="1" customWidth="1"/>
    <col min="10" max="10" width="16.109375" style="10" bestFit="1" customWidth="1"/>
    <col min="11" max="11" width="10.21875" style="10" bestFit="1" customWidth="1"/>
    <col min="12" max="12" width="10.44140625" style="10" bestFit="1" customWidth="1"/>
    <col min="13" max="13" width="13.77734375" style="10" bestFit="1" customWidth="1"/>
    <col min="14" max="14" width="16.109375" style="10" bestFit="1" customWidth="1"/>
    <col min="15" max="15" width="11.6640625" style="10" bestFit="1" customWidth="1"/>
    <col min="16" max="16" width="11.33203125" style="10" bestFit="1" customWidth="1"/>
    <col min="17" max="17" width="10.44140625" style="10" bestFit="1" customWidth="1"/>
    <col min="18" max="19" width="16.109375" style="10" bestFit="1" customWidth="1"/>
    <col min="20" max="20" width="12.77734375" style="10" bestFit="1" customWidth="1"/>
    <col min="21" max="22" width="12.21875" style="10" bestFit="1" customWidth="1"/>
    <col min="23" max="23" width="15.77734375" style="10" bestFit="1" customWidth="1"/>
    <col min="24" max="25" width="13.77734375" style="10" bestFit="1" customWidth="1"/>
    <col min="26" max="26" width="19.5546875" style="10" bestFit="1" customWidth="1"/>
    <col min="27" max="16384" width="8.88671875" style="10"/>
  </cols>
  <sheetData>
    <row r="1" spans="1:26" ht="18.75" thickBot="1">
      <c r="A1" s="11" t="s">
        <v>94</v>
      </c>
      <c r="B1" s="11"/>
      <c r="C1" s="11"/>
      <c r="D1" s="4"/>
      <c r="E1" s="4"/>
      <c r="F1" s="3"/>
      <c r="G1" s="1"/>
      <c r="H1" s="3"/>
      <c r="I1" s="59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2" t="s">
        <v>1</v>
      </c>
      <c r="E2" s="13">
        <f>SUMIF(D18:D56,40,F18:F56)+SUMIF(D18:D56,21,F18:F56)</f>
        <v>0</v>
      </c>
      <c r="F2" s="3"/>
      <c r="G2" s="24" t="s">
        <v>89</v>
      </c>
      <c r="H2" s="14">
        <f>IF(COUNTIF($G$18:G62,"JG")=0,0,SUMIFS($F$18:F62,$G$18:G62,G2,$D$18:D62,40)-SUMIFS($F$18:F62,$G$18:G62,G2,$D$18:D62,50))</f>
        <v>0</v>
      </c>
      <c r="I2" s="14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15" t="s">
        <v>2</v>
      </c>
      <c r="E3" s="16">
        <f>SUMIF(D18:D56,50,F18:F56)+SUMIF(D18:D56,31,F18:F56)</f>
        <v>0</v>
      </c>
      <c r="F3" s="28" t="s">
        <v>90</v>
      </c>
      <c r="G3" s="14" t="s">
        <v>87</v>
      </c>
      <c r="H3" s="14">
        <f>IF(COUNTIF($G$18:G62,"VG")=0,0,SUMIFS($F$18:F62,$G$18:G62,G3,$D$18:D62,40)-SUMIFS($F$18:F62,$G$18:G62,G3,$D$18:D62,50))</f>
        <v>0</v>
      </c>
      <c r="I3" s="14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57" t="s">
        <v>4</v>
      </c>
      <c r="E4" s="58">
        <f>E2-E3</f>
        <v>0</v>
      </c>
      <c r="F4" s="27">
        <f>$E$4+$I$6</f>
        <v>0</v>
      </c>
      <c r="G4" s="14" t="s">
        <v>97</v>
      </c>
      <c r="H4" s="14">
        <f>IF(COUNTIF($G$18:G62,"V0")=0,0,SUMIFS($F$18:F62,$G$18:G62,G4,$D$18:D62,40)-SUMIFS($F$18:F62,$G$18:G62,G4,$D$18:D62,50))</f>
        <v>0</v>
      </c>
      <c r="I4" s="14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3"/>
      <c r="G5" s="25" t="s">
        <v>88</v>
      </c>
      <c r="H5" s="26">
        <f>IF(COUNTIF($G$18:G62,"V9")=0,0,SUMIFS($F$18:F62,$G$18:G62,G5,$D$18:D62,40)-SUMIFS($F$18:F62,$G$18:G62,G5,$D$18:D62,50))</f>
        <v>0</v>
      </c>
      <c r="I5" s="26"/>
      <c r="J5" s="3"/>
      <c r="K5" s="3"/>
      <c r="R5" s="3"/>
      <c r="S5" s="3"/>
      <c r="T5" s="3"/>
      <c r="U5" s="3"/>
      <c r="V5" s="3"/>
    </row>
    <row r="6" spans="1:26" ht="18">
      <c r="A6" s="11" t="s">
        <v>95</v>
      </c>
      <c r="B6" s="11"/>
      <c r="C6" s="11"/>
      <c r="D6" s="3"/>
      <c r="E6" s="3"/>
      <c r="F6" s="4"/>
      <c r="G6" s="14"/>
      <c r="H6" s="14">
        <f>SUM(H2:H5)</f>
        <v>0</v>
      </c>
      <c r="I6" s="14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3"/>
      <c r="B7" s="3"/>
      <c r="C7" s="4"/>
      <c r="D7" s="4"/>
      <c r="E7" s="3"/>
      <c r="F7" s="4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29" t="s">
        <v>5</v>
      </c>
      <c r="B8" s="30" t="s">
        <v>6</v>
      </c>
      <c r="C8" s="31" t="s">
        <v>7</v>
      </c>
      <c r="D8" s="31" t="s">
        <v>8</v>
      </c>
      <c r="E8" s="31" t="s">
        <v>9</v>
      </c>
      <c r="F8" s="32" t="s">
        <v>10</v>
      </c>
      <c r="G8" s="30" t="s">
        <v>57</v>
      </c>
      <c r="H8" s="32" t="s">
        <v>41</v>
      </c>
      <c r="I8" s="4"/>
      <c r="J8" s="4"/>
      <c r="K8" s="4"/>
      <c r="R8" s="4"/>
      <c r="S8" s="4"/>
      <c r="T8" s="4"/>
      <c r="U8" s="4"/>
      <c r="V8" s="4"/>
      <c r="W8" s="4"/>
    </row>
    <row r="9" spans="1:26" ht="18.600000000000001" customHeight="1">
      <c r="A9" s="33" t="s">
        <v>80</v>
      </c>
      <c r="B9" s="34" t="s">
        <v>85</v>
      </c>
      <c r="C9" s="35" t="s">
        <v>81</v>
      </c>
      <c r="D9" s="35" t="s">
        <v>82</v>
      </c>
      <c r="E9" s="35" t="s">
        <v>83</v>
      </c>
      <c r="F9" s="36" t="s">
        <v>84</v>
      </c>
      <c r="G9" s="34" t="s">
        <v>58</v>
      </c>
      <c r="H9" s="36" t="s">
        <v>42</v>
      </c>
      <c r="I9" s="4"/>
      <c r="J9" s="4"/>
      <c r="K9" s="4"/>
      <c r="R9" s="4"/>
      <c r="S9" s="4"/>
      <c r="T9" s="4"/>
      <c r="U9" s="4"/>
      <c r="V9" s="4"/>
      <c r="W9" s="4"/>
    </row>
    <row r="10" spans="1:26" ht="18" customHeight="1" thickBot="1">
      <c r="A10" s="37" t="s">
        <v>40</v>
      </c>
      <c r="B10" s="38" t="s">
        <v>11</v>
      </c>
      <c r="C10" s="37" t="s">
        <v>40</v>
      </c>
      <c r="D10" s="39" t="s">
        <v>12</v>
      </c>
      <c r="E10" s="37" t="s">
        <v>13</v>
      </c>
      <c r="F10" s="40" t="s">
        <v>14</v>
      </c>
      <c r="G10" s="38" t="s">
        <v>11</v>
      </c>
      <c r="H10" s="40" t="s">
        <v>43</v>
      </c>
      <c r="I10" s="4"/>
      <c r="J10" s="4"/>
      <c r="K10" s="4"/>
      <c r="R10" s="4"/>
      <c r="S10" s="4"/>
      <c r="T10" s="4"/>
      <c r="U10" s="4"/>
      <c r="V10" s="4"/>
      <c r="W10" s="4"/>
    </row>
    <row r="11" spans="1:26" ht="21" customHeight="1">
      <c r="A11" s="70">
        <f ca="1">IFERROR(VLOOKUP(VALUE(RIGHT(CELL("nomfichier",A1),LEN(CELL("nomfichier",A1))-FIND("]",CELL("nomfichier",A1)))),BASE!A:I,9,0),"")</f>
        <v>44378</v>
      </c>
      <c r="B11" s="71" t="str">
        <f>(BASE!$L$3)</f>
        <v>07/2021 TEST</v>
      </c>
      <c r="C11" s="70" t="str">
        <f>(BASE!$L$2)</f>
        <v>23.12.2021</v>
      </c>
      <c r="D11" s="66" t="s">
        <v>91</v>
      </c>
      <c r="E11" s="66" t="s">
        <v>92</v>
      </c>
      <c r="F11" s="66" t="s">
        <v>98</v>
      </c>
      <c r="G11" s="71">
        <f ca="1">IFERROR(VLOOKUP(VALUE(RIGHT(CELL("nomfichier",A1),LEN(CELL("nomfichier",A1))-FIND("]",CELL("nomfichier",A1)))),BASE!A:I,8,0),"")</f>
        <v>3311570</v>
      </c>
      <c r="H11" s="72" t="str">
        <f>IF(OR($G$18="VG",$G$18="JG"),"X","")</f>
        <v/>
      </c>
      <c r="I11" s="81"/>
      <c r="J11" s="4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4"/>
      <c r="E12" s="4"/>
      <c r="F12" s="4"/>
      <c r="G12" s="3"/>
      <c r="H12" s="3"/>
      <c r="I12" s="3"/>
      <c r="J12" s="3"/>
      <c r="K12" s="4"/>
      <c r="R12" s="4"/>
      <c r="S12" s="4"/>
      <c r="T12" s="4"/>
      <c r="U12" s="4"/>
      <c r="V12" s="4"/>
    </row>
    <row r="13" spans="1:26" ht="18">
      <c r="A13" s="17" t="s">
        <v>96</v>
      </c>
      <c r="B13" s="17"/>
      <c r="C13" s="11"/>
      <c r="D13" s="4"/>
      <c r="E13" s="4"/>
      <c r="F13" s="4"/>
      <c r="G13" s="4"/>
      <c r="H13" s="4"/>
      <c r="I13" s="4"/>
      <c r="J13" s="4"/>
      <c r="K13" s="3"/>
      <c r="R13" s="3"/>
      <c r="S13" s="3"/>
      <c r="T13" s="3"/>
      <c r="U13" s="3"/>
      <c r="V13" s="3"/>
    </row>
    <row r="14" spans="1:26" ht="15.75" thickBot="1">
      <c r="A14" s="3"/>
      <c r="B14" s="3"/>
      <c r="C14" s="4"/>
      <c r="D14" s="4"/>
      <c r="E14" s="4"/>
      <c r="F14" s="3"/>
      <c r="G14" s="1"/>
      <c r="H14" s="3"/>
      <c r="I14" s="3"/>
      <c r="J14" s="3"/>
      <c r="K14" s="3"/>
      <c r="R14" s="3"/>
      <c r="S14" s="3"/>
      <c r="T14" s="3"/>
      <c r="U14" s="3"/>
      <c r="V14" s="3"/>
    </row>
    <row r="15" spans="1:26" ht="16.899999999999999" customHeight="1">
      <c r="A15" s="31" t="s">
        <v>15</v>
      </c>
      <c r="B15" s="31" t="s">
        <v>16</v>
      </c>
      <c r="C15" s="31" t="s">
        <v>17</v>
      </c>
      <c r="D15" s="31" t="s">
        <v>18</v>
      </c>
      <c r="E15" s="31" t="s">
        <v>20</v>
      </c>
      <c r="F15" s="41" t="s">
        <v>21</v>
      </c>
      <c r="G15" s="31" t="s">
        <v>45</v>
      </c>
      <c r="H15" s="31" t="s">
        <v>22</v>
      </c>
      <c r="I15" s="42" t="s">
        <v>52</v>
      </c>
      <c r="J15" s="43" t="s">
        <v>70</v>
      </c>
      <c r="K15" s="43" t="s">
        <v>73</v>
      </c>
      <c r="L15" s="44" t="s">
        <v>23</v>
      </c>
      <c r="M15" s="31" t="s">
        <v>24</v>
      </c>
      <c r="N15" s="31" t="s">
        <v>61</v>
      </c>
      <c r="O15" s="31" t="s">
        <v>19</v>
      </c>
      <c r="P15" s="31" t="s">
        <v>46</v>
      </c>
      <c r="Q15" s="31" t="s">
        <v>44</v>
      </c>
      <c r="R15" s="41" t="s">
        <v>54</v>
      </c>
      <c r="S15" s="31" t="s">
        <v>62</v>
      </c>
      <c r="T15" s="31" t="s">
        <v>64</v>
      </c>
      <c r="U15" s="31" t="s">
        <v>66</v>
      </c>
      <c r="V15" s="31" t="s">
        <v>59</v>
      </c>
      <c r="W15" s="31" t="s">
        <v>25</v>
      </c>
      <c r="X15" s="42" t="s">
        <v>48</v>
      </c>
      <c r="Y15" s="43" t="s">
        <v>51</v>
      </c>
      <c r="Z15" s="45" t="s">
        <v>3</v>
      </c>
    </row>
    <row r="16" spans="1:26" s="18" customFormat="1" ht="30" customHeight="1">
      <c r="A16" s="46" t="s">
        <v>26</v>
      </c>
      <c r="B16" s="47"/>
      <c r="C16" s="47" t="s">
        <v>74</v>
      </c>
      <c r="D16" s="47" t="s">
        <v>75</v>
      </c>
      <c r="E16" s="47" t="s">
        <v>86</v>
      </c>
      <c r="F16" s="48" t="s">
        <v>76</v>
      </c>
      <c r="G16" s="47" t="s">
        <v>77</v>
      </c>
      <c r="H16" s="47" t="s">
        <v>78</v>
      </c>
      <c r="I16" s="49" t="s">
        <v>79</v>
      </c>
      <c r="J16" s="50" t="s">
        <v>71</v>
      </c>
      <c r="K16" s="50" t="s">
        <v>72</v>
      </c>
      <c r="L16" s="47" t="s">
        <v>0</v>
      </c>
      <c r="M16" s="47" t="s">
        <v>28</v>
      </c>
      <c r="N16" s="47" t="s">
        <v>63</v>
      </c>
      <c r="O16" s="47" t="s">
        <v>27</v>
      </c>
      <c r="P16" s="47" t="s">
        <v>47</v>
      </c>
      <c r="Q16" s="47" t="s">
        <v>56</v>
      </c>
      <c r="R16" s="48" t="s">
        <v>55</v>
      </c>
      <c r="S16" s="47" t="s">
        <v>67</v>
      </c>
      <c r="T16" s="47" t="s">
        <v>68</v>
      </c>
      <c r="U16" s="47" t="s">
        <v>65</v>
      </c>
      <c r="V16" s="47" t="s">
        <v>60</v>
      </c>
      <c r="W16" s="47" t="s">
        <v>29</v>
      </c>
      <c r="X16" s="49" t="s">
        <v>49</v>
      </c>
      <c r="Y16" s="50" t="s">
        <v>50</v>
      </c>
      <c r="Z16" s="51" t="s">
        <v>30</v>
      </c>
    </row>
    <row r="17" spans="1:26" ht="16.5" thickBot="1">
      <c r="A17" s="52" t="s">
        <v>31</v>
      </c>
      <c r="B17" s="37"/>
      <c r="C17" s="37" t="s">
        <v>11</v>
      </c>
      <c r="D17" s="37" t="s">
        <v>32</v>
      </c>
      <c r="E17" s="39" t="s">
        <v>33</v>
      </c>
      <c r="F17" s="53" t="s">
        <v>34</v>
      </c>
      <c r="G17" s="37" t="s">
        <v>14</v>
      </c>
      <c r="H17" s="37" t="s">
        <v>35</v>
      </c>
      <c r="I17" s="54" t="s">
        <v>53</v>
      </c>
      <c r="J17" s="53" t="s">
        <v>34</v>
      </c>
      <c r="K17" s="37" t="s">
        <v>35</v>
      </c>
      <c r="L17" s="37" t="s">
        <v>35</v>
      </c>
      <c r="M17" s="37" t="s">
        <v>36</v>
      </c>
      <c r="N17" s="53" t="s">
        <v>34</v>
      </c>
      <c r="O17" s="39" t="s">
        <v>12</v>
      </c>
      <c r="P17" s="37" t="s">
        <v>32</v>
      </c>
      <c r="Q17" s="39" t="s">
        <v>33</v>
      </c>
      <c r="R17" s="53" t="s">
        <v>34</v>
      </c>
      <c r="S17" s="53" t="s">
        <v>34</v>
      </c>
      <c r="T17" s="37" t="s">
        <v>69</v>
      </c>
      <c r="U17" s="37" t="s">
        <v>40</v>
      </c>
      <c r="V17" s="37" t="s">
        <v>40</v>
      </c>
      <c r="W17" s="37" t="s">
        <v>37</v>
      </c>
      <c r="X17" s="54" t="s">
        <v>36</v>
      </c>
      <c r="Y17" s="55" t="s">
        <v>36</v>
      </c>
      <c r="Z17" s="56" t="s">
        <v>38</v>
      </c>
    </row>
    <row r="18" spans="1:26" ht="15.6" customHeight="1">
      <c r="A18" s="67">
        <v>1</v>
      </c>
      <c r="B18" s="73"/>
      <c r="C18" s="68"/>
      <c r="D18" s="68"/>
      <c r="E18" s="68"/>
      <c r="F18" s="68"/>
      <c r="G18" s="68"/>
      <c r="H18" s="68"/>
      <c r="I18" s="68"/>
      <c r="J18" s="74"/>
      <c r="K18" s="74"/>
      <c r="L18" s="75"/>
      <c r="M18" s="75"/>
      <c r="N18" s="75"/>
      <c r="O18" s="76"/>
      <c r="P18" s="2"/>
      <c r="Q18" s="2"/>
      <c r="R18" s="21"/>
      <c r="S18" s="2"/>
      <c r="T18" s="2"/>
      <c r="U18" s="2"/>
      <c r="V18" s="2"/>
      <c r="W18" s="5"/>
      <c r="X18" s="5"/>
      <c r="Y18" s="3"/>
      <c r="Z18" s="4"/>
    </row>
    <row r="19" spans="1:26" ht="15.6" customHeight="1">
      <c r="A19" s="67">
        <v>2</v>
      </c>
      <c r="B19" s="73"/>
      <c r="C19" s="68"/>
      <c r="D19" s="68"/>
      <c r="E19" s="68"/>
      <c r="F19" s="68"/>
      <c r="G19" s="68"/>
      <c r="H19" s="68"/>
      <c r="I19" s="68"/>
      <c r="J19" s="74"/>
      <c r="K19" s="74"/>
      <c r="L19" s="75"/>
      <c r="M19" s="75"/>
      <c r="N19" s="75"/>
      <c r="O19" s="76"/>
      <c r="P19" s="2"/>
      <c r="Q19" s="2"/>
      <c r="R19" s="21"/>
      <c r="S19" s="2"/>
      <c r="T19" s="2"/>
      <c r="U19" s="2"/>
      <c r="V19" s="2"/>
      <c r="W19" s="5"/>
      <c r="X19" s="5"/>
      <c r="Y19" s="3"/>
      <c r="Z19" s="4"/>
    </row>
    <row r="20" spans="1:26" ht="16.149999999999999" customHeight="1">
      <c r="A20" s="67">
        <v>3</v>
      </c>
      <c r="B20" s="73"/>
      <c r="C20" s="68"/>
      <c r="D20" s="68"/>
      <c r="E20" s="68"/>
      <c r="F20" s="68"/>
      <c r="G20" s="68"/>
      <c r="H20" s="68"/>
      <c r="I20" s="68"/>
      <c r="J20" s="74"/>
      <c r="K20" s="74"/>
      <c r="L20" s="75"/>
      <c r="M20" s="75"/>
      <c r="N20" s="75"/>
      <c r="O20" s="76"/>
      <c r="P20" s="2"/>
      <c r="Q20" s="2"/>
      <c r="R20" s="21"/>
      <c r="S20" s="2"/>
      <c r="T20" s="2"/>
      <c r="U20" s="2"/>
      <c r="V20" s="2"/>
      <c r="W20" s="5"/>
      <c r="X20" s="5"/>
      <c r="Y20" s="3"/>
      <c r="Z20" s="4"/>
    </row>
    <row r="21" spans="1:26" ht="16.149999999999999" customHeight="1">
      <c r="A21" s="67">
        <v>4</v>
      </c>
      <c r="B21" s="73"/>
      <c r="C21" s="68"/>
      <c r="D21" s="68"/>
      <c r="E21" s="68"/>
      <c r="F21" s="68"/>
      <c r="G21" s="68"/>
      <c r="H21" s="68"/>
      <c r="I21" s="68"/>
      <c r="J21" s="74"/>
      <c r="K21" s="74"/>
      <c r="L21" s="75"/>
      <c r="M21" s="75"/>
      <c r="N21" s="75"/>
      <c r="O21" s="76"/>
      <c r="P21" s="2"/>
      <c r="Q21" s="2"/>
      <c r="R21" s="21"/>
      <c r="S21" s="2"/>
      <c r="T21" s="2"/>
      <c r="U21" s="2"/>
      <c r="V21" s="2"/>
      <c r="W21" s="5"/>
      <c r="X21" s="5"/>
      <c r="Y21" s="3"/>
      <c r="Z21" s="4"/>
    </row>
    <row r="22" spans="1:26" ht="16.149999999999999" customHeight="1">
      <c r="A22" s="67">
        <v>5</v>
      </c>
      <c r="B22" s="73"/>
      <c r="C22" s="68"/>
      <c r="D22" s="68"/>
      <c r="E22" s="68"/>
      <c r="F22" s="68"/>
      <c r="G22" s="68"/>
      <c r="H22" s="68"/>
      <c r="I22" s="68"/>
      <c r="J22" s="74"/>
      <c r="K22" s="74"/>
      <c r="L22" s="75"/>
      <c r="M22" s="75"/>
      <c r="N22" s="75"/>
      <c r="O22" s="76"/>
      <c r="P22" s="2"/>
      <c r="Q22" s="2"/>
      <c r="R22" s="21"/>
      <c r="S22" s="2"/>
      <c r="T22" s="2"/>
      <c r="U22" s="2"/>
      <c r="V22" s="2"/>
      <c r="W22" s="5"/>
      <c r="X22" s="5"/>
      <c r="Y22" s="3"/>
      <c r="Z22" s="4"/>
    </row>
    <row r="23" spans="1:26" ht="16.149999999999999" customHeight="1">
      <c r="A23" s="67">
        <v>6</v>
      </c>
      <c r="B23" s="73"/>
      <c r="C23" s="68"/>
      <c r="D23" s="68"/>
      <c r="E23" s="68"/>
      <c r="F23" s="68"/>
      <c r="G23" s="68"/>
      <c r="H23" s="68"/>
      <c r="I23" s="68"/>
      <c r="J23" s="74"/>
      <c r="K23" s="74"/>
      <c r="L23" s="75"/>
      <c r="M23" s="75"/>
      <c r="N23" s="75"/>
      <c r="O23" s="76"/>
      <c r="P23" s="2"/>
      <c r="Q23" s="2"/>
      <c r="R23" s="21"/>
      <c r="S23" s="2"/>
      <c r="T23" s="2"/>
      <c r="U23" s="2"/>
      <c r="V23" s="2"/>
      <c r="W23" s="5"/>
      <c r="X23" s="5"/>
      <c r="Y23" s="3"/>
      <c r="Z23" s="4"/>
    </row>
    <row r="24" spans="1:26" ht="16.149999999999999" customHeight="1">
      <c r="A24" s="67">
        <v>7</v>
      </c>
      <c r="B24" s="73"/>
      <c r="C24" s="68"/>
      <c r="D24" s="68"/>
      <c r="E24" s="68"/>
      <c r="F24" s="68"/>
      <c r="G24" s="68"/>
      <c r="H24" s="68"/>
      <c r="I24" s="68"/>
      <c r="J24" s="74"/>
      <c r="K24" s="74"/>
      <c r="L24" s="75"/>
      <c r="M24" s="75"/>
      <c r="N24" s="75"/>
      <c r="O24" s="76"/>
      <c r="P24" s="2"/>
      <c r="Q24" s="2"/>
      <c r="R24" s="21"/>
      <c r="S24" s="2"/>
      <c r="T24" s="2"/>
      <c r="U24" s="2"/>
      <c r="V24" s="2"/>
      <c r="W24" s="5"/>
      <c r="X24" s="5"/>
      <c r="Y24" s="3"/>
      <c r="Z24" s="4"/>
    </row>
    <row r="25" spans="1:26" ht="16.149999999999999" customHeight="1">
      <c r="A25" s="67">
        <v>8</v>
      </c>
      <c r="B25" s="73"/>
      <c r="C25" s="68"/>
      <c r="D25" s="68"/>
      <c r="E25" s="68"/>
      <c r="F25" s="68"/>
      <c r="G25" s="68"/>
      <c r="H25" s="68"/>
      <c r="I25" s="68"/>
      <c r="J25" s="74"/>
      <c r="K25" s="74"/>
      <c r="L25" s="75"/>
      <c r="M25" s="75"/>
      <c r="N25" s="75"/>
      <c r="O25" s="76"/>
      <c r="P25" s="2"/>
      <c r="Q25" s="2"/>
      <c r="R25" s="21"/>
      <c r="S25" s="2"/>
      <c r="T25" s="2"/>
      <c r="U25" s="2"/>
      <c r="V25" s="2"/>
      <c r="W25" s="5"/>
      <c r="X25" s="5"/>
      <c r="Y25" s="3"/>
      <c r="Z25" s="4"/>
    </row>
    <row r="26" spans="1:26" ht="16.149999999999999" customHeight="1">
      <c r="A26" s="67">
        <v>9</v>
      </c>
      <c r="B26" s="73"/>
      <c r="C26" s="68"/>
      <c r="D26" s="68"/>
      <c r="E26" s="68"/>
      <c r="F26" s="68"/>
      <c r="G26" s="68"/>
      <c r="H26" s="68"/>
      <c r="I26" s="68"/>
      <c r="J26" s="74"/>
      <c r="K26" s="74"/>
      <c r="L26" s="75"/>
      <c r="M26" s="75"/>
      <c r="N26" s="75"/>
      <c r="O26" s="76"/>
      <c r="P26" s="2"/>
      <c r="Q26" s="2"/>
      <c r="R26" s="21"/>
      <c r="S26" s="2"/>
      <c r="T26" s="2"/>
      <c r="U26" s="2"/>
      <c r="V26" s="2"/>
      <c r="W26" s="5"/>
      <c r="X26" s="5"/>
      <c r="Y26" s="3"/>
      <c r="Z26" s="4"/>
    </row>
    <row r="27" spans="1:26" ht="16.149999999999999" customHeight="1">
      <c r="A27" s="67">
        <v>10</v>
      </c>
      <c r="B27" s="73"/>
      <c r="C27" s="68"/>
      <c r="D27" s="68"/>
      <c r="E27" s="68"/>
      <c r="F27" s="68"/>
      <c r="G27" s="68"/>
      <c r="H27" s="68"/>
      <c r="I27" s="68"/>
      <c r="J27" s="74"/>
      <c r="K27" s="74"/>
      <c r="L27" s="75"/>
      <c r="M27" s="75"/>
      <c r="N27" s="75"/>
      <c r="O27" s="76"/>
      <c r="P27" s="2"/>
      <c r="Q27" s="2"/>
      <c r="R27" s="21"/>
      <c r="S27" s="2"/>
      <c r="T27" s="2"/>
      <c r="U27" s="2"/>
      <c r="V27" s="2"/>
      <c r="W27" s="5"/>
      <c r="X27" s="5"/>
      <c r="Y27" s="3"/>
      <c r="Z27" s="4"/>
    </row>
    <row r="28" spans="1:26" ht="16.149999999999999" customHeight="1">
      <c r="A28" s="67">
        <v>11</v>
      </c>
      <c r="B28" s="73"/>
      <c r="C28" s="68"/>
      <c r="D28" s="68"/>
      <c r="E28" s="68"/>
      <c r="F28" s="68"/>
      <c r="G28" s="68"/>
      <c r="H28" s="68"/>
      <c r="I28" s="68"/>
      <c r="J28" s="74"/>
      <c r="K28" s="74"/>
      <c r="L28" s="75"/>
      <c r="M28" s="75"/>
      <c r="N28" s="75"/>
      <c r="O28" s="76"/>
      <c r="P28" s="2"/>
      <c r="Q28" s="2"/>
      <c r="R28" s="21"/>
      <c r="S28" s="2"/>
      <c r="T28" s="2"/>
      <c r="U28" s="2"/>
      <c r="V28" s="2"/>
      <c r="W28" s="5"/>
      <c r="X28" s="5"/>
      <c r="Y28" s="3"/>
      <c r="Z28" s="4"/>
    </row>
    <row r="29" spans="1:26" ht="16.149999999999999" customHeight="1">
      <c r="A29" s="67">
        <v>12</v>
      </c>
      <c r="B29" s="73"/>
      <c r="C29" s="68"/>
      <c r="D29" s="68"/>
      <c r="E29" s="68"/>
      <c r="F29" s="68"/>
      <c r="G29" s="68"/>
      <c r="H29" s="68"/>
      <c r="I29" s="68"/>
      <c r="J29" s="74"/>
      <c r="K29" s="74"/>
      <c r="L29" s="75"/>
      <c r="M29" s="75"/>
      <c r="N29" s="75"/>
      <c r="O29" s="76"/>
      <c r="P29" s="2"/>
      <c r="Q29" s="2"/>
      <c r="R29" s="21"/>
      <c r="S29" s="2"/>
      <c r="T29" s="2"/>
      <c r="U29" s="2"/>
      <c r="V29" s="2"/>
      <c r="W29" s="5"/>
      <c r="X29" s="5"/>
      <c r="Y29" s="3"/>
      <c r="Z29" s="4"/>
    </row>
    <row r="30" spans="1:26" ht="16.149999999999999" customHeight="1">
      <c r="A30" s="67">
        <v>13</v>
      </c>
      <c r="B30" s="73"/>
      <c r="C30" s="68"/>
      <c r="D30" s="68"/>
      <c r="E30" s="68"/>
      <c r="F30" s="68"/>
      <c r="G30" s="68"/>
      <c r="H30" s="68"/>
      <c r="I30" s="68"/>
      <c r="J30" s="74"/>
      <c r="K30" s="74"/>
      <c r="L30" s="75"/>
      <c r="M30" s="75"/>
      <c r="N30" s="75"/>
      <c r="O30" s="76"/>
      <c r="P30" s="2"/>
      <c r="Q30" s="2"/>
      <c r="R30" s="21"/>
      <c r="S30" s="2"/>
      <c r="T30" s="2"/>
      <c r="U30" s="2"/>
      <c r="V30" s="2"/>
      <c r="W30" s="5"/>
      <c r="X30" s="5"/>
      <c r="Y30" s="3"/>
      <c r="Z30" s="4"/>
    </row>
    <row r="31" spans="1:26" ht="16.149999999999999" customHeight="1">
      <c r="A31" s="67">
        <v>14</v>
      </c>
      <c r="B31" s="73"/>
      <c r="C31" s="68"/>
      <c r="D31" s="68"/>
      <c r="E31" s="68"/>
      <c r="F31" s="68"/>
      <c r="G31" s="68"/>
      <c r="H31" s="68"/>
      <c r="I31" s="68"/>
      <c r="J31" s="74"/>
      <c r="K31" s="74"/>
      <c r="L31" s="75"/>
      <c r="M31" s="75"/>
      <c r="N31" s="75"/>
      <c r="O31" s="76"/>
      <c r="P31" s="2"/>
      <c r="Q31" s="2"/>
      <c r="R31" s="21"/>
      <c r="S31" s="2"/>
      <c r="T31" s="2"/>
      <c r="U31" s="2"/>
      <c r="V31" s="2"/>
      <c r="W31" s="5"/>
      <c r="X31" s="5"/>
      <c r="Y31" s="3"/>
      <c r="Z31" s="4"/>
    </row>
    <row r="32" spans="1:26" ht="16.149999999999999" customHeight="1">
      <c r="A32" s="67">
        <v>15</v>
      </c>
      <c r="B32" s="73"/>
      <c r="C32" s="68"/>
      <c r="D32" s="68"/>
      <c r="E32" s="68"/>
      <c r="F32" s="68"/>
      <c r="G32" s="68"/>
      <c r="H32" s="68"/>
      <c r="I32" s="68"/>
      <c r="J32" s="74"/>
      <c r="K32" s="74"/>
      <c r="L32" s="75"/>
      <c r="M32" s="75"/>
      <c r="N32" s="75"/>
      <c r="O32" s="76"/>
      <c r="P32" s="2"/>
      <c r="Q32" s="2"/>
      <c r="R32" s="21"/>
      <c r="S32" s="2"/>
      <c r="T32" s="2"/>
      <c r="U32" s="2"/>
      <c r="V32" s="2"/>
      <c r="W32" s="5"/>
      <c r="X32" s="5"/>
      <c r="Y32" s="3"/>
      <c r="Z32" s="4"/>
    </row>
    <row r="33" spans="1:26" ht="16.149999999999999" customHeight="1">
      <c r="A33" s="67">
        <v>16</v>
      </c>
      <c r="B33" s="73"/>
      <c r="C33" s="68"/>
      <c r="D33" s="68"/>
      <c r="E33" s="68"/>
      <c r="F33" s="68"/>
      <c r="G33" s="68"/>
      <c r="H33" s="68"/>
      <c r="I33" s="68"/>
      <c r="J33" s="74"/>
      <c r="K33" s="74"/>
      <c r="L33" s="75"/>
      <c r="M33" s="75"/>
      <c r="N33" s="75"/>
      <c r="O33" s="76"/>
      <c r="P33" s="2"/>
      <c r="Q33" s="2"/>
      <c r="R33" s="21"/>
      <c r="S33" s="2"/>
      <c r="T33" s="2"/>
      <c r="U33" s="2"/>
      <c r="V33" s="2"/>
      <c r="W33" s="5"/>
      <c r="X33" s="5"/>
      <c r="Y33" s="3"/>
      <c r="Z33" s="4"/>
    </row>
    <row r="34" spans="1:26" ht="16.149999999999999" customHeight="1">
      <c r="A34" s="67">
        <v>17</v>
      </c>
      <c r="B34" s="73"/>
      <c r="C34" s="68"/>
      <c r="D34" s="68"/>
      <c r="E34" s="68"/>
      <c r="F34" s="68"/>
      <c r="G34" s="68"/>
      <c r="H34" s="68"/>
      <c r="I34" s="68"/>
      <c r="J34" s="74"/>
      <c r="K34" s="74"/>
      <c r="L34" s="75"/>
      <c r="M34" s="75"/>
      <c r="N34" s="75"/>
      <c r="O34" s="76"/>
      <c r="P34" s="2"/>
      <c r="Q34" s="2"/>
      <c r="R34" s="21"/>
      <c r="S34" s="2"/>
      <c r="T34" s="2"/>
      <c r="U34" s="2"/>
      <c r="V34" s="2"/>
      <c r="W34" s="5"/>
      <c r="X34" s="5"/>
      <c r="Y34" s="3"/>
      <c r="Z34" s="4"/>
    </row>
    <row r="35" spans="1:26" ht="16.149999999999999" customHeight="1">
      <c r="A35" s="67">
        <v>18</v>
      </c>
      <c r="B35" s="73"/>
      <c r="C35" s="68"/>
      <c r="D35" s="68"/>
      <c r="E35" s="68"/>
      <c r="F35" s="68"/>
      <c r="G35" s="68"/>
      <c r="H35" s="68"/>
      <c r="I35" s="68"/>
      <c r="J35" s="74"/>
      <c r="K35" s="74"/>
      <c r="L35" s="75"/>
      <c r="M35" s="75"/>
      <c r="N35" s="75"/>
      <c r="O35" s="76"/>
      <c r="P35" s="2"/>
      <c r="Q35" s="2"/>
      <c r="R35" s="21"/>
      <c r="S35" s="2"/>
      <c r="T35" s="2"/>
      <c r="U35" s="2"/>
      <c r="V35" s="2"/>
      <c r="W35" s="5"/>
      <c r="X35" s="5"/>
      <c r="Y35" s="3"/>
      <c r="Z35" s="4"/>
    </row>
    <row r="36" spans="1:26" ht="16.149999999999999" customHeight="1">
      <c r="A36" s="67">
        <v>19</v>
      </c>
      <c r="B36" s="73"/>
      <c r="C36" s="68"/>
      <c r="D36" s="68"/>
      <c r="E36" s="68"/>
      <c r="F36" s="68"/>
      <c r="G36" s="68"/>
      <c r="H36" s="68"/>
      <c r="I36" s="68"/>
      <c r="J36" s="74"/>
      <c r="K36" s="74"/>
      <c r="L36" s="75"/>
      <c r="M36" s="75"/>
      <c r="N36" s="75"/>
      <c r="O36" s="76"/>
      <c r="P36" s="2"/>
      <c r="Q36" s="2"/>
      <c r="R36" s="21"/>
      <c r="S36" s="2"/>
      <c r="T36" s="2"/>
      <c r="U36" s="2"/>
      <c r="V36" s="2"/>
      <c r="W36" s="5"/>
      <c r="X36" s="5"/>
      <c r="Y36" s="3"/>
      <c r="Z36" s="4"/>
    </row>
    <row r="37" spans="1:26" ht="16.149999999999999" customHeight="1">
      <c r="A37" s="67">
        <v>20</v>
      </c>
      <c r="B37" s="73"/>
      <c r="C37" s="68"/>
      <c r="D37" s="68"/>
      <c r="E37" s="68"/>
      <c r="F37" s="68"/>
      <c r="G37" s="68"/>
      <c r="H37" s="68"/>
      <c r="I37" s="68"/>
      <c r="J37" s="74"/>
      <c r="K37" s="74"/>
      <c r="L37" s="75"/>
      <c r="M37" s="75"/>
      <c r="N37" s="75"/>
      <c r="O37" s="76"/>
      <c r="P37" s="2"/>
      <c r="Q37" s="2"/>
      <c r="R37" s="21"/>
      <c r="S37" s="2"/>
      <c r="T37" s="2"/>
      <c r="U37" s="2"/>
      <c r="V37" s="2"/>
      <c r="W37" s="5"/>
      <c r="X37" s="5"/>
      <c r="Y37" s="3"/>
      <c r="Z37" s="4"/>
    </row>
    <row r="38" spans="1:26" ht="16.149999999999999" customHeight="1">
      <c r="A38" s="67">
        <v>21</v>
      </c>
      <c r="B38" s="73"/>
      <c r="C38" s="68"/>
      <c r="D38" s="68"/>
      <c r="E38" s="68"/>
      <c r="F38" s="68"/>
      <c r="G38" s="68"/>
      <c r="H38" s="68"/>
      <c r="I38" s="68"/>
      <c r="J38" s="74"/>
      <c r="K38" s="74"/>
      <c r="L38" s="75"/>
      <c r="M38" s="75"/>
      <c r="N38" s="75"/>
      <c r="O38" s="76"/>
      <c r="P38" s="2"/>
      <c r="Q38" s="2"/>
      <c r="R38" s="21"/>
      <c r="S38" s="2"/>
      <c r="T38" s="2"/>
      <c r="U38" s="2"/>
      <c r="V38" s="2"/>
      <c r="W38" s="5"/>
      <c r="X38" s="5"/>
      <c r="Y38" s="3"/>
      <c r="Z38" s="4"/>
    </row>
    <row r="39" spans="1:26" ht="16.149999999999999" customHeight="1">
      <c r="A39" s="67">
        <v>22</v>
      </c>
      <c r="B39" s="73"/>
      <c r="C39" s="68"/>
      <c r="D39" s="68"/>
      <c r="E39" s="68"/>
      <c r="F39" s="68"/>
      <c r="G39" s="68"/>
      <c r="H39" s="68"/>
      <c r="I39" s="68"/>
      <c r="J39" s="74"/>
      <c r="K39" s="74"/>
      <c r="L39" s="75"/>
      <c r="M39" s="75"/>
      <c r="N39" s="75"/>
      <c r="O39" s="76"/>
      <c r="P39" s="2"/>
      <c r="Q39" s="2"/>
      <c r="R39" s="21"/>
      <c r="S39" s="2"/>
      <c r="T39" s="2"/>
      <c r="U39" s="2"/>
      <c r="V39" s="2"/>
      <c r="W39" s="5"/>
      <c r="X39" s="5"/>
      <c r="Y39" s="3"/>
      <c r="Z39" s="4"/>
    </row>
    <row r="40" spans="1:26" ht="16.149999999999999" customHeight="1">
      <c r="A40" s="67">
        <v>23</v>
      </c>
      <c r="B40" s="73"/>
      <c r="C40" s="68"/>
      <c r="D40" s="68"/>
      <c r="E40" s="68"/>
      <c r="F40" s="68"/>
      <c r="G40" s="68"/>
      <c r="H40" s="68"/>
      <c r="I40" s="68"/>
      <c r="J40" s="74"/>
      <c r="K40" s="74"/>
      <c r="L40" s="75"/>
      <c r="M40" s="75"/>
      <c r="N40" s="75"/>
      <c r="O40" s="76"/>
      <c r="P40" s="2"/>
      <c r="Q40" s="2"/>
      <c r="R40" s="21"/>
      <c r="S40" s="2"/>
      <c r="T40" s="2"/>
      <c r="U40" s="2"/>
      <c r="V40" s="2"/>
      <c r="W40" s="5"/>
      <c r="X40" s="5"/>
      <c r="Y40" s="3"/>
      <c r="Z40" s="4"/>
    </row>
    <row r="41" spans="1:26" ht="16.149999999999999" customHeight="1">
      <c r="A41" s="67">
        <v>24</v>
      </c>
      <c r="B41" s="73"/>
      <c r="C41" s="68"/>
      <c r="D41" s="68"/>
      <c r="E41" s="68"/>
      <c r="F41" s="68"/>
      <c r="G41" s="68"/>
      <c r="H41" s="68"/>
      <c r="I41" s="68"/>
      <c r="J41" s="74"/>
      <c r="K41" s="74"/>
      <c r="L41" s="75"/>
      <c r="M41" s="75"/>
      <c r="N41" s="75"/>
      <c r="O41" s="76"/>
      <c r="P41" s="2"/>
      <c r="Q41" s="2"/>
      <c r="R41" s="21"/>
      <c r="S41" s="2"/>
      <c r="T41" s="2"/>
      <c r="U41" s="2"/>
      <c r="V41" s="2"/>
      <c r="W41" s="5"/>
      <c r="X41" s="5"/>
      <c r="Y41" s="3"/>
      <c r="Z41" s="4"/>
    </row>
    <row r="42" spans="1:26" ht="16.149999999999999" customHeight="1">
      <c r="A42" s="67">
        <v>25</v>
      </c>
      <c r="B42" s="73"/>
      <c r="C42" s="68"/>
      <c r="D42" s="68"/>
      <c r="E42" s="68"/>
      <c r="F42" s="68"/>
      <c r="G42" s="68"/>
      <c r="H42" s="68"/>
      <c r="I42" s="68"/>
      <c r="J42" s="74"/>
      <c r="K42" s="74"/>
      <c r="L42" s="75"/>
      <c r="M42" s="75"/>
      <c r="N42" s="75"/>
      <c r="O42" s="76"/>
      <c r="P42" s="2"/>
      <c r="Q42" s="2"/>
      <c r="R42" s="21"/>
      <c r="S42" s="2"/>
      <c r="T42" s="2"/>
      <c r="U42" s="2"/>
      <c r="V42" s="2"/>
      <c r="W42" s="5"/>
      <c r="X42" s="5"/>
      <c r="Y42" s="3"/>
      <c r="Z42" s="4"/>
    </row>
    <row r="43" spans="1:26" ht="16.149999999999999" customHeight="1">
      <c r="A43" s="67">
        <v>26</v>
      </c>
      <c r="B43" s="73"/>
      <c r="C43" s="68"/>
      <c r="D43" s="68"/>
      <c r="E43" s="68"/>
      <c r="F43" s="68"/>
      <c r="G43" s="68"/>
      <c r="H43" s="68"/>
      <c r="I43" s="68"/>
      <c r="J43" s="74"/>
      <c r="K43" s="74"/>
      <c r="L43" s="75"/>
      <c r="M43" s="75"/>
      <c r="N43" s="75"/>
      <c r="O43" s="76"/>
      <c r="P43" s="2"/>
      <c r="Q43" s="2"/>
      <c r="R43" s="21"/>
      <c r="S43" s="2"/>
      <c r="T43" s="2"/>
      <c r="U43" s="2"/>
      <c r="V43" s="2"/>
      <c r="W43" s="5"/>
      <c r="X43" s="5"/>
      <c r="Y43" s="3"/>
      <c r="Z43" s="4"/>
    </row>
    <row r="44" spans="1:26" ht="16.149999999999999" customHeight="1">
      <c r="A44" s="67">
        <v>27</v>
      </c>
      <c r="B44" s="73"/>
      <c r="C44" s="68"/>
      <c r="D44" s="68"/>
      <c r="E44" s="68"/>
      <c r="F44" s="68"/>
      <c r="G44" s="68"/>
      <c r="H44" s="68"/>
      <c r="I44" s="68"/>
      <c r="J44" s="74"/>
      <c r="K44" s="74"/>
      <c r="L44" s="75"/>
      <c r="M44" s="75"/>
      <c r="N44" s="75"/>
      <c r="O44" s="76"/>
      <c r="P44" s="2"/>
      <c r="Q44" s="2"/>
      <c r="R44" s="21"/>
      <c r="S44" s="2"/>
      <c r="T44" s="2"/>
      <c r="U44" s="2"/>
      <c r="V44" s="2"/>
      <c r="W44" s="5"/>
      <c r="X44" s="5"/>
      <c r="Y44" s="3"/>
      <c r="Z44" s="4"/>
    </row>
    <row r="45" spans="1:26" ht="16.149999999999999" customHeight="1">
      <c r="A45" s="67">
        <v>28</v>
      </c>
      <c r="B45" s="73"/>
      <c r="C45" s="68"/>
      <c r="D45" s="68"/>
      <c r="E45" s="68"/>
      <c r="F45" s="68"/>
      <c r="G45" s="68"/>
      <c r="H45" s="68"/>
      <c r="I45" s="68"/>
      <c r="J45" s="74"/>
      <c r="K45" s="74"/>
      <c r="L45" s="75"/>
      <c r="M45" s="75"/>
      <c r="N45" s="75"/>
      <c r="O45" s="76"/>
      <c r="P45" s="2"/>
      <c r="Q45" s="2"/>
      <c r="R45" s="21"/>
      <c r="S45" s="2"/>
      <c r="T45" s="2"/>
      <c r="U45" s="2"/>
      <c r="V45" s="2"/>
      <c r="W45" s="5"/>
      <c r="X45" s="5"/>
      <c r="Y45" s="3"/>
      <c r="Z45" s="4"/>
    </row>
    <row r="46" spans="1:26" ht="16.149999999999999" customHeight="1">
      <c r="A46" s="67">
        <v>29</v>
      </c>
      <c r="B46" s="73"/>
      <c r="C46" s="68"/>
      <c r="D46" s="68"/>
      <c r="E46" s="68"/>
      <c r="F46" s="68"/>
      <c r="G46" s="68"/>
      <c r="H46" s="68"/>
      <c r="I46" s="68"/>
      <c r="J46" s="74"/>
      <c r="K46" s="74"/>
      <c r="L46" s="75"/>
      <c r="M46" s="75"/>
      <c r="N46" s="75"/>
      <c r="O46" s="76"/>
      <c r="P46" s="2"/>
      <c r="Q46" s="2"/>
      <c r="R46" s="21"/>
      <c r="S46" s="2"/>
      <c r="T46" s="2"/>
      <c r="U46" s="2"/>
      <c r="V46" s="2"/>
      <c r="W46" s="5"/>
      <c r="X46" s="5"/>
      <c r="Y46" s="3"/>
      <c r="Z46" s="4"/>
    </row>
    <row r="47" spans="1:26" ht="16.149999999999999" customHeight="1">
      <c r="A47" s="67">
        <v>30</v>
      </c>
      <c r="B47" s="73"/>
      <c r="C47" s="68"/>
      <c r="D47" s="68"/>
      <c r="E47" s="68"/>
      <c r="F47" s="68"/>
      <c r="G47" s="68"/>
      <c r="H47" s="68"/>
      <c r="I47" s="68"/>
      <c r="J47" s="74"/>
      <c r="K47" s="74"/>
      <c r="L47" s="75"/>
      <c r="M47" s="75"/>
      <c r="N47" s="75"/>
      <c r="O47" s="76"/>
      <c r="P47" s="2"/>
      <c r="Q47" s="2"/>
      <c r="R47" s="21"/>
      <c r="S47" s="2"/>
      <c r="T47" s="2"/>
      <c r="U47" s="2"/>
      <c r="V47" s="2"/>
      <c r="W47" s="5"/>
      <c r="X47" s="5"/>
      <c r="Y47" s="3"/>
      <c r="Z47" s="4"/>
    </row>
    <row r="48" spans="1:26" ht="16.149999999999999" customHeight="1">
      <c r="A48" s="67">
        <v>31</v>
      </c>
      <c r="B48" s="73"/>
      <c r="C48" s="68"/>
      <c r="D48" s="68"/>
      <c r="E48" s="68"/>
      <c r="F48" s="68"/>
      <c r="G48" s="68"/>
      <c r="H48" s="68"/>
      <c r="I48" s="68"/>
      <c r="J48" s="74"/>
      <c r="K48" s="74"/>
      <c r="L48" s="75"/>
      <c r="M48" s="75"/>
      <c r="N48" s="75"/>
      <c r="O48" s="76"/>
      <c r="P48" s="2"/>
      <c r="Q48" s="2"/>
      <c r="R48" s="21"/>
      <c r="S48" s="2"/>
      <c r="T48" s="2"/>
      <c r="U48" s="2"/>
      <c r="V48" s="2"/>
      <c r="W48" s="5"/>
      <c r="X48" s="5"/>
      <c r="Y48" s="3"/>
      <c r="Z48" s="4"/>
    </row>
    <row r="49" spans="1:26" ht="16.149999999999999" customHeight="1">
      <c r="A49" s="67">
        <v>32</v>
      </c>
      <c r="B49" s="73"/>
      <c r="C49" s="68"/>
      <c r="D49" s="68"/>
      <c r="E49" s="68"/>
      <c r="F49" s="68"/>
      <c r="G49" s="68"/>
      <c r="H49" s="68"/>
      <c r="I49" s="68"/>
      <c r="J49" s="74"/>
      <c r="K49" s="74"/>
      <c r="L49" s="75"/>
      <c r="M49" s="75"/>
      <c r="N49" s="75"/>
      <c r="O49" s="76"/>
      <c r="P49" s="2"/>
      <c r="Q49" s="2"/>
      <c r="R49" s="21"/>
      <c r="S49" s="2"/>
      <c r="T49" s="2"/>
      <c r="U49" s="2"/>
      <c r="V49" s="2"/>
      <c r="W49" s="5"/>
      <c r="X49" s="5"/>
      <c r="Y49" s="3"/>
      <c r="Z49" s="4"/>
    </row>
    <row r="50" spans="1:26" ht="16.149999999999999" customHeight="1">
      <c r="A50" s="67">
        <v>33</v>
      </c>
      <c r="B50" s="73"/>
      <c r="C50" s="68"/>
      <c r="D50" s="68"/>
      <c r="E50" s="68"/>
      <c r="F50" s="68"/>
      <c r="G50" s="68"/>
      <c r="H50" s="68"/>
      <c r="I50" s="68"/>
      <c r="J50" s="74"/>
      <c r="K50" s="74"/>
      <c r="L50" s="75"/>
      <c r="M50" s="75"/>
      <c r="N50" s="75"/>
      <c r="O50" s="76"/>
      <c r="P50" s="2"/>
      <c r="Q50" s="2"/>
      <c r="R50" s="21"/>
      <c r="S50" s="2"/>
      <c r="T50" s="2"/>
      <c r="U50" s="2"/>
      <c r="V50" s="2"/>
      <c r="W50" s="5"/>
      <c r="X50" s="5"/>
      <c r="Y50" s="3"/>
      <c r="Z50" s="4"/>
    </row>
    <row r="51" spans="1:26" ht="16.149999999999999" customHeight="1">
      <c r="A51" s="67">
        <v>34</v>
      </c>
      <c r="B51" s="73"/>
      <c r="C51" s="68"/>
      <c r="D51" s="68"/>
      <c r="E51" s="68"/>
      <c r="F51" s="68"/>
      <c r="G51" s="68"/>
      <c r="H51" s="68"/>
      <c r="I51" s="68"/>
      <c r="J51" s="74"/>
      <c r="K51" s="74"/>
      <c r="L51" s="75"/>
      <c r="M51" s="75"/>
      <c r="N51" s="75"/>
      <c r="O51" s="76"/>
      <c r="P51" s="2"/>
      <c r="Q51" s="2"/>
      <c r="R51" s="21"/>
      <c r="S51" s="2"/>
      <c r="T51" s="2"/>
      <c r="U51" s="2"/>
      <c r="V51" s="2"/>
      <c r="W51" s="5"/>
      <c r="X51" s="5"/>
      <c r="Y51" s="3"/>
      <c r="Z51" s="4"/>
    </row>
    <row r="52" spans="1:26" ht="16.149999999999999" customHeight="1">
      <c r="A52" s="67">
        <v>35</v>
      </c>
      <c r="B52" s="73"/>
      <c r="C52" s="68"/>
      <c r="D52" s="68"/>
      <c r="E52" s="68"/>
      <c r="F52" s="68"/>
      <c r="G52" s="68"/>
      <c r="H52" s="68"/>
      <c r="I52" s="68"/>
      <c r="J52" s="74"/>
      <c r="K52" s="74"/>
      <c r="L52" s="75"/>
      <c r="M52" s="75"/>
      <c r="N52" s="75"/>
      <c r="O52" s="76"/>
      <c r="P52" s="2"/>
      <c r="Q52" s="2"/>
      <c r="R52" s="21"/>
      <c r="S52" s="2"/>
      <c r="T52" s="2"/>
      <c r="U52" s="2"/>
      <c r="V52" s="2"/>
      <c r="W52" s="5"/>
      <c r="X52" s="5"/>
      <c r="Y52" s="3"/>
      <c r="Z52" s="4"/>
    </row>
    <row r="53" spans="1:26" ht="16.149999999999999" customHeight="1">
      <c r="A53" s="67">
        <v>36</v>
      </c>
      <c r="B53" s="73"/>
      <c r="G53" s="19"/>
      <c r="I53" s="19"/>
      <c r="J53" s="74"/>
      <c r="K53" s="74"/>
      <c r="L53" s="75"/>
      <c r="M53" s="75"/>
      <c r="N53" s="75"/>
      <c r="O53" s="76"/>
      <c r="P53" s="2"/>
      <c r="Q53" s="2"/>
      <c r="R53" s="21"/>
      <c r="S53" s="2"/>
      <c r="T53" s="2"/>
      <c r="U53" s="2"/>
      <c r="V53" s="2"/>
      <c r="W53" s="5"/>
      <c r="X53" s="5"/>
      <c r="Y53" s="3"/>
      <c r="Z53" s="4"/>
    </row>
    <row r="54" spans="1:26" ht="16.149999999999999" customHeight="1">
      <c r="A54" s="67">
        <v>37</v>
      </c>
      <c r="B54" s="73"/>
      <c r="G54" s="19"/>
      <c r="I54" s="19"/>
      <c r="J54" s="74"/>
      <c r="K54" s="74"/>
      <c r="L54" s="75"/>
      <c r="M54" s="75"/>
      <c r="N54" s="75"/>
      <c r="O54" s="76"/>
      <c r="P54" s="2"/>
      <c r="Q54" s="2"/>
      <c r="R54" s="21"/>
      <c r="S54" s="2"/>
      <c r="T54" s="2"/>
      <c r="U54" s="2"/>
      <c r="V54" s="2"/>
      <c r="W54" s="5"/>
      <c r="X54" s="5"/>
      <c r="Y54" s="3"/>
      <c r="Z54" s="4"/>
    </row>
    <row r="55" spans="1:26" ht="16.149999999999999" customHeight="1">
      <c r="A55" s="67">
        <v>38</v>
      </c>
      <c r="B55" s="73"/>
      <c r="G55" s="19"/>
      <c r="I55" s="19"/>
      <c r="J55" s="74"/>
      <c r="K55" s="74"/>
      <c r="L55" s="75"/>
      <c r="M55" s="75"/>
      <c r="N55" s="75"/>
      <c r="O55" s="76"/>
      <c r="P55" s="2"/>
      <c r="Q55" s="2"/>
      <c r="R55" s="21"/>
      <c r="S55" s="2"/>
      <c r="T55" s="2"/>
      <c r="U55" s="2"/>
      <c r="V55" s="2"/>
      <c r="W55" s="5"/>
      <c r="X55" s="5"/>
      <c r="Y55" s="3"/>
      <c r="Z55" s="4"/>
    </row>
    <row r="56" spans="1:26" ht="16.149999999999999" customHeight="1">
      <c r="A56" s="67">
        <v>39</v>
      </c>
      <c r="B56" s="73"/>
      <c r="G56" s="19"/>
      <c r="I56" s="19"/>
      <c r="J56" s="74"/>
      <c r="K56" s="74"/>
      <c r="L56" s="75"/>
      <c r="M56" s="75"/>
      <c r="N56" s="75"/>
      <c r="O56" s="76"/>
      <c r="P56" s="2"/>
      <c r="Q56" s="2"/>
      <c r="R56" s="21"/>
      <c r="S56" s="2"/>
      <c r="T56" s="2"/>
      <c r="U56" s="2"/>
      <c r="V56" s="2"/>
      <c r="W56" s="5"/>
      <c r="X56" s="5"/>
      <c r="Y56" s="3"/>
      <c r="Z56" s="4"/>
    </row>
    <row r="57" spans="1:26" ht="16.149999999999999" customHeight="1">
      <c r="A57" s="67">
        <v>40</v>
      </c>
      <c r="B57" s="73"/>
      <c r="G57" s="19"/>
      <c r="I57" s="19"/>
      <c r="J57" s="74"/>
      <c r="K57" s="74"/>
      <c r="L57" s="75"/>
      <c r="M57" s="75"/>
      <c r="N57" s="75"/>
      <c r="O57" s="76"/>
      <c r="P57" s="2"/>
      <c r="Q57" s="2"/>
      <c r="R57" s="21"/>
      <c r="S57" s="2"/>
      <c r="T57" s="2"/>
      <c r="U57" s="2"/>
      <c r="V57" s="2"/>
      <c r="W57" s="5"/>
      <c r="X57" s="5"/>
      <c r="Y57" s="3"/>
      <c r="Z57" s="4"/>
    </row>
    <row r="58" spans="1:26" ht="24" customHeight="1">
      <c r="A58" s="60" t="s">
        <v>3</v>
      </c>
      <c r="B58" s="60"/>
      <c r="C58" s="61" t="s">
        <v>39</v>
      </c>
      <c r="D58" s="62"/>
      <c r="E58" s="62"/>
      <c r="F58" s="62"/>
      <c r="G58" s="62"/>
      <c r="H58" s="62"/>
      <c r="I58" s="60"/>
      <c r="J58" s="60"/>
      <c r="K58" s="60"/>
      <c r="L58" s="63"/>
      <c r="M58" s="63"/>
      <c r="N58" s="60"/>
      <c r="O58" s="60"/>
      <c r="P58" s="64"/>
      <c r="Q58" s="64"/>
      <c r="R58" s="64"/>
      <c r="S58" s="60"/>
      <c r="T58" s="64"/>
      <c r="U58" s="64"/>
      <c r="V58" s="64"/>
      <c r="W58" s="60"/>
      <c r="X58" s="60"/>
      <c r="Y58" s="60"/>
      <c r="Z58" s="65"/>
    </row>
    <row r="59" spans="1:26">
      <c r="A59" s="6"/>
      <c r="B59" s="6"/>
      <c r="C59" s="22"/>
      <c r="G59" s="19"/>
      <c r="I59" s="20"/>
      <c r="J59" s="22"/>
      <c r="K59" s="2"/>
      <c r="M59" s="7"/>
      <c r="R59" s="6"/>
      <c r="S59" s="6"/>
      <c r="T59" s="6"/>
      <c r="U59" s="6"/>
      <c r="V59" s="6"/>
    </row>
    <row r="60" spans="1:26">
      <c r="A60" s="6"/>
      <c r="B60" s="6"/>
      <c r="C60" s="22"/>
      <c r="G60" s="19"/>
      <c r="I60" s="20"/>
      <c r="J60" s="21"/>
      <c r="K60" s="2"/>
      <c r="M60" s="8"/>
      <c r="R60" s="9"/>
      <c r="S60" s="9"/>
      <c r="T60" s="9"/>
      <c r="U60" s="9"/>
      <c r="V60" s="9"/>
      <c r="W60" s="23"/>
    </row>
    <row r="61" spans="1:26">
      <c r="A61" s="6"/>
      <c r="B61" s="6"/>
      <c r="C61" s="22"/>
      <c r="G61" s="19"/>
      <c r="I61" s="20"/>
      <c r="J61" s="21"/>
      <c r="K61" s="2"/>
      <c r="M61" s="8"/>
      <c r="R61" s="9"/>
      <c r="S61" s="9"/>
      <c r="T61" s="9"/>
      <c r="U61" s="9"/>
      <c r="V61" s="9"/>
      <c r="W61" s="23"/>
    </row>
    <row r="62" spans="1:26">
      <c r="A62" s="6"/>
      <c r="B62" s="6"/>
      <c r="C62" s="22"/>
      <c r="G62" s="19"/>
      <c r="I62" s="20"/>
      <c r="J62" s="21"/>
      <c r="K62" s="2"/>
      <c r="M62" s="7"/>
      <c r="R62" s="9"/>
      <c r="S62" s="9"/>
      <c r="T62" s="9"/>
      <c r="U62" s="9"/>
      <c r="V62" s="9"/>
      <c r="W62" s="23"/>
    </row>
    <row r="64" spans="1:26">
      <c r="A64" s="80"/>
    </row>
    <row r="67" spans="1:1" ht="20.25">
      <c r="A67" s="79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0" bestFit="1" customWidth="1"/>
    <col min="2" max="2" width="25.44140625" style="10" bestFit="1" customWidth="1"/>
    <col min="3" max="3" width="34.77734375" style="10" bestFit="1" customWidth="1"/>
    <col min="4" max="4" width="11.77734375" style="10" bestFit="1" customWidth="1"/>
    <col min="5" max="5" width="11.21875" style="10" bestFit="1" customWidth="1"/>
    <col min="6" max="6" width="16.109375" style="10" bestFit="1" customWidth="1"/>
    <col min="7" max="7" width="23.77734375" style="10" bestFit="1" customWidth="1"/>
    <col min="8" max="8" width="12.109375" style="10" bestFit="1" customWidth="1"/>
    <col min="9" max="9" width="23.109375" style="10" bestFit="1" customWidth="1"/>
    <col min="10" max="10" width="16.109375" style="10" bestFit="1" customWidth="1"/>
    <col min="11" max="11" width="10.21875" style="10" bestFit="1" customWidth="1"/>
    <col min="12" max="12" width="10.44140625" style="10" bestFit="1" customWidth="1"/>
    <col min="13" max="13" width="13.77734375" style="10" bestFit="1" customWidth="1"/>
    <col min="14" max="14" width="16.109375" style="10" bestFit="1" customWidth="1"/>
    <col min="15" max="15" width="11.6640625" style="10" bestFit="1" customWidth="1"/>
    <col min="16" max="16" width="11.33203125" style="10" bestFit="1" customWidth="1"/>
    <col min="17" max="17" width="10.44140625" style="10" bestFit="1" customWidth="1"/>
    <col min="18" max="19" width="16.109375" style="10" bestFit="1" customWidth="1"/>
    <col min="20" max="20" width="12.77734375" style="10" bestFit="1" customWidth="1"/>
    <col min="21" max="22" width="12.21875" style="10" bestFit="1" customWidth="1"/>
    <col min="23" max="23" width="15.77734375" style="10" bestFit="1" customWidth="1"/>
    <col min="24" max="25" width="13.77734375" style="10" bestFit="1" customWidth="1"/>
    <col min="26" max="26" width="19.5546875" style="10" bestFit="1" customWidth="1"/>
    <col min="27" max="16384" width="8.88671875" style="10"/>
  </cols>
  <sheetData>
    <row r="1" spans="1:26" ht="18.75" thickBot="1">
      <c r="A1" s="11" t="s">
        <v>94</v>
      </c>
      <c r="B1" s="11"/>
      <c r="C1" s="11"/>
      <c r="D1" s="4"/>
      <c r="E1" s="4"/>
      <c r="F1" s="3"/>
      <c r="G1" s="1"/>
      <c r="H1" s="3"/>
      <c r="I1" s="59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2" t="s">
        <v>1</v>
      </c>
      <c r="E2" s="13">
        <f>SUMIF(D18:D56,40,F18:F56)+SUMIF(D18:D56,21,F18:F56)</f>
        <v>0</v>
      </c>
      <c r="F2" s="3"/>
      <c r="G2" s="24" t="s">
        <v>89</v>
      </c>
      <c r="H2" s="14">
        <f>IF(COUNTIF($G$18:G62,"JG")=0,0,SUMIFS($F$18:F62,$G$18:G62,G2,$D$18:D62,40)-SUMIFS($F$18:F62,$G$18:G62,G2,$D$18:D62,50))</f>
        <v>0</v>
      </c>
      <c r="I2" s="14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15" t="s">
        <v>2</v>
      </c>
      <c r="E3" s="16">
        <f>SUMIF(D18:D56,50,F18:F56)+SUMIF(D18:D56,31,F18:F56)</f>
        <v>0</v>
      </c>
      <c r="F3" s="28" t="s">
        <v>90</v>
      </c>
      <c r="G3" s="14" t="s">
        <v>87</v>
      </c>
      <c r="H3" s="14">
        <f>IF(COUNTIF($G$18:G62,"VG")=0,0,SUMIFS($F$18:F62,$G$18:G62,G3,$D$18:D62,40)-SUMIFS($F$18:F62,$G$18:G62,G3,$D$18:D62,50))</f>
        <v>0</v>
      </c>
      <c r="I3" s="14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57" t="s">
        <v>4</v>
      </c>
      <c r="E4" s="58">
        <f>E2-E3</f>
        <v>0</v>
      </c>
      <c r="F4" s="27">
        <f>$E$4+$I$6</f>
        <v>0</v>
      </c>
      <c r="G4" s="14" t="s">
        <v>97</v>
      </c>
      <c r="H4" s="14">
        <f>IF(COUNTIF($G$18:G62,"V0")=0,0,SUMIFS($F$18:F62,$G$18:G62,G4,$D$18:D62,40)-SUMIFS($F$18:F62,$G$18:G62,G4,$D$18:D62,50))</f>
        <v>0</v>
      </c>
      <c r="I4" s="14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3"/>
      <c r="G5" s="25" t="s">
        <v>88</v>
      </c>
      <c r="H5" s="26">
        <f>IF(COUNTIF($G$18:G62,"V9")=0,0,SUMIFS($F$18:F62,$G$18:G62,G5,$D$18:D62,40)-SUMIFS($F$18:F62,$G$18:G62,G5,$D$18:D62,50))</f>
        <v>0</v>
      </c>
      <c r="I5" s="26"/>
      <c r="J5" s="3"/>
      <c r="K5" s="3"/>
      <c r="R5" s="3"/>
      <c r="S5" s="3"/>
      <c r="T5" s="3"/>
      <c r="U5" s="3"/>
      <c r="V5" s="3"/>
    </row>
    <row r="6" spans="1:26" ht="18">
      <c r="A6" s="11" t="s">
        <v>95</v>
      </c>
      <c r="B6" s="11"/>
      <c r="C6" s="11"/>
      <c r="D6" s="3"/>
      <c r="E6" s="3"/>
      <c r="F6" s="4"/>
      <c r="G6" s="14"/>
      <c r="H6" s="14">
        <f>SUM(H2:H5)</f>
        <v>0</v>
      </c>
      <c r="I6" s="14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3"/>
      <c r="B7" s="3"/>
      <c r="C7" s="4"/>
      <c r="D7" s="4"/>
      <c r="E7" s="3"/>
      <c r="F7" s="4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29" t="s">
        <v>5</v>
      </c>
      <c r="B8" s="30" t="s">
        <v>6</v>
      </c>
      <c r="C8" s="31" t="s">
        <v>7</v>
      </c>
      <c r="D8" s="31" t="s">
        <v>8</v>
      </c>
      <c r="E8" s="31" t="s">
        <v>9</v>
      </c>
      <c r="F8" s="32" t="s">
        <v>10</v>
      </c>
      <c r="G8" s="30" t="s">
        <v>57</v>
      </c>
      <c r="H8" s="32" t="s">
        <v>41</v>
      </c>
      <c r="I8" s="4"/>
      <c r="J8" s="4"/>
      <c r="K8" s="4"/>
      <c r="R8" s="4"/>
      <c r="S8" s="4"/>
      <c r="T8" s="4"/>
      <c r="U8" s="4"/>
      <c r="V8" s="4"/>
      <c r="W8" s="4"/>
    </row>
    <row r="9" spans="1:26" ht="18.600000000000001" customHeight="1">
      <c r="A9" s="33" t="s">
        <v>80</v>
      </c>
      <c r="B9" s="34" t="s">
        <v>85</v>
      </c>
      <c r="C9" s="35" t="s">
        <v>81</v>
      </c>
      <c r="D9" s="35" t="s">
        <v>82</v>
      </c>
      <c r="E9" s="35" t="s">
        <v>83</v>
      </c>
      <c r="F9" s="36" t="s">
        <v>84</v>
      </c>
      <c r="G9" s="34" t="s">
        <v>58</v>
      </c>
      <c r="H9" s="36" t="s">
        <v>42</v>
      </c>
      <c r="I9" s="4"/>
      <c r="J9" s="4"/>
      <c r="K9" s="4"/>
      <c r="R9" s="4"/>
      <c r="S9" s="4"/>
      <c r="T9" s="4"/>
      <c r="U9" s="4"/>
      <c r="V9" s="4"/>
      <c r="W9" s="4"/>
    </row>
    <row r="10" spans="1:26" ht="18" customHeight="1" thickBot="1">
      <c r="A10" s="37" t="s">
        <v>40</v>
      </c>
      <c r="B10" s="38" t="s">
        <v>11</v>
      </c>
      <c r="C10" s="37" t="s">
        <v>40</v>
      </c>
      <c r="D10" s="39" t="s">
        <v>12</v>
      </c>
      <c r="E10" s="37" t="s">
        <v>13</v>
      </c>
      <c r="F10" s="40" t="s">
        <v>14</v>
      </c>
      <c r="G10" s="38" t="s">
        <v>11</v>
      </c>
      <c r="H10" s="40" t="s">
        <v>43</v>
      </c>
      <c r="I10" s="4"/>
      <c r="J10" s="4"/>
      <c r="K10" s="4"/>
      <c r="R10" s="4"/>
      <c r="S10" s="4"/>
      <c r="T10" s="4"/>
      <c r="U10" s="4"/>
      <c r="V10" s="4"/>
      <c r="W10" s="4"/>
    </row>
    <row r="11" spans="1:26" ht="21" customHeight="1">
      <c r="A11" s="70" t="str">
        <f ca="1">IFERROR(VLOOKUP(VALUE(RIGHT(CELL("nomfichier",A1),LEN(CELL("nomfichier",A1))-FIND("]",CELL("nomfichier",A1)))),BASE!A:I,9,0),"")</f>
        <v/>
      </c>
      <c r="B11" s="71" t="str">
        <f>(BASE!$L$3)</f>
        <v>07/2021 TEST</v>
      </c>
      <c r="C11" s="70" t="str">
        <f>(BASE!$L$2)</f>
        <v>23.12.2021</v>
      </c>
      <c r="D11" s="66" t="s">
        <v>91</v>
      </c>
      <c r="E11" s="66" t="s">
        <v>92</v>
      </c>
      <c r="F11" s="66" t="s">
        <v>98</v>
      </c>
      <c r="G11" s="71" t="str">
        <f ca="1">IFERROR(VLOOKUP(VALUE(RIGHT(CELL("nomfichier",A1),LEN(CELL("nomfichier",A1))-FIND("]",CELL("nomfichier",A1)))),BASE!A:I,8,0),"")</f>
        <v/>
      </c>
      <c r="H11" s="72" t="str">
        <f>IF(OR($G$18="VG",$G$18="JG"),"X","")</f>
        <v/>
      </c>
      <c r="I11" s="81"/>
      <c r="J11" s="4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4"/>
      <c r="E12" s="4"/>
      <c r="F12" s="4"/>
      <c r="G12" s="3"/>
      <c r="H12" s="3"/>
      <c r="I12" s="3"/>
      <c r="J12" s="3"/>
      <c r="K12" s="4"/>
      <c r="R12" s="4"/>
      <c r="S12" s="4"/>
      <c r="T12" s="4"/>
      <c r="U12" s="4"/>
      <c r="V12" s="4"/>
    </row>
    <row r="13" spans="1:26" ht="18">
      <c r="A13" s="17" t="s">
        <v>96</v>
      </c>
      <c r="B13" s="17"/>
      <c r="C13" s="11"/>
      <c r="D13" s="4"/>
      <c r="E13" s="4"/>
      <c r="F13" s="4"/>
      <c r="G13" s="4"/>
      <c r="H13" s="4"/>
      <c r="I13" s="4"/>
      <c r="J13" s="4"/>
      <c r="K13" s="3"/>
      <c r="R13" s="3"/>
      <c r="S13" s="3"/>
      <c r="T13" s="3"/>
      <c r="U13" s="3"/>
      <c r="V13" s="3"/>
    </row>
    <row r="14" spans="1:26" ht="15.75" thickBot="1">
      <c r="A14" s="3"/>
      <c r="B14" s="3"/>
      <c r="C14" s="4"/>
      <c r="D14" s="4"/>
      <c r="E14" s="4"/>
      <c r="F14" s="3"/>
      <c r="G14" s="1"/>
      <c r="H14" s="3"/>
      <c r="I14" s="3"/>
      <c r="J14" s="3"/>
      <c r="K14" s="3"/>
      <c r="R14" s="3"/>
      <c r="S14" s="3"/>
      <c r="T14" s="3"/>
      <c r="U14" s="3"/>
      <c r="V14" s="3"/>
    </row>
    <row r="15" spans="1:26" ht="16.899999999999999" customHeight="1">
      <c r="A15" s="31" t="s">
        <v>15</v>
      </c>
      <c r="B15" s="31" t="s">
        <v>16</v>
      </c>
      <c r="C15" s="31" t="s">
        <v>17</v>
      </c>
      <c r="D15" s="31" t="s">
        <v>18</v>
      </c>
      <c r="E15" s="31" t="s">
        <v>20</v>
      </c>
      <c r="F15" s="41" t="s">
        <v>21</v>
      </c>
      <c r="G15" s="31" t="s">
        <v>45</v>
      </c>
      <c r="H15" s="31" t="s">
        <v>22</v>
      </c>
      <c r="I15" s="42" t="s">
        <v>52</v>
      </c>
      <c r="J15" s="43" t="s">
        <v>70</v>
      </c>
      <c r="K15" s="43" t="s">
        <v>73</v>
      </c>
      <c r="L15" s="44" t="s">
        <v>23</v>
      </c>
      <c r="M15" s="31" t="s">
        <v>24</v>
      </c>
      <c r="N15" s="31" t="s">
        <v>61</v>
      </c>
      <c r="O15" s="31" t="s">
        <v>19</v>
      </c>
      <c r="P15" s="31" t="s">
        <v>46</v>
      </c>
      <c r="Q15" s="31" t="s">
        <v>44</v>
      </c>
      <c r="R15" s="41" t="s">
        <v>54</v>
      </c>
      <c r="S15" s="31" t="s">
        <v>62</v>
      </c>
      <c r="T15" s="31" t="s">
        <v>64</v>
      </c>
      <c r="U15" s="31" t="s">
        <v>66</v>
      </c>
      <c r="V15" s="31" t="s">
        <v>59</v>
      </c>
      <c r="W15" s="31" t="s">
        <v>25</v>
      </c>
      <c r="X15" s="42" t="s">
        <v>48</v>
      </c>
      <c r="Y15" s="43" t="s">
        <v>51</v>
      </c>
      <c r="Z15" s="45" t="s">
        <v>3</v>
      </c>
    </row>
    <row r="16" spans="1:26" s="18" customFormat="1" ht="30" customHeight="1">
      <c r="A16" s="46" t="s">
        <v>26</v>
      </c>
      <c r="B16" s="47"/>
      <c r="C16" s="47" t="s">
        <v>74</v>
      </c>
      <c r="D16" s="47" t="s">
        <v>75</v>
      </c>
      <c r="E16" s="47" t="s">
        <v>86</v>
      </c>
      <c r="F16" s="48" t="s">
        <v>76</v>
      </c>
      <c r="G16" s="47" t="s">
        <v>77</v>
      </c>
      <c r="H16" s="47" t="s">
        <v>78</v>
      </c>
      <c r="I16" s="49" t="s">
        <v>79</v>
      </c>
      <c r="J16" s="50" t="s">
        <v>71</v>
      </c>
      <c r="K16" s="50" t="s">
        <v>72</v>
      </c>
      <c r="L16" s="47" t="s">
        <v>0</v>
      </c>
      <c r="M16" s="47" t="s">
        <v>28</v>
      </c>
      <c r="N16" s="47" t="s">
        <v>63</v>
      </c>
      <c r="O16" s="47" t="s">
        <v>27</v>
      </c>
      <c r="P16" s="47" t="s">
        <v>47</v>
      </c>
      <c r="Q16" s="47" t="s">
        <v>56</v>
      </c>
      <c r="R16" s="48" t="s">
        <v>55</v>
      </c>
      <c r="S16" s="47" t="s">
        <v>67</v>
      </c>
      <c r="T16" s="47" t="s">
        <v>68</v>
      </c>
      <c r="U16" s="47" t="s">
        <v>65</v>
      </c>
      <c r="V16" s="47" t="s">
        <v>60</v>
      </c>
      <c r="W16" s="47" t="s">
        <v>29</v>
      </c>
      <c r="X16" s="49" t="s">
        <v>49</v>
      </c>
      <c r="Y16" s="50" t="s">
        <v>50</v>
      </c>
      <c r="Z16" s="51" t="s">
        <v>30</v>
      </c>
    </row>
    <row r="17" spans="1:26" ht="16.5" thickBot="1">
      <c r="A17" s="52" t="s">
        <v>31</v>
      </c>
      <c r="B17" s="37"/>
      <c r="C17" s="37" t="s">
        <v>11</v>
      </c>
      <c r="D17" s="37" t="s">
        <v>32</v>
      </c>
      <c r="E17" s="39" t="s">
        <v>33</v>
      </c>
      <c r="F17" s="53" t="s">
        <v>34</v>
      </c>
      <c r="G17" s="37" t="s">
        <v>14</v>
      </c>
      <c r="H17" s="37" t="s">
        <v>35</v>
      </c>
      <c r="I17" s="54" t="s">
        <v>53</v>
      </c>
      <c r="J17" s="53" t="s">
        <v>34</v>
      </c>
      <c r="K17" s="37" t="s">
        <v>35</v>
      </c>
      <c r="L17" s="37" t="s">
        <v>35</v>
      </c>
      <c r="M17" s="37" t="s">
        <v>36</v>
      </c>
      <c r="N17" s="53" t="s">
        <v>34</v>
      </c>
      <c r="O17" s="39" t="s">
        <v>12</v>
      </c>
      <c r="P17" s="37" t="s">
        <v>32</v>
      </c>
      <c r="Q17" s="39" t="s">
        <v>33</v>
      </c>
      <c r="R17" s="53" t="s">
        <v>34</v>
      </c>
      <c r="S17" s="53" t="s">
        <v>34</v>
      </c>
      <c r="T17" s="37" t="s">
        <v>69</v>
      </c>
      <c r="U17" s="37" t="s">
        <v>40</v>
      </c>
      <c r="V17" s="37" t="s">
        <v>40</v>
      </c>
      <c r="W17" s="37" t="s">
        <v>37</v>
      </c>
      <c r="X17" s="54" t="s">
        <v>36</v>
      </c>
      <c r="Y17" s="55" t="s">
        <v>36</v>
      </c>
      <c r="Z17" s="56" t="s">
        <v>38</v>
      </c>
    </row>
    <row r="18" spans="1:26" ht="15.6" customHeight="1">
      <c r="A18" s="67">
        <v>1</v>
      </c>
      <c r="B18" s="73"/>
      <c r="C18" s="68"/>
      <c r="D18" s="68"/>
      <c r="E18" s="68"/>
      <c r="F18" s="68"/>
      <c r="G18" s="68"/>
      <c r="H18" s="68"/>
      <c r="I18" s="68"/>
      <c r="J18" s="74"/>
      <c r="K18" s="74"/>
      <c r="L18" s="75"/>
      <c r="M18" s="75"/>
      <c r="N18" s="75"/>
      <c r="O18" s="76"/>
      <c r="P18" s="2"/>
      <c r="Q18" s="2"/>
      <c r="R18" s="21"/>
      <c r="S18" s="2"/>
      <c r="T18" s="2"/>
      <c r="U18" s="2"/>
      <c r="V18" s="2"/>
      <c r="W18" s="5"/>
      <c r="X18" s="5"/>
      <c r="Y18" s="3"/>
      <c r="Z18" s="4"/>
    </row>
    <row r="19" spans="1:26" ht="15.6" customHeight="1">
      <c r="A19" s="67">
        <v>2</v>
      </c>
      <c r="B19" s="73"/>
      <c r="C19" s="68"/>
      <c r="D19" s="68"/>
      <c r="E19" s="68"/>
      <c r="F19" s="68"/>
      <c r="G19" s="68"/>
      <c r="H19" s="68"/>
      <c r="I19" s="68"/>
      <c r="J19" s="74"/>
      <c r="K19" s="74"/>
      <c r="L19" s="75"/>
      <c r="M19" s="75"/>
      <c r="N19" s="75"/>
      <c r="O19" s="76"/>
      <c r="P19" s="2"/>
      <c r="Q19" s="2"/>
      <c r="R19" s="21"/>
      <c r="S19" s="2"/>
      <c r="T19" s="2"/>
      <c r="U19" s="2"/>
      <c r="V19" s="2"/>
      <c r="W19" s="5"/>
      <c r="X19" s="5"/>
      <c r="Y19" s="3"/>
      <c r="Z19" s="4"/>
    </row>
    <row r="20" spans="1:26" ht="16.149999999999999" customHeight="1">
      <c r="A20" s="67">
        <v>3</v>
      </c>
      <c r="B20" s="73"/>
      <c r="C20" s="68"/>
      <c r="D20" s="68"/>
      <c r="E20" s="68"/>
      <c r="F20" s="68"/>
      <c r="G20" s="68"/>
      <c r="H20" s="68"/>
      <c r="I20" s="68"/>
      <c r="J20" s="74"/>
      <c r="K20" s="74"/>
      <c r="L20" s="75"/>
      <c r="M20" s="75"/>
      <c r="N20" s="75"/>
      <c r="O20" s="76"/>
      <c r="P20" s="2"/>
      <c r="Q20" s="2"/>
      <c r="R20" s="21"/>
      <c r="S20" s="2"/>
      <c r="T20" s="2"/>
      <c r="U20" s="2"/>
      <c r="V20" s="2"/>
      <c r="W20" s="5"/>
      <c r="X20" s="5"/>
      <c r="Y20" s="3"/>
      <c r="Z20" s="4"/>
    </row>
    <row r="21" spans="1:26" ht="16.149999999999999" customHeight="1">
      <c r="A21" s="67">
        <v>4</v>
      </c>
      <c r="B21" s="73"/>
      <c r="C21" s="68"/>
      <c r="D21" s="68"/>
      <c r="E21" s="68"/>
      <c r="F21" s="68"/>
      <c r="G21" s="68"/>
      <c r="H21" s="68"/>
      <c r="I21" s="68"/>
      <c r="J21" s="74"/>
      <c r="K21" s="74"/>
      <c r="L21" s="75"/>
      <c r="M21" s="75"/>
      <c r="N21" s="75"/>
      <c r="O21" s="76"/>
      <c r="P21" s="2"/>
      <c r="Q21" s="2"/>
      <c r="R21" s="21"/>
      <c r="S21" s="2"/>
      <c r="T21" s="2"/>
      <c r="U21" s="2"/>
      <c r="V21" s="2"/>
      <c r="W21" s="5"/>
      <c r="X21" s="5"/>
      <c r="Y21" s="3"/>
      <c r="Z21" s="4"/>
    </row>
    <row r="22" spans="1:26" ht="16.149999999999999" customHeight="1">
      <c r="A22" s="67">
        <v>5</v>
      </c>
      <c r="B22" s="73"/>
      <c r="C22" s="68"/>
      <c r="D22" s="68"/>
      <c r="E22" s="68"/>
      <c r="F22" s="68"/>
      <c r="G22" s="68"/>
      <c r="H22" s="68"/>
      <c r="I22" s="68"/>
      <c r="J22" s="74"/>
      <c r="K22" s="74"/>
      <c r="L22" s="75"/>
      <c r="M22" s="75"/>
      <c r="N22" s="75"/>
      <c r="O22" s="76"/>
      <c r="P22" s="2"/>
      <c r="Q22" s="2"/>
      <c r="R22" s="21"/>
      <c r="S22" s="2"/>
      <c r="T22" s="2"/>
      <c r="U22" s="2"/>
      <c r="V22" s="2"/>
      <c r="W22" s="5"/>
      <c r="X22" s="5"/>
      <c r="Y22" s="3"/>
      <c r="Z22" s="4"/>
    </row>
    <row r="23" spans="1:26" ht="16.149999999999999" customHeight="1">
      <c r="A23" s="67">
        <v>6</v>
      </c>
      <c r="B23" s="73"/>
      <c r="C23" s="68"/>
      <c r="D23" s="68"/>
      <c r="E23" s="68"/>
      <c r="F23" s="68"/>
      <c r="G23" s="68"/>
      <c r="H23" s="68"/>
      <c r="I23" s="68"/>
      <c r="J23" s="74"/>
      <c r="K23" s="74"/>
      <c r="L23" s="75"/>
      <c r="M23" s="75"/>
      <c r="N23" s="75"/>
      <c r="O23" s="76"/>
      <c r="P23" s="2"/>
      <c r="Q23" s="2"/>
      <c r="R23" s="21"/>
      <c r="S23" s="2"/>
      <c r="T23" s="2"/>
      <c r="U23" s="2"/>
      <c r="V23" s="2"/>
      <c r="W23" s="5"/>
      <c r="X23" s="5"/>
      <c r="Y23" s="3"/>
      <c r="Z23" s="4"/>
    </row>
    <row r="24" spans="1:26" ht="16.149999999999999" customHeight="1">
      <c r="A24" s="67">
        <v>7</v>
      </c>
      <c r="B24" s="73"/>
      <c r="C24" s="68"/>
      <c r="D24" s="68"/>
      <c r="E24" s="68"/>
      <c r="F24" s="68"/>
      <c r="G24" s="68"/>
      <c r="H24" s="68"/>
      <c r="I24" s="68"/>
      <c r="J24" s="74"/>
      <c r="K24" s="74"/>
      <c r="L24" s="75"/>
      <c r="M24" s="75"/>
      <c r="N24" s="75"/>
      <c r="O24" s="76"/>
      <c r="P24" s="2"/>
      <c r="Q24" s="2"/>
      <c r="R24" s="21"/>
      <c r="S24" s="2"/>
      <c r="T24" s="2"/>
      <c r="U24" s="2"/>
      <c r="V24" s="2"/>
      <c r="W24" s="5"/>
      <c r="X24" s="5"/>
      <c r="Y24" s="3"/>
      <c r="Z24" s="4"/>
    </row>
    <row r="25" spans="1:26" ht="16.149999999999999" customHeight="1">
      <c r="A25" s="67">
        <v>8</v>
      </c>
      <c r="B25" s="73"/>
      <c r="C25" s="68"/>
      <c r="D25" s="68"/>
      <c r="E25" s="68"/>
      <c r="F25" s="68"/>
      <c r="G25" s="68"/>
      <c r="H25" s="68"/>
      <c r="I25" s="68"/>
      <c r="J25" s="74"/>
      <c r="K25" s="74"/>
      <c r="L25" s="75"/>
      <c r="M25" s="75"/>
      <c r="N25" s="75"/>
      <c r="O25" s="76"/>
      <c r="P25" s="2"/>
      <c r="Q25" s="2"/>
      <c r="R25" s="21"/>
      <c r="S25" s="2"/>
      <c r="T25" s="2"/>
      <c r="U25" s="2"/>
      <c r="V25" s="2"/>
      <c r="W25" s="5"/>
      <c r="X25" s="5"/>
      <c r="Y25" s="3"/>
      <c r="Z25" s="4"/>
    </row>
    <row r="26" spans="1:26" ht="16.149999999999999" customHeight="1">
      <c r="A26" s="67">
        <v>9</v>
      </c>
      <c r="B26" s="73"/>
      <c r="C26" s="68"/>
      <c r="D26" s="68"/>
      <c r="E26" s="68"/>
      <c r="F26" s="68"/>
      <c r="G26" s="68"/>
      <c r="H26" s="68"/>
      <c r="I26" s="68"/>
      <c r="J26" s="74"/>
      <c r="K26" s="74"/>
      <c r="L26" s="75"/>
      <c r="M26" s="75"/>
      <c r="N26" s="75"/>
      <c r="O26" s="76"/>
      <c r="P26" s="2"/>
      <c r="Q26" s="2"/>
      <c r="R26" s="21"/>
      <c r="S26" s="2"/>
      <c r="T26" s="2"/>
      <c r="U26" s="2"/>
      <c r="V26" s="2"/>
      <c r="W26" s="5"/>
      <c r="X26" s="5"/>
      <c r="Y26" s="3"/>
      <c r="Z26" s="4"/>
    </row>
    <row r="27" spans="1:26" ht="16.149999999999999" customHeight="1">
      <c r="A27" s="67">
        <v>10</v>
      </c>
      <c r="B27" s="73"/>
      <c r="C27" s="68"/>
      <c r="D27" s="68"/>
      <c r="E27" s="68"/>
      <c r="F27" s="68"/>
      <c r="G27" s="68"/>
      <c r="H27" s="68"/>
      <c r="I27" s="68"/>
      <c r="J27" s="74"/>
      <c r="K27" s="74"/>
      <c r="L27" s="75"/>
      <c r="M27" s="75"/>
      <c r="N27" s="75"/>
      <c r="O27" s="76"/>
      <c r="P27" s="2"/>
      <c r="Q27" s="2"/>
      <c r="R27" s="21"/>
      <c r="S27" s="2"/>
      <c r="T27" s="2"/>
      <c r="U27" s="2"/>
      <c r="V27" s="2"/>
      <c r="W27" s="5"/>
      <c r="X27" s="5"/>
      <c r="Y27" s="3"/>
      <c r="Z27" s="4"/>
    </row>
    <row r="28" spans="1:26" ht="16.149999999999999" customHeight="1">
      <c r="A28" s="67">
        <v>11</v>
      </c>
      <c r="B28" s="73"/>
      <c r="C28" s="68"/>
      <c r="D28" s="68"/>
      <c r="E28" s="68"/>
      <c r="F28" s="68"/>
      <c r="G28" s="68"/>
      <c r="H28" s="68"/>
      <c r="I28" s="68"/>
      <c r="J28" s="74"/>
      <c r="K28" s="74"/>
      <c r="L28" s="75"/>
      <c r="M28" s="75"/>
      <c r="N28" s="75"/>
      <c r="O28" s="76"/>
      <c r="P28" s="2"/>
      <c r="Q28" s="2"/>
      <c r="R28" s="21"/>
      <c r="S28" s="2"/>
      <c r="T28" s="2"/>
      <c r="U28" s="2"/>
      <c r="V28" s="2"/>
      <c r="W28" s="5"/>
      <c r="X28" s="5"/>
      <c r="Y28" s="3"/>
      <c r="Z28" s="4"/>
    </row>
    <row r="29" spans="1:26" ht="16.149999999999999" customHeight="1">
      <c r="A29" s="67">
        <v>12</v>
      </c>
      <c r="B29" s="73"/>
      <c r="C29" s="68"/>
      <c r="D29" s="68"/>
      <c r="E29" s="68"/>
      <c r="F29" s="68"/>
      <c r="G29" s="68"/>
      <c r="H29" s="68"/>
      <c r="I29" s="68"/>
      <c r="J29" s="74"/>
      <c r="K29" s="74"/>
      <c r="L29" s="75"/>
      <c r="M29" s="75"/>
      <c r="N29" s="75"/>
      <c r="O29" s="76"/>
      <c r="P29" s="2"/>
      <c r="Q29" s="2"/>
      <c r="R29" s="21"/>
      <c r="S29" s="2"/>
      <c r="T29" s="2"/>
      <c r="U29" s="2"/>
      <c r="V29" s="2"/>
      <c r="W29" s="5"/>
      <c r="X29" s="5"/>
      <c r="Y29" s="3"/>
      <c r="Z29" s="4"/>
    </row>
    <row r="30" spans="1:26" ht="16.149999999999999" customHeight="1">
      <c r="A30" s="67">
        <v>13</v>
      </c>
      <c r="B30" s="73"/>
      <c r="C30" s="68"/>
      <c r="D30" s="68"/>
      <c r="E30" s="68"/>
      <c r="F30" s="68"/>
      <c r="G30" s="68"/>
      <c r="H30" s="68"/>
      <c r="I30" s="68"/>
      <c r="J30" s="74"/>
      <c r="K30" s="74"/>
      <c r="L30" s="75"/>
      <c r="M30" s="75"/>
      <c r="N30" s="75"/>
      <c r="O30" s="76"/>
      <c r="P30" s="2"/>
      <c r="Q30" s="2"/>
      <c r="R30" s="21"/>
      <c r="S30" s="2"/>
      <c r="T30" s="2"/>
      <c r="U30" s="2"/>
      <c r="V30" s="2"/>
      <c r="W30" s="5"/>
      <c r="X30" s="5"/>
      <c r="Y30" s="3"/>
      <c r="Z30" s="4"/>
    </row>
    <row r="31" spans="1:26" ht="16.149999999999999" customHeight="1">
      <c r="A31" s="67">
        <v>14</v>
      </c>
      <c r="B31" s="73"/>
      <c r="C31" s="68"/>
      <c r="D31" s="68"/>
      <c r="E31" s="68"/>
      <c r="F31" s="68"/>
      <c r="G31" s="68"/>
      <c r="H31" s="68"/>
      <c r="I31" s="68"/>
      <c r="J31" s="74"/>
      <c r="K31" s="74"/>
      <c r="L31" s="75"/>
      <c r="M31" s="75"/>
      <c r="N31" s="75"/>
      <c r="O31" s="76"/>
      <c r="P31" s="2"/>
      <c r="Q31" s="2"/>
      <c r="R31" s="21"/>
      <c r="S31" s="2"/>
      <c r="T31" s="2"/>
      <c r="U31" s="2"/>
      <c r="V31" s="2"/>
      <c r="W31" s="5"/>
      <c r="X31" s="5"/>
      <c r="Y31" s="3"/>
      <c r="Z31" s="4"/>
    </row>
    <row r="32" spans="1:26" ht="16.149999999999999" customHeight="1">
      <c r="A32" s="67">
        <v>15</v>
      </c>
      <c r="B32" s="73"/>
      <c r="C32" s="68"/>
      <c r="D32" s="68"/>
      <c r="E32" s="68"/>
      <c r="F32" s="68"/>
      <c r="G32" s="68"/>
      <c r="H32" s="68"/>
      <c r="I32" s="68"/>
      <c r="J32" s="74"/>
      <c r="K32" s="74"/>
      <c r="L32" s="75"/>
      <c r="M32" s="75"/>
      <c r="N32" s="75"/>
      <c r="O32" s="76"/>
      <c r="P32" s="2"/>
      <c r="Q32" s="2"/>
      <c r="R32" s="21"/>
      <c r="S32" s="2"/>
      <c r="T32" s="2"/>
      <c r="U32" s="2"/>
      <c r="V32" s="2"/>
      <c r="W32" s="5"/>
      <c r="X32" s="5"/>
      <c r="Y32" s="3"/>
      <c r="Z32" s="4"/>
    </row>
    <row r="33" spans="1:26" ht="16.149999999999999" customHeight="1">
      <c r="A33" s="67">
        <v>16</v>
      </c>
      <c r="B33" s="73"/>
      <c r="C33" s="68"/>
      <c r="D33" s="68"/>
      <c r="E33" s="68"/>
      <c r="F33" s="68"/>
      <c r="G33" s="68"/>
      <c r="H33" s="68"/>
      <c r="I33" s="68"/>
      <c r="J33" s="74"/>
      <c r="K33" s="74"/>
      <c r="L33" s="75"/>
      <c r="M33" s="75"/>
      <c r="N33" s="75"/>
      <c r="O33" s="76"/>
      <c r="P33" s="2"/>
      <c r="Q33" s="2"/>
      <c r="R33" s="21"/>
      <c r="S33" s="2"/>
      <c r="T33" s="2"/>
      <c r="U33" s="2"/>
      <c r="V33" s="2"/>
      <c r="W33" s="5"/>
      <c r="X33" s="5"/>
      <c r="Y33" s="3"/>
      <c r="Z33" s="4"/>
    </row>
    <row r="34" spans="1:26" ht="16.149999999999999" customHeight="1">
      <c r="A34" s="67">
        <v>17</v>
      </c>
      <c r="B34" s="73"/>
      <c r="C34" s="68"/>
      <c r="D34" s="68"/>
      <c r="E34" s="68"/>
      <c r="F34" s="68"/>
      <c r="G34" s="68"/>
      <c r="H34" s="68"/>
      <c r="I34" s="68"/>
      <c r="J34" s="74"/>
      <c r="K34" s="74"/>
      <c r="L34" s="75"/>
      <c r="M34" s="75"/>
      <c r="N34" s="75"/>
      <c r="O34" s="76"/>
      <c r="P34" s="2"/>
      <c r="Q34" s="2"/>
      <c r="R34" s="21"/>
      <c r="S34" s="2"/>
      <c r="T34" s="2"/>
      <c r="U34" s="2"/>
      <c r="V34" s="2"/>
      <c r="W34" s="5"/>
      <c r="X34" s="5"/>
      <c r="Y34" s="3"/>
      <c r="Z34" s="4"/>
    </row>
    <row r="35" spans="1:26" ht="16.149999999999999" customHeight="1">
      <c r="A35" s="67">
        <v>18</v>
      </c>
      <c r="B35" s="73"/>
      <c r="C35" s="68"/>
      <c r="D35" s="68"/>
      <c r="E35" s="68"/>
      <c r="F35" s="68"/>
      <c r="G35" s="68"/>
      <c r="H35" s="68"/>
      <c r="I35" s="68"/>
      <c r="J35" s="74"/>
      <c r="K35" s="74"/>
      <c r="L35" s="75"/>
      <c r="M35" s="75"/>
      <c r="N35" s="75"/>
      <c r="O35" s="76"/>
      <c r="P35" s="2"/>
      <c r="Q35" s="2"/>
      <c r="R35" s="21"/>
      <c r="S35" s="2"/>
      <c r="T35" s="2"/>
      <c r="U35" s="2"/>
      <c r="V35" s="2"/>
      <c r="W35" s="5"/>
      <c r="X35" s="5"/>
      <c r="Y35" s="3"/>
      <c r="Z35" s="4"/>
    </row>
    <row r="36" spans="1:26" ht="16.149999999999999" customHeight="1">
      <c r="A36" s="67">
        <v>19</v>
      </c>
      <c r="B36" s="73"/>
      <c r="C36" s="68"/>
      <c r="D36" s="68"/>
      <c r="E36" s="68"/>
      <c r="F36" s="68"/>
      <c r="G36" s="68"/>
      <c r="H36" s="68"/>
      <c r="I36" s="68"/>
      <c r="J36" s="74"/>
      <c r="K36" s="74"/>
      <c r="L36" s="75"/>
      <c r="M36" s="75"/>
      <c r="N36" s="75"/>
      <c r="O36" s="76"/>
      <c r="P36" s="2"/>
      <c r="Q36" s="2"/>
      <c r="R36" s="21"/>
      <c r="S36" s="2"/>
      <c r="T36" s="2"/>
      <c r="U36" s="2"/>
      <c r="V36" s="2"/>
      <c r="W36" s="5"/>
      <c r="X36" s="5"/>
      <c r="Y36" s="3"/>
      <c r="Z36" s="4"/>
    </row>
    <row r="37" spans="1:26" ht="16.149999999999999" customHeight="1">
      <c r="A37" s="67">
        <v>20</v>
      </c>
      <c r="B37" s="73"/>
      <c r="C37" s="68"/>
      <c r="D37" s="68"/>
      <c r="E37" s="68"/>
      <c r="F37" s="68"/>
      <c r="G37" s="68"/>
      <c r="H37" s="68"/>
      <c r="I37" s="68"/>
      <c r="J37" s="74"/>
      <c r="K37" s="74"/>
      <c r="L37" s="75"/>
      <c r="M37" s="75"/>
      <c r="N37" s="75"/>
      <c r="O37" s="76"/>
      <c r="P37" s="2"/>
      <c r="Q37" s="2"/>
      <c r="R37" s="21"/>
      <c r="S37" s="2"/>
      <c r="T37" s="2"/>
      <c r="U37" s="2"/>
      <c r="V37" s="2"/>
      <c r="W37" s="5"/>
      <c r="X37" s="5"/>
      <c r="Y37" s="3"/>
      <c r="Z37" s="4"/>
    </row>
    <row r="38" spans="1:26" ht="16.149999999999999" customHeight="1">
      <c r="A38" s="67">
        <v>21</v>
      </c>
      <c r="B38" s="73"/>
      <c r="C38" s="68"/>
      <c r="D38" s="68"/>
      <c r="E38" s="68"/>
      <c r="F38" s="68"/>
      <c r="G38" s="68"/>
      <c r="H38" s="68"/>
      <c r="I38" s="68"/>
      <c r="J38" s="74"/>
      <c r="K38" s="74"/>
      <c r="L38" s="75"/>
      <c r="M38" s="75"/>
      <c r="N38" s="75"/>
      <c r="O38" s="76"/>
      <c r="P38" s="2"/>
      <c r="Q38" s="2"/>
      <c r="R38" s="21"/>
      <c r="S38" s="2"/>
      <c r="T38" s="2"/>
      <c r="U38" s="2"/>
      <c r="V38" s="2"/>
      <c r="W38" s="5"/>
      <c r="X38" s="5"/>
      <c r="Y38" s="3"/>
      <c r="Z38" s="4"/>
    </row>
    <row r="39" spans="1:26" ht="16.149999999999999" customHeight="1">
      <c r="A39" s="67">
        <v>22</v>
      </c>
      <c r="B39" s="73"/>
      <c r="C39" s="68"/>
      <c r="D39" s="68"/>
      <c r="E39" s="68"/>
      <c r="F39" s="68"/>
      <c r="G39" s="68"/>
      <c r="H39" s="68"/>
      <c r="I39" s="68"/>
      <c r="J39" s="74"/>
      <c r="K39" s="74"/>
      <c r="L39" s="75"/>
      <c r="M39" s="75"/>
      <c r="N39" s="75"/>
      <c r="O39" s="76"/>
      <c r="P39" s="2"/>
      <c r="Q39" s="2"/>
      <c r="R39" s="21"/>
      <c r="S39" s="2"/>
      <c r="T39" s="2"/>
      <c r="U39" s="2"/>
      <c r="V39" s="2"/>
      <c r="W39" s="5"/>
      <c r="X39" s="5"/>
      <c r="Y39" s="3"/>
      <c r="Z39" s="4"/>
    </row>
    <row r="40" spans="1:26" ht="16.149999999999999" customHeight="1">
      <c r="A40" s="67">
        <v>23</v>
      </c>
      <c r="B40" s="73"/>
      <c r="C40" s="68"/>
      <c r="D40" s="68"/>
      <c r="E40" s="68"/>
      <c r="F40" s="68"/>
      <c r="G40" s="68"/>
      <c r="H40" s="68"/>
      <c r="I40" s="68"/>
      <c r="J40" s="74"/>
      <c r="K40" s="74"/>
      <c r="L40" s="75"/>
      <c r="M40" s="75"/>
      <c r="N40" s="75"/>
      <c r="O40" s="76"/>
      <c r="P40" s="2"/>
      <c r="Q40" s="2"/>
      <c r="R40" s="21"/>
      <c r="S40" s="2"/>
      <c r="T40" s="2"/>
      <c r="U40" s="2"/>
      <c r="V40" s="2"/>
      <c r="W40" s="5"/>
      <c r="X40" s="5"/>
      <c r="Y40" s="3"/>
      <c r="Z40" s="4"/>
    </row>
    <row r="41" spans="1:26" ht="16.149999999999999" customHeight="1">
      <c r="A41" s="67">
        <v>24</v>
      </c>
      <c r="B41" s="73"/>
      <c r="C41" s="68"/>
      <c r="D41" s="68"/>
      <c r="E41" s="68"/>
      <c r="F41" s="68"/>
      <c r="G41" s="68"/>
      <c r="H41" s="68"/>
      <c r="I41" s="68"/>
      <c r="J41" s="74"/>
      <c r="K41" s="74"/>
      <c r="L41" s="75"/>
      <c r="M41" s="75"/>
      <c r="N41" s="75"/>
      <c r="O41" s="76"/>
      <c r="P41" s="2"/>
      <c r="Q41" s="2"/>
      <c r="R41" s="21"/>
      <c r="S41" s="2"/>
      <c r="T41" s="2"/>
      <c r="U41" s="2"/>
      <c r="V41" s="2"/>
      <c r="W41" s="5"/>
      <c r="X41" s="5"/>
      <c r="Y41" s="3"/>
      <c r="Z41" s="4"/>
    </row>
    <row r="42" spans="1:26" ht="16.149999999999999" customHeight="1">
      <c r="A42" s="67">
        <v>25</v>
      </c>
      <c r="B42" s="73"/>
      <c r="C42" s="68"/>
      <c r="D42" s="68"/>
      <c r="E42" s="68"/>
      <c r="F42" s="68"/>
      <c r="G42" s="68"/>
      <c r="H42" s="68"/>
      <c r="I42" s="68"/>
      <c r="J42" s="74"/>
      <c r="K42" s="74"/>
      <c r="L42" s="75"/>
      <c r="M42" s="75"/>
      <c r="N42" s="75"/>
      <c r="O42" s="76"/>
      <c r="P42" s="2"/>
      <c r="Q42" s="2"/>
      <c r="R42" s="21"/>
      <c r="S42" s="2"/>
      <c r="T42" s="2"/>
      <c r="U42" s="2"/>
      <c r="V42" s="2"/>
      <c r="W42" s="5"/>
      <c r="X42" s="5"/>
      <c r="Y42" s="3"/>
      <c r="Z42" s="4"/>
    </row>
    <row r="43" spans="1:26" ht="16.149999999999999" customHeight="1">
      <c r="A43" s="67">
        <v>26</v>
      </c>
      <c r="B43" s="73"/>
      <c r="C43" s="68"/>
      <c r="D43" s="68"/>
      <c r="E43" s="68"/>
      <c r="F43" s="68"/>
      <c r="G43" s="68"/>
      <c r="H43" s="68"/>
      <c r="I43" s="68"/>
      <c r="J43" s="74"/>
      <c r="K43" s="74"/>
      <c r="L43" s="75"/>
      <c r="M43" s="75"/>
      <c r="N43" s="75"/>
      <c r="O43" s="76"/>
      <c r="P43" s="2"/>
      <c r="Q43" s="2"/>
      <c r="R43" s="21"/>
      <c r="S43" s="2"/>
      <c r="T43" s="2"/>
      <c r="U43" s="2"/>
      <c r="V43" s="2"/>
      <c r="W43" s="5"/>
      <c r="X43" s="5"/>
      <c r="Y43" s="3"/>
      <c r="Z43" s="4"/>
    </row>
    <row r="44" spans="1:26" ht="16.149999999999999" customHeight="1">
      <c r="A44" s="67">
        <v>27</v>
      </c>
      <c r="B44" s="73"/>
      <c r="C44" s="68"/>
      <c r="D44" s="68"/>
      <c r="E44" s="68"/>
      <c r="F44" s="68"/>
      <c r="G44" s="68"/>
      <c r="H44" s="68"/>
      <c r="I44" s="68"/>
      <c r="J44" s="74"/>
      <c r="K44" s="74"/>
      <c r="L44" s="75"/>
      <c r="M44" s="75"/>
      <c r="N44" s="75"/>
      <c r="O44" s="76"/>
      <c r="P44" s="2"/>
      <c r="Q44" s="2"/>
      <c r="R44" s="21"/>
      <c r="S44" s="2"/>
      <c r="T44" s="2"/>
      <c r="U44" s="2"/>
      <c r="V44" s="2"/>
      <c r="W44" s="5"/>
      <c r="X44" s="5"/>
      <c r="Y44" s="3"/>
      <c r="Z44" s="4"/>
    </row>
    <row r="45" spans="1:26" ht="16.149999999999999" customHeight="1">
      <c r="A45" s="67">
        <v>28</v>
      </c>
      <c r="B45" s="73"/>
      <c r="C45" s="68"/>
      <c r="D45" s="68"/>
      <c r="E45" s="68"/>
      <c r="F45" s="68"/>
      <c r="G45" s="68"/>
      <c r="H45" s="68"/>
      <c r="I45" s="68"/>
      <c r="J45" s="74"/>
      <c r="K45" s="74"/>
      <c r="L45" s="75"/>
      <c r="M45" s="75"/>
      <c r="N45" s="75"/>
      <c r="O45" s="76"/>
      <c r="P45" s="2"/>
      <c r="Q45" s="2"/>
      <c r="R45" s="21"/>
      <c r="S45" s="2"/>
      <c r="T45" s="2"/>
      <c r="U45" s="2"/>
      <c r="V45" s="2"/>
      <c r="W45" s="5"/>
      <c r="X45" s="5"/>
      <c r="Y45" s="3"/>
      <c r="Z45" s="4"/>
    </row>
    <row r="46" spans="1:26" ht="16.149999999999999" customHeight="1">
      <c r="A46" s="67">
        <v>29</v>
      </c>
      <c r="B46" s="73"/>
      <c r="C46" s="68"/>
      <c r="D46" s="68"/>
      <c r="E46" s="68"/>
      <c r="F46" s="68"/>
      <c r="G46" s="68"/>
      <c r="H46" s="68"/>
      <c r="I46" s="68"/>
      <c r="J46" s="74"/>
      <c r="K46" s="74"/>
      <c r="L46" s="75"/>
      <c r="M46" s="75"/>
      <c r="N46" s="75"/>
      <c r="O46" s="76"/>
      <c r="P46" s="2"/>
      <c r="Q46" s="2"/>
      <c r="R46" s="21"/>
      <c r="S46" s="2"/>
      <c r="T46" s="2"/>
      <c r="U46" s="2"/>
      <c r="V46" s="2"/>
      <c r="W46" s="5"/>
      <c r="X46" s="5"/>
      <c r="Y46" s="3"/>
      <c r="Z46" s="4"/>
    </row>
    <row r="47" spans="1:26" ht="16.149999999999999" customHeight="1">
      <c r="A47" s="67">
        <v>30</v>
      </c>
      <c r="B47" s="73"/>
      <c r="C47" s="68"/>
      <c r="D47" s="68"/>
      <c r="E47" s="68"/>
      <c r="F47" s="68"/>
      <c r="G47" s="68"/>
      <c r="H47" s="68"/>
      <c r="I47" s="68"/>
      <c r="J47" s="74"/>
      <c r="K47" s="74"/>
      <c r="L47" s="75"/>
      <c r="M47" s="75"/>
      <c r="N47" s="75"/>
      <c r="O47" s="76"/>
      <c r="P47" s="2"/>
      <c r="Q47" s="2"/>
      <c r="R47" s="21"/>
      <c r="S47" s="2"/>
      <c r="T47" s="2"/>
      <c r="U47" s="2"/>
      <c r="V47" s="2"/>
      <c r="W47" s="5"/>
      <c r="X47" s="5"/>
      <c r="Y47" s="3"/>
      <c r="Z47" s="4"/>
    </row>
    <row r="48" spans="1:26" ht="16.149999999999999" customHeight="1">
      <c r="A48" s="67">
        <v>31</v>
      </c>
      <c r="B48" s="73"/>
      <c r="C48" s="68"/>
      <c r="D48" s="68"/>
      <c r="E48" s="68"/>
      <c r="F48" s="68"/>
      <c r="G48" s="68"/>
      <c r="H48" s="68"/>
      <c r="I48" s="68"/>
      <c r="J48" s="74"/>
      <c r="K48" s="74"/>
      <c r="L48" s="75"/>
      <c r="M48" s="75"/>
      <c r="N48" s="75"/>
      <c r="O48" s="76"/>
      <c r="P48" s="2"/>
      <c r="Q48" s="2"/>
      <c r="R48" s="21"/>
      <c r="S48" s="2"/>
      <c r="T48" s="2"/>
      <c r="U48" s="2"/>
      <c r="V48" s="2"/>
      <c r="W48" s="5"/>
      <c r="X48" s="5"/>
      <c r="Y48" s="3"/>
      <c r="Z48" s="4"/>
    </row>
    <row r="49" spans="1:26" ht="16.149999999999999" customHeight="1">
      <c r="A49" s="67">
        <v>32</v>
      </c>
      <c r="B49" s="73"/>
      <c r="C49" s="68"/>
      <c r="D49" s="68"/>
      <c r="E49" s="68"/>
      <c r="F49" s="68"/>
      <c r="G49" s="68"/>
      <c r="H49" s="68"/>
      <c r="I49" s="68"/>
      <c r="J49" s="74"/>
      <c r="K49" s="74"/>
      <c r="L49" s="75"/>
      <c r="M49" s="75"/>
      <c r="N49" s="75"/>
      <c r="O49" s="76"/>
      <c r="P49" s="2"/>
      <c r="Q49" s="2"/>
      <c r="R49" s="21"/>
      <c r="S49" s="2"/>
      <c r="T49" s="2"/>
      <c r="U49" s="2"/>
      <c r="V49" s="2"/>
      <c r="W49" s="5"/>
      <c r="X49" s="5"/>
      <c r="Y49" s="3"/>
      <c r="Z49" s="4"/>
    </row>
    <row r="50" spans="1:26" ht="16.149999999999999" customHeight="1">
      <c r="A50" s="67">
        <v>33</v>
      </c>
      <c r="B50" s="73"/>
      <c r="C50" s="68"/>
      <c r="D50" s="68"/>
      <c r="E50" s="68"/>
      <c r="F50" s="68"/>
      <c r="G50" s="68"/>
      <c r="H50" s="68"/>
      <c r="I50" s="68"/>
      <c r="J50" s="74"/>
      <c r="K50" s="74"/>
      <c r="L50" s="75"/>
      <c r="M50" s="75"/>
      <c r="N50" s="75"/>
      <c r="O50" s="76"/>
      <c r="P50" s="2"/>
      <c r="Q50" s="2"/>
      <c r="R50" s="21"/>
      <c r="S50" s="2"/>
      <c r="T50" s="2"/>
      <c r="U50" s="2"/>
      <c r="V50" s="2"/>
      <c r="W50" s="5"/>
      <c r="X50" s="5"/>
      <c r="Y50" s="3"/>
      <c r="Z50" s="4"/>
    </row>
    <row r="51" spans="1:26" ht="16.149999999999999" customHeight="1">
      <c r="A51" s="67">
        <v>34</v>
      </c>
      <c r="B51" s="73"/>
      <c r="C51" s="68"/>
      <c r="D51" s="68"/>
      <c r="E51" s="68"/>
      <c r="F51" s="68"/>
      <c r="G51" s="68"/>
      <c r="H51" s="68"/>
      <c r="I51" s="68"/>
      <c r="J51" s="74"/>
      <c r="K51" s="74"/>
      <c r="L51" s="75"/>
      <c r="M51" s="75"/>
      <c r="N51" s="75"/>
      <c r="O51" s="76"/>
      <c r="P51" s="2"/>
      <c r="Q51" s="2"/>
      <c r="R51" s="21"/>
      <c r="S51" s="2"/>
      <c r="T51" s="2"/>
      <c r="U51" s="2"/>
      <c r="V51" s="2"/>
      <c r="W51" s="5"/>
      <c r="X51" s="5"/>
      <c r="Y51" s="3"/>
      <c r="Z51" s="4"/>
    </row>
    <row r="52" spans="1:26" ht="16.149999999999999" customHeight="1">
      <c r="A52" s="67">
        <v>35</v>
      </c>
      <c r="B52" s="73"/>
      <c r="C52" s="68"/>
      <c r="D52" s="68"/>
      <c r="E52" s="68"/>
      <c r="F52" s="68"/>
      <c r="G52" s="68"/>
      <c r="H52" s="68"/>
      <c r="I52" s="68"/>
      <c r="J52" s="74"/>
      <c r="K52" s="74"/>
      <c r="L52" s="75"/>
      <c r="M52" s="75"/>
      <c r="N52" s="75"/>
      <c r="O52" s="76"/>
      <c r="P52" s="2"/>
      <c r="Q52" s="2"/>
      <c r="R52" s="21"/>
      <c r="S52" s="2"/>
      <c r="T52" s="2"/>
      <c r="U52" s="2"/>
      <c r="V52" s="2"/>
      <c r="W52" s="5"/>
      <c r="X52" s="5"/>
      <c r="Y52" s="3"/>
      <c r="Z52" s="4"/>
    </row>
    <row r="53" spans="1:26" ht="16.149999999999999" customHeight="1">
      <c r="A53" s="67">
        <v>36</v>
      </c>
      <c r="B53" s="73"/>
      <c r="G53" s="19"/>
      <c r="I53" s="19"/>
      <c r="J53" s="74"/>
      <c r="K53" s="74"/>
      <c r="L53" s="75"/>
      <c r="M53" s="75"/>
      <c r="N53" s="75"/>
      <c r="O53" s="76"/>
      <c r="P53" s="2"/>
      <c r="Q53" s="2"/>
      <c r="R53" s="21"/>
      <c r="S53" s="2"/>
      <c r="T53" s="2"/>
      <c r="U53" s="2"/>
      <c r="V53" s="2"/>
      <c r="W53" s="5"/>
      <c r="X53" s="5"/>
      <c r="Y53" s="3"/>
      <c r="Z53" s="4"/>
    </row>
    <row r="54" spans="1:26" ht="16.149999999999999" customHeight="1">
      <c r="A54" s="67">
        <v>37</v>
      </c>
      <c r="B54" s="73"/>
      <c r="G54" s="19"/>
      <c r="I54" s="19"/>
      <c r="J54" s="74"/>
      <c r="K54" s="74"/>
      <c r="L54" s="75"/>
      <c r="M54" s="75"/>
      <c r="N54" s="75"/>
      <c r="O54" s="76"/>
      <c r="P54" s="2"/>
      <c r="Q54" s="2"/>
      <c r="R54" s="21"/>
      <c r="S54" s="2"/>
      <c r="T54" s="2"/>
      <c r="U54" s="2"/>
      <c r="V54" s="2"/>
      <c r="W54" s="5"/>
      <c r="X54" s="5"/>
      <c r="Y54" s="3"/>
      <c r="Z54" s="4"/>
    </row>
    <row r="55" spans="1:26" ht="16.149999999999999" customHeight="1">
      <c r="A55" s="67">
        <v>38</v>
      </c>
      <c r="B55" s="73"/>
      <c r="G55" s="19"/>
      <c r="I55" s="19"/>
      <c r="J55" s="74"/>
      <c r="K55" s="74"/>
      <c r="L55" s="75"/>
      <c r="M55" s="75"/>
      <c r="N55" s="75"/>
      <c r="O55" s="76"/>
      <c r="P55" s="2"/>
      <c r="Q55" s="2"/>
      <c r="R55" s="21"/>
      <c r="S55" s="2"/>
      <c r="T55" s="2"/>
      <c r="U55" s="2"/>
      <c r="V55" s="2"/>
      <c r="W55" s="5"/>
      <c r="X55" s="5"/>
      <c r="Y55" s="3"/>
      <c r="Z55" s="4"/>
    </row>
    <row r="56" spans="1:26" ht="16.149999999999999" customHeight="1">
      <c r="A56" s="67">
        <v>39</v>
      </c>
      <c r="B56" s="73"/>
      <c r="G56" s="19"/>
      <c r="I56" s="19"/>
      <c r="J56" s="74"/>
      <c r="K56" s="74"/>
      <c r="L56" s="75"/>
      <c r="M56" s="75"/>
      <c r="N56" s="75"/>
      <c r="O56" s="76"/>
      <c r="P56" s="2"/>
      <c r="Q56" s="2"/>
      <c r="R56" s="21"/>
      <c r="S56" s="2"/>
      <c r="T56" s="2"/>
      <c r="U56" s="2"/>
      <c r="V56" s="2"/>
      <c r="W56" s="5"/>
      <c r="X56" s="5"/>
      <c r="Y56" s="3"/>
      <c r="Z56" s="4"/>
    </row>
    <row r="57" spans="1:26" ht="16.149999999999999" customHeight="1">
      <c r="A57" s="67">
        <v>40</v>
      </c>
      <c r="B57" s="73"/>
      <c r="G57" s="19"/>
      <c r="I57" s="19"/>
      <c r="J57" s="74"/>
      <c r="K57" s="74"/>
      <c r="L57" s="75"/>
      <c r="M57" s="75"/>
      <c r="N57" s="75"/>
      <c r="O57" s="76"/>
      <c r="P57" s="2"/>
      <c r="Q57" s="2"/>
      <c r="R57" s="21"/>
      <c r="S57" s="2"/>
      <c r="T57" s="2"/>
      <c r="U57" s="2"/>
      <c r="V57" s="2"/>
      <c r="W57" s="5"/>
      <c r="X57" s="5"/>
      <c r="Y57" s="3"/>
      <c r="Z57" s="4"/>
    </row>
    <row r="58" spans="1:26" ht="24" customHeight="1">
      <c r="A58" s="60" t="s">
        <v>3</v>
      </c>
      <c r="B58" s="60"/>
      <c r="C58" s="61" t="s">
        <v>39</v>
      </c>
      <c r="D58" s="62"/>
      <c r="E58" s="62"/>
      <c r="F58" s="62"/>
      <c r="G58" s="62"/>
      <c r="H58" s="62"/>
      <c r="I58" s="60"/>
      <c r="J58" s="60"/>
      <c r="K58" s="60"/>
      <c r="L58" s="63"/>
      <c r="M58" s="63"/>
      <c r="N58" s="60"/>
      <c r="O58" s="60"/>
      <c r="P58" s="64"/>
      <c r="Q58" s="64"/>
      <c r="R58" s="64"/>
      <c r="S58" s="60"/>
      <c r="T58" s="64"/>
      <c r="U58" s="64"/>
      <c r="V58" s="64"/>
      <c r="W58" s="60"/>
      <c r="X58" s="60"/>
      <c r="Y58" s="60"/>
      <c r="Z58" s="65"/>
    </row>
    <row r="59" spans="1:26">
      <c r="A59" s="6"/>
      <c r="B59" s="6"/>
      <c r="C59" s="22"/>
      <c r="G59" s="19"/>
      <c r="I59" s="20"/>
      <c r="J59" s="22"/>
      <c r="K59" s="2"/>
      <c r="M59" s="7"/>
      <c r="R59" s="6"/>
      <c r="S59" s="6"/>
      <c r="T59" s="6"/>
      <c r="U59" s="6"/>
      <c r="V59" s="6"/>
    </row>
    <row r="60" spans="1:26">
      <c r="A60" s="6"/>
      <c r="B60" s="6"/>
      <c r="C60" s="22"/>
      <c r="G60" s="19"/>
      <c r="I60" s="20"/>
      <c r="J60" s="21"/>
      <c r="K60" s="2"/>
      <c r="M60" s="8"/>
      <c r="R60" s="9"/>
      <c r="S60" s="9"/>
      <c r="T60" s="9"/>
      <c r="U60" s="9"/>
      <c r="V60" s="9"/>
      <c r="W60" s="23"/>
    </row>
    <row r="61" spans="1:26">
      <c r="A61" s="6"/>
      <c r="B61" s="6"/>
      <c r="C61" s="22"/>
      <c r="G61" s="19"/>
      <c r="I61" s="20"/>
      <c r="J61" s="21"/>
      <c r="K61" s="2"/>
      <c r="M61" s="8"/>
      <c r="R61" s="9"/>
      <c r="S61" s="9"/>
      <c r="T61" s="9"/>
      <c r="U61" s="9"/>
      <c r="V61" s="9"/>
      <c r="W61" s="23"/>
    </row>
    <row r="62" spans="1:26">
      <c r="A62" s="6"/>
      <c r="B62" s="6"/>
      <c r="C62" s="22"/>
      <c r="G62" s="19"/>
      <c r="I62" s="20"/>
      <c r="J62" s="21"/>
      <c r="K62" s="2"/>
      <c r="M62" s="7"/>
      <c r="R62" s="9"/>
      <c r="S62" s="9"/>
      <c r="T62" s="9"/>
      <c r="U62" s="9"/>
      <c r="V62" s="9"/>
      <c r="W62" s="23"/>
    </row>
    <row r="64" spans="1:26">
      <c r="A64" s="80"/>
    </row>
    <row r="67" spans="1:1" ht="20.25">
      <c r="A67" s="79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0" bestFit="1" customWidth="1"/>
    <col min="2" max="2" width="25.44140625" style="10" bestFit="1" customWidth="1"/>
    <col min="3" max="3" width="34.77734375" style="10" bestFit="1" customWidth="1"/>
    <col min="4" max="4" width="11.77734375" style="10" bestFit="1" customWidth="1"/>
    <col min="5" max="5" width="11.21875" style="10" bestFit="1" customWidth="1"/>
    <col min="6" max="6" width="16.109375" style="10" bestFit="1" customWidth="1"/>
    <col min="7" max="7" width="23.77734375" style="10" bestFit="1" customWidth="1"/>
    <col min="8" max="8" width="12.109375" style="10" bestFit="1" customWidth="1"/>
    <col min="9" max="9" width="23.109375" style="10" bestFit="1" customWidth="1"/>
    <col min="10" max="10" width="16.109375" style="10" bestFit="1" customWidth="1"/>
    <col min="11" max="11" width="10.21875" style="10" bestFit="1" customWidth="1"/>
    <col min="12" max="12" width="10.44140625" style="10" bestFit="1" customWidth="1"/>
    <col min="13" max="13" width="13.77734375" style="10" bestFit="1" customWidth="1"/>
    <col min="14" max="14" width="16.109375" style="10" bestFit="1" customWidth="1"/>
    <col min="15" max="15" width="11.6640625" style="10" bestFit="1" customWidth="1"/>
    <col min="16" max="16" width="11.33203125" style="10" bestFit="1" customWidth="1"/>
    <col min="17" max="17" width="10.44140625" style="10" bestFit="1" customWidth="1"/>
    <col min="18" max="19" width="16.109375" style="10" bestFit="1" customWidth="1"/>
    <col min="20" max="20" width="12.77734375" style="10" bestFit="1" customWidth="1"/>
    <col min="21" max="22" width="12.21875" style="10" bestFit="1" customWidth="1"/>
    <col min="23" max="23" width="15.77734375" style="10" bestFit="1" customWidth="1"/>
    <col min="24" max="25" width="13.77734375" style="10" bestFit="1" customWidth="1"/>
    <col min="26" max="26" width="19.5546875" style="10" bestFit="1" customWidth="1"/>
    <col min="27" max="16384" width="8.88671875" style="10"/>
  </cols>
  <sheetData>
    <row r="1" spans="1:26" ht="18.75" thickBot="1">
      <c r="A1" s="11" t="s">
        <v>94</v>
      </c>
      <c r="B1" s="11"/>
      <c r="C1" s="11"/>
      <c r="D1" s="4"/>
      <c r="E1" s="4"/>
      <c r="F1" s="3"/>
      <c r="G1" s="1"/>
      <c r="H1" s="3"/>
      <c r="I1" s="59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2" t="s">
        <v>1</v>
      </c>
      <c r="E2" s="13">
        <f>SUMIF(D18:D56,40,F18:F56)+SUMIF(D18:D56,21,F18:F56)</f>
        <v>0</v>
      </c>
      <c r="F2" s="3"/>
      <c r="G2" s="24" t="s">
        <v>89</v>
      </c>
      <c r="H2" s="14">
        <f>IF(COUNTIF($G$18:G62,"JG")=0,0,SUMIFS($F$18:F62,$G$18:G62,G2,$D$18:D62,40)-SUMIFS($F$18:F62,$G$18:G62,G2,$D$18:D62,50))</f>
        <v>0</v>
      </c>
      <c r="I2" s="14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15" t="s">
        <v>2</v>
      </c>
      <c r="E3" s="16">
        <f>SUMIF(D18:D56,50,F18:F56)+SUMIF(D18:D56,31,F18:F56)</f>
        <v>0</v>
      </c>
      <c r="F3" s="28" t="s">
        <v>90</v>
      </c>
      <c r="G3" s="14" t="s">
        <v>87</v>
      </c>
      <c r="H3" s="14">
        <f>IF(COUNTIF($G$18:G62,"VG")=0,0,SUMIFS($F$18:F62,$G$18:G62,G3,$D$18:D62,40)-SUMIFS($F$18:F62,$G$18:G62,G3,$D$18:D62,50))</f>
        <v>0</v>
      </c>
      <c r="I3" s="14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57" t="s">
        <v>4</v>
      </c>
      <c r="E4" s="58">
        <f>E2-E3</f>
        <v>0</v>
      </c>
      <c r="F4" s="27">
        <f>$E$4+$I$6</f>
        <v>0</v>
      </c>
      <c r="G4" s="14" t="s">
        <v>97</v>
      </c>
      <c r="H4" s="14">
        <f>IF(COUNTIF($G$18:G62,"V0")=0,0,SUMIFS($F$18:F62,$G$18:G62,G4,$D$18:D62,40)-SUMIFS($F$18:F62,$G$18:G62,G4,$D$18:D62,50))</f>
        <v>0</v>
      </c>
      <c r="I4" s="14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3"/>
      <c r="G5" s="25" t="s">
        <v>88</v>
      </c>
      <c r="H5" s="26">
        <f>IF(COUNTIF($G$18:G62,"V9")=0,0,SUMIFS($F$18:F62,$G$18:G62,G5,$D$18:D62,40)-SUMIFS($F$18:F62,$G$18:G62,G5,$D$18:D62,50))</f>
        <v>0</v>
      </c>
      <c r="I5" s="26"/>
      <c r="J5" s="3"/>
      <c r="K5" s="3"/>
      <c r="R5" s="3"/>
      <c r="S5" s="3"/>
      <c r="T5" s="3"/>
      <c r="U5" s="3"/>
      <c r="V5" s="3"/>
    </row>
    <row r="6" spans="1:26" ht="18">
      <c r="A6" s="11" t="s">
        <v>95</v>
      </c>
      <c r="B6" s="11"/>
      <c r="C6" s="11"/>
      <c r="D6" s="3"/>
      <c r="E6" s="3"/>
      <c r="F6" s="4"/>
      <c r="G6" s="14"/>
      <c r="H6" s="14">
        <f>SUM(H2:H5)</f>
        <v>0</v>
      </c>
      <c r="I6" s="14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3"/>
      <c r="B7" s="3"/>
      <c r="C7" s="4"/>
      <c r="D7" s="4"/>
      <c r="E7" s="3"/>
      <c r="F7" s="4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29" t="s">
        <v>5</v>
      </c>
      <c r="B8" s="30" t="s">
        <v>6</v>
      </c>
      <c r="C8" s="31" t="s">
        <v>7</v>
      </c>
      <c r="D8" s="31" t="s">
        <v>8</v>
      </c>
      <c r="E8" s="31" t="s">
        <v>9</v>
      </c>
      <c r="F8" s="32" t="s">
        <v>10</v>
      </c>
      <c r="G8" s="30" t="s">
        <v>57</v>
      </c>
      <c r="H8" s="32" t="s">
        <v>41</v>
      </c>
      <c r="I8" s="4"/>
      <c r="J8" s="4"/>
      <c r="K8" s="4"/>
      <c r="R8" s="4"/>
      <c r="S8" s="4"/>
      <c r="T8" s="4"/>
      <c r="U8" s="4"/>
      <c r="V8" s="4"/>
      <c r="W8" s="4"/>
    </row>
    <row r="9" spans="1:26" ht="18.600000000000001" customHeight="1">
      <c r="A9" s="33" t="s">
        <v>80</v>
      </c>
      <c r="B9" s="34" t="s">
        <v>85</v>
      </c>
      <c r="C9" s="35" t="s">
        <v>81</v>
      </c>
      <c r="D9" s="35" t="s">
        <v>82</v>
      </c>
      <c r="E9" s="35" t="s">
        <v>83</v>
      </c>
      <c r="F9" s="36" t="s">
        <v>84</v>
      </c>
      <c r="G9" s="34" t="s">
        <v>58</v>
      </c>
      <c r="H9" s="36" t="s">
        <v>42</v>
      </c>
      <c r="I9" s="4"/>
      <c r="J9" s="4"/>
      <c r="K9" s="4"/>
      <c r="R9" s="4"/>
      <c r="S9" s="4"/>
      <c r="T9" s="4"/>
      <c r="U9" s="4"/>
      <c r="V9" s="4"/>
      <c r="W9" s="4"/>
    </row>
    <row r="10" spans="1:26" ht="18" customHeight="1" thickBot="1">
      <c r="A10" s="37" t="s">
        <v>40</v>
      </c>
      <c r="B10" s="38" t="s">
        <v>11</v>
      </c>
      <c r="C10" s="37" t="s">
        <v>40</v>
      </c>
      <c r="D10" s="39" t="s">
        <v>12</v>
      </c>
      <c r="E10" s="37" t="s">
        <v>13</v>
      </c>
      <c r="F10" s="40" t="s">
        <v>14</v>
      </c>
      <c r="G10" s="38" t="s">
        <v>11</v>
      </c>
      <c r="H10" s="40" t="s">
        <v>43</v>
      </c>
      <c r="I10" s="4"/>
      <c r="J10" s="4"/>
      <c r="K10" s="4"/>
      <c r="R10" s="4"/>
      <c r="S10" s="4"/>
      <c r="T10" s="4"/>
      <c r="U10" s="4"/>
      <c r="V10" s="4"/>
      <c r="W10" s="4"/>
    </row>
    <row r="11" spans="1:26" ht="21" customHeight="1">
      <c r="A11" s="70" t="str">
        <f ca="1">IFERROR(VLOOKUP(VALUE(RIGHT(CELL("nomfichier",A1),LEN(CELL("nomfichier",A1))-FIND("]",CELL("nomfichier",A1)))),BASE!A:I,9,0),"")</f>
        <v/>
      </c>
      <c r="B11" s="71" t="str">
        <f>(BASE!$L$3)</f>
        <v>07/2021 TEST</v>
      </c>
      <c r="C11" s="70" t="str">
        <f>(BASE!$L$2)</f>
        <v>23.12.2021</v>
      </c>
      <c r="D11" s="66" t="s">
        <v>91</v>
      </c>
      <c r="E11" s="66" t="s">
        <v>92</v>
      </c>
      <c r="F11" s="66" t="s">
        <v>98</v>
      </c>
      <c r="G11" s="71" t="str">
        <f ca="1">IFERROR(VLOOKUP(VALUE(RIGHT(CELL("nomfichier",A1),LEN(CELL("nomfichier",A1))-FIND("]",CELL("nomfichier",A1)))),BASE!A:I,8,0),"")</f>
        <v/>
      </c>
      <c r="H11" s="72" t="str">
        <f>IF(OR($G$18="VG",$G$18="JG"),"X","")</f>
        <v/>
      </c>
      <c r="I11" s="81"/>
      <c r="J11" s="4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4"/>
      <c r="E12" s="4"/>
      <c r="F12" s="4"/>
      <c r="G12" s="3"/>
      <c r="H12" s="3"/>
      <c r="I12" s="3"/>
      <c r="J12" s="3"/>
      <c r="K12" s="4"/>
      <c r="R12" s="4"/>
      <c r="S12" s="4"/>
      <c r="T12" s="4"/>
      <c r="U12" s="4"/>
      <c r="V12" s="4"/>
    </row>
    <row r="13" spans="1:26" ht="18">
      <c r="A13" s="17" t="s">
        <v>96</v>
      </c>
      <c r="B13" s="17"/>
      <c r="C13" s="11"/>
      <c r="D13" s="4"/>
      <c r="E13" s="4"/>
      <c r="F13" s="4"/>
      <c r="G13" s="4"/>
      <c r="H13" s="4"/>
      <c r="I13" s="4"/>
      <c r="J13" s="4"/>
      <c r="K13" s="3"/>
      <c r="R13" s="3"/>
      <c r="S13" s="3"/>
      <c r="T13" s="3"/>
      <c r="U13" s="3"/>
      <c r="V13" s="3"/>
    </row>
    <row r="14" spans="1:26" ht="15.75" thickBot="1">
      <c r="A14" s="3"/>
      <c r="B14" s="3"/>
      <c r="C14" s="4"/>
      <c r="D14" s="4"/>
      <c r="E14" s="4"/>
      <c r="F14" s="3"/>
      <c r="G14" s="1"/>
      <c r="H14" s="3"/>
      <c r="I14" s="3"/>
      <c r="J14" s="3"/>
      <c r="K14" s="3"/>
      <c r="R14" s="3"/>
      <c r="S14" s="3"/>
      <c r="T14" s="3"/>
      <c r="U14" s="3"/>
      <c r="V14" s="3"/>
    </row>
    <row r="15" spans="1:26" ht="16.899999999999999" customHeight="1">
      <c r="A15" s="31" t="s">
        <v>15</v>
      </c>
      <c r="B15" s="31" t="s">
        <v>16</v>
      </c>
      <c r="C15" s="31" t="s">
        <v>17</v>
      </c>
      <c r="D15" s="31" t="s">
        <v>18</v>
      </c>
      <c r="E15" s="31" t="s">
        <v>20</v>
      </c>
      <c r="F15" s="41" t="s">
        <v>21</v>
      </c>
      <c r="G15" s="31" t="s">
        <v>45</v>
      </c>
      <c r="H15" s="31" t="s">
        <v>22</v>
      </c>
      <c r="I15" s="42" t="s">
        <v>52</v>
      </c>
      <c r="J15" s="43" t="s">
        <v>70</v>
      </c>
      <c r="K15" s="43" t="s">
        <v>73</v>
      </c>
      <c r="L15" s="44" t="s">
        <v>23</v>
      </c>
      <c r="M15" s="31" t="s">
        <v>24</v>
      </c>
      <c r="N15" s="31" t="s">
        <v>61</v>
      </c>
      <c r="O15" s="31" t="s">
        <v>19</v>
      </c>
      <c r="P15" s="31" t="s">
        <v>46</v>
      </c>
      <c r="Q15" s="31" t="s">
        <v>44</v>
      </c>
      <c r="R15" s="41" t="s">
        <v>54</v>
      </c>
      <c r="S15" s="31" t="s">
        <v>62</v>
      </c>
      <c r="T15" s="31" t="s">
        <v>64</v>
      </c>
      <c r="U15" s="31" t="s">
        <v>66</v>
      </c>
      <c r="V15" s="31" t="s">
        <v>59</v>
      </c>
      <c r="W15" s="31" t="s">
        <v>25</v>
      </c>
      <c r="X15" s="42" t="s">
        <v>48</v>
      </c>
      <c r="Y15" s="43" t="s">
        <v>51</v>
      </c>
      <c r="Z15" s="45" t="s">
        <v>3</v>
      </c>
    </row>
    <row r="16" spans="1:26" s="18" customFormat="1" ht="30" customHeight="1">
      <c r="A16" s="46" t="s">
        <v>26</v>
      </c>
      <c r="B16" s="47"/>
      <c r="C16" s="47" t="s">
        <v>74</v>
      </c>
      <c r="D16" s="47" t="s">
        <v>75</v>
      </c>
      <c r="E16" s="47" t="s">
        <v>86</v>
      </c>
      <c r="F16" s="48" t="s">
        <v>76</v>
      </c>
      <c r="G16" s="47" t="s">
        <v>77</v>
      </c>
      <c r="H16" s="47" t="s">
        <v>78</v>
      </c>
      <c r="I16" s="49" t="s">
        <v>79</v>
      </c>
      <c r="J16" s="50" t="s">
        <v>71</v>
      </c>
      <c r="K16" s="50" t="s">
        <v>72</v>
      </c>
      <c r="L16" s="47" t="s">
        <v>0</v>
      </c>
      <c r="M16" s="47" t="s">
        <v>28</v>
      </c>
      <c r="N16" s="47" t="s">
        <v>63</v>
      </c>
      <c r="O16" s="47" t="s">
        <v>27</v>
      </c>
      <c r="P16" s="47" t="s">
        <v>47</v>
      </c>
      <c r="Q16" s="47" t="s">
        <v>56</v>
      </c>
      <c r="R16" s="48" t="s">
        <v>55</v>
      </c>
      <c r="S16" s="47" t="s">
        <v>67</v>
      </c>
      <c r="T16" s="47" t="s">
        <v>68</v>
      </c>
      <c r="U16" s="47" t="s">
        <v>65</v>
      </c>
      <c r="V16" s="47" t="s">
        <v>60</v>
      </c>
      <c r="W16" s="47" t="s">
        <v>29</v>
      </c>
      <c r="X16" s="49" t="s">
        <v>49</v>
      </c>
      <c r="Y16" s="50" t="s">
        <v>50</v>
      </c>
      <c r="Z16" s="51" t="s">
        <v>30</v>
      </c>
    </row>
    <row r="17" spans="1:26" ht="16.5" thickBot="1">
      <c r="A17" s="52" t="s">
        <v>31</v>
      </c>
      <c r="B17" s="37"/>
      <c r="C17" s="37" t="s">
        <v>11</v>
      </c>
      <c r="D17" s="37" t="s">
        <v>32</v>
      </c>
      <c r="E17" s="39" t="s">
        <v>33</v>
      </c>
      <c r="F17" s="53" t="s">
        <v>34</v>
      </c>
      <c r="G17" s="37" t="s">
        <v>14</v>
      </c>
      <c r="H17" s="37" t="s">
        <v>35</v>
      </c>
      <c r="I17" s="54" t="s">
        <v>53</v>
      </c>
      <c r="J17" s="53" t="s">
        <v>34</v>
      </c>
      <c r="K17" s="37" t="s">
        <v>35</v>
      </c>
      <c r="L17" s="37" t="s">
        <v>35</v>
      </c>
      <c r="M17" s="37" t="s">
        <v>36</v>
      </c>
      <c r="N17" s="53" t="s">
        <v>34</v>
      </c>
      <c r="O17" s="39" t="s">
        <v>12</v>
      </c>
      <c r="P17" s="37" t="s">
        <v>32</v>
      </c>
      <c r="Q17" s="39" t="s">
        <v>33</v>
      </c>
      <c r="R17" s="53" t="s">
        <v>34</v>
      </c>
      <c r="S17" s="53" t="s">
        <v>34</v>
      </c>
      <c r="T17" s="37" t="s">
        <v>69</v>
      </c>
      <c r="U17" s="37" t="s">
        <v>40</v>
      </c>
      <c r="V17" s="37" t="s">
        <v>40</v>
      </c>
      <c r="W17" s="37" t="s">
        <v>37</v>
      </c>
      <c r="X17" s="54" t="s">
        <v>36</v>
      </c>
      <c r="Y17" s="55" t="s">
        <v>36</v>
      </c>
      <c r="Z17" s="56" t="s">
        <v>38</v>
      </c>
    </row>
    <row r="18" spans="1:26" ht="15.6" customHeight="1">
      <c r="A18" s="67">
        <v>1</v>
      </c>
      <c r="B18" s="73"/>
      <c r="C18" s="68"/>
      <c r="D18" s="68"/>
      <c r="E18" s="68"/>
      <c r="F18" s="68"/>
      <c r="G18" s="68"/>
      <c r="H18" s="68"/>
      <c r="I18" s="68"/>
      <c r="J18" s="74"/>
      <c r="K18" s="74"/>
      <c r="L18" s="75"/>
      <c r="M18" s="75"/>
      <c r="N18" s="75"/>
      <c r="O18" s="76"/>
      <c r="P18" s="2"/>
      <c r="Q18" s="2"/>
      <c r="R18" s="21"/>
      <c r="S18" s="2"/>
      <c r="T18" s="2"/>
      <c r="U18" s="2"/>
      <c r="V18" s="2"/>
      <c r="W18" s="5"/>
      <c r="X18" s="5"/>
      <c r="Y18" s="3"/>
      <c r="Z18" s="4"/>
    </row>
    <row r="19" spans="1:26" ht="15.6" customHeight="1">
      <c r="A19" s="67">
        <v>2</v>
      </c>
      <c r="B19" s="73"/>
      <c r="C19" s="68"/>
      <c r="D19" s="68"/>
      <c r="E19" s="68"/>
      <c r="F19" s="68"/>
      <c r="G19" s="68"/>
      <c r="H19" s="68"/>
      <c r="I19" s="68"/>
      <c r="J19" s="74"/>
      <c r="K19" s="74"/>
      <c r="L19" s="75"/>
      <c r="M19" s="75"/>
      <c r="N19" s="75"/>
      <c r="O19" s="76"/>
      <c r="P19" s="2"/>
      <c r="Q19" s="2"/>
      <c r="R19" s="21"/>
      <c r="S19" s="2"/>
      <c r="T19" s="2"/>
      <c r="U19" s="2"/>
      <c r="V19" s="2"/>
      <c r="W19" s="5"/>
      <c r="X19" s="5"/>
      <c r="Y19" s="3"/>
      <c r="Z19" s="4"/>
    </row>
    <row r="20" spans="1:26" ht="16.149999999999999" customHeight="1">
      <c r="A20" s="67">
        <v>3</v>
      </c>
      <c r="B20" s="73"/>
      <c r="C20" s="68"/>
      <c r="D20" s="68"/>
      <c r="E20" s="68"/>
      <c r="F20" s="68"/>
      <c r="G20" s="68"/>
      <c r="H20" s="68"/>
      <c r="I20" s="68"/>
      <c r="J20" s="74"/>
      <c r="K20" s="74"/>
      <c r="L20" s="75"/>
      <c r="M20" s="75"/>
      <c r="N20" s="75"/>
      <c r="O20" s="76"/>
      <c r="P20" s="2"/>
      <c r="Q20" s="2"/>
      <c r="R20" s="21"/>
      <c r="S20" s="2"/>
      <c r="T20" s="2"/>
      <c r="U20" s="2"/>
      <c r="V20" s="2"/>
      <c r="W20" s="5"/>
      <c r="X20" s="5"/>
      <c r="Y20" s="3"/>
      <c r="Z20" s="4"/>
    </row>
    <row r="21" spans="1:26" ht="16.149999999999999" customHeight="1">
      <c r="A21" s="67">
        <v>4</v>
      </c>
      <c r="B21" s="73"/>
      <c r="C21" s="68"/>
      <c r="D21" s="68"/>
      <c r="E21" s="68"/>
      <c r="F21" s="68"/>
      <c r="G21" s="68"/>
      <c r="H21" s="68"/>
      <c r="I21" s="68"/>
      <c r="J21" s="74"/>
      <c r="K21" s="74"/>
      <c r="L21" s="75"/>
      <c r="M21" s="75"/>
      <c r="N21" s="75"/>
      <c r="O21" s="76"/>
      <c r="P21" s="2"/>
      <c r="Q21" s="2"/>
      <c r="R21" s="21"/>
      <c r="S21" s="2"/>
      <c r="T21" s="2"/>
      <c r="U21" s="2"/>
      <c r="V21" s="2"/>
      <c r="W21" s="5"/>
      <c r="X21" s="5"/>
      <c r="Y21" s="3"/>
      <c r="Z21" s="4"/>
    </row>
    <row r="22" spans="1:26" ht="16.149999999999999" customHeight="1">
      <c r="A22" s="67">
        <v>5</v>
      </c>
      <c r="B22" s="73"/>
      <c r="C22" s="68"/>
      <c r="D22" s="68"/>
      <c r="E22" s="68"/>
      <c r="F22" s="68"/>
      <c r="G22" s="68"/>
      <c r="H22" s="68"/>
      <c r="I22" s="68"/>
      <c r="J22" s="74"/>
      <c r="K22" s="74"/>
      <c r="L22" s="75"/>
      <c r="M22" s="75"/>
      <c r="N22" s="75"/>
      <c r="O22" s="76"/>
      <c r="P22" s="2"/>
      <c r="Q22" s="2"/>
      <c r="R22" s="21"/>
      <c r="S22" s="2"/>
      <c r="T22" s="2"/>
      <c r="U22" s="2"/>
      <c r="V22" s="2"/>
      <c r="W22" s="5"/>
      <c r="X22" s="5"/>
      <c r="Y22" s="3"/>
      <c r="Z22" s="4"/>
    </row>
    <row r="23" spans="1:26" ht="16.149999999999999" customHeight="1">
      <c r="A23" s="67">
        <v>6</v>
      </c>
      <c r="B23" s="73"/>
      <c r="C23" s="68"/>
      <c r="D23" s="68"/>
      <c r="E23" s="68"/>
      <c r="F23" s="68"/>
      <c r="G23" s="68"/>
      <c r="H23" s="68"/>
      <c r="I23" s="68"/>
      <c r="J23" s="74"/>
      <c r="K23" s="74"/>
      <c r="L23" s="75"/>
      <c r="M23" s="75"/>
      <c r="N23" s="75"/>
      <c r="O23" s="76"/>
      <c r="P23" s="2"/>
      <c r="Q23" s="2"/>
      <c r="R23" s="21"/>
      <c r="S23" s="2"/>
      <c r="T23" s="2"/>
      <c r="U23" s="2"/>
      <c r="V23" s="2"/>
      <c r="W23" s="5"/>
      <c r="X23" s="5"/>
      <c r="Y23" s="3"/>
      <c r="Z23" s="4"/>
    </row>
    <row r="24" spans="1:26" ht="16.149999999999999" customHeight="1">
      <c r="A24" s="67">
        <v>7</v>
      </c>
      <c r="B24" s="73"/>
      <c r="C24" s="68"/>
      <c r="D24" s="68"/>
      <c r="E24" s="68"/>
      <c r="F24" s="68"/>
      <c r="G24" s="68"/>
      <c r="H24" s="68"/>
      <c r="I24" s="68"/>
      <c r="J24" s="74"/>
      <c r="K24" s="74"/>
      <c r="L24" s="75"/>
      <c r="M24" s="75"/>
      <c r="N24" s="75"/>
      <c r="O24" s="76"/>
      <c r="P24" s="2"/>
      <c r="Q24" s="2"/>
      <c r="R24" s="21"/>
      <c r="S24" s="2"/>
      <c r="T24" s="2"/>
      <c r="U24" s="2"/>
      <c r="V24" s="2"/>
      <c r="W24" s="5"/>
      <c r="X24" s="5"/>
      <c r="Y24" s="3"/>
      <c r="Z24" s="4"/>
    </row>
    <row r="25" spans="1:26" ht="16.149999999999999" customHeight="1">
      <c r="A25" s="67">
        <v>8</v>
      </c>
      <c r="B25" s="73"/>
      <c r="C25" s="68"/>
      <c r="D25" s="68"/>
      <c r="E25" s="68"/>
      <c r="F25" s="68"/>
      <c r="G25" s="68"/>
      <c r="H25" s="68"/>
      <c r="I25" s="68"/>
      <c r="J25" s="74"/>
      <c r="K25" s="74"/>
      <c r="L25" s="75"/>
      <c r="M25" s="75"/>
      <c r="N25" s="75"/>
      <c r="O25" s="76"/>
      <c r="P25" s="2"/>
      <c r="Q25" s="2"/>
      <c r="R25" s="21"/>
      <c r="S25" s="2"/>
      <c r="T25" s="2"/>
      <c r="U25" s="2"/>
      <c r="V25" s="2"/>
      <c r="W25" s="5"/>
      <c r="X25" s="5"/>
      <c r="Y25" s="3"/>
      <c r="Z25" s="4"/>
    </row>
    <row r="26" spans="1:26" ht="16.149999999999999" customHeight="1">
      <c r="A26" s="67">
        <v>9</v>
      </c>
      <c r="B26" s="73"/>
      <c r="C26" s="68"/>
      <c r="D26" s="68"/>
      <c r="E26" s="68"/>
      <c r="F26" s="68"/>
      <c r="G26" s="68"/>
      <c r="H26" s="68"/>
      <c r="I26" s="68"/>
      <c r="J26" s="74"/>
      <c r="K26" s="74"/>
      <c r="L26" s="75"/>
      <c r="M26" s="75"/>
      <c r="N26" s="75"/>
      <c r="O26" s="76"/>
      <c r="P26" s="2"/>
      <c r="Q26" s="2"/>
      <c r="R26" s="21"/>
      <c r="S26" s="2"/>
      <c r="T26" s="2"/>
      <c r="U26" s="2"/>
      <c r="V26" s="2"/>
      <c r="W26" s="5"/>
      <c r="X26" s="5"/>
      <c r="Y26" s="3"/>
      <c r="Z26" s="4"/>
    </row>
    <row r="27" spans="1:26" ht="16.149999999999999" customHeight="1">
      <c r="A27" s="67">
        <v>10</v>
      </c>
      <c r="B27" s="73"/>
      <c r="C27" s="68"/>
      <c r="D27" s="68"/>
      <c r="E27" s="68"/>
      <c r="F27" s="68"/>
      <c r="G27" s="68"/>
      <c r="H27" s="68"/>
      <c r="I27" s="68"/>
      <c r="J27" s="74"/>
      <c r="K27" s="74"/>
      <c r="L27" s="75"/>
      <c r="M27" s="75"/>
      <c r="N27" s="75"/>
      <c r="O27" s="76"/>
      <c r="P27" s="2"/>
      <c r="Q27" s="2"/>
      <c r="R27" s="21"/>
      <c r="S27" s="2"/>
      <c r="T27" s="2"/>
      <c r="U27" s="2"/>
      <c r="V27" s="2"/>
      <c r="W27" s="5"/>
      <c r="X27" s="5"/>
      <c r="Y27" s="3"/>
      <c r="Z27" s="4"/>
    </row>
    <row r="28" spans="1:26" ht="16.149999999999999" customHeight="1">
      <c r="A28" s="67">
        <v>11</v>
      </c>
      <c r="B28" s="73"/>
      <c r="C28" s="68"/>
      <c r="D28" s="68"/>
      <c r="E28" s="68"/>
      <c r="F28" s="68"/>
      <c r="G28" s="68"/>
      <c r="H28" s="68"/>
      <c r="I28" s="68"/>
      <c r="J28" s="74"/>
      <c r="K28" s="74"/>
      <c r="L28" s="75"/>
      <c r="M28" s="75"/>
      <c r="N28" s="75"/>
      <c r="O28" s="76"/>
      <c r="P28" s="2"/>
      <c r="Q28" s="2"/>
      <c r="R28" s="21"/>
      <c r="S28" s="2"/>
      <c r="T28" s="2"/>
      <c r="U28" s="2"/>
      <c r="V28" s="2"/>
      <c r="W28" s="5"/>
      <c r="X28" s="5"/>
      <c r="Y28" s="3"/>
      <c r="Z28" s="4"/>
    </row>
    <row r="29" spans="1:26" ht="16.149999999999999" customHeight="1">
      <c r="A29" s="67">
        <v>12</v>
      </c>
      <c r="B29" s="73"/>
      <c r="C29" s="68"/>
      <c r="D29" s="68"/>
      <c r="E29" s="68"/>
      <c r="F29" s="68"/>
      <c r="G29" s="68"/>
      <c r="H29" s="68"/>
      <c r="I29" s="68"/>
      <c r="J29" s="74"/>
      <c r="K29" s="74"/>
      <c r="L29" s="75"/>
      <c r="M29" s="75"/>
      <c r="N29" s="75"/>
      <c r="O29" s="76"/>
      <c r="P29" s="2"/>
      <c r="Q29" s="2"/>
      <c r="R29" s="21"/>
      <c r="S29" s="2"/>
      <c r="T29" s="2"/>
      <c r="U29" s="2"/>
      <c r="V29" s="2"/>
      <c r="W29" s="5"/>
      <c r="X29" s="5"/>
      <c r="Y29" s="3"/>
      <c r="Z29" s="4"/>
    </row>
    <row r="30" spans="1:26" ht="16.149999999999999" customHeight="1">
      <c r="A30" s="67">
        <v>13</v>
      </c>
      <c r="B30" s="73"/>
      <c r="C30" s="68"/>
      <c r="D30" s="68"/>
      <c r="E30" s="68"/>
      <c r="F30" s="68"/>
      <c r="G30" s="68"/>
      <c r="H30" s="68"/>
      <c r="I30" s="68"/>
      <c r="J30" s="74"/>
      <c r="K30" s="74"/>
      <c r="L30" s="75"/>
      <c r="M30" s="75"/>
      <c r="N30" s="75"/>
      <c r="O30" s="76"/>
      <c r="P30" s="2"/>
      <c r="Q30" s="2"/>
      <c r="R30" s="21"/>
      <c r="S30" s="2"/>
      <c r="T30" s="2"/>
      <c r="U30" s="2"/>
      <c r="V30" s="2"/>
      <c r="W30" s="5"/>
      <c r="X30" s="5"/>
      <c r="Y30" s="3"/>
      <c r="Z30" s="4"/>
    </row>
    <row r="31" spans="1:26" ht="16.149999999999999" customHeight="1">
      <c r="A31" s="67">
        <v>14</v>
      </c>
      <c r="B31" s="73"/>
      <c r="C31" s="68"/>
      <c r="D31" s="68"/>
      <c r="E31" s="68"/>
      <c r="F31" s="68"/>
      <c r="G31" s="68"/>
      <c r="H31" s="68"/>
      <c r="I31" s="68"/>
      <c r="J31" s="74"/>
      <c r="K31" s="74"/>
      <c r="L31" s="75"/>
      <c r="M31" s="75"/>
      <c r="N31" s="75"/>
      <c r="O31" s="76"/>
      <c r="P31" s="2"/>
      <c r="Q31" s="2"/>
      <c r="R31" s="21"/>
      <c r="S31" s="2"/>
      <c r="T31" s="2"/>
      <c r="U31" s="2"/>
      <c r="V31" s="2"/>
      <c r="W31" s="5"/>
      <c r="X31" s="5"/>
      <c r="Y31" s="3"/>
      <c r="Z31" s="4"/>
    </row>
    <row r="32" spans="1:26" ht="16.149999999999999" customHeight="1">
      <c r="A32" s="67">
        <v>15</v>
      </c>
      <c r="B32" s="73"/>
      <c r="C32" s="68"/>
      <c r="D32" s="68"/>
      <c r="E32" s="68"/>
      <c r="F32" s="68"/>
      <c r="G32" s="68"/>
      <c r="H32" s="68"/>
      <c r="I32" s="68"/>
      <c r="J32" s="74"/>
      <c r="K32" s="74"/>
      <c r="L32" s="75"/>
      <c r="M32" s="75"/>
      <c r="N32" s="75"/>
      <c r="O32" s="76"/>
      <c r="P32" s="2"/>
      <c r="Q32" s="2"/>
      <c r="R32" s="21"/>
      <c r="S32" s="2"/>
      <c r="T32" s="2"/>
      <c r="U32" s="2"/>
      <c r="V32" s="2"/>
      <c r="W32" s="5"/>
      <c r="X32" s="5"/>
      <c r="Y32" s="3"/>
      <c r="Z32" s="4"/>
    </row>
    <row r="33" spans="1:26" ht="16.149999999999999" customHeight="1">
      <c r="A33" s="67">
        <v>16</v>
      </c>
      <c r="B33" s="73"/>
      <c r="C33" s="68"/>
      <c r="D33" s="68"/>
      <c r="E33" s="68"/>
      <c r="F33" s="68"/>
      <c r="G33" s="68"/>
      <c r="H33" s="68"/>
      <c r="I33" s="68"/>
      <c r="J33" s="74"/>
      <c r="K33" s="74"/>
      <c r="L33" s="75"/>
      <c r="M33" s="75"/>
      <c r="N33" s="75"/>
      <c r="O33" s="76"/>
      <c r="P33" s="2"/>
      <c r="Q33" s="2"/>
      <c r="R33" s="21"/>
      <c r="S33" s="2"/>
      <c r="T33" s="2"/>
      <c r="U33" s="2"/>
      <c r="V33" s="2"/>
      <c r="W33" s="5"/>
      <c r="X33" s="5"/>
      <c r="Y33" s="3"/>
      <c r="Z33" s="4"/>
    </row>
    <row r="34" spans="1:26" ht="16.149999999999999" customHeight="1">
      <c r="A34" s="67">
        <v>17</v>
      </c>
      <c r="B34" s="73"/>
      <c r="C34" s="68"/>
      <c r="D34" s="68"/>
      <c r="E34" s="68"/>
      <c r="F34" s="68"/>
      <c r="G34" s="68"/>
      <c r="H34" s="68"/>
      <c r="I34" s="68"/>
      <c r="J34" s="74"/>
      <c r="K34" s="74"/>
      <c r="L34" s="75"/>
      <c r="M34" s="75"/>
      <c r="N34" s="75"/>
      <c r="O34" s="76"/>
      <c r="P34" s="2"/>
      <c r="Q34" s="2"/>
      <c r="R34" s="21"/>
      <c r="S34" s="2"/>
      <c r="T34" s="2"/>
      <c r="U34" s="2"/>
      <c r="V34" s="2"/>
      <c r="W34" s="5"/>
      <c r="X34" s="5"/>
      <c r="Y34" s="3"/>
      <c r="Z34" s="4"/>
    </row>
    <row r="35" spans="1:26" ht="16.149999999999999" customHeight="1">
      <c r="A35" s="67">
        <v>18</v>
      </c>
      <c r="B35" s="73"/>
      <c r="C35" s="68"/>
      <c r="D35" s="68"/>
      <c r="E35" s="68"/>
      <c r="F35" s="68"/>
      <c r="G35" s="68"/>
      <c r="H35" s="68"/>
      <c r="I35" s="68"/>
      <c r="J35" s="74"/>
      <c r="K35" s="74"/>
      <c r="L35" s="75"/>
      <c r="M35" s="75"/>
      <c r="N35" s="75"/>
      <c r="O35" s="76"/>
      <c r="P35" s="2"/>
      <c r="Q35" s="2"/>
      <c r="R35" s="21"/>
      <c r="S35" s="2"/>
      <c r="T35" s="2"/>
      <c r="U35" s="2"/>
      <c r="V35" s="2"/>
      <c r="W35" s="5"/>
      <c r="X35" s="5"/>
      <c r="Y35" s="3"/>
      <c r="Z35" s="4"/>
    </row>
    <row r="36" spans="1:26" ht="16.149999999999999" customHeight="1">
      <c r="A36" s="67">
        <v>19</v>
      </c>
      <c r="B36" s="73"/>
      <c r="C36" s="68"/>
      <c r="D36" s="68"/>
      <c r="E36" s="68"/>
      <c r="F36" s="68"/>
      <c r="G36" s="68"/>
      <c r="H36" s="68"/>
      <c r="I36" s="68"/>
      <c r="J36" s="74"/>
      <c r="K36" s="74"/>
      <c r="L36" s="75"/>
      <c r="M36" s="75"/>
      <c r="N36" s="75"/>
      <c r="O36" s="76"/>
      <c r="P36" s="2"/>
      <c r="Q36" s="2"/>
      <c r="R36" s="21"/>
      <c r="S36" s="2"/>
      <c r="T36" s="2"/>
      <c r="U36" s="2"/>
      <c r="V36" s="2"/>
      <c r="W36" s="5"/>
      <c r="X36" s="5"/>
      <c r="Y36" s="3"/>
      <c r="Z36" s="4"/>
    </row>
    <row r="37" spans="1:26" ht="16.149999999999999" customHeight="1">
      <c r="A37" s="67">
        <v>20</v>
      </c>
      <c r="B37" s="73"/>
      <c r="C37" s="68"/>
      <c r="D37" s="68"/>
      <c r="E37" s="68"/>
      <c r="F37" s="68"/>
      <c r="G37" s="68"/>
      <c r="H37" s="68"/>
      <c r="I37" s="68"/>
      <c r="J37" s="74"/>
      <c r="K37" s="74"/>
      <c r="L37" s="75"/>
      <c r="M37" s="75"/>
      <c r="N37" s="75"/>
      <c r="O37" s="76"/>
      <c r="P37" s="2"/>
      <c r="Q37" s="2"/>
      <c r="R37" s="21"/>
      <c r="S37" s="2"/>
      <c r="T37" s="2"/>
      <c r="U37" s="2"/>
      <c r="V37" s="2"/>
      <c r="W37" s="5"/>
      <c r="X37" s="5"/>
      <c r="Y37" s="3"/>
      <c r="Z37" s="4"/>
    </row>
    <row r="38" spans="1:26" ht="16.149999999999999" customHeight="1">
      <c r="A38" s="67">
        <v>21</v>
      </c>
      <c r="B38" s="73"/>
      <c r="C38" s="68"/>
      <c r="D38" s="68"/>
      <c r="E38" s="68"/>
      <c r="F38" s="68"/>
      <c r="G38" s="68"/>
      <c r="H38" s="68"/>
      <c r="I38" s="68"/>
      <c r="J38" s="74"/>
      <c r="K38" s="74"/>
      <c r="L38" s="75"/>
      <c r="M38" s="75"/>
      <c r="N38" s="75"/>
      <c r="O38" s="76"/>
      <c r="P38" s="2"/>
      <c r="Q38" s="2"/>
      <c r="R38" s="21"/>
      <c r="S38" s="2"/>
      <c r="T38" s="2"/>
      <c r="U38" s="2"/>
      <c r="V38" s="2"/>
      <c r="W38" s="5"/>
      <c r="X38" s="5"/>
      <c r="Y38" s="3"/>
      <c r="Z38" s="4"/>
    </row>
    <row r="39" spans="1:26" ht="16.149999999999999" customHeight="1">
      <c r="A39" s="67">
        <v>22</v>
      </c>
      <c r="B39" s="73"/>
      <c r="C39" s="68"/>
      <c r="D39" s="68"/>
      <c r="E39" s="68"/>
      <c r="F39" s="68"/>
      <c r="G39" s="68"/>
      <c r="H39" s="68"/>
      <c r="I39" s="68"/>
      <c r="J39" s="74"/>
      <c r="K39" s="74"/>
      <c r="L39" s="75"/>
      <c r="M39" s="75"/>
      <c r="N39" s="75"/>
      <c r="O39" s="76"/>
      <c r="P39" s="2"/>
      <c r="Q39" s="2"/>
      <c r="R39" s="21"/>
      <c r="S39" s="2"/>
      <c r="T39" s="2"/>
      <c r="U39" s="2"/>
      <c r="V39" s="2"/>
      <c r="W39" s="5"/>
      <c r="X39" s="5"/>
      <c r="Y39" s="3"/>
      <c r="Z39" s="4"/>
    </row>
    <row r="40" spans="1:26" ht="16.149999999999999" customHeight="1">
      <c r="A40" s="67">
        <v>23</v>
      </c>
      <c r="B40" s="73"/>
      <c r="C40" s="68"/>
      <c r="D40" s="68"/>
      <c r="E40" s="68"/>
      <c r="F40" s="68"/>
      <c r="G40" s="68"/>
      <c r="H40" s="68"/>
      <c r="I40" s="68"/>
      <c r="J40" s="74"/>
      <c r="K40" s="74"/>
      <c r="L40" s="75"/>
      <c r="M40" s="75"/>
      <c r="N40" s="75"/>
      <c r="O40" s="76"/>
      <c r="P40" s="2"/>
      <c r="Q40" s="2"/>
      <c r="R40" s="21"/>
      <c r="S40" s="2"/>
      <c r="T40" s="2"/>
      <c r="U40" s="2"/>
      <c r="V40" s="2"/>
      <c r="W40" s="5"/>
      <c r="X40" s="5"/>
      <c r="Y40" s="3"/>
      <c r="Z40" s="4"/>
    </row>
    <row r="41" spans="1:26" ht="16.149999999999999" customHeight="1">
      <c r="A41" s="67">
        <v>24</v>
      </c>
      <c r="B41" s="73"/>
      <c r="C41" s="68"/>
      <c r="D41" s="68"/>
      <c r="E41" s="68"/>
      <c r="F41" s="68"/>
      <c r="G41" s="68"/>
      <c r="H41" s="68"/>
      <c r="I41" s="68"/>
      <c r="J41" s="74"/>
      <c r="K41" s="74"/>
      <c r="L41" s="75"/>
      <c r="M41" s="75"/>
      <c r="N41" s="75"/>
      <c r="O41" s="76"/>
      <c r="P41" s="2"/>
      <c r="Q41" s="2"/>
      <c r="R41" s="21"/>
      <c r="S41" s="2"/>
      <c r="T41" s="2"/>
      <c r="U41" s="2"/>
      <c r="V41" s="2"/>
      <c r="W41" s="5"/>
      <c r="X41" s="5"/>
      <c r="Y41" s="3"/>
      <c r="Z41" s="4"/>
    </row>
    <row r="42" spans="1:26" ht="16.149999999999999" customHeight="1">
      <c r="A42" s="67">
        <v>25</v>
      </c>
      <c r="B42" s="73"/>
      <c r="C42" s="68"/>
      <c r="D42" s="68"/>
      <c r="E42" s="68"/>
      <c r="F42" s="68"/>
      <c r="G42" s="68"/>
      <c r="H42" s="68"/>
      <c r="I42" s="68"/>
      <c r="J42" s="74"/>
      <c r="K42" s="74"/>
      <c r="L42" s="75"/>
      <c r="M42" s="75"/>
      <c r="N42" s="75"/>
      <c r="O42" s="76"/>
      <c r="P42" s="2"/>
      <c r="Q42" s="2"/>
      <c r="R42" s="21"/>
      <c r="S42" s="2"/>
      <c r="T42" s="2"/>
      <c r="U42" s="2"/>
      <c r="V42" s="2"/>
      <c r="W42" s="5"/>
      <c r="X42" s="5"/>
      <c r="Y42" s="3"/>
      <c r="Z42" s="4"/>
    </row>
    <row r="43" spans="1:26" ht="16.149999999999999" customHeight="1">
      <c r="A43" s="67">
        <v>26</v>
      </c>
      <c r="B43" s="73"/>
      <c r="C43" s="68"/>
      <c r="D43" s="68"/>
      <c r="E43" s="68"/>
      <c r="F43" s="68"/>
      <c r="G43" s="68"/>
      <c r="H43" s="68"/>
      <c r="I43" s="68"/>
      <c r="J43" s="74"/>
      <c r="K43" s="74"/>
      <c r="L43" s="75"/>
      <c r="M43" s="75"/>
      <c r="N43" s="75"/>
      <c r="O43" s="76"/>
      <c r="P43" s="2"/>
      <c r="Q43" s="2"/>
      <c r="R43" s="21"/>
      <c r="S43" s="2"/>
      <c r="T43" s="2"/>
      <c r="U43" s="2"/>
      <c r="V43" s="2"/>
      <c r="W43" s="5"/>
      <c r="X43" s="5"/>
      <c r="Y43" s="3"/>
      <c r="Z43" s="4"/>
    </row>
    <row r="44" spans="1:26" ht="16.149999999999999" customHeight="1">
      <c r="A44" s="67">
        <v>27</v>
      </c>
      <c r="B44" s="73"/>
      <c r="C44" s="68"/>
      <c r="D44" s="68"/>
      <c r="E44" s="68"/>
      <c r="F44" s="68"/>
      <c r="G44" s="68"/>
      <c r="H44" s="68"/>
      <c r="I44" s="68"/>
      <c r="J44" s="74"/>
      <c r="K44" s="74"/>
      <c r="L44" s="75"/>
      <c r="M44" s="75"/>
      <c r="N44" s="75"/>
      <c r="O44" s="76"/>
      <c r="P44" s="2"/>
      <c r="Q44" s="2"/>
      <c r="R44" s="21"/>
      <c r="S44" s="2"/>
      <c r="T44" s="2"/>
      <c r="U44" s="2"/>
      <c r="V44" s="2"/>
      <c r="W44" s="5"/>
      <c r="X44" s="5"/>
      <c r="Y44" s="3"/>
      <c r="Z44" s="4"/>
    </row>
    <row r="45" spans="1:26" ht="16.149999999999999" customHeight="1">
      <c r="A45" s="67">
        <v>28</v>
      </c>
      <c r="B45" s="73"/>
      <c r="C45" s="68"/>
      <c r="D45" s="68"/>
      <c r="E45" s="68"/>
      <c r="F45" s="68"/>
      <c r="G45" s="68"/>
      <c r="H45" s="68"/>
      <c r="I45" s="68"/>
      <c r="J45" s="74"/>
      <c r="K45" s="74"/>
      <c r="L45" s="75"/>
      <c r="M45" s="75"/>
      <c r="N45" s="75"/>
      <c r="O45" s="76"/>
      <c r="P45" s="2"/>
      <c r="Q45" s="2"/>
      <c r="R45" s="21"/>
      <c r="S45" s="2"/>
      <c r="T45" s="2"/>
      <c r="U45" s="2"/>
      <c r="V45" s="2"/>
      <c r="W45" s="5"/>
      <c r="X45" s="5"/>
      <c r="Y45" s="3"/>
      <c r="Z45" s="4"/>
    </row>
    <row r="46" spans="1:26" ht="16.149999999999999" customHeight="1">
      <c r="A46" s="67">
        <v>29</v>
      </c>
      <c r="B46" s="73"/>
      <c r="C46" s="68"/>
      <c r="D46" s="68"/>
      <c r="E46" s="68"/>
      <c r="F46" s="68"/>
      <c r="G46" s="68"/>
      <c r="H46" s="68"/>
      <c r="I46" s="68"/>
      <c r="J46" s="74"/>
      <c r="K46" s="74"/>
      <c r="L46" s="75"/>
      <c r="M46" s="75"/>
      <c r="N46" s="75"/>
      <c r="O46" s="76"/>
      <c r="P46" s="2"/>
      <c r="Q46" s="2"/>
      <c r="R46" s="21"/>
      <c r="S46" s="2"/>
      <c r="T46" s="2"/>
      <c r="U46" s="2"/>
      <c r="V46" s="2"/>
      <c r="W46" s="5"/>
      <c r="X46" s="5"/>
      <c r="Y46" s="3"/>
      <c r="Z46" s="4"/>
    </row>
    <row r="47" spans="1:26" ht="16.149999999999999" customHeight="1">
      <c r="A47" s="67">
        <v>30</v>
      </c>
      <c r="B47" s="73"/>
      <c r="C47" s="68"/>
      <c r="D47" s="68"/>
      <c r="E47" s="68"/>
      <c r="F47" s="68"/>
      <c r="G47" s="68"/>
      <c r="H47" s="68"/>
      <c r="I47" s="68"/>
      <c r="J47" s="74"/>
      <c r="K47" s="74"/>
      <c r="L47" s="75"/>
      <c r="M47" s="75"/>
      <c r="N47" s="75"/>
      <c r="O47" s="76"/>
      <c r="P47" s="2"/>
      <c r="Q47" s="2"/>
      <c r="R47" s="21"/>
      <c r="S47" s="2"/>
      <c r="T47" s="2"/>
      <c r="U47" s="2"/>
      <c r="V47" s="2"/>
      <c r="W47" s="5"/>
      <c r="X47" s="5"/>
      <c r="Y47" s="3"/>
      <c r="Z47" s="4"/>
    </row>
    <row r="48" spans="1:26" ht="16.149999999999999" customHeight="1">
      <c r="A48" s="67">
        <v>31</v>
      </c>
      <c r="B48" s="73"/>
      <c r="C48" s="68"/>
      <c r="D48" s="68"/>
      <c r="E48" s="68"/>
      <c r="F48" s="68"/>
      <c r="G48" s="68"/>
      <c r="H48" s="68"/>
      <c r="I48" s="68"/>
      <c r="J48" s="74"/>
      <c r="K48" s="74"/>
      <c r="L48" s="75"/>
      <c r="M48" s="75"/>
      <c r="N48" s="75"/>
      <c r="O48" s="76"/>
      <c r="P48" s="2"/>
      <c r="Q48" s="2"/>
      <c r="R48" s="21"/>
      <c r="S48" s="2"/>
      <c r="T48" s="2"/>
      <c r="U48" s="2"/>
      <c r="V48" s="2"/>
      <c r="W48" s="5"/>
      <c r="X48" s="5"/>
      <c r="Y48" s="3"/>
      <c r="Z48" s="4"/>
    </row>
    <row r="49" spans="1:26" ht="16.149999999999999" customHeight="1">
      <c r="A49" s="67">
        <v>32</v>
      </c>
      <c r="B49" s="73"/>
      <c r="C49" s="68"/>
      <c r="D49" s="68"/>
      <c r="E49" s="68"/>
      <c r="F49" s="68"/>
      <c r="G49" s="68"/>
      <c r="H49" s="68"/>
      <c r="I49" s="68"/>
      <c r="J49" s="74"/>
      <c r="K49" s="74"/>
      <c r="L49" s="75"/>
      <c r="M49" s="75"/>
      <c r="N49" s="75"/>
      <c r="O49" s="76"/>
      <c r="P49" s="2"/>
      <c r="Q49" s="2"/>
      <c r="R49" s="21"/>
      <c r="S49" s="2"/>
      <c r="T49" s="2"/>
      <c r="U49" s="2"/>
      <c r="V49" s="2"/>
      <c r="W49" s="5"/>
      <c r="X49" s="5"/>
      <c r="Y49" s="3"/>
      <c r="Z49" s="4"/>
    </row>
    <row r="50" spans="1:26" ht="16.149999999999999" customHeight="1">
      <c r="A50" s="67">
        <v>33</v>
      </c>
      <c r="B50" s="73"/>
      <c r="C50" s="68"/>
      <c r="D50" s="68"/>
      <c r="E50" s="68"/>
      <c r="F50" s="68"/>
      <c r="G50" s="68"/>
      <c r="H50" s="68"/>
      <c r="I50" s="68"/>
      <c r="J50" s="74"/>
      <c r="K50" s="74"/>
      <c r="L50" s="75"/>
      <c r="M50" s="75"/>
      <c r="N50" s="75"/>
      <c r="O50" s="76"/>
      <c r="P50" s="2"/>
      <c r="Q50" s="2"/>
      <c r="R50" s="21"/>
      <c r="S50" s="2"/>
      <c r="T50" s="2"/>
      <c r="U50" s="2"/>
      <c r="V50" s="2"/>
      <c r="W50" s="5"/>
      <c r="X50" s="5"/>
      <c r="Y50" s="3"/>
      <c r="Z50" s="4"/>
    </row>
    <row r="51" spans="1:26" ht="16.149999999999999" customHeight="1">
      <c r="A51" s="67">
        <v>34</v>
      </c>
      <c r="B51" s="73"/>
      <c r="C51" s="68"/>
      <c r="D51" s="68"/>
      <c r="E51" s="68"/>
      <c r="F51" s="68"/>
      <c r="G51" s="68"/>
      <c r="H51" s="68"/>
      <c r="I51" s="68"/>
      <c r="J51" s="74"/>
      <c r="K51" s="74"/>
      <c r="L51" s="75"/>
      <c r="M51" s="75"/>
      <c r="N51" s="75"/>
      <c r="O51" s="76"/>
      <c r="P51" s="2"/>
      <c r="Q51" s="2"/>
      <c r="R51" s="21"/>
      <c r="S51" s="2"/>
      <c r="T51" s="2"/>
      <c r="U51" s="2"/>
      <c r="V51" s="2"/>
      <c r="W51" s="5"/>
      <c r="X51" s="5"/>
      <c r="Y51" s="3"/>
      <c r="Z51" s="4"/>
    </row>
    <row r="52" spans="1:26" ht="16.149999999999999" customHeight="1">
      <c r="A52" s="67">
        <v>35</v>
      </c>
      <c r="B52" s="73"/>
      <c r="C52" s="68"/>
      <c r="D52" s="68"/>
      <c r="E52" s="68"/>
      <c r="F52" s="68"/>
      <c r="G52" s="68"/>
      <c r="H52" s="68"/>
      <c r="I52" s="68"/>
      <c r="J52" s="74"/>
      <c r="K52" s="74"/>
      <c r="L52" s="75"/>
      <c r="M52" s="75"/>
      <c r="N52" s="75"/>
      <c r="O52" s="76"/>
      <c r="P52" s="2"/>
      <c r="Q52" s="2"/>
      <c r="R52" s="21"/>
      <c r="S52" s="2"/>
      <c r="T52" s="2"/>
      <c r="U52" s="2"/>
      <c r="V52" s="2"/>
      <c r="W52" s="5"/>
      <c r="X52" s="5"/>
      <c r="Y52" s="3"/>
      <c r="Z52" s="4"/>
    </row>
    <row r="53" spans="1:26" ht="16.149999999999999" customHeight="1">
      <c r="A53" s="67">
        <v>36</v>
      </c>
      <c r="B53" s="73"/>
      <c r="G53" s="19"/>
      <c r="I53" s="19"/>
      <c r="J53" s="74"/>
      <c r="K53" s="74"/>
      <c r="L53" s="75"/>
      <c r="M53" s="75"/>
      <c r="N53" s="75"/>
      <c r="O53" s="76"/>
      <c r="P53" s="2"/>
      <c r="Q53" s="2"/>
      <c r="R53" s="21"/>
      <c r="S53" s="2"/>
      <c r="T53" s="2"/>
      <c r="U53" s="2"/>
      <c r="V53" s="2"/>
      <c r="W53" s="5"/>
      <c r="X53" s="5"/>
      <c r="Y53" s="3"/>
      <c r="Z53" s="4"/>
    </row>
    <row r="54" spans="1:26" ht="16.149999999999999" customHeight="1">
      <c r="A54" s="67">
        <v>37</v>
      </c>
      <c r="B54" s="73"/>
      <c r="G54" s="19"/>
      <c r="I54" s="19"/>
      <c r="J54" s="74"/>
      <c r="K54" s="74"/>
      <c r="L54" s="75"/>
      <c r="M54" s="75"/>
      <c r="N54" s="75"/>
      <c r="O54" s="76"/>
      <c r="P54" s="2"/>
      <c r="Q54" s="2"/>
      <c r="R54" s="21"/>
      <c r="S54" s="2"/>
      <c r="T54" s="2"/>
      <c r="U54" s="2"/>
      <c r="V54" s="2"/>
      <c r="W54" s="5"/>
      <c r="X54" s="5"/>
      <c r="Y54" s="3"/>
      <c r="Z54" s="4"/>
    </row>
    <row r="55" spans="1:26" ht="16.149999999999999" customHeight="1">
      <c r="A55" s="67">
        <v>38</v>
      </c>
      <c r="B55" s="73"/>
      <c r="G55" s="19"/>
      <c r="I55" s="19"/>
      <c r="J55" s="74"/>
      <c r="K55" s="74"/>
      <c r="L55" s="75"/>
      <c r="M55" s="75"/>
      <c r="N55" s="75"/>
      <c r="O55" s="76"/>
      <c r="P55" s="2"/>
      <c r="Q55" s="2"/>
      <c r="R55" s="21"/>
      <c r="S55" s="2"/>
      <c r="T55" s="2"/>
      <c r="U55" s="2"/>
      <c r="V55" s="2"/>
      <c r="W55" s="5"/>
      <c r="X55" s="5"/>
      <c r="Y55" s="3"/>
      <c r="Z55" s="4"/>
    </row>
    <row r="56" spans="1:26" ht="16.149999999999999" customHeight="1">
      <c r="A56" s="67">
        <v>39</v>
      </c>
      <c r="B56" s="73"/>
      <c r="G56" s="19"/>
      <c r="I56" s="19"/>
      <c r="J56" s="74"/>
      <c r="K56" s="74"/>
      <c r="L56" s="75"/>
      <c r="M56" s="75"/>
      <c r="N56" s="75"/>
      <c r="O56" s="76"/>
      <c r="P56" s="2"/>
      <c r="Q56" s="2"/>
      <c r="R56" s="21"/>
      <c r="S56" s="2"/>
      <c r="T56" s="2"/>
      <c r="U56" s="2"/>
      <c r="V56" s="2"/>
      <c r="W56" s="5"/>
      <c r="X56" s="5"/>
      <c r="Y56" s="3"/>
      <c r="Z56" s="4"/>
    </row>
    <row r="57" spans="1:26" ht="16.149999999999999" customHeight="1">
      <c r="A57" s="67">
        <v>40</v>
      </c>
      <c r="B57" s="73"/>
      <c r="G57" s="19"/>
      <c r="I57" s="19"/>
      <c r="J57" s="74"/>
      <c r="K57" s="74"/>
      <c r="L57" s="75"/>
      <c r="M57" s="75"/>
      <c r="N57" s="75"/>
      <c r="O57" s="76"/>
      <c r="P57" s="2"/>
      <c r="Q57" s="2"/>
      <c r="R57" s="21"/>
      <c r="S57" s="2"/>
      <c r="T57" s="2"/>
      <c r="U57" s="2"/>
      <c r="V57" s="2"/>
      <c r="W57" s="5"/>
      <c r="X57" s="5"/>
      <c r="Y57" s="3"/>
      <c r="Z57" s="4"/>
    </row>
    <row r="58" spans="1:26" ht="24" customHeight="1">
      <c r="A58" s="60" t="s">
        <v>3</v>
      </c>
      <c r="B58" s="60"/>
      <c r="C58" s="61" t="s">
        <v>39</v>
      </c>
      <c r="D58" s="62"/>
      <c r="E58" s="62"/>
      <c r="F58" s="62"/>
      <c r="G58" s="62"/>
      <c r="H58" s="62"/>
      <c r="I58" s="60"/>
      <c r="J58" s="60"/>
      <c r="K58" s="60"/>
      <c r="L58" s="63"/>
      <c r="M58" s="63"/>
      <c r="N58" s="60"/>
      <c r="O58" s="60"/>
      <c r="P58" s="64"/>
      <c r="Q58" s="64"/>
      <c r="R58" s="64"/>
      <c r="S58" s="60"/>
      <c r="T58" s="64"/>
      <c r="U58" s="64"/>
      <c r="V58" s="64"/>
      <c r="W58" s="60"/>
      <c r="X58" s="60"/>
      <c r="Y58" s="60"/>
      <c r="Z58" s="65"/>
    </row>
    <row r="59" spans="1:26">
      <c r="A59" s="6"/>
      <c r="B59" s="6"/>
      <c r="C59" s="22"/>
      <c r="G59" s="19"/>
      <c r="I59" s="20"/>
      <c r="J59" s="22"/>
      <c r="K59" s="2"/>
      <c r="M59" s="7"/>
      <c r="R59" s="6"/>
      <c r="S59" s="6"/>
      <c r="T59" s="6"/>
      <c r="U59" s="6"/>
      <c r="V59" s="6"/>
    </row>
    <row r="60" spans="1:26">
      <c r="A60" s="6"/>
      <c r="B60" s="6"/>
      <c r="C60" s="22"/>
      <c r="G60" s="19"/>
      <c r="I60" s="20"/>
      <c r="J60" s="21"/>
      <c r="K60" s="2"/>
      <c r="M60" s="8"/>
      <c r="R60" s="9"/>
      <c r="S60" s="9"/>
      <c r="T60" s="9"/>
      <c r="U60" s="9"/>
      <c r="V60" s="9"/>
      <c r="W60" s="23"/>
    </row>
    <row r="61" spans="1:26">
      <c r="A61" s="6"/>
      <c r="B61" s="6"/>
      <c r="C61" s="22"/>
      <c r="G61" s="19"/>
      <c r="I61" s="20"/>
      <c r="J61" s="21"/>
      <c r="K61" s="2"/>
      <c r="M61" s="8"/>
      <c r="R61" s="9"/>
      <c r="S61" s="9"/>
      <c r="T61" s="9"/>
      <c r="U61" s="9"/>
      <c r="V61" s="9"/>
      <c r="W61" s="23"/>
    </row>
    <row r="62" spans="1:26">
      <c r="A62" s="6"/>
      <c r="B62" s="6"/>
      <c r="C62" s="22"/>
      <c r="G62" s="19"/>
      <c r="I62" s="20"/>
      <c r="J62" s="21"/>
      <c r="K62" s="2"/>
      <c r="M62" s="7"/>
      <c r="R62" s="9"/>
      <c r="S62" s="9"/>
      <c r="T62" s="9"/>
      <c r="U62" s="9"/>
      <c r="V62" s="9"/>
      <c r="W62" s="23"/>
    </row>
    <row r="64" spans="1:26">
      <c r="A64" s="80"/>
    </row>
    <row r="67" spans="1:1" ht="20.25">
      <c r="A67" s="79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0" bestFit="1" customWidth="1"/>
    <col min="2" max="2" width="25.44140625" style="10" bestFit="1" customWidth="1"/>
    <col min="3" max="3" width="34.77734375" style="10" bestFit="1" customWidth="1"/>
    <col min="4" max="4" width="11.77734375" style="10" bestFit="1" customWidth="1"/>
    <col min="5" max="5" width="11.21875" style="10" bestFit="1" customWidth="1"/>
    <col min="6" max="6" width="16.109375" style="10" bestFit="1" customWidth="1"/>
    <col min="7" max="7" width="23.77734375" style="10" bestFit="1" customWidth="1"/>
    <col min="8" max="8" width="12.109375" style="10" bestFit="1" customWidth="1"/>
    <col min="9" max="9" width="23.109375" style="10" bestFit="1" customWidth="1"/>
    <col min="10" max="10" width="16.109375" style="10" bestFit="1" customWidth="1"/>
    <col min="11" max="11" width="10.21875" style="10" bestFit="1" customWidth="1"/>
    <col min="12" max="12" width="10.44140625" style="10" bestFit="1" customWidth="1"/>
    <col min="13" max="13" width="13.77734375" style="10" bestFit="1" customWidth="1"/>
    <col min="14" max="14" width="16.109375" style="10" bestFit="1" customWidth="1"/>
    <col min="15" max="15" width="11.6640625" style="10" bestFit="1" customWidth="1"/>
    <col min="16" max="16" width="11.33203125" style="10" bestFit="1" customWidth="1"/>
    <col min="17" max="17" width="10.44140625" style="10" bestFit="1" customWidth="1"/>
    <col min="18" max="19" width="16.109375" style="10" bestFit="1" customWidth="1"/>
    <col min="20" max="20" width="12.77734375" style="10" bestFit="1" customWidth="1"/>
    <col min="21" max="22" width="12.21875" style="10" bestFit="1" customWidth="1"/>
    <col min="23" max="23" width="15.77734375" style="10" bestFit="1" customWidth="1"/>
    <col min="24" max="25" width="13.77734375" style="10" bestFit="1" customWidth="1"/>
    <col min="26" max="26" width="19.5546875" style="10" bestFit="1" customWidth="1"/>
    <col min="27" max="16384" width="8.88671875" style="10"/>
  </cols>
  <sheetData>
    <row r="1" spans="1:26" ht="18.75" thickBot="1">
      <c r="A1" s="11" t="s">
        <v>94</v>
      </c>
      <c r="B1" s="11"/>
      <c r="C1" s="11"/>
      <c r="D1" s="4"/>
      <c r="E1" s="4"/>
      <c r="F1" s="3"/>
      <c r="G1" s="1"/>
      <c r="H1" s="3"/>
      <c r="I1" s="59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2" t="s">
        <v>1</v>
      </c>
      <c r="E2" s="13">
        <f>SUMIF(D18:D56,40,F18:F56)+SUMIF(D18:D56,21,F18:F56)</f>
        <v>0</v>
      </c>
      <c r="F2" s="3"/>
      <c r="G2" s="24" t="s">
        <v>89</v>
      </c>
      <c r="H2" s="14">
        <f>IF(COUNTIF($G$18:G62,"JG")=0,0,SUMIFS($F$18:F62,$G$18:G62,G2,$D$18:D62,40)-SUMIFS($F$18:F62,$G$18:G62,G2,$D$18:D62,50))</f>
        <v>0</v>
      </c>
      <c r="I2" s="14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15" t="s">
        <v>2</v>
      </c>
      <c r="E3" s="16">
        <f>SUMIF(D18:D56,50,F18:F56)+SUMIF(D18:D56,31,F18:F56)</f>
        <v>0</v>
      </c>
      <c r="F3" s="28" t="s">
        <v>90</v>
      </c>
      <c r="G3" s="14" t="s">
        <v>87</v>
      </c>
      <c r="H3" s="14">
        <f>IF(COUNTIF($G$18:G62,"VG")=0,0,SUMIFS($F$18:F62,$G$18:G62,G3,$D$18:D62,40)-SUMIFS($F$18:F62,$G$18:G62,G3,$D$18:D62,50))</f>
        <v>0</v>
      </c>
      <c r="I3" s="14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57" t="s">
        <v>4</v>
      </c>
      <c r="E4" s="58">
        <f>E2-E3</f>
        <v>0</v>
      </c>
      <c r="F4" s="27">
        <f>$E$4+$I$6</f>
        <v>0</v>
      </c>
      <c r="G4" s="14" t="s">
        <v>97</v>
      </c>
      <c r="H4" s="14">
        <f>IF(COUNTIF($G$18:G62,"V0")=0,0,SUMIFS($F$18:F62,$G$18:G62,G4,$D$18:D62,40)-SUMIFS($F$18:F62,$G$18:G62,G4,$D$18:D62,50))</f>
        <v>0</v>
      </c>
      <c r="I4" s="14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3"/>
      <c r="G5" s="25" t="s">
        <v>88</v>
      </c>
      <c r="H5" s="26">
        <f>IF(COUNTIF($G$18:G62,"V9")=0,0,SUMIFS($F$18:F62,$G$18:G62,G5,$D$18:D62,40)-SUMIFS($F$18:F62,$G$18:G62,G5,$D$18:D62,50))</f>
        <v>0</v>
      </c>
      <c r="I5" s="26"/>
      <c r="J5" s="3"/>
      <c r="K5" s="3"/>
      <c r="R5" s="3"/>
      <c r="S5" s="3"/>
      <c r="T5" s="3"/>
      <c r="U5" s="3"/>
      <c r="V5" s="3"/>
    </row>
    <row r="6" spans="1:26" ht="18">
      <c r="A6" s="11" t="s">
        <v>95</v>
      </c>
      <c r="B6" s="11"/>
      <c r="C6" s="11"/>
      <c r="D6" s="3"/>
      <c r="E6" s="3"/>
      <c r="F6" s="4"/>
      <c r="G6" s="14"/>
      <c r="H6" s="14">
        <f>SUM(H2:H5)</f>
        <v>0</v>
      </c>
      <c r="I6" s="14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3"/>
      <c r="B7" s="3"/>
      <c r="C7" s="4"/>
      <c r="D7" s="4"/>
      <c r="E7" s="3"/>
      <c r="F7" s="4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29" t="s">
        <v>5</v>
      </c>
      <c r="B8" s="30" t="s">
        <v>6</v>
      </c>
      <c r="C8" s="31" t="s">
        <v>7</v>
      </c>
      <c r="D8" s="31" t="s">
        <v>8</v>
      </c>
      <c r="E8" s="31" t="s">
        <v>9</v>
      </c>
      <c r="F8" s="32" t="s">
        <v>10</v>
      </c>
      <c r="G8" s="30" t="s">
        <v>57</v>
      </c>
      <c r="H8" s="32" t="s">
        <v>41</v>
      </c>
      <c r="I8" s="4"/>
      <c r="J8" s="4"/>
      <c r="K8" s="4"/>
      <c r="R8" s="4"/>
      <c r="S8" s="4"/>
      <c r="T8" s="4"/>
      <c r="U8" s="4"/>
      <c r="V8" s="4"/>
      <c r="W8" s="4"/>
    </row>
    <row r="9" spans="1:26" ht="18.600000000000001" customHeight="1">
      <c r="A9" s="33" t="s">
        <v>80</v>
      </c>
      <c r="B9" s="34" t="s">
        <v>85</v>
      </c>
      <c r="C9" s="35" t="s">
        <v>81</v>
      </c>
      <c r="D9" s="35" t="s">
        <v>82</v>
      </c>
      <c r="E9" s="35" t="s">
        <v>83</v>
      </c>
      <c r="F9" s="36" t="s">
        <v>84</v>
      </c>
      <c r="G9" s="34" t="s">
        <v>58</v>
      </c>
      <c r="H9" s="36" t="s">
        <v>42</v>
      </c>
      <c r="I9" s="4"/>
      <c r="J9" s="4"/>
      <c r="K9" s="4"/>
      <c r="R9" s="4"/>
      <c r="S9" s="4"/>
      <c r="T9" s="4"/>
      <c r="U9" s="4"/>
      <c r="V9" s="4"/>
      <c r="W9" s="4"/>
    </row>
    <row r="10" spans="1:26" ht="18" customHeight="1" thickBot="1">
      <c r="A10" s="37" t="s">
        <v>40</v>
      </c>
      <c r="B10" s="38" t="s">
        <v>11</v>
      </c>
      <c r="C10" s="37" t="s">
        <v>40</v>
      </c>
      <c r="D10" s="39" t="s">
        <v>12</v>
      </c>
      <c r="E10" s="37" t="s">
        <v>13</v>
      </c>
      <c r="F10" s="40" t="s">
        <v>14</v>
      </c>
      <c r="G10" s="38" t="s">
        <v>11</v>
      </c>
      <c r="H10" s="40" t="s">
        <v>43</v>
      </c>
      <c r="I10" s="4"/>
      <c r="J10" s="4"/>
      <c r="K10" s="4"/>
      <c r="R10" s="4"/>
      <c r="S10" s="4"/>
      <c r="T10" s="4"/>
      <c r="U10" s="4"/>
      <c r="V10" s="4"/>
      <c r="W10" s="4"/>
    </row>
    <row r="11" spans="1:26" ht="21" customHeight="1">
      <c r="A11" s="70" t="str">
        <f ca="1">IFERROR(VLOOKUP(VALUE(RIGHT(CELL("nomfichier",A1),LEN(CELL("nomfichier",A1))-FIND("]",CELL("nomfichier",A1)))),BASE!A:I,9,0),"")</f>
        <v/>
      </c>
      <c r="B11" s="71" t="str">
        <f>(BASE!$L$3)</f>
        <v>07/2021 TEST</v>
      </c>
      <c r="C11" s="70" t="str">
        <f>(BASE!$L$2)</f>
        <v>23.12.2021</v>
      </c>
      <c r="D11" s="66" t="s">
        <v>91</v>
      </c>
      <c r="E11" s="66" t="s">
        <v>92</v>
      </c>
      <c r="F11" s="66" t="s">
        <v>98</v>
      </c>
      <c r="G11" s="71" t="str">
        <f ca="1">IFERROR(VLOOKUP(VALUE(RIGHT(CELL("nomfichier",A1),LEN(CELL("nomfichier",A1))-FIND("]",CELL("nomfichier",A1)))),BASE!A:I,8,0),"")</f>
        <v/>
      </c>
      <c r="H11" s="72" t="str">
        <f>IF(OR($G$18="VG",$G$18="JG"),"X","")</f>
        <v/>
      </c>
      <c r="I11" s="81"/>
      <c r="J11" s="4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4"/>
      <c r="E12" s="4"/>
      <c r="F12" s="4"/>
      <c r="G12" s="3"/>
      <c r="H12" s="3"/>
      <c r="I12" s="3"/>
      <c r="J12" s="3"/>
      <c r="K12" s="4"/>
      <c r="R12" s="4"/>
      <c r="S12" s="4"/>
      <c r="T12" s="4"/>
      <c r="U12" s="4"/>
      <c r="V12" s="4"/>
    </row>
    <row r="13" spans="1:26" ht="18">
      <c r="A13" s="17" t="s">
        <v>96</v>
      </c>
      <c r="B13" s="17"/>
      <c r="C13" s="11"/>
      <c r="D13" s="4"/>
      <c r="E13" s="4"/>
      <c r="F13" s="4"/>
      <c r="G13" s="4"/>
      <c r="H13" s="4"/>
      <c r="I13" s="4"/>
      <c r="J13" s="4"/>
      <c r="K13" s="3"/>
      <c r="R13" s="3"/>
      <c r="S13" s="3"/>
      <c r="T13" s="3"/>
      <c r="U13" s="3"/>
      <c r="V13" s="3"/>
    </row>
    <row r="14" spans="1:26" ht="15.75" thickBot="1">
      <c r="A14" s="3"/>
      <c r="B14" s="3"/>
      <c r="C14" s="4"/>
      <c r="D14" s="4"/>
      <c r="E14" s="4"/>
      <c r="F14" s="3"/>
      <c r="G14" s="1"/>
      <c r="H14" s="3"/>
      <c r="I14" s="3"/>
      <c r="J14" s="3"/>
      <c r="K14" s="3"/>
      <c r="R14" s="3"/>
      <c r="S14" s="3"/>
      <c r="T14" s="3"/>
      <c r="U14" s="3"/>
      <c r="V14" s="3"/>
    </row>
    <row r="15" spans="1:26" ht="16.899999999999999" customHeight="1">
      <c r="A15" s="31" t="s">
        <v>15</v>
      </c>
      <c r="B15" s="31" t="s">
        <v>16</v>
      </c>
      <c r="C15" s="31" t="s">
        <v>17</v>
      </c>
      <c r="D15" s="31" t="s">
        <v>18</v>
      </c>
      <c r="E15" s="31" t="s">
        <v>20</v>
      </c>
      <c r="F15" s="41" t="s">
        <v>21</v>
      </c>
      <c r="G15" s="31" t="s">
        <v>45</v>
      </c>
      <c r="H15" s="31" t="s">
        <v>22</v>
      </c>
      <c r="I15" s="42" t="s">
        <v>52</v>
      </c>
      <c r="J15" s="43" t="s">
        <v>70</v>
      </c>
      <c r="K15" s="43" t="s">
        <v>73</v>
      </c>
      <c r="L15" s="44" t="s">
        <v>23</v>
      </c>
      <c r="M15" s="31" t="s">
        <v>24</v>
      </c>
      <c r="N15" s="31" t="s">
        <v>61</v>
      </c>
      <c r="O15" s="31" t="s">
        <v>19</v>
      </c>
      <c r="P15" s="31" t="s">
        <v>46</v>
      </c>
      <c r="Q15" s="31" t="s">
        <v>44</v>
      </c>
      <c r="R15" s="41" t="s">
        <v>54</v>
      </c>
      <c r="S15" s="31" t="s">
        <v>62</v>
      </c>
      <c r="T15" s="31" t="s">
        <v>64</v>
      </c>
      <c r="U15" s="31" t="s">
        <v>66</v>
      </c>
      <c r="V15" s="31" t="s">
        <v>59</v>
      </c>
      <c r="W15" s="31" t="s">
        <v>25</v>
      </c>
      <c r="X15" s="42" t="s">
        <v>48</v>
      </c>
      <c r="Y15" s="43" t="s">
        <v>51</v>
      </c>
      <c r="Z15" s="45" t="s">
        <v>3</v>
      </c>
    </row>
    <row r="16" spans="1:26" s="18" customFormat="1" ht="30" customHeight="1">
      <c r="A16" s="46" t="s">
        <v>26</v>
      </c>
      <c r="B16" s="47"/>
      <c r="C16" s="47" t="s">
        <v>74</v>
      </c>
      <c r="D16" s="47" t="s">
        <v>75</v>
      </c>
      <c r="E16" s="47" t="s">
        <v>86</v>
      </c>
      <c r="F16" s="48" t="s">
        <v>76</v>
      </c>
      <c r="G16" s="47" t="s">
        <v>77</v>
      </c>
      <c r="H16" s="47" t="s">
        <v>78</v>
      </c>
      <c r="I16" s="49" t="s">
        <v>79</v>
      </c>
      <c r="J16" s="50" t="s">
        <v>71</v>
      </c>
      <c r="K16" s="50" t="s">
        <v>72</v>
      </c>
      <c r="L16" s="47" t="s">
        <v>0</v>
      </c>
      <c r="M16" s="47" t="s">
        <v>28</v>
      </c>
      <c r="N16" s="47" t="s">
        <v>63</v>
      </c>
      <c r="O16" s="47" t="s">
        <v>27</v>
      </c>
      <c r="P16" s="47" t="s">
        <v>47</v>
      </c>
      <c r="Q16" s="47" t="s">
        <v>56</v>
      </c>
      <c r="R16" s="48" t="s">
        <v>55</v>
      </c>
      <c r="S16" s="47" t="s">
        <v>67</v>
      </c>
      <c r="T16" s="47" t="s">
        <v>68</v>
      </c>
      <c r="U16" s="47" t="s">
        <v>65</v>
      </c>
      <c r="V16" s="47" t="s">
        <v>60</v>
      </c>
      <c r="W16" s="47" t="s">
        <v>29</v>
      </c>
      <c r="X16" s="49" t="s">
        <v>49</v>
      </c>
      <c r="Y16" s="50" t="s">
        <v>50</v>
      </c>
      <c r="Z16" s="51" t="s">
        <v>30</v>
      </c>
    </row>
    <row r="17" spans="1:26" ht="16.5" thickBot="1">
      <c r="A17" s="52" t="s">
        <v>31</v>
      </c>
      <c r="B17" s="37"/>
      <c r="C17" s="37" t="s">
        <v>11</v>
      </c>
      <c r="D17" s="37" t="s">
        <v>32</v>
      </c>
      <c r="E17" s="39" t="s">
        <v>33</v>
      </c>
      <c r="F17" s="53" t="s">
        <v>34</v>
      </c>
      <c r="G17" s="37" t="s">
        <v>14</v>
      </c>
      <c r="H17" s="37" t="s">
        <v>35</v>
      </c>
      <c r="I17" s="54" t="s">
        <v>53</v>
      </c>
      <c r="J17" s="53" t="s">
        <v>34</v>
      </c>
      <c r="K17" s="37" t="s">
        <v>35</v>
      </c>
      <c r="L17" s="37" t="s">
        <v>35</v>
      </c>
      <c r="M17" s="37" t="s">
        <v>36</v>
      </c>
      <c r="N17" s="53" t="s">
        <v>34</v>
      </c>
      <c r="O17" s="39" t="s">
        <v>12</v>
      </c>
      <c r="P17" s="37" t="s">
        <v>32</v>
      </c>
      <c r="Q17" s="39" t="s">
        <v>33</v>
      </c>
      <c r="R17" s="53" t="s">
        <v>34</v>
      </c>
      <c r="S17" s="53" t="s">
        <v>34</v>
      </c>
      <c r="T17" s="37" t="s">
        <v>69</v>
      </c>
      <c r="U17" s="37" t="s">
        <v>40</v>
      </c>
      <c r="V17" s="37" t="s">
        <v>40</v>
      </c>
      <c r="W17" s="37" t="s">
        <v>37</v>
      </c>
      <c r="X17" s="54" t="s">
        <v>36</v>
      </c>
      <c r="Y17" s="55" t="s">
        <v>36</v>
      </c>
      <c r="Z17" s="56" t="s">
        <v>38</v>
      </c>
    </row>
    <row r="18" spans="1:26" ht="15.6" customHeight="1">
      <c r="A18" s="67">
        <v>1</v>
      </c>
      <c r="B18" s="73"/>
      <c r="C18" s="68"/>
      <c r="D18" s="68"/>
      <c r="E18" s="68"/>
      <c r="F18" s="68"/>
      <c r="G18" s="68"/>
      <c r="H18" s="68"/>
      <c r="I18" s="68"/>
      <c r="J18" s="74"/>
      <c r="K18" s="74"/>
      <c r="L18" s="75"/>
      <c r="M18" s="75"/>
      <c r="N18" s="75"/>
      <c r="O18" s="76"/>
      <c r="P18" s="2"/>
      <c r="Q18" s="2"/>
      <c r="R18" s="21"/>
      <c r="S18" s="2"/>
      <c r="T18" s="2"/>
      <c r="U18" s="2"/>
      <c r="V18" s="2"/>
      <c r="W18" s="5"/>
      <c r="X18" s="5"/>
      <c r="Y18" s="3"/>
      <c r="Z18" s="4"/>
    </row>
    <row r="19" spans="1:26" ht="15.6" customHeight="1">
      <c r="A19" s="67">
        <v>2</v>
      </c>
      <c r="B19" s="73"/>
      <c r="C19" s="68"/>
      <c r="D19" s="68"/>
      <c r="E19" s="68"/>
      <c r="F19" s="68"/>
      <c r="G19" s="68"/>
      <c r="H19" s="68"/>
      <c r="I19" s="68"/>
      <c r="J19" s="74"/>
      <c r="K19" s="74"/>
      <c r="L19" s="75"/>
      <c r="M19" s="75"/>
      <c r="N19" s="75"/>
      <c r="O19" s="76"/>
      <c r="P19" s="2"/>
      <c r="Q19" s="2"/>
      <c r="R19" s="21"/>
      <c r="S19" s="2"/>
      <c r="T19" s="2"/>
      <c r="U19" s="2"/>
      <c r="V19" s="2"/>
      <c r="W19" s="5"/>
      <c r="X19" s="5"/>
      <c r="Y19" s="3"/>
      <c r="Z19" s="4"/>
    </row>
    <row r="20" spans="1:26" ht="16.149999999999999" customHeight="1">
      <c r="A20" s="67">
        <v>3</v>
      </c>
      <c r="B20" s="73"/>
      <c r="C20" s="68"/>
      <c r="D20" s="68"/>
      <c r="E20" s="68"/>
      <c r="F20" s="68"/>
      <c r="G20" s="68"/>
      <c r="H20" s="68"/>
      <c r="I20" s="68"/>
      <c r="J20" s="74"/>
      <c r="K20" s="74"/>
      <c r="L20" s="75"/>
      <c r="M20" s="75"/>
      <c r="N20" s="75"/>
      <c r="O20" s="76"/>
      <c r="P20" s="2"/>
      <c r="Q20" s="2"/>
      <c r="R20" s="21"/>
      <c r="S20" s="2"/>
      <c r="T20" s="2"/>
      <c r="U20" s="2"/>
      <c r="V20" s="2"/>
      <c r="W20" s="5"/>
      <c r="X20" s="5"/>
      <c r="Y20" s="3"/>
      <c r="Z20" s="4"/>
    </row>
    <row r="21" spans="1:26" ht="16.149999999999999" customHeight="1">
      <c r="A21" s="67">
        <v>4</v>
      </c>
      <c r="B21" s="73"/>
      <c r="C21" s="68"/>
      <c r="D21" s="68"/>
      <c r="E21" s="68"/>
      <c r="F21" s="68"/>
      <c r="G21" s="68"/>
      <c r="H21" s="68"/>
      <c r="I21" s="68"/>
      <c r="J21" s="74"/>
      <c r="K21" s="74"/>
      <c r="L21" s="75"/>
      <c r="M21" s="75"/>
      <c r="N21" s="75"/>
      <c r="O21" s="76"/>
      <c r="P21" s="2"/>
      <c r="Q21" s="2"/>
      <c r="R21" s="21"/>
      <c r="S21" s="2"/>
      <c r="T21" s="2"/>
      <c r="U21" s="2"/>
      <c r="V21" s="2"/>
      <c r="W21" s="5"/>
      <c r="X21" s="5"/>
      <c r="Y21" s="3"/>
      <c r="Z21" s="4"/>
    </row>
    <row r="22" spans="1:26" ht="16.149999999999999" customHeight="1">
      <c r="A22" s="67">
        <v>5</v>
      </c>
      <c r="B22" s="73"/>
      <c r="C22" s="68"/>
      <c r="D22" s="68"/>
      <c r="E22" s="68"/>
      <c r="F22" s="68"/>
      <c r="G22" s="68"/>
      <c r="H22" s="68"/>
      <c r="I22" s="68"/>
      <c r="J22" s="74"/>
      <c r="K22" s="74"/>
      <c r="L22" s="75"/>
      <c r="M22" s="75"/>
      <c r="N22" s="75"/>
      <c r="O22" s="76"/>
      <c r="P22" s="2"/>
      <c r="Q22" s="2"/>
      <c r="R22" s="21"/>
      <c r="S22" s="2"/>
      <c r="T22" s="2"/>
      <c r="U22" s="2"/>
      <c r="V22" s="2"/>
      <c r="W22" s="5"/>
      <c r="X22" s="5"/>
      <c r="Y22" s="3"/>
      <c r="Z22" s="4"/>
    </row>
    <row r="23" spans="1:26" ht="16.149999999999999" customHeight="1">
      <c r="A23" s="67">
        <v>6</v>
      </c>
      <c r="B23" s="73"/>
      <c r="C23" s="68"/>
      <c r="D23" s="68"/>
      <c r="E23" s="68"/>
      <c r="F23" s="68"/>
      <c r="G23" s="68"/>
      <c r="H23" s="68"/>
      <c r="I23" s="68"/>
      <c r="J23" s="74"/>
      <c r="K23" s="74"/>
      <c r="L23" s="75"/>
      <c r="M23" s="75"/>
      <c r="N23" s="75"/>
      <c r="O23" s="76"/>
      <c r="P23" s="2"/>
      <c r="Q23" s="2"/>
      <c r="R23" s="21"/>
      <c r="S23" s="2"/>
      <c r="T23" s="2"/>
      <c r="U23" s="2"/>
      <c r="V23" s="2"/>
      <c r="W23" s="5"/>
      <c r="X23" s="5"/>
      <c r="Y23" s="3"/>
      <c r="Z23" s="4"/>
    </row>
    <row r="24" spans="1:26" ht="16.149999999999999" customHeight="1">
      <c r="A24" s="67">
        <v>7</v>
      </c>
      <c r="B24" s="73"/>
      <c r="C24" s="68"/>
      <c r="D24" s="68"/>
      <c r="E24" s="68"/>
      <c r="F24" s="68"/>
      <c r="G24" s="68"/>
      <c r="H24" s="68"/>
      <c r="I24" s="68"/>
      <c r="J24" s="74"/>
      <c r="K24" s="74"/>
      <c r="L24" s="75"/>
      <c r="M24" s="75"/>
      <c r="N24" s="75"/>
      <c r="O24" s="76"/>
      <c r="P24" s="2"/>
      <c r="Q24" s="2"/>
      <c r="R24" s="21"/>
      <c r="S24" s="2"/>
      <c r="T24" s="2"/>
      <c r="U24" s="2"/>
      <c r="V24" s="2"/>
      <c r="W24" s="5"/>
      <c r="X24" s="5"/>
      <c r="Y24" s="3"/>
      <c r="Z24" s="4"/>
    </row>
    <row r="25" spans="1:26" ht="16.149999999999999" customHeight="1">
      <c r="A25" s="67">
        <v>8</v>
      </c>
      <c r="B25" s="73"/>
      <c r="C25" s="68"/>
      <c r="D25" s="68"/>
      <c r="E25" s="68"/>
      <c r="F25" s="68"/>
      <c r="G25" s="68"/>
      <c r="H25" s="68"/>
      <c r="I25" s="68"/>
      <c r="J25" s="74"/>
      <c r="K25" s="74"/>
      <c r="L25" s="75"/>
      <c r="M25" s="75"/>
      <c r="N25" s="75"/>
      <c r="O25" s="76"/>
      <c r="P25" s="2"/>
      <c r="Q25" s="2"/>
      <c r="R25" s="21"/>
      <c r="S25" s="2"/>
      <c r="T25" s="2"/>
      <c r="U25" s="2"/>
      <c r="V25" s="2"/>
      <c r="W25" s="5"/>
      <c r="X25" s="5"/>
      <c r="Y25" s="3"/>
      <c r="Z25" s="4"/>
    </row>
    <row r="26" spans="1:26" ht="16.149999999999999" customHeight="1">
      <c r="A26" s="67">
        <v>9</v>
      </c>
      <c r="B26" s="73"/>
      <c r="C26" s="68"/>
      <c r="D26" s="68"/>
      <c r="E26" s="68"/>
      <c r="F26" s="68"/>
      <c r="G26" s="68"/>
      <c r="H26" s="68"/>
      <c r="I26" s="68"/>
      <c r="J26" s="74"/>
      <c r="K26" s="74"/>
      <c r="L26" s="75"/>
      <c r="M26" s="75"/>
      <c r="N26" s="75"/>
      <c r="O26" s="76"/>
      <c r="P26" s="2"/>
      <c r="Q26" s="2"/>
      <c r="R26" s="21"/>
      <c r="S26" s="2"/>
      <c r="T26" s="2"/>
      <c r="U26" s="2"/>
      <c r="V26" s="2"/>
      <c r="W26" s="5"/>
      <c r="X26" s="5"/>
      <c r="Y26" s="3"/>
      <c r="Z26" s="4"/>
    </row>
    <row r="27" spans="1:26" ht="16.149999999999999" customHeight="1">
      <c r="A27" s="67">
        <v>10</v>
      </c>
      <c r="B27" s="73"/>
      <c r="C27" s="68"/>
      <c r="D27" s="68"/>
      <c r="E27" s="68"/>
      <c r="F27" s="68"/>
      <c r="G27" s="68"/>
      <c r="H27" s="68"/>
      <c r="I27" s="68"/>
      <c r="J27" s="74"/>
      <c r="K27" s="74"/>
      <c r="L27" s="75"/>
      <c r="M27" s="75"/>
      <c r="N27" s="75"/>
      <c r="O27" s="76"/>
      <c r="P27" s="2"/>
      <c r="Q27" s="2"/>
      <c r="R27" s="21"/>
      <c r="S27" s="2"/>
      <c r="T27" s="2"/>
      <c r="U27" s="2"/>
      <c r="V27" s="2"/>
      <c r="W27" s="5"/>
      <c r="X27" s="5"/>
      <c r="Y27" s="3"/>
      <c r="Z27" s="4"/>
    </row>
    <row r="28" spans="1:26" ht="16.149999999999999" customHeight="1">
      <c r="A28" s="67">
        <v>11</v>
      </c>
      <c r="B28" s="73"/>
      <c r="C28" s="68"/>
      <c r="D28" s="68"/>
      <c r="E28" s="68"/>
      <c r="F28" s="68"/>
      <c r="G28" s="68"/>
      <c r="H28" s="68"/>
      <c r="I28" s="68"/>
      <c r="J28" s="74"/>
      <c r="K28" s="74"/>
      <c r="L28" s="75"/>
      <c r="M28" s="75"/>
      <c r="N28" s="75"/>
      <c r="O28" s="76"/>
      <c r="P28" s="2"/>
      <c r="Q28" s="2"/>
      <c r="R28" s="21"/>
      <c r="S28" s="2"/>
      <c r="T28" s="2"/>
      <c r="U28" s="2"/>
      <c r="V28" s="2"/>
      <c r="W28" s="5"/>
      <c r="X28" s="5"/>
      <c r="Y28" s="3"/>
      <c r="Z28" s="4"/>
    </row>
    <row r="29" spans="1:26" ht="16.149999999999999" customHeight="1">
      <c r="A29" s="67">
        <v>12</v>
      </c>
      <c r="B29" s="73"/>
      <c r="C29" s="68"/>
      <c r="D29" s="68"/>
      <c r="E29" s="68"/>
      <c r="F29" s="68"/>
      <c r="G29" s="68"/>
      <c r="H29" s="68"/>
      <c r="I29" s="68"/>
      <c r="J29" s="74"/>
      <c r="K29" s="74"/>
      <c r="L29" s="75"/>
      <c r="M29" s="75"/>
      <c r="N29" s="75"/>
      <c r="O29" s="76"/>
      <c r="P29" s="2"/>
      <c r="Q29" s="2"/>
      <c r="R29" s="21"/>
      <c r="S29" s="2"/>
      <c r="T29" s="2"/>
      <c r="U29" s="2"/>
      <c r="V29" s="2"/>
      <c r="W29" s="5"/>
      <c r="X29" s="5"/>
      <c r="Y29" s="3"/>
      <c r="Z29" s="4"/>
    </row>
    <row r="30" spans="1:26" ht="16.149999999999999" customHeight="1">
      <c r="A30" s="67">
        <v>13</v>
      </c>
      <c r="B30" s="73"/>
      <c r="C30" s="68"/>
      <c r="D30" s="68"/>
      <c r="E30" s="68"/>
      <c r="F30" s="68"/>
      <c r="G30" s="68"/>
      <c r="H30" s="68"/>
      <c r="I30" s="68"/>
      <c r="J30" s="74"/>
      <c r="K30" s="74"/>
      <c r="L30" s="75"/>
      <c r="M30" s="75"/>
      <c r="N30" s="75"/>
      <c r="O30" s="76"/>
      <c r="P30" s="2"/>
      <c r="Q30" s="2"/>
      <c r="R30" s="21"/>
      <c r="S30" s="2"/>
      <c r="T30" s="2"/>
      <c r="U30" s="2"/>
      <c r="V30" s="2"/>
      <c r="W30" s="5"/>
      <c r="X30" s="5"/>
      <c r="Y30" s="3"/>
      <c r="Z30" s="4"/>
    </row>
    <row r="31" spans="1:26" ht="16.149999999999999" customHeight="1">
      <c r="A31" s="67">
        <v>14</v>
      </c>
      <c r="B31" s="73"/>
      <c r="C31" s="68"/>
      <c r="D31" s="68"/>
      <c r="E31" s="68"/>
      <c r="F31" s="68"/>
      <c r="G31" s="68"/>
      <c r="H31" s="68"/>
      <c r="I31" s="68"/>
      <c r="J31" s="74"/>
      <c r="K31" s="74"/>
      <c r="L31" s="75"/>
      <c r="M31" s="75"/>
      <c r="N31" s="75"/>
      <c r="O31" s="76"/>
      <c r="P31" s="2"/>
      <c r="Q31" s="2"/>
      <c r="R31" s="21"/>
      <c r="S31" s="2"/>
      <c r="T31" s="2"/>
      <c r="U31" s="2"/>
      <c r="V31" s="2"/>
      <c r="W31" s="5"/>
      <c r="X31" s="5"/>
      <c r="Y31" s="3"/>
      <c r="Z31" s="4"/>
    </row>
    <row r="32" spans="1:26" ht="16.149999999999999" customHeight="1">
      <c r="A32" s="67">
        <v>15</v>
      </c>
      <c r="B32" s="73"/>
      <c r="C32" s="68"/>
      <c r="D32" s="68"/>
      <c r="E32" s="68"/>
      <c r="F32" s="68"/>
      <c r="G32" s="68"/>
      <c r="H32" s="68"/>
      <c r="I32" s="68"/>
      <c r="J32" s="74"/>
      <c r="K32" s="74"/>
      <c r="L32" s="75"/>
      <c r="M32" s="75"/>
      <c r="N32" s="75"/>
      <c r="O32" s="76"/>
      <c r="P32" s="2"/>
      <c r="Q32" s="2"/>
      <c r="R32" s="21"/>
      <c r="S32" s="2"/>
      <c r="T32" s="2"/>
      <c r="U32" s="2"/>
      <c r="V32" s="2"/>
      <c r="W32" s="5"/>
      <c r="X32" s="5"/>
      <c r="Y32" s="3"/>
      <c r="Z32" s="4"/>
    </row>
    <row r="33" spans="1:26" ht="16.149999999999999" customHeight="1">
      <c r="A33" s="67">
        <v>16</v>
      </c>
      <c r="B33" s="73"/>
      <c r="C33" s="68"/>
      <c r="D33" s="68"/>
      <c r="E33" s="68"/>
      <c r="F33" s="68"/>
      <c r="G33" s="68"/>
      <c r="H33" s="68"/>
      <c r="I33" s="68"/>
      <c r="J33" s="74"/>
      <c r="K33" s="74"/>
      <c r="L33" s="75"/>
      <c r="M33" s="75"/>
      <c r="N33" s="75"/>
      <c r="O33" s="76"/>
      <c r="P33" s="2"/>
      <c r="Q33" s="2"/>
      <c r="R33" s="21"/>
      <c r="S33" s="2"/>
      <c r="T33" s="2"/>
      <c r="U33" s="2"/>
      <c r="V33" s="2"/>
      <c r="W33" s="5"/>
      <c r="X33" s="5"/>
      <c r="Y33" s="3"/>
      <c r="Z33" s="4"/>
    </row>
    <row r="34" spans="1:26" ht="16.149999999999999" customHeight="1">
      <c r="A34" s="67">
        <v>17</v>
      </c>
      <c r="B34" s="73"/>
      <c r="C34" s="68"/>
      <c r="D34" s="68"/>
      <c r="E34" s="68"/>
      <c r="F34" s="68"/>
      <c r="G34" s="68"/>
      <c r="H34" s="68"/>
      <c r="I34" s="68"/>
      <c r="J34" s="74"/>
      <c r="K34" s="74"/>
      <c r="L34" s="75"/>
      <c r="M34" s="75"/>
      <c r="N34" s="75"/>
      <c r="O34" s="76"/>
      <c r="P34" s="2"/>
      <c r="Q34" s="2"/>
      <c r="R34" s="21"/>
      <c r="S34" s="2"/>
      <c r="T34" s="2"/>
      <c r="U34" s="2"/>
      <c r="V34" s="2"/>
      <c r="W34" s="5"/>
      <c r="X34" s="5"/>
      <c r="Y34" s="3"/>
      <c r="Z34" s="4"/>
    </row>
    <row r="35" spans="1:26" ht="16.149999999999999" customHeight="1">
      <c r="A35" s="67">
        <v>18</v>
      </c>
      <c r="B35" s="73"/>
      <c r="C35" s="68"/>
      <c r="D35" s="68"/>
      <c r="E35" s="68"/>
      <c r="F35" s="68"/>
      <c r="G35" s="68"/>
      <c r="H35" s="68"/>
      <c r="I35" s="68"/>
      <c r="J35" s="74"/>
      <c r="K35" s="74"/>
      <c r="L35" s="75"/>
      <c r="M35" s="75"/>
      <c r="N35" s="75"/>
      <c r="O35" s="76"/>
      <c r="P35" s="2"/>
      <c r="Q35" s="2"/>
      <c r="R35" s="21"/>
      <c r="S35" s="2"/>
      <c r="T35" s="2"/>
      <c r="U35" s="2"/>
      <c r="V35" s="2"/>
      <c r="W35" s="5"/>
      <c r="X35" s="5"/>
      <c r="Y35" s="3"/>
      <c r="Z35" s="4"/>
    </row>
    <row r="36" spans="1:26" ht="16.149999999999999" customHeight="1">
      <c r="A36" s="67">
        <v>19</v>
      </c>
      <c r="B36" s="73"/>
      <c r="C36" s="68"/>
      <c r="D36" s="68"/>
      <c r="E36" s="68"/>
      <c r="F36" s="68"/>
      <c r="G36" s="68"/>
      <c r="H36" s="68"/>
      <c r="I36" s="68"/>
      <c r="J36" s="74"/>
      <c r="K36" s="74"/>
      <c r="L36" s="75"/>
      <c r="M36" s="75"/>
      <c r="N36" s="75"/>
      <c r="O36" s="76"/>
      <c r="P36" s="2"/>
      <c r="Q36" s="2"/>
      <c r="R36" s="21"/>
      <c r="S36" s="2"/>
      <c r="T36" s="2"/>
      <c r="U36" s="2"/>
      <c r="V36" s="2"/>
      <c r="W36" s="5"/>
      <c r="X36" s="5"/>
      <c r="Y36" s="3"/>
      <c r="Z36" s="4"/>
    </row>
    <row r="37" spans="1:26" ht="16.149999999999999" customHeight="1">
      <c r="A37" s="67">
        <v>20</v>
      </c>
      <c r="B37" s="73"/>
      <c r="C37" s="68"/>
      <c r="D37" s="68"/>
      <c r="E37" s="68"/>
      <c r="F37" s="68"/>
      <c r="G37" s="68"/>
      <c r="H37" s="68"/>
      <c r="I37" s="68"/>
      <c r="J37" s="74"/>
      <c r="K37" s="74"/>
      <c r="L37" s="75"/>
      <c r="M37" s="75"/>
      <c r="N37" s="75"/>
      <c r="O37" s="76"/>
      <c r="P37" s="2"/>
      <c r="Q37" s="2"/>
      <c r="R37" s="21"/>
      <c r="S37" s="2"/>
      <c r="T37" s="2"/>
      <c r="U37" s="2"/>
      <c r="V37" s="2"/>
      <c r="W37" s="5"/>
      <c r="X37" s="5"/>
      <c r="Y37" s="3"/>
      <c r="Z37" s="4"/>
    </row>
    <row r="38" spans="1:26" ht="16.149999999999999" customHeight="1">
      <c r="A38" s="67">
        <v>21</v>
      </c>
      <c r="B38" s="73"/>
      <c r="C38" s="68"/>
      <c r="D38" s="68"/>
      <c r="E38" s="68"/>
      <c r="F38" s="68"/>
      <c r="G38" s="68"/>
      <c r="H38" s="68"/>
      <c r="I38" s="68"/>
      <c r="J38" s="74"/>
      <c r="K38" s="74"/>
      <c r="L38" s="75"/>
      <c r="M38" s="75"/>
      <c r="N38" s="75"/>
      <c r="O38" s="76"/>
      <c r="P38" s="2"/>
      <c r="Q38" s="2"/>
      <c r="R38" s="21"/>
      <c r="S38" s="2"/>
      <c r="T38" s="2"/>
      <c r="U38" s="2"/>
      <c r="V38" s="2"/>
      <c r="W38" s="5"/>
      <c r="X38" s="5"/>
      <c r="Y38" s="3"/>
      <c r="Z38" s="4"/>
    </row>
    <row r="39" spans="1:26" ht="16.149999999999999" customHeight="1">
      <c r="A39" s="67">
        <v>22</v>
      </c>
      <c r="B39" s="73"/>
      <c r="C39" s="68"/>
      <c r="D39" s="68"/>
      <c r="E39" s="68"/>
      <c r="F39" s="68"/>
      <c r="G39" s="68"/>
      <c r="H39" s="68"/>
      <c r="I39" s="68"/>
      <c r="J39" s="74"/>
      <c r="K39" s="74"/>
      <c r="L39" s="75"/>
      <c r="M39" s="75"/>
      <c r="N39" s="75"/>
      <c r="O39" s="76"/>
      <c r="P39" s="2"/>
      <c r="Q39" s="2"/>
      <c r="R39" s="21"/>
      <c r="S39" s="2"/>
      <c r="T39" s="2"/>
      <c r="U39" s="2"/>
      <c r="V39" s="2"/>
      <c r="W39" s="5"/>
      <c r="X39" s="5"/>
      <c r="Y39" s="3"/>
      <c r="Z39" s="4"/>
    </row>
    <row r="40" spans="1:26" ht="16.149999999999999" customHeight="1">
      <c r="A40" s="67">
        <v>23</v>
      </c>
      <c r="B40" s="73"/>
      <c r="C40" s="68"/>
      <c r="D40" s="68"/>
      <c r="E40" s="68"/>
      <c r="F40" s="68"/>
      <c r="G40" s="68"/>
      <c r="H40" s="68"/>
      <c r="I40" s="68"/>
      <c r="J40" s="74"/>
      <c r="K40" s="74"/>
      <c r="L40" s="75"/>
      <c r="M40" s="75"/>
      <c r="N40" s="75"/>
      <c r="O40" s="76"/>
      <c r="P40" s="2"/>
      <c r="Q40" s="2"/>
      <c r="R40" s="21"/>
      <c r="S40" s="2"/>
      <c r="T40" s="2"/>
      <c r="U40" s="2"/>
      <c r="V40" s="2"/>
      <c r="W40" s="5"/>
      <c r="X40" s="5"/>
      <c r="Y40" s="3"/>
      <c r="Z40" s="4"/>
    </row>
    <row r="41" spans="1:26" ht="16.149999999999999" customHeight="1">
      <c r="A41" s="67">
        <v>24</v>
      </c>
      <c r="B41" s="73"/>
      <c r="C41" s="68"/>
      <c r="D41" s="68"/>
      <c r="E41" s="68"/>
      <c r="F41" s="68"/>
      <c r="G41" s="68"/>
      <c r="H41" s="68"/>
      <c r="I41" s="68"/>
      <c r="J41" s="74"/>
      <c r="K41" s="74"/>
      <c r="L41" s="75"/>
      <c r="M41" s="75"/>
      <c r="N41" s="75"/>
      <c r="O41" s="76"/>
      <c r="P41" s="2"/>
      <c r="Q41" s="2"/>
      <c r="R41" s="21"/>
      <c r="S41" s="2"/>
      <c r="T41" s="2"/>
      <c r="U41" s="2"/>
      <c r="V41" s="2"/>
      <c r="W41" s="5"/>
      <c r="X41" s="5"/>
      <c r="Y41" s="3"/>
      <c r="Z41" s="4"/>
    </row>
    <row r="42" spans="1:26" ht="16.149999999999999" customHeight="1">
      <c r="A42" s="67">
        <v>25</v>
      </c>
      <c r="B42" s="73"/>
      <c r="C42" s="68"/>
      <c r="D42" s="68"/>
      <c r="E42" s="68"/>
      <c r="F42" s="68"/>
      <c r="G42" s="68"/>
      <c r="H42" s="68"/>
      <c r="I42" s="68"/>
      <c r="J42" s="74"/>
      <c r="K42" s="74"/>
      <c r="L42" s="75"/>
      <c r="M42" s="75"/>
      <c r="N42" s="75"/>
      <c r="O42" s="76"/>
      <c r="P42" s="2"/>
      <c r="Q42" s="2"/>
      <c r="R42" s="21"/>
      <c r="S42" s="2"/>
      <c r="T42" s="2"/>
      <c r="U42" s="2"/>
      <c r="V42" s="2"/>
      <c r="W42" s="5"/>
      <c r="X42" s="5"/>
      <c r="Y42" s="3"/>
      <c r="Z42" s="4"/>
    </row>
    <row r="43" spans="1:26" ht="16.149999999999999" customHeight="1">
      <c r="A43" s="67">
        <v>26</v>
      </c>
      <c r="B43" s="73"/>
      <c r="C43" s="68"/>
      <c r="D43" s="68"/>
      <c r="E43" s="68"/>
      <c r="F43" s="68"/>
      <c r="G43" s="68"/>
      <c r="H43" s="68"/>
      <c r="I43" s="68"/>
      <c r="J43" s="74"/>
      <c r="K43" s="74"/>
      <c r="L43" s="75"/>
      <c r="M43" s="75"/>
      <c r="N43" s="75"/>
      <c r="O43" s="76"/>
      <c r="P43" s="2"/>
      <c r="Q43" s="2"/>
      <c r="R43" s="21"/>
      <c r="S43" s="2"/>
      <c r="T43" s="2"/>
      <c r="U43" s="2"/>
      <c r="V43" s="2"/>
      <c r="W43" s="5"/>
      <c r="X43" s="5"/>
      <c r="Y43" s="3"/>
      <c r="Z43" s="4"/>
    </row>
    <row r="44" spans="1:26" ht="16.149999999999999" customHeight="1">
      <c r="A44" s="67">
        <v>27</v>
      </c>
      <c r="B44" s="73"/>
      <c r="C44" s="68"/>
      <c r="D44" s="68"/>
      <c r="E44" s="68"/>
      <c r="F44" s="68"/>
      <c r="G44" s="68"/>
      <c r="H44" s="68"/>
      <c r="I44" s="68"/>
      <c r="J44" s="74"/>
      <c r="K44" s="74"/>
      <c r="L44" s="75"/>
      <c r="M44" s="75"/>
      <c r="N44" s="75"/>
      <c r="O44" s="76"/>
      <c r="P44" s="2"/>
      <c r="Q44" s="2"/>
      <c r="R44" s="21"/>
      <c r="S44" s="2"/>
      <c r="T44" s="2"/>
      <c r="U44" s="2"/>
      <c r="V44" s="2"/>
      <c r="W44" s="5"/>
      <c r="X44" s="5"/>
      <c r="Y44" s="3"/>
      <c r="Z44" s="4"/>
    </row>
    <row r="45" spans="1:26" ht="16.149999999999999" customHeight="1">
      <c r="A45" s="67">
        <v>28</v>
      </c>
      <c r="B45" s="73"/>
      <c r="C45" s="68"/>
      <c r="D45" s="68"/>
      <c r="E45" s="68"/>
      <c r="F45" s="68"/>
      <c r="G45" s="68"/>
      <c r="H45" s="68"/>
      <c r="I45" s="68"/>
      <c r="J45" s="74"/>
      <c r="K45" s="74"/>
      <c r="L45" s="75"/>
      <c r="M45" s="75"/>
      <c r="N45" s="75"/>
      <c r="O45" s="76"/>
      <c r="P45" s="2"/>
      <c r="Q45" s="2"/>
      <c r="R45" s="21"/>
      <c r="S45" s="2"/>
      <c r="T45" s="2"/>
      <c r="U45" s="2"/>
      <c r="V45" s="2"/>
      <c r="W45" s="5"/>
      <c r="X45" s="5"/>
      <c r="Y45" s="3"/>
      <c r="Z45" s="4"/>
    </row>
    <row r="46" spans="1:26" ht="16.149999999999999" customHeight="1">
      <c r="A46" s="67">
        <v>29</v>
      </c>
      <c r="B46" s="73"/>
      <c r="C46" s="68"/>
      <c r="D46" s="68"/>
      <c r="E46" s="68"/>
      <c r="F46" s="68"/>
      <c r="G46" s="68"/>
      <c r="H46" s="68"/>
      <c r="I46" s="68"/>
      <c r="J46" s="74"/>
      <c r="K46" s="74"/>
      <c r="L46" s="75"/>
      <c r="M46" s="75"/>
      <c r="N46" s="75"/>
      <c r="O46" s="76"/>
      <c r="P46" s="2"/>
      <c r="Q46" s="2"/>
      <c r="R46" s="21"/>
      <c r="S46" s="2"/>
      <c r="T46" s="2"/>
      <c r="U46" s="2"/>
      <c r="V46" s="2"/>
      <c r="W46" s="5"/>
      <c r="X46" s="5"/>
      <c r="Y46" s="3"/>
      <c r="Z46" s="4"/>
    </row>
    <row r="47" spans="1:26" ht="16.149999999999999" customHeight="1">
      <c r="A47" s="67">
        <v>30</v>
      </c>
      <c r="B47" s="73"/>
      <c r="C47" s="68"/>
      <c r="D47" s="68"/>
      <c r="E47" s="68"/>
      <c r="F47" s="68"/>
      <c r="G47" s="68"/>
      <c r="H47" s="68"/>
      <c r="I47" s="68"/>
      <c r="J47" s="74"/>
      <c r="K47" s="74"/>
      <c r="L47" s="75"/>
      <c r="M47" s="75"/>
      <c r="N47" s="75"/>
      <c r="O47" s="76"/>
      <c r="P47" s="2"/>
      <c r="Q47" s="2"/>
      <c r="R47" s="21"/>
      <c r="S47" s="2"/>
      <c r="T47" s="2"/>
      <c r="U47" s="2"/>
      <c r="V47" s="2"/>
      <c r="W47" s="5"/>
      <c r="X47" s="5"/>
      <c r="Y47" s="3"/>
      <c r="Z47" s="4"/>
    </row>
    <row r="48" spans="1:26" ht="16.149999999999999" customHeight="1">
      <c r="A48" s="67">
        <v>31</v>
      </c>
      <c r="B48" s="73"/>
      <c r="C48" s="68"/>
      <c r="D48" s="68"/>
      <c r="E48" s="68"/>
      <c r="F48" s="68"/>
      <c r="G48" s="68"/>
      <c r="H48" s="68"/>
      <c r="I48" s="68"/>
      <c r="J48" s="74"/>
      <c r="K48" s="74"/>
      <c r="L48" s="75"/>
      <c r="M48" s="75"/>
      <c r="N48" s="75"/>
      <c r="O48" s="76"/>
      <c r="P48" s="2"/>
      <c r="Q48" s="2"/>
      <c r="R48" s="21"/>
      <c r="S48" s="2"/>
      <c r="T48" s="2"/>
      <c r="U48" s="2"/>
      <c r="V48" s="2"/>
      <c r="W48" s="5"/>
      <c r="X48" s="5"/>
      <c r="Y48" s="3"/>
      <c r="Z48" s="4"/>
    </row>
    <row r="49" spans="1:26" ht="16.149999999999999" customHeight="1">
      <c r="A49" s="67">
        <v>32</v>
      </c>
      <c r="B49" s="73"/>
      <c r="C49" s="68"/>
      <c r="D49" s="68"/>
      <c r="E49" s="68"/>
      <c r="F49" s="68"/>
      <c r="G49" s="68"/>
      <c r="H49" s="68"/>
      <c r="I49" s="68"/>
      <c r="J49" s="74"/>
      <c r="K49" s="74"/>
      <c r="L49" s="75"/>
      <c r="M49" s="75"/>
      <c r="N49" s="75"/>
      <c r="O49" s="76"/>
      <c r="P49" s="2"/>
      <c r="Q49" s="2"/>
      <c r="R49" s="21"/>
      <c r="S49" s="2"/>
      <c r="T49" s="2"/>
      <c r="U49" s="2"/>
      <c r="V49" s="2"/>
      <c r="W49" s="5"/>
      <c r="X49" s="5"/>
      <c r="Y49" s="3"/>
      <c r="Z49" s="4"/>
    </row>
    <row r="50" spans="1:26" ht="16.149999999999999" customHeight="1">
      <c r="A50" s="67">
        <v>33</v>
      </c>
      <c r="B50" s="73"/>
      <c r="C50" s="68"/>
      <c r="D50" s="68"/>
      <c r="E50" s="68"/>
      <c r="F50" s="68"/>
      <c r="G50" s="68"/>
      <c r="H50" s="68"/>
      <c r="I50" s="68"/>
      <c r="J50" s="74"/>
      <c r="K50" s="74"/>
      <c r="L50" s="75"/>
      <c r="M50" s="75"/>
      <c r="N50" s="75"/>
      <c r="O50" s="76"/>
      <c r="P50" s="2"/>
      <c r="Q50" s="2"/>
      <c r="R50" s="21"/>
      <c r="S50" s="2"/>
      <c r="T50" s="2"/>
      <c r="U50" s="2"/>
      <c r="V50" s="2"/>
      <c r="W50" s="5"/>
      <c r="X50" s="5"/>
      <c r="Y50" s="3"/>
      <c r="Z50" s="4"/>
    </row>
    <row r="51" spans="1:26" ht="16.149999999999999" customHeight="1">
      <c r="A51" s="67">
        <v>34</v>
      </c>
      <c r="B51" s="73"/>
      <c r="C51" s="68"/>
      <c r="D51" s="68"/>
      <c r="E51" s="68"/>
      <c r="F51" s="68"/>
      <c r="G51" s="68"/>
      <c r="H51" s="68"/>
      <c r="I51" s="68"/>
      <c r="J51" s="74"/>
      <c r="K51" s="74"/>
      <c r="L51" s="75"/>
      <c r="M51" s="75"/>
      <c r="N51" s="75"/>
      <c r="O51" s="76"/>
      <c r="P51" s="2"/>
      <c r="Q51" s="2"/>
      <c r="R51" s="21"/>
      <c r="S51" s="2"/>
      <c r="T51" s="2"/>
      <c r="U51" s="2"/>
      <c r="V51" s="2"/>
      <c r="W51" s="5"/>
      <c r="X51" s="5"/>
      <c r="Y51" s="3"/>
      <c r="Z51" s="4"/>
    </row>
    <row r="52" spans="1:26" ht="16.149999999999999" customHeight="1">
      <c r="A52" s="67">
        <v>35</v>
      </c>
      <c r="B52" s="73"/>
      <c r="C52" s="68"/>
      <c r="D52" s="68"/>
      <c r="E52" s="68"/>
      <c r="F52" s="68"/>
      <c r="G52" s="68"/>
      <c r="H52" s="68"/>
      <c r="I52" s="68"/>
      <c r="J52" s="74"/>
      <c r="K52" s="74"/>
      <c r="L52" s="75"/>
      <c r="M52" s="75"/>
      <c r="N52" s="75"/>
      <c r="O52" s="76"/>
      <c r="P52" s="2"/>
      <c r="Q52" s="2"/>
      <c r="R52" s="21"/>
      <c r="S52" s="2"/>
      <c r="T52" s="2"/>
      <c r="U52" s="2"/>
      <c r="V52" s="2"/>
      <c r="W52" s="5"/>
      <c r="X52" s="5"/>
      <c r="Y52" s="3"/>
      <c r="Z52" s="4"/>
    </row>
    <row r="53" spans="1:26" ht="16.149999999999999" customHeight="1">
      <c r="A53" s="67">
        <v>36</v>
      </c>
      <c r="B53" s="73"/>
      <c r="G53" s="19"/>
      <c r="I53" s="19"/>
      <c r="J53" s="74"/>
      <c r="K53" s="74"/>
      <c r="L53" s="75"/>
      <c r="M53" s="75"/>
      <c r="N53" s="75"/>
      <c r="O53" s="76"/>
      <c r="P53" s="2"/>
      <c r="Q53" s="2"/>
      <c r="R53" s="21"/>
      <c r="S53" s="2"/>
      <c r="T53" s="2"/>
      <c r="U53" s="2"/>
      <c r="V53" s="2"/>
      <c r="W53" s="5"/>
      <c r="X53" s="5"/>
      <c r="Y53" s="3"/>
      <c r="Z53" s="4"/>
    </row>
    <row r="54" spans="1:26" ht="16.149999999999999" customHeight="1">
      <c r="A54" s="67">
        <v>37</v>
      </c>
      <c r="B54" s="73"/>
      <c r="G54" s="19"/>
      <c r="I54" s="19"/>
      <c r="J54" s="74"/>
      <c r="K54" s="74"/>
      <c r="L54" s="75"/>
      <c r="M54" s="75"/>
      <c r="N54" s="75"/>
      <c r="O54" s="76"/>
      <c r="P54" s="2"/>
      <c r="Q54" s="2"/>
      <c r="R54" s="21"/>
      <c r="S54" s="2"/>
      <c r="T54" s="2"/>
      <c r="U54" s="2"/>
      <c r="V54" s="2"/>
      <c r="W54" s="5"/>
      <c r="X54" s="5"/>
      <c r="Y54" s="3"/>
      <c r="Z54" s="4"/>
    </row>
    <row r="55" spans="1:26" ht="16.149999999999999" customHeight="1">
      <c r="A55" s="67">
        <v>38</v>
      </c>
      <c r="B55" s="73"/>
      <c r="G55" s="19"/>
      <c r="I55" s="19"/>
      <c r="J55" s="74"/>
      <c r="K55" s="74"/>
      <c r="L55" s="75"/>
      <c r="M55" s="75"/>
      <c r="N55" s="75"/>
      <c r="O55" s="76"/>
      <c r="P55" s="2"/>
      <c r="Q55" s="2"/>
      <c r="R55" s="21"/>
      <c r="S55" s="2"/>
      <c r="T55" s="2"/>
      <c r="U55" s="2"/>
      <c r="V55" s="2"/>
      <c r="W55" s="5"/>
      <c r="X55" s="5"/>
      <c r="Y55" s="3"/>
      <c r="Z55" s="4"/>
    </row>
    <row r="56" spans="1:26" ht="16.149999999999999" customHeight="1">
      <c r="A56" s="67">
        <v>39</v>
      </c>
      <c r="B56" s="73"/>
      <c r="G56" s="19"/>
      <c r="I56" s="19"/>
      <c r="J56" s="74"/>
      <c r="K56" s="74"/>
      <c r="L56" s="75"/>
      <c r="M56" s="75"/>
      <c r="N56" s="75"/>
      <c r="O56" s="76"/>
      <c r="P56" s="2"/>
      <c r="Q56" s="2"/>
      <c r="R56" s="21"/>
      <c r="S56" s="2"/>
      <c r="T56" s="2"/>
      <c r="U56" s="2"/>
      <c r="V56" s="2"/>
      <c r="W56" s="5"/>
      <c r="X56" s="5"/>
      <c r="Y56" s="3"/>
      <c r="Z56" s="4"/>
    </row>
    <row r="57" spans="1:26" ht="16.149999999999999" customHeight="1">
      <c r="A57" s="67">
        <v>40</v>
      </c>
      <c r="B57" s="73"/>
      <c r="G57" s="19"/>
      <c r="I57" s="19"/>
      <c r="J57" s="74"/>
      <c r="K57" s="74"/>
      <c r="L57" s="75"/>
      <c r="M57" s="75"/>
      <c r="N57" s="75"/>
      <c r="O57" s="76"/>
      <c r="P57" s="2"/>
      <c r="Q57" s="2"/>
      <c r="R57" s="21"/>
      <c r="S57" s="2"/>
      <c r="T57" s="2"/>
      <c r="U57" s="2"/>
      <c r="V57" s="2"/>
      <c r="W57" s="5"/>
      <c r="X57" s="5"/>
      <c r="Y57" s="3"/>
      <c r="Z57" s="4"/>
    </row>
    <row r="58" spans="1:26" ht="24" customHeight="1">
      <c r="A58" s="60" t="s">
        <v>3</v>
      </c>
      <c r="B58" s="60"/>
      <c r="C58" s="61" t="s">
        <v>39</v>
      </c>
      <c r="D58" s="62"/>
      <c r="E58" s="62"/>
      <c r="F58" s="62"/>
      <c r="G58" s="62"/>
      <c r="H58" s="62"/>
      <c r="I58" s="60"/>
      <c r="J58" s="60"/>
      <c r="K58" s="60"/>
      <c r="L58" s="63"/>
      <c r="M58" s="63"/>
      <c r="N58" s="60"/>
      <c r="O58" s="60"/>
      <c r="P58" s="64"/>
      <c r="Q58" s="64"/>
      <c r="R58" s="64"/>
      <c r="S58" s="60"/>
      <c r="T58" s="64"/>
      <c r="U58" s="64"/>
      <c r="V58" s="64"/>
      <c r="W58" s="60"/>
      <c r="X58" s="60"/>
      <c r="Y58" s="60"/>
      <c r="Z58" s="65"/>
    </row>
    <row r="59" spans="1:26">
      <c r="A59" s="6"/>
      <c r="B59" s="6"/>
      <c r="C59" s="22"/>
      <c r="G59" s="19"/>
      <c r="I59" s="20"/>
      <c r="J59" s="22"/>
      <c r="K59" s="2"/>
      <c r="M59" s="7"/>
      <c r="R59" s="6"/>
      <c r="S59" s="6"/>
      <c r="T59" s="6"/>
      <c r="U59" s="6"/>
      <c r="V59" s="6"/>
    </row>
    <row r="60" spans="1:26">
      <c r="A60" s="6"/>
      <c r="B60" s="6"/>
      <c r="C60" s="22"/>
      <c r="G60" s="19"/>
      <c r="I60" s="20"/>
      <c r="J60" s="21"/>
      <c r="K60" s="2"/>
      <c r="M60" s="8"/>
      <c r="R60" s="9"/>
      <c r="S60" s="9"/>
      <c r="T60" s="9"/>
      <c r="U60" s="9"/>
      <c r="V60" s="9"/>
      <c r="W60" s="23"/>
    </row>
    <row r="61" spans="1:26">
      <c r="A61" s="6"/>
      <c r="B61" s="6"/>
      <c r="C61" s="22"/>
      <c r="G61" s="19"/>
      <c r="I61" s="20"/>
      <c r="J61" s="21"/>
      <c r="K61" s="2"/>
      <c r="M61" s="8"/>
      <c r="R61" s="9"/>
      <c r="S61" s="9"/>
      <c r="T61" s="9"/>
      <c r="U61" s="9"/>
      <c r="V61" s="9"/>
      <c r="W61" s="23"/>
    </row>
    <row r="62" spans="1:26">
      <c r="A62" s="6"/>
      <c r="B62" s="6"/>
      <c r="C62" s="22"/>
      <c r="G62" s="19"/>
      <c r="I62" s="20"/>
      <c r="J62" s="21"/>
      <c r="K62" s="2"/>
      <c r="M62" s="7"/>
      <c r="R62" s="9"/>
      <c r="S62" s="9"/>
      <c r="T62" s="9"/>
      <c r="U62" s="9"/>
      <c r="V62" s="9"/>
      <c r="W62" s="23"/>
    </row>
    <row r="64" spans="1:26">
      <c r="A64" s="80"/>
    </row>
    <row r="67" spans="1:1" ht="20.25">
      <c r="A67" s="79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0" bestFit="1" customWidth="1"/>
    <col min="2" max="2" width="25.44140625" style="10" bestFit="1" customWidth="1"/>
    <col min="3" max="3" width="34.77734375" style="10" bestFit="1" customWidth="1"/>
    <col min="4" max="4" width="11.77734375" style="10" bestFit="1" customWidth="1"/>
    <col min="5" max="5" width="11.21875" style="10" bestFit="1" customWidth="1"/>
    <col min="6" max="6" width="16.109375" style="10" bestFit="1" customWidth="1"/>
    <col min="7" max="7" width="23.77734375" style="10" bestFit="1" customWidth="1"/>
    <col min="8" max="8" width="12.109375" style="10" bestFit="1" customWidth="1"/>
    <col min="9" max="9" width="23.109375" style="10" bestFit="1" customWidth="1"/>
    <col min="10" max="10" width="16.109375" style="10" bestFit="1" customWidth="1"/>
    <col min="11" max="11" width="10.21875" style="10" bestFit="1" customWidth="1"/>
    <col min="12" max="12" width="10.44140625" style="10" bestFit="1" customWidth="1"/>
    <col min="13" max="13" width="13.77734375" style="10" bestFit="1" customWidth="1"/>
    <col min="14" max="14" width="16.109375" style="10" bestFit="1" customWidth="1"/>
    <col min="15" max="15" width="11.6640625" style="10" bestFit="1" customWidth="1"/>
    <col min="16" max="16" width="11.33203125" style="10" bestFit="1" customWidth="1"/>
    <col min="17" max="17" width="10.44140625" style="10" bestFit="1" customWidth="1"/>
    <col min="18" max="19" width="16.109375" style="10" bestFit="1" customWidth="1"/>
    <col min="20" max="20" width="12.77734375" style="10" bestFit="1" customWidth="1"/>
    <col min="21" max="22" width="12.21875" style="10" bestFit="1" customWidth="1"/>
    <col min="23" max="23" width="15.77734375" style="10" bestFit="1" customWidth="1"/>
    <col min="24" max="25" width="13.77734375" style="10" bestFit="1" customWidth="1"/>
    <col min="26" max="26" width="19.5546875" style="10" bestFit="1" customWidth="1"/>
    <col min="27" max="16384" width="8.88671875" style="10"/>
  </cols>
  <sheetData>
    <row r="1" spans="1:26" ht="18.75" thickBot="1">
      <c r="A1" s="11" t="s">
        <v>94</v>
      </c>
      <c r="B1" s="11"/>
      <c r="C1" s="11"/>
      <c r="D1" s="4"/>
      <c r="E1" s="4"/>
      <c r="F1" s="3"/>
      <c r="G1" s="1"/>
      <c r="H1" s="3"/>
      <c r="I1" s="59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2" t="s">
        <v>1</v>
      </c>
      <c r="E2" s="13">
        <f>SUMIF(D18:D56,40,F18:F56)+SUMIF(D18:D56,21,F18:F56)</f>
        <v>0</v>
      </c>
      <c r="F2" s="3"/>
      <c r="G2" s="24" t="s">
        <v>89</v>
      </c>
      <c r="H2" s="14">
        <f>IF(COUNTIF($G$18:G62,"JG")=0,0,SUMIFS($F$18:F62,$G$18:G62,G2,$D$18:D62,40)-SUMIFS($F$18:F62,$G$18:G62,G2,$D$18:D62,50))</f>
        <v>0</v>
      </c>
      <c r="I2" s="14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15" t="s">
        <v>2</v>
      </c>
      <c r="E3" s="16">
        <f>SUMIF(D18:D56,50,F18:F56)+SUMIF(D18:D56,31,F18:F56)</f>
        <v>0</v>
      </c>
      <c r="F3" s="28" t="s">
        <v>90</v>
      </c>
      <c r="G3" s="14" t="s">
        <v>87</v>
      </c>
      <c r="H3" s="14">
        <f>IF(COUNTIF($G$18:G62,"VG")=0,0,SUMIFS($F$18:F62,$G$18:G62,G3,$D$18:D62,40)-SUMIFS($F$18:F62,$G$18:G62,G3,$D$18:D62,50))</f>
        <v>0</v>
      </c>
      <c r="I3" s="14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57" t="s">
        <v>4</v>
      </c>
      <c r="E4" s="58">
        <f>E2-E3</f>
        <v>0</v>
      </c>
      <c r="F4" s="27">
        <f>$E$4+$I$6</f>
        <v>0</v>
      </c>
      <c r="G4" s="14" t="s">
        <v>97</v>
      </c>
      <c r="H4" s="14">
        <f>IF(COUNTIF($G$18:G62,"V0")=0,0,SUMIFS($F$18:F62,$G$18:G62,G4,$D$18:D62,40)-SUMIFS($F$18:F62,$G$18:G62,G4,$D$18:D62,50))</f>
        <v>0</v>
      </c>
      <c r="I4" s="14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3"/>
      <c r="G5" s="25" t="s">
        <v>88</v>
      </c>
      <c r="H5" s="26">
        <f>IF(COUNTIF($G$18:G62,"V9")=0,0,SUMIFS($F$18:F62,$G$18:G62,G5,$D$18:D62,40)-SUMIFS($F$18:F62,$G$18:G62,G5,$D$18:D62,50))</f>
        <v>0</v>
      </c>
      <c r="I5" s="26"/>
      <c r="J5" s="3"/>
      <c r="K5" s="3"/>
      <c r="R5" s="3"/>
      <c r="S5" s="3"/>
      <c r="T5" s="3"/>
      <c r="U5" s="3"/>
      <c r="V5" s="3"/>
    </row>
    <row r="6" spans="1:26" ht="18">
      <c r="A6" s="11" t="s">
        <v>95</v>
      </c>
      <c r="B6" s="11"/>
      <c r="C6" s="11"/>
      <c r="D6" s="3"/>
      <c r="E6" s="3"/>
      <c r="F6" s="4"/>
      <c r="G6" s="14"/>
      <c r="H6" s="14">
        <f>SUM(H2:H5)</f>
        <v>0</v>
      </c>
      <c r="I6" s="14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3"/>
      <c r="B7" s="3"/>
      <c r="C7" s="4"/>
      <c r="D7" s="4"/>
      <c r="E7" s="3"/>
      <c r="F7" s="4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29" t="s">
        <v>5</v>
      </c>
      <c r="B8" s="30" t="s">
        <v>6</v>
      </c>
      <c r="C8" s="31" t="s">
        <v>7</v>
      </c>
      <c r="D8" s="31" t="s">
        <v>8</v>
      </c>
      <c r="E8" s="31" t="s">
        <v>9</v>
      </c>
      <c r="F8" s="32" t="s">
        <v>10</v>
      </c>
      <c r="G8" s="30" t="s">
        <v>57</v>
      </c>
      <c r="H8" s="32" t="s">
        <v>41</v>
      </c>
      <c r="I8" s="4"/>
      <c r="J8" s="4"/>
      <c r="K8" s="4"/>
      <c r="R8" s="4"/>
      <c r="S8" s="4"/>
      <c r="T8" s="4"/>
      <c r="U8" s="4"/>
      <c r="V8" s="4"/>
      <c r="W8" s="4"/>
    </row>
    <row r="9" spans="1:26" ht="18.600000000000001" customHeight="1">
      <c r="A9" s="33" t="s">
        <v>80</v>
      </c>
      <c r="B9" s="34" t="s">
        <v>85</v>
      </c>
      <c r="C9" s="35" t="s">
        <v>81</v>
      </c>
      <c r="D9" s="35" t="s">
        <v>82</v>
      </c>
      <c r="E9" s="35" t="s">
        <v>83</v>
      </c>
      <c r="F9" s="36" t="s">
        <v>84</v>
      </c>
      <c r="G9" s="34" t="s">
        <v>58</v>
      </c>
      <c r="H9" s="36" t="s">
        <v>42</v>
      </c>
      <c r="I9" s="4"/>
      <c r="J9" s="4"/>
      <c r="K9" s="4"/>
      <c r="R9" s="4"/>
      <c r="S9" s="4"/>
      <c r="T9" s="4"/>
      <c r="U9" s="4"/>
      <c r="V9" s="4"/>
      <c r="W9" s="4"/>
    </row>
    <row r="10" spans="1:26" ht="18" customHeight="1" thickBot="1">
      <c r="A10" s="37" t="s">
        <v>40</v>
      </c>
      <c r="B10" s="38" t="s">
        <v>11</v>
      </c>
      <c r="C10" s="37" t="s">
        <v>40</v>
      </c>
      <c r="D10" s="39" t="s">
        <v>12</v>
      </c>
      <c r="E10" s="37" t="s">
        <v>13</v>
      </c>
      <c r="F10" s="40" t="s">
        <v>14</v>
      </c>
      <c r="G10" s="38" t="s">
        <v>11</v>
      </c>
      <c r="H10" s="40" t="s">
        <v>43</v>
      </c>
      <c r="I10" s="4"/>
      <c r="J10" s="4"/>
      <c r="K10" s="4"/>
      <c r="R10" s="4"/>
      <c r="S10" s="4"/>
      <c r="T10" s="4"/>
      <c r="U10" s="4"/>
      <c r="V10" s="4"/>
      <c r="W10" s="4"/>
    </row>
    <row r="11" spans="1:26" ht="21" customHeight="1">
      <c r="A11" s="70" t="str">
        <f ca="1">IFERROR(VLOOKUP(VALUE(RIGHT(CELL("nomfichier",A1),LEN(CELL("nomfichier",A1))-FIND("]",CELL("nomfichier",A1)))),BASE!A:I,9,0),"")</f>
        <v/>
      </c>
      <c r="B11" s="71" t="str">
        <f>(BASE!$L$3)</f>
        <v>07/2021 TEST</v>
      </c>
      <c r="C11" s="70" t="str">
        <f>(BASE!$L$2)</f>
        <v>23.12.2021</v>
      </c>
      <c r="D11" s="66" t="s">
        <v>91</v>
      </c>
      <c r="E11" s="66" t="s">
        <v>92</v>
      </c>
      <c r="F11" s="66" t="s">
        <v>98</v>
      </c>
      <c r="G11" s="71" t="str">
        <f ca="1">IFERROR(VLOOKUP(VALUE(RIGHT(CELL("nomfichier",A1),LEN(CELL("nomfichier",A1))-FIND("]",CELL("nomfichier",A1)))),BASE!A:I,8,0),"")</f>
        <v/>
      </c>
      <c r="H11" s="72" t="str">
        <f>IF(OR($G$18="VG",$G$18="JG"),"X","")</f>
        <v/>
      </c>
      <c r="I11" s="81"/>
      <c r="J11" s="4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4"/>
      <c r="E12" s="4"/>
      <c r="F12" s="4"/>
      <c r="G12" s="3"/>
      <c r="H12" s="3"/>
      <c r="I12" s="3"/>
      <c r="J12" s="3"/>
      <c r="K12" s="4"/>
      <c r="R12" s="4"/>
      <c r="S12" s="4"/>
      <c r="T12" s="4"/>
      <c r="U12" s="4"/>
      <c r="V12" s="4"/>
    </row>
    <row r="13" spans="1:26" ht="18">
      <c r="A13" s="17" t="s">
        <v>96</v>
      </c>
      <c r="B13" s="17"/>
      <c r="C13" s="11"/>
      <c r="D13" s="4"/>
      <c r="E13" s="4"/>
      <c r="F13" s="4"/>
      <c r="G13" s="4"/>
      <c r="H13" s="4"/>
      <c r="I13" s="4"/>
      <c r="J13" s="4"/>
      <c r="K13" s="3"/>
      <c r="R13" s="3"/>
      <c r="S13" s="3"/>
      <c r="T13" s="3"/>
      <c r="U13" s="3"/>
      <c r="V13" s="3"/>
    </row>
    <row r="14" spans="1:26" ht="15.75" thickBot="1">
      <c r="A14" s="3"/>
      <c r="B14" s="3"/>
      <c r="C14" s="4"/>
      <c r="D14" s="4"/>
      <c r="E14" s="4"/>
      <c r="F14" s="3"/>
      <c r="G14" s="1"/>
      <c r="H14" s="3"/>
      <c r="I14" s="3"/>
      <c r="J14" s="3"/>
      <c r="K14" s="3"/>
      <c r="R14" s="3"/>
      <c r="S14" s="3"/>
      <c r="T14" s="3"/>
      <c r="U14" s="3"/>
      <c r="V14" s="3"/>
    </row>
    <row r="15" spans="1:26" ht="16.899999999999999" customHeight="1">
      <c r="A15" s="31" t="s">
        <v>15</v>
      </c>
      <c r="B15" s="31" t="s">
        <v>16</v>
      </c>
      <c r="C15" s="31" t="s">
        <v>17</v>
      </c>
      <c r="D15" s="31" t="s">
        <v>18</v>
      </c>
      <c r="E15" s="31" t="s">
        <v>20</v>
      </c>
      <c r="F15" s="41" t="s">
        <v>21</v>
      </c>
      <c r="G15" s="31" t="s">
        <v>45</v>
      </c>
      <c r="H15" s="31" t="s">
        <v>22</v>
      </c>
      <c r="I15" s="42" t="s">
        <v>52</v>
      </c>
      <c r="J15" s="43" t="s">
        <v>70</v>
      </c>
      <c r="K15" s="43" t="s">
        <v>73</v>
      </c>
      <c r="L15" s="44" t="s">
        <v>23</v>
      </c>
      <c r="M15" s="31" t="s">
        <v>24</v>
      </c>
      <c r="N15" s="31" t="s">
        <v>61</v>
      </c>
      <c r="O15" s="31" t="s">
        <v>19</v>
      </c>
      <c r="P15" s="31" t="s">
        <v>46</v>
      </c>
      <c r="Q15" s="31" t="s">
        <v>44</v>
      </c>
      <c r="R15" s="41" t="s">
        <v>54</v>
      </c>
      <c r="S15" s="31" t="s">
        <v>62</v>
      </c>
      <c r="T15" s="31" t="s">
        <v>64</v>
      </c>
      <c r="U15" s="31" t="s">
        <v>66</v>
      </c>
      <c r="V15" s="31" t="s">
        <v>59</v>
      </c>
      <c r="W15" s="31" t="s">
        <v>25</v>
      </c>
      <c r="X15" s="42" t="s">
        <v>48</v>
      </c>
      <c r="Y15" s="43" t="s">
        <v>51</v>
      </c>
      <c r="Z15" s="45" t="s">
        <v>3</v>
      </c>
    </row>
    <row r="16" spans="1:26" s="18" customFormat="1" ht="30" customHeight="1">
      <c r="A16" s="46" t="s">
        <v>26</v>
      </c>
      <c r="B16" s="47"/>
      <c r="C16" s="47" t="s">
        <v>74</v>
      </c>
      <c r="D16" s="47" t="s">
        <v>75</v>
      </c>
      <c r="E16" s="47" t="s">
        <v>86</v>
      </c>
      <c r="F16" s="48" t="s">
        <v>76</v>
      </c>
      <c r="G16" s="47" t="s">
        <v>77</v>
      </c>
      <c r="H16" s="47" t="s">
        <v>78</v>
      </c>
      <c r="I16" s="49" t="s">
        <v>79</v>
      </c>
      <c r="J16" s="50" t="s">
        <v>71</v>
      </c>
      <c r="K16" s="50" t="s">
        <v>72</v>
      </c>
      <c r="L16" s="47" t="s">
        <v>0</v>
      </c>
      <c r="M16" s="47" t="s">
        <v>28</v>
      </c>
      <c r="N16" s="47" t="s">
        <v>63</v>
      </c>
      <c r="O16" s="47" t="s">
        <v>27</v>
      </c>
      <c r="P16" s="47" t="s">
        <v>47</v>
      </c>
      <c r="Q16" s="47" t="s">
        <v>56</v>
      </c>
      <c r="R16" s="48" t="s">
        <v>55</v>
      </c>
      <c r="S16" s="47" t="s">
        <v>67</v>
      </c>
      <c r="T16" s="47" t="s">
        <v>68</v>
      </c>
      <c r="U16" s="47" t="s">
        <v>65</v>
      </c>
      <c r="V16" s="47" t="s">
        <v>60</v>
      </c>
      <c r="W16" s="47" t="s">
        <v>29</v>
      </c>
      <c r="X16" s="49" t="s">
        <v>49</v>
      </c>
      <c r="Y16" s="50" t="s">
        <v>50</v>
      </c>
      <c r="Z16" s="51" t="s">
        <v>30</v>
      </c>
    </row>
    <row r="17" spans="1:26" ht="16.5" thickBot="1">
      <c r="A17" s="52" t="s">
        <v>31</v>
      </c>
      <c r="B17" s="37"/>
      <c r="C17" s="37" t="s">
        <v>11</v>
      </c>
      <c r="D17" s="37" t="s">
        <v>32</v>
      </c>
      <c r="E17" s="39" t="s">
        <v>33</v>
      </c>
      <c r="F17" s="53" t="s">
        <v>34</v>
      </c>
      <c r="G17" s="37" t="s">
        <v>14</v>
      </c>
      <c r="H17" s="37" t="s">
        <v>35</v>
      </c>
      <c r="I17" s="54" t="s">
        <v>53</v>
      </c>
      <c r="J17" s="53" t="s">
        <v>34</v>
      </c>
      <c r="K17" s="37" t="s">
        <v>35</v>
      </c>
      <c r="L17" s="37" t="s">
        <v>35</v>
      </c>
      <c r="M17" s="37" t="s">
        <v>36</v>
      </c>
      <c r="N17" s="53" t="s">
        <v>34</v>
      </c>
      <c r="O17" s="39" t="s">
        <v>12</v>
      </c>
      <c r="P17" s="37" t="s">
        <v>32</v>
      </c>
      <c r="Q17" s="39" t="s">
        <v>33</v>
      </c>
      <c r="R17" s="53" t="s">
        <v>34</v>
      </c>
      <c r="S17" s="53" t="s">
        <v>34</v>
      </c>
      <c r="T17" s="37" t="s">
        <v>69</v>
      </c>
      <c r="U17" s="37" t="s">
        <v>40</v>
      </c>
      <c r="V17" s="37" t="s">
        <v>40</v>
      </c>
      <c r="W17" s="37" t="s">
        <v>37</v>
      </c>
      <c r="X17" s="54" t="s">
        <v>36</v>
      </c>
      <c r="Y17" s="55" t="s">
        <v>36</v>
      </c>
      <c r="Z17" s="56" t="s">
        <v>38</v>
      </c>
    </row>
    <row r="18" spans="1:26" ht="15.6" customHeight="1">
      <c r="A18" s="67">
        <v>1</v>
      </c>
      <c r="B18" s="73"/>
      <c r="C18" s="68"/>
      <c r="D18" s="68"/>
      <c r="E18" s="68"/>
      <c r="F18" s="68"/>
      <c r="G18" s="68"/>
      <c r="H18" s="68"/>
      <c r="I18" s="68"/>
      <c r="J18" s="74"/>
      <c r="K18" s="74"/>
      <c r="L18" s="75"/>
      <c r="M18" s="75"/>
      <c r="N18" s="75"/>
      <c r="O18" s="76"/>
      <c r="P18" s="2"/>
      <c r="Q18" s="2"/>
      <c r="R18" s="21"/>
      <c r="S18" s="2"/>
      <c r="T18" s="2"/>
      <c r="U18" s="2"/>
      <c r="V18" s="2"/>
      <c r="W18" s="5"/>
      <c r="X18" s="5"/>
      <c r="Y18" s="3"/>
      <c r="Z18" s="4"/>
    </row>
    <row r="19" spans="1:26" ht="15.6" customHeight="1">
      <c r="A19" s="67">
        <v>2</v>
      </c>
      <c r="B19" s="73"/>
      <c r="C19" s="68"/>
      <c r="D19" s="68"/>
      <c r="E19" s="68"/>
      <c r="F19" s="68"/>
      <c r="G19" s="68"/>
      <c r="H19" s="68"/>
      <c r="I19" s="68"/>
      <c r="J19" s="74"/>
      <c r="K19" s="74"/>
      <c r="L19" s="75"/>
      <c r="M19" s="75"/>
      <c r="N19" s="75"/>
      <c r="O19" s="76"/>
      <c r="P19" s="2"/>
      <c r="Q19" s="2"/>
      <c r="R19" s="21"/>
      <c r="S19" s="2"/>
      <c r="T19" s="2"/>
      <c r="U19" s="2"/>
      <c r="V19" s="2"/>
      <c r="W19" s="5"/>
      <c r="X19" s="5"/>
      <c r="Y19" s="3"/>
      <c r="Z19" s="4"/>
    </row>
    <row r="20" spans="1:26" ht="16.149999999999999" customHeight="1">
      <c r="A20" s="67">
        <v>3</v>
      </c>
      <c r="B20" s="73"/>
      <c r="C20" s="68"/>
      <c r="D20" s="68"/>
      <c r="E20" s="68"/>
      <c r="F20" s="68"/>
      <c r="G20" s="68"/>
      <c r="H20" s="68"/>
      <c r="I20" s="68"/>
      <c r="J20" s="74"/>
      <c r="K20" s="74"/>
      <c r="L20" s="75"/>
      <c r="M20" s="75"/>
      <c r="N20" s="75"/>
      <c r="O20" s="76"/>
      <c r="P20" s="2"/>
      <c r="Q20" s="2"/>
      <c r="R20" s="21"/>
      <c r="S20" s="2"/>
      <c r="T20" s="2"/>
      <c r="U20" s="2"/>
      <c r="V20" s="2"/>
      <c r="W20" s="5"/>
      <c r="X20" s="5"/>
      <c r="Y20" s="3"/>
      <c r="Z20" s="4"/>
    </row>
    <row r="21" spans="1:26" ht="16.149999999999999" customHeight="1">
      <c r="A21" s="67">
        <v>4</v>
      </c>
      <c r="B21" s="73"/>
      <c r="C21" s="68"/>
      <c r="D21" s="68"/>
      <c r="E21" s="68"/>
      <c r="F21" s="68"/>
      <c r="G21" s="68"/>
      <c r="H21" s="68"/>
      <c r="I21" s="68"/>
      <c r="J21" s="74"/>
      <c r="K21" s="74"/>
      <c r="L21" s="75"/>
      <c r="M21" s="75"/>
      <c r="N21" s="75"/>
      <c r="O21" s="76"/>
      <c r="P21" s="2"/>
      <c r="Q21" s="2"/>
      <c r="R21" s="21"/>
      <c r="S21" s="2"/>
      <c r="T21" s="2"/>
      <c r="U21" s="2"/>
      <c r="V21" s="2"/>
      <c r="W21" s="5"/>
      <c r="X21" s="5"/>
      <c r="Y21" s="3"/>
      <c r="Z21" s="4"/>
    </row>
    <row r="22" spans="1:26" ht="16.149999999999999" customHeight="1">
      <c r="A22" s="67">
        <v>5</v>
      </c>
      <c r="B22" s="73"/>
      <c r="C22" s="68"/>
      <c r="D22" s="68"/>
      <c r="E22" s="68"/>
      <c r="F22" s="68"/>
      <c r="G22" s="68"/>
      <c r="H22" s="68"/>
      <c r="I22" s="68"/>
      <c r="J22" s="74"/>
      <c r="K22" s="74"/>
      <c r="L22" s="75"/>
      <c r="M22" s="75"/>
      <c r="N22" s="75"/>
      <c r="O22" s="76"/>
      <c r="P22" s="2"/>
      <c r="Q22" s="2"/>
      <c r="R22" s="21"/>
      <c r="S22" s="2"/>
      <c r="T22" s="2"/>
      <c r="U22" s="2"/>
      <c r="V22" s="2"/>
      <c r="W22" s="5"/>
      <c r="X22" s="5"/>
      <c r="Y22" s="3"/>
      <c r="Z22" s="4"/>
    </row>
    <row r="23" spans="1:26" ht="16.149999999999999" customHeight="1">
      <c r="A23" s="67">
        <v>6</v>
      </c>
      <c r="B23" s="73"/>
      <c r="C23" s="68"/>
      <c r="D23" s="68"/>
      <c r="E23" s="68"/>
      <c r="F23" s="68"/>
      <c r="G23" s="68"/>
      <c r="H23" s="68"/>
      <c r="I23" s="68"/>
      <c r="J23" s="74"/>
      <c r="K23" s="74"/>
      <c r="L23" s="75"/>
      <c r="M23" s="75"/>
      <c r="N23" s="75"/>
      <c r="O23" s="76"/>
      <c r="P23" s="2"/>
      <c r="Q23" s="2"/>
      <c r="R23" s="21"/>
      <c r="S23" s="2"/>
      <c r="T23" s="2"/>
      <c r="U23" s="2"/>
      <c r="V23" s="2"/>
      <c r="W23" s="5"/>
      <c r="X23" s="5"/>
      <c r="Y23" s="3"/>
      <c r="Z23" s="4"/>
    </row>
    <row r="24" spans="1:26" ht="16.149999999999999" customHeight="1">
      <c r="A24" s="67">
        <v>7</v>
      </c>
      <c r="B24" s="73"/>
      <c r="C24" s="68"/>
      <c r="D24" s="68"/>
      <c r="E24" s="68"/>
      <c r="F24" s="68"/>
      <c r="G24" s="68"/>
      <c r="H24" s="68"/>
      <c r="I24" s="68"/>
      <c r="J24" s="74"/>
      <c r="K24" s="74"/>
      <c r="L24" s="75"/>
      <c r="M24" s="75"/>
      <c r="N24" s="75"/>
      <c r="O24" s="76"/>
      <c r="P24" s="2"/>
      <c r="Q24" s="2"/>
      <c r="R24" s="21"/>
      <c r="S24" s="2"/>
      <c r="T24" s="2"/>
      <c r="U24" s="2"/>
      <c r="V24" s="2"/>
      <c r="W24" s="5"/>
      <c r="X24" s="5"/>
      <c r="Y24" s="3"/>
      <c r="Z24" s="4"/>
    </row>
    <row r="25" spans="1:26" ht="16.149999999999999" customHeight="1">
      <c r="A25" s="67">
        <v>8</v>
      </c>
      <c r="B25" s="73"/>
      <c r="C25" s="68"/>
      <c r="D25" s="68"/>
      <c r="E25" s="68"/>
      <c r="F25" s="68"/>
      <c r="G25" s="68"/>
      <c r="H25" s="68"/>
      <c r="I25" s="68"/>
      <c r="J25" s="74"/>
      <c r="K25" s="74"/>
      <c r="L25" s="75"/>
      <c r="M25" s="75"/>
      <c r="N25" s="75"/>
      <c r="O25" s="76"/>
      <c r="P25" s="2"/>
      <c r="Q25" s="2"/>
      <c r="R25" s="21"/>
      <c r="S25" s="2"/>
      <c r="T25" s="2"/>
      <c r="U25" s="2"/>
      <c r="V25" s="2"/>
      <c r="W25" s="5"/>
      <c r="X25" s="5"/>
      <c r="Y25" s="3"/>
      <c r="Z25" s="4"/>
    </row>
    <row r="26" spans="1:26" ht="16.149999999999999" customHeight="1">
      <c r="A26" s="67">
        <v>9</v>
      </c>
      <c r="B26" s="73"/>
      <c r="C26" s="68"/>
      <c r="D26" s="68"/>
      <c r="E26" s="68"/>
      <c r="F26" s="68"/>
      <c r="G26" s="68"/>
      <c r="H26" s="68"/>
      <c r="I26" s="68"/>
      <c r="J26" s="74"/>
      <c r="K26" s="74"/>
      <c r="L26" s="75"/>
      <c r="M26" s="75"/>
      <c r="N26" s="75"/>
      <c r="O26" s="76"/>
      <c r="P26" s="2"/>
      <c r="Q26" s="2"/>
      <c r="R26" s="21"/>
      <c r="S26" s="2"/>
      <c r="T26" s="2"/>
      <c r="U26" s="2"/>
      <c r="V26" s="2"/>
      <c r="W26" s="5"/>
      <c r="X26" s="5"/>
      <c r="Y26" s="3"/>
      <c r="Z26" s="4"/>
    </row>
    <row r="27" spans="1:26" ht="16.149999999999999" customHeight="1">
      <c r="A27" s="67">
        <v>10</v>
      </c>
      <c r="B27" s="73"/>
      <c r="C27" s="68"/>
      <c r="D27" s="68"/>
      <c r="E27" s="68"/>
      <c r="F27" s="68"/>
      <c r="G27" s="68"/>
      <c r="H27" s="68"/>
      <c r="I27" s="68"/>
      <c r="J27" s="74"/>
      <c r="K27" s="74"/>
      <c r="L27" s="75"/>
      <c r="M27" s="75"/>
      <c r="N27" s="75"/>
      <c r="O27" s="76"/>
      <c r="P27" s="2"/>
      <c r="Q27" s="2"/>
      <c r="R27" s="21"/>
      <c r="S27" s="2"/>
      <c r="T27" s="2"/>
      <c r="U27" s="2"/>
      <c r="V27" s="2"/>
      <c r="W27" s="5"/>
      <c r="X27" s="5"/>
      <c r="Y27" s="3"/>
      <c r="Z27" s="4"/>
    </row>
    <row r="28" spans="1:26" ht="16.149999999999999" customHeight="1">
      <c r="A28" s="67">
        <v>11</v>
      </c>
      <c r="B28" s="73"/>
      <c r="C28" s="68"/>
      <c r="D28" s="68"/>
      <c r="E28" s="68"/>
      <c r="F28" s="68"/>
      <c r="G28" s="68"/>
      <c r="H28" s="68"/>
      <c r="I28" s="68"/>
      <c r="J28" s="74"/>
      <c r="K28" s="74"/>
      <c r="L28" s="75"/>
      <c r="M28" s="75"/>
      <c r="N28" s="75"/>
      <c r="O28" s="76"/>
      <c r="P28" s="2"/>
      <c r="Q28" s="2"/>
      <c r="R28" s="21"/>
      <c r="S28" s="2"/>
      <c r="T28" s="2"/>
      <c r="U28" s="2"/>
      <c r="V28" s="2"/>
      <c r="W28" s="5"/>
      <c r="X28" s="5"/>
      <c r="Y28" s="3"/>
      <c r="Z28" s="4"/>
    </row>
    <row r="29" spans="1:26" ht="16.149999999999999" customHeight="1">
      <c r="A29" s="67">
        <v>12</v>
      </c>
      <c r="B29" s="73"/>
      <c r="C29" s="68"/>
      <c r="D29" s="68"/>
      <c r="E29" s="68"/>
      <c r="F29" s="68"/>
      <c r="G29" s="68"/>
      <c r="H29" s="68"/>
      <c r="I29" s="68"/>
      <c r="J29" s="74"/>
      <c r="K29" s="74"/>
      <c r="L29" s="75"/>
      <c r="M29" s="75"/>
      <c r="N29" s="75"/>
      <c r="O29" s="76"/>
      <c r="P29" s="2"/>
      <c r="Q29" s="2"/>
      <c r="R29" s="21"/>
      <c r="S29" s="2"/>
      <c r="T29" s="2"/>
      <c r="U29" s="2"/>
      <c r="V29" s="2"/>
      <c r="W29" s="5"/>
      <c r="X29" s="5"/>
      <c r="Y29" s="3"/>
      <c r="Z29" s="4"/>
    </row>
    <row r="30" spans="1:26" ht="16.149999999999999" customHeight="1">
      <c r="A30" s="67">
        <v>13</v>
      </c>
      <c r="B30" s="73"/>
      <c r="C30" s="68"/>
      <c r="D30" s="68"/>
      <c r="E30" s="68"/>
      <c r="F30" s="68"/>
      <c r="G30" s="68"/>
      <c r="H30" s="68"/>
      <c r="I30" s="68"/>
      <c r="J30" s="74"/>
      <c r="K30" s="74"/>
      <c r="L30" s="75"/>
      <c r="M30" s="75"/>
      <c r="N30" s="75"/>
      <c r="O30" s="76"/>
      <c r="P30" s="2"/>
      <c r="Q30" s="2"/>
      <c r="R30" s="21"/>
      <c r="S30" s="2"/>
      <c r="T30" s="2"/>
      <c r="U30" s="2"/>
      <c r="V30" s="2"/>
      <c r="W30" s="5"/>
      <c r="X30" s="5"/>
      <c r="Y30" s="3"/>
      <c r="Z30" s="4"/>
    </row>
    <row r="31" spans="1:26" ht="16.149999999999999" customHeight="1">
      <c r="A31" s="67">
        <v>14</v>
      </c>
      <c r="B31" s="73"/>
      <c r="C31" s="68"/>
      <c r="D31" s="68"/>
      <c r="E31" s="68"/>
      <c r="F31" s="68"/>
      <c r="G31" s="68"/>
      <c r="H31" s="68"/>
      <c r="I31" s="68"/>
      <c r="J31" s="74"/>
      <c r="K31" s="74"/>
      <c r="L31" s="75"/>
      <c r="M31" s="75"/>
      <c r="N31" s="75"/>
      <c r="O31" s="76"/>
      <c r="P31" s="2"/>
      <c r="Q31" s="2"/>
      <c r="R31" s="21"/>
      <c r="S31" s="2"/>
      <c r="T31" s="2"/>
      <c r="U31" s="2"/>
      <c r="V31" s="2"/>
      <c r="W31" s="5"/>
      <c r="X31" s="5"/>
      <c r="Y31" s="3"/>
      <c r="Z31" s="4"/>
    </row>
    <row r="32" spans="1:26" ht="16.149999999999999" customHeight="1">
      <c r="A32" s="67">
        <v>15</v>
      </c>
      <c r="B32" s="73"/>
      <c r="C32" s="68"/>
      <c r="D32" s="68"/>
      <c r="E32" s="68"/>
      <c r="F32" s="68"/>
      <c r="G32" s="68"/>
      <c r="H32" s="68"/>
      <c r="I32" s="68"/>
      <c r="J32" s="74"/>
      <c r="K32" s="74"/>
      <c r="L32" s="75"/>
      <c r="M32" s="75"/>
      <c r="N32" s="75"/>
      <c r="O32" s="76"/>
      <c r="P32" s="2"/>
      <c r="Q32" s="2"/>
      <c r="R32" s="21"/>
      <c r="S32" s="2"/>
      <c r="T32" s="2"/>
      <c r="U32" s="2"/>
      <c r="V32" s="2"/>
      <c r="W32" s="5"/>
      <c r="X32" s="5"/>
      <c r="Y32" s="3"/>
      <c r="Z32" s="4"/>
    </row>
    <row r="33" spans="1:26" ht="16.149999999999999" customHeight="1">
      <c r="A33" s="67">
        <v>16</v>
      </c>
      <c r="B33" s="73"/>
      <c r="C33" s="68"/>
      <c r="D33" s="68"/>
      <c r="E33" s="68"/>
      <c r="F33" s="68"/>
      <c r="G33" s="68"/>
      <c r="H33" s="68"/>
      <c r="I33" s="68"/>
      <c r="J33" s="74"/>
      <c r="K33" s="74"/>
      <c r="L33" s="75"/>
      <c r="M33" s="75"/>
      <c r="N33" s="75"/>
      <c r="O33" s="76"/>
      <c r="P33" s="2"/>
      <c r="Q33" s="2"/>
      <c r="R33" s="21"/>
      <c r="S33" s="2"/>
      <c r="T33" s="2"/>
      <c r="U33" s="2"/>
      <c r="V33" s="2"/>
      <c r="W33" s="5"/>
      <c r="X33" s="5"/>
      <c r="Y33" s="3"/>
      <c r="Z33" s="4"/>
    </row>
    <row r="34" spans="1:26" ht="16.149999999999999" customHeight="1">
      <c r="A34" s="67">
        <v>17</v>
      </c>
      <c r="B34" s="73"/>
      <c r="C34" s="68"/>
      <c r="D34" s="68"/>
      <c r="E34" s="68"/>
      <c r="F34" s="68"/>
      <c r="G34" s="68"/>
      <c r="H34" s="68"/>
      <c r="I34" s="68"/>
      <c r="J34" s="74"/>
      <c r="K34" s="74"/>
      <c r="L34" s="75"/>
      <c r="M34" s="75"/>
      <c r="N34" s="75"/>
      <c r="O34" s="76"/>
      <c r="P34" s="2"/>
      <c r="Q34" s="2"/>
      <c r="R34" s="21"/>
      <c r="S34" s="2"/>
      <c r="T34" s="2"/>
      <c r="U34" s="2"/>
      <c r="V34" s="2"/>
      <c r="W34" s="5"/>
      <c r="X34" s="5"/>
      <c r="Y34" s="3"/>
      <c r="Z34" s="4"/>
    </row>
    <row r="35" spans="1:26" ht="16.149999999999999" customHeight="1">
      <c r="A35" s="67">
        <v>18</v>
      </c>
      <c r="B35" s="73"/>
      <c r="C35" s="68"/>
      <c r="D35" s="68"/>
      <c r="E35" s="68"/>
      <c r="F35" s="68"/>
      <c r="G35" s="68"/>
      <c r="H35" s="68"/>
      <c r="I35" s="68"/>
      <c r="J35" s="74"/>
      <c r="K35" s="74"/>
      <c r="L35" s="75"/>
      <c r="M35" s="75"/>
      <c r="N35" s="75"/>
      <c r="O35" s="76"/>
      <c r="P35" s="2"/>
      <c r="Q35" s="2"/>
      <c r="R35" s="21"/>
      <c r="S35" s="2"/>
      <c r="T35" s="2"/>
      <c r="U35" s="2"/>
      <c r="V35" s="2"/>
      <c r="W35" s="5"/>
      <c r="X35" s="5"/>
      <c r="Y35" s="3"/>
      <c r="Z35" s="4"/>
    </row>
    <row r="36" spans="1:26" ht="16.149999999999999" customHeight="1">
      <c r="A36" s="67">
        <v>19</v>
      </c>
      <c r="B36" s="73"/>
      <c r="C36" s="68"/>
      <c r="D36" s="68"/>
      <c r="E36" s="68"/>
      <c r="F36" s="68"/>
      <c r="G36" s="68"/>
      <c r="H36" s="68"/>
      <c r="I36" s="68"/>
      <c r="J36" s="74"/>
      <c r="K36" s="74"/>
      <c r="L36" s="75"/>
      <c r="M36" s="75"/>
      <c r="N36" s="75"/>
      <c r="O36" s="76"/>
      <c r="P36" s="2"/>
      <c r="Q36" s="2"/>
      <c r="R36" s="21"/>
      <c r="S36" s="2"/>
      <c r="T36" s="2"/>
      <c r="U36" s="2"/>
      <c r="V36" s="2"/>
      <c r="W36" s="5"/>
      <c r="X36" s="5"/>
      <c r="Y36" s="3"/>
      <c r="Z36" s="4"/>
    </row>
    <row r="37" spans="1:26" ht="16.149999999999999" customHeight="1">
      <c r="A37" s="67">
        <v>20</v>
      </c>
      <c r="B37" s="73"/>
      <c r="C37" s="68"/>
      <c r="D37" s="68"/>
      <c r="E37" s="68"/>
      <c r="F37" s="68"/>
      <c r="G37" s="68"/>
      <c r="H37" s="68"/>
      <c r="I37" s="68"/>
      <c r="J37" s="74"/>
      <c r="K37" s="74"/>
      <c r="L37" s="75"/>
      <c r="M37" s="75"/>
      <c r="N37" s="75"/>
      <c r="O37" s="76"/>
      <c r="P37" s="2"/>
      <c r="Q37" s="2"/>
      <c r="R37" s="21"/>
      <c r="S37" s="2"/>
      <c r="T37" s="2"/>
      <c r="U37" s="2"/>
      <c r="V37" s="2"/>
      <c r="W37" s="5"/>
      <c r="X37" s="5"/>
      <c r="Y37" s="3"/>
      <c r="Z37" s="4"/>
    </row>
    <row r="38" spans="1:26" ht="16.149999999999999" customHeight="1">
      <c r="A38" s="67">
        <v>21</v>
      </c>
      <c r="B38" s="73"/>
      <c r="C38" s="68"/>
      <c r="D38" s="68"/>
      <c r="E38" s="68"/>
      <c r="F38" s="68"/>
      <c r="G38" s="68"/>
      <c r="H38" s="68"/>
      <c r="I38" s="68"/>
      <c r="J38" s="74"/>
      <c r="K38" s="74"/>
      <c r="L38" s="75"/>
      <c r="M38" s="75"/>
      <c r="N38" s="75"/>
      <c r="O38" s="76"/>
      <c r="P38" s="2"/>
      <c r="Q38" s="2"/>
      <c r="R38" s="21"/>
      <c r="S38" s="2"/>
      <c r="T38" s="2"/>
      <c r="U38" s="2"/>
      <c r="V38" s="2"/>
      <c r="W38" s="5"/>
      <c r="X38" s="5"/>
      <c r="Y38" s="3"/>
      <c r="Z38" s="4"/>
    </row>
    <row r="39" spans="1:26" ht="16.149999999999999" customHeight="1">
      <c r="A39" s="67">
        <v>22</v>
      </c>
      <c r="B39" s="73"/>
      <c r="C39" s="68"/>
      <c r="D39" s="68"/>
      <c r="E39" s="68"/>
      <c r="F39" s="68"/>
      <c r="G39" s="68"/>
      <c r="H39" s="68"/>
      <c r="I39" s="68"/>
      <c r="J39" s="74"/>
      <c r="K39" s="74"/>
      <c r="L39" s="75"/>
      <c r="M39" s="75"/>
      <c r="N39" s="75"/>
      <c r="O39" s="76"/>
      <c r="P39" s="2"/>
      <c r="Q39" s="2"/>
      <c r="R39" s="21"/>
      <c r="S39" s="2"/>
      <c r="T39" s="2"/>
      <c r="U39" s="2"/>
      <c r="V39" s="2"/>
      <c r="W39" s="5"/>
      <c r="X39" s="5"/>
      <c r="Y39" s="3"/>
      <c r="Z39" s="4"/>
    </row>
    <row r="40" spans="1:26" ht="16.149999999999999" customHeight="1">
      <c r="A40" s="67">
        <v>23</v>
      </c>
      <c r="B40" s="73"/>
      <c r="C40" s="68"/>
      <c r="D40" s="68"/>
      <c r="E40" s="68"/>
      <c r="F40" s="68"/>
      <c r="G40" s="68"/>
      <c r="H40" s="68"/>
      <c r="I40" s="68"/>
      <c r="J40" s="74"/>
      <c r="K40" s="74"/>
      <c r="L40" s="75"/>
      <c r="M40" s="75"/>
      <c r="N40" s="75"/>
      <c r="O40" s="76"/>
      <c r="P40" s="2"/>
      <c r="Q40" s="2"/>
      <c r="R40" s="21"/>
      <c r="S40" s="2"/>
      <c r="T40" s="2"/>
      <c r="U40" s="2"/>
      <c r="V40" s="2"/>
      <c r="W40" s="5"/>
      <c r="X40" s="5"/>
      <c r="Y40" s="3"/>
      <c r="Z40" s="4"/>
    </row>
    <row r="41" spans="1:26" ht="16.149999999999999" customHeight="1">
      <c r="A41" s="67">
        <v>24</v>
      </c>
      <c r="B41" s="73"/>
      <c r="C41" s="68"/>
      <c r="D41" s="68"/>
      <c r="E41" s="68"/>
      <c r="F41" s="68"/>
      <c r="G41" s="68"/>
      <c r="H41" s="68"/>
      <c r="I41" s="68"/>
      <c r="J41" s="74"/>
      <c r="K41" s="74"/>
      <c r="L41" s="75"/>
      <c r="M41" s="75"/>
      <c r="N41" s="75"/>
      <c r="O41" s="76"/>
      <c r="P41" s="2"/>
      <c r="Q41" s="2"/>
      <c r="R41" s="21"/>
      <c r="S41" s="2"/>
      <c r="T41" s="2"/>
      <c r="U41" s="2"/>
      <c r="V41" s="2"/>
      <c r="W41" s="5"/>
      <c r="X41" s="5"/>
      <c r="Y41" s="3"/>
      <c r="Z41" s="4"/>
    </row>
    <row r="42" spans="1:26" ht="16.149999999999999" customHeight="1">
      <c r="A42" s="67">
        <v>25</v>
      </c>
      <c r="B42" s="73"/>
      <c r="C42" s="68"/>
      <c r="D42" s="68"/>
      <c r="E42" s="68"/>
      <c r="F42" s="68"/>
      <c r="G42" s="68"/>
      <c r="H42" s="68"/>
      <c r="I42" s="68"/>
      <c r="J42" s="74"/>
      <c r="K42" s="74"/>
      <c r="L42" s="75"/>
      <c r="M42" s="75"/>
      <c r="N42" s="75"/>
      <c r="O42" s="76"/>
      <c r="P42" s="2"/>
      <c r="Q42" s="2"/>
      <c r="R42" s="21"/>
      <c r="S42" s="2"/>
      <c r="T42" s="2"/>
      <c r="U42" s="2"/>
      <c r="V42" s="2"/>
      <c r="W42" s="5"/>
      <c r="X42" s="5"/>
      <c r="Y42" s="3"/>
      <c r="Z42" s="4"/>
    </row>
    <row r="43" spans="1:26" ht="16.149999999999999" customHeight="1">
      <c r="A43" s="67">
        <v>26</v>
      </c>
      <c r="B43" s="73"/>
      <c r="C43" s="68"/>
      <c r="D43" s="68"/>
      <c r="E43" s="68"/>
      <c r="F43" s="68"/>
      <c r="G43" s="68"/>
      <c r="H43" s="68"/>
      <c r="I43" s="68"/>
      <c r="J43" s="74"/>
      <c r="K43" s="74"/>
      <c r="L43" s="75"/>
      <c r="M43" s="75"/>
      <c r="N43" s="75"/>
      <c r="O43" s="76"/>
      <c r="P43" s="2"/>
      <c r="Q43" s="2"/>
      <c r="R43" s="21"/>
      <c r="S43" s="2"/>
      <c r="T43" s="2"/>
      <c r="U43" s="2"/>
      <c r="V43" s="2"/>
      <c r="W43" s="5"/>
      <c r="X43" s="5"/>
      <c r="Y43" s="3"/>
      <c r="Z43" s="4"/>
    </row>
    <row r="44" spans="1:26" ht="16.149999999999999" customHeight="1">
      <c r="A44" s="67">
        <v>27</v>
      </c>
      <c r="B44" s="73"/>
      <c r="C44" s="68"/>
      <c r="D44" s="68"/>
      <c r="E44" s="68"/>
      <c r="F44" s="68"/>
      <c r="G44" s="68"/>
      <c r="H44" s="68"/>
      <c r="I44" s="68"/>
      <c r="J44" s="74"/>
      <c r="K44" s="74"/>
      <c r="L44" s="75"/>
      <c r="M44" s="75"/>
      <c r="N44" s="75"/>
      <c r="O44" s="76"/>
      <c r="P44" s="2"/>
      <c r="Q44" s="2"/>
      <c r="R44" s="21"/>
      <c r="S44" s="2"/>
      <c r="T44" s="2"/>
      <c r="U44" s="2"/>
      <c r="V44" s="2"/>
      <c r="W44" s="5"/>
      <c r="X44" s="5"/>
      <c r="Y44" s="3"/>
      <c r="Z44" s="4"/>
    </row>
    <row r="45" spans="1:26" ht="16.149999999999999" customHeight="1">
      <c r="A45" s="67">
        <v>28</v>
      </c>
      <c r="B45" s="73"/>
      <c r="C45" s="68"/>
      <c r="D45" s="68"/>
      <c r="E45" s="68"/>
      <c r="F45" s="68"/>
      <c r="G45" s="68"/>
      <c r="H45" s="68"/>
      <c r="I45" s="68"/>
      <c r="J45" s="74"/>
      <c r="K45" s="74"/>
      <c r="L45" s="75"/>
      <c r="M45" s="75"/>
      <c r="N45" s="75"/>
      <c r="O45" s="76"/>
      <c r="P45" s="2"/>
      <c r="Q45" s="2"/>
      <c r="R45" s="21"/>
      <c r="S45" s="2"/>
      <c r="T45" s="2"/>
      <c r="U45" s="2"/>
      <c r="V45" s="2"/>
      <c r="W45" s="5"/>
      <c r="X45" s="5"/>
      <c r="Y45" s="3"/>
      <c r="Z45" s="4"/>
    </row>
    <row r="46" spans="1:26" ht="16.149999999999999" customHeight="1">
      <c r="A46" s="67">
        <v>29</v>
      </c>
      <c r="B46" s="73"/>
      <c r="C46" s="68"/>
      <c r="D46" s="68"/>
      <c r="E46" s="68"/>
      <c r="F46" s="68"/>
      <c r="G46" s="68"/>
      <c r="H46" s="68"/>
      <c r="I46" s="68"/>
      <c r="J46" s="74"/>
      <c r="K46" s="74"/>
      <c r="L46" s="75"/>
      <c r="M46" s="75"/>
      <c r="N46" s="75"/>
      <c r="O46" s="76"/>
      <c r="P46" s="2"/>
      <c r="Q46" s="2"/>
      <c r="R46" s="21"/>
      <c r="S46" s="2"/>
      <c r="T46" s="2"/>
      <c r="U46" s="2"/>
      <c r="V46" s="2"/>
      <c r="W46" s="5"/>
      <c r="X46" s="5"/>
      <c r="Y46" s="3"/>
      <c r="Z46" s="4"/>
    </row>
    <row r="47" spans="1:26" ht="16.149999999999999" customHeight="1">
      <c r="A47" s="67">
        <v>30</v>
      </c>
      <c r="B47" s="73"/>
      <c r="C47" s="68"/>
      <c r="D47" s="68"/>
      <c r="E47" s="68"/>
      <c r="F47" s="68"/>
      <c r="G47" s="68"/>
      <c r="H47" s="68"/>
      <c r="I47" s="68"/>
      <c r="J47" s="74"/>
      <c r="K47" s="74"/>
      <c r="L47" s="75"/>
      <c r="M47" s="75"/>
      <c r="N47" s="75"/>
      <c r="O47" s="76"/>
      <c r="P47" s="2"/>
      <c r="Q47" s="2"/>
      <c r="R47" s="21"/>
      <c r="S47" s="2"/>
      <c r="T47" s="2"/>
      <c r="U47" s="2"/>
      <c r="V47" s="2"/>
      <c r="W47" s="5"/>
      <c r="X47" s="5"/>
      <c r="Y47" s="3"/>
      <c r="Z47" s="4"/>
    </row>
    <row r="48" spans="1:26" ht="16.149999999999999" customHeight="1">
      <c r="A48" s="67">
        <v>31</v>
      </c>
      <c r="B48" s="73"/>
      <c r="C48" s="68"/>
      <c r="D48" s="68"/>
      <c r="E48" s="68"/>
      <c r="F48" s="68"/>
      <c r="G48" s="68"/>
      <c r="H48" s="68"/>
      <c r="I48" s="68"/>
      <c r="J48" s="74"/>
      <c r="K48" s="74"/>
      <c r="L48" s="75"/>
      <c r="M48" s="75"/>
      <c r="N48" s="75"/>
      <c r="O48" s="76"/>
      <c r="P48" s="2"/>
      <c r="Q48" s="2"/>
      <c r="R48" s="21"/>
      <c r="S48" s="2"/>
      <c r="T48" s="2"/>
      <c r="U48" s="2"/>
      <c r="V48" s="2"/>
      <c r="W48" s="5"/>
      <c r="X48" s="5"/>
      <c r="Y48" s="3"/>
      <c r="Z48" s="4"/>
    </row>
    <row r="49" spans="1:26" ht="16.149999999999999" customHeight="1">
      <c r="A49" s="67">
        <v>32</v>
      </c>
      <c r="B49" s="73"/>
      <c r="C49" s="68"/>
      <c r="D49" s="68"/>
      <c r="E49" s="68"/>
      <c r="F49" s="68"/>
      <c r="G49" s="68"/>
      <c r="H49" s="68"/>
      <c r="I49" s="68"/>
      <c r="J49" s="74"/>
      <c r="K49" s="74"/>
      <c r="L49" s="75"/>
      <c r="M49" s="75"/>
      <c r="N49" s="75"/>
      <c r="O49" s="76"/>
      <c r="P49" s="2"/>
      <c r="Q49" s="2"/>
      <c r="R49" s="21"/>
      <c r="S49" s="2"/>
      <c r="T49" s="2"/>
      <c r="U49" s="2"/>
      <c r="V49" s="2"/>
      <c r="W49" s="5"/>
      <c r="X49" s="5"/>
      <c r="Y49" s="3"/>
      <c r="Z49" s="4"/>
    </row>
    <row r="50" spans="1:26" ht="16.149999999999999" customHeight="1">
      <c r="A50" s="67">
        <v>33</v>
      </c>
      <c r="B50" s="73"/>
      <c r="C50" s="68"/>
      <c r="D50" s="68"/>
      <c r="E50" s="68"/>
      <c r="F50" s="68"/>
      <c r="G50" s="68"/>
      <c r="H50" s="68"/>
      <c r="I50" s="68"/>
      <c r="J50" s="74"/>
      <c r="K50" s="74"/>
      <c r="L50" s="75"/>
      <c r="M50" s="75"/>
      <c r="N50" s="75"/>
      <c r="O50" s="76"/>
      <c r="P50" s="2"/>
      <c r="Q50" s="2"/>
      <c r="R50" s="21"/>
      <c r="S50" s="2"/>
      <c r="T50" s="2"/>
      <c r="U50" s="2"/>
      <c r="V50" s="2"/>
      <c r="W50" s="5"/>
      <c r="X50" s="5"/>
      <c r="Y50" s="3"/>
      <c r="Z50" s="4"/>
    </row>
    <row r="51" spans="1:26" ht="16.149999999999999" customHeight="1">
      <c r="A51" s="67">
        <v>34</v>
      </c>
      <c r="B51" s="73"/>
      <c r="C51" s="68"/>
      <c r="D51" s="68"/>
      <c r="E51" s="68"/>
      <c r="F51" s="68"/>
      <c r="G51" s="68"/>
      <c r="H51" s="68"/>
      <c r="I51" s="68"/>
      <c r="J51" s="74"/>
      <c r="K51" s="74"/>
      <c r="L51" s="75"/>
      <c r="M51" s="75"/>
      <c r="N51" s="75"/>
      <c r="O51" s="76"/>
      <c r="P51" s="2"/>
      <c r="Q51" s="2"/>
      <c r="R51" s="21"/>
      <c r="S51" s="2"/>
      <c r="T51" s="2"/>
      <c r="U51" s="2"/>
      <c r="V51" s="2"/>
      <c r="W51" s="5"/>
      <c r="X51" s="5"/>
      <c r="Y51" s="3"/>
      <c r="Z51" s="4"/>
    </row>
    <row r="52" spans="1:26" ht="16.149999999999999" customHeight="1">
      <c r="A52" s="67">
        <v>35</v>
      </c>
      <c r="B52" s="73"/>
      <c r="C52" s="68"/>
      <c r="D52" s="68"/>
      <c r="E52" s="68"/>
      <c r="F52" s="68"/>
      <c r="G52" s="68"/>
      <c r="H52" s="68"/>
      <c r="I52" s="68"/>
      <c r="J52" s="74"/>
      <c r="K52" s="74"/>
      <c r="L52" s="75"/>
      <c r="M52" s="75"/>
      <c r="N52" s="75"/>
      <c r="O52" s="76"/>
      <c r="P52" s="2"/>
      <c r="Q52" s="2"/>
      <c r="R52" s="21"/>
      <c r="S52" s="2"/>
      <c r="T52" s="2"/>
      <c r="U52" s="2"/>
      <c r="V52" s="2"/>
      <c r="W52" s="5"/>
      <c r="X52" s="5"/>
      <c r="Y52" s="3"/>
      <c r="Z52" s="4"/>
    </row>
    <row r="53" spans="1:26" ht="16.149999999999999" customHeight="1">
      <c r="A53" s="67">
        <v>36</v>
      </c>
      <c r="B53" s="73"/>
      <c r="G53" s="19"/>
      <c r="I53" s="19"/>
      <c r="J53" s="74"/>
      <c r="K53" s="74"/>
      <c r="L53" s="75"/>
      <c r="M53" s="75"/>
      <c r="N53" s="75"/>
      <c r="O53" s="76"/>
      <c r="P53" s="2"/>
      <c r="Q53" s="2"/>
      <c r="R53" s="21"/>
      <c r="S53" s="2"/>
      <c r="T53" s="2"/>
      <c r="U53" s="2"/>
      <c r="V53" s="2"/>
      <c r="W53" s="5"/>
      <c r="X53" s="5"/>
      <c r="Y53" s="3"/>
      <c r="Z53" s="4"/>
    </row>
    <row r="54" spans="1:26" ht="16.149999999999999" customHeight="1">
      <c r="A54" s="67">
        <v>37</v>
      </c>
      <c r="B54" s="73"/>
      <c r="G54" s="19"/>
      <c r="I54" s="19"/>
      <c r="J54" s="74"/>
      <c r="K54" s="74"/>
      <c r="L54" s="75"/>
      <c r="M54" s="75"/>
      <c r="N54" s="75"/>
      <c r="O54" s="76"/>
      <c r="P54" s="2"/>
      <c r="Q54" s="2"/>
      <c r="R54" s="21"/>
      <c r="S54" s="2"/>
      <c r="T54" s="2"/>
      <c r="U54" s="2"/>
      <c r="V54" s="2"/>
      <c r="W54" s="5"/>
      <c r="X54" s="5"/>
      <c r="Y54" s="3"/>
      <c r="Z54" s="4"/>
    </row>
    <row r="55" spans="1:26" ht="16.149999999999999" customHeight="1">
      <c r="A55" s="67">
        <v>38</v>
      </c>
      <c r="B55" s="73"/>
      <c r="G55" s="19"/>
      <c r="I55" s="19"/>
      <c r="J55" s="74"/>
      <c r="K55" s="74"/>
      <c r="L55" s="75"/>
      <c r="M55" s="75"/>
      <c r="N55" s="75"/>
      <c r="O55" s="76"/>
      <c r="P55" s="2"/>
      <c r="Q55" s="2"/>
      <c r="R55" s="21"/>
      <c r="S55" s="2"/>
      <c r="T55" s="2"/>
      <c r="U55" s="2"/>
      <c r="V55" s="2"/>
      <c r="W55" s="5"/>
      <c r="X55" s="5"/>
      <c r="Y55" s="3"/>
      <c r="Z55" s="4"/>
    </row>
    <row r="56" spans="1:26" ht="16.149999999999999" customHeight="1">
      <c r="A56" s="67">
        <v>39</v>
      </c>
      <c r="B56" s="73"/>
      <c r="G56" s="19"/>
      <c r="I56" s="19"/>
      <c r="J56" s="74"/>
      <c r="K56" s="74"/>
      <c r="L56" s="75"/>
      <c r="M56" s="75"/>
      <c r="N56" s="75"/>
      <c r="O56" s="76"/>
      <c r="P56" s="2"/>
      <c r="Q56" s="2"/>
      <c r="R56" s="21"/>
      <c r="S56" s="2"/>
      <c r="T56" s="2"/>
      <c r="U56" s="2"/>
      <c r="V56" s="2"/>
      <c r="W56" s="5"/>
      <c r="X56" s="5"/>
      <c r="Y56" s="3"/>
      <c r="Z56" s="4"/>
    </row>
    <row r="57" spans="1:26" ht="16.149999999999999" customHeight="1">
      <c r="A57" s="67">
        <v>40</v>
      </c>
      <c r="B57" s="73"/>
      <c r="G57" s="19"/>
      <c r="I57" s="19"/>
      <c r="J57" s="74"/>
      <c r="K57" s="74"/>
      <c r="L57" s="75"/>
      <c r="M57" s="75"/>
      <c r="N57" s="75"/>
      <c r="O57" s="76"/>
      <c r="P57" s="2"/>
      <c r="Q57" s="2"/>
      <c r="R57" s="21"/>
      <c r="S57" s="2"/>
      <c r="T57" s="2"/>
      <c r="U57" s="2"/>
      <c r="V57" s="2"/>
      <c r="W57" s="5"/>
      <c r="X57" s="5"/>
      <c r="Y57" s="3"/>
      <c r="Z57" s="4"/>
    </row>
    <row r="58" spans="1:26" ht="24" customHeight="1">
      <c r="A58" s="60" t="s">
        <v>3</v>
      </c>
      <c r="B58" s="60"/>
      <c r="C58" s="61" t="s">
        <v>39</v>
      </c>
      <c r="D58" s="62"/>
      <c r="E58" s="62"/>
      <c r="F58" s="62"/>
      <c r="G58" s="62"/>
      <c r="H58" s="62"/>
      <c r="I58" s="60"/>
      <c r="J58" s="60"/>
      <c r="K58" s="60"/>
      <c r="L58" s="63"/>
      <c r="M58" s="63"/>
      <c r="N58" s="60"/>
      <c r="O58" s="60"/>
      <c r="P58" s="64"/>
      <c r="Q58" s="64"/>
      <c r="R58" s="64"/>
      <c r="S58" s="60"/>
      <c r="T58" s="64"/>
      <c r="U58" s="64"/>
      <c r="V58" s="64"/>
      <c r="W58" s="60"/>
      <c r="X58" s="60"/>
      <c r="Y58" s="60"/>
      <c r="Z58" s="65"/>
    </row>
    <row r="59" spans="1:26">
      <c r="A59" s="6"/>
      <c r="B59" s="6"/>
      <c r="C59" s="22"/>
      <c r="G59" s="19"/>
      <c r="I59" s="20"/>
      <c r="J59" s="22"/>
      <c r="K59" s="2"/>
      <c r="M59" s="7"/>
      <c r="R59" s="6"/>
      <c r="S59" s="6"/>
      <c r="T59" s="6"/>
      <c r="U59" s="6"/>
      <c r="V59" s="6"/>
    </row>
    <row r="60" spans="1:26">
      <c r="A60" s="6"/>
      <c r="B60" s="6"/>
      <c r="C60" s="22"/>
      <c r="G60" s="19"/>
      <c r="I60" s="20"/>
      <c r="J60" s="21"/>
      <c r="K60" s="2"/>
      <c r="M60" s="8"/>
      <c r="R60" s="9"/>
      <c r="S60" s="9"/>
      <c r="T60" s="9"/>
      <c r="U60" s="9"/>
      <c r="V60" s="9"/>
      <c r="W60" s="23"/>
    </row>
    <row r="61" spans="1:26">
      <c r="A61" s="6"/>
      <c r="B61" s="6"/>
      <c r="C61" s="22"/>
      <c r="G61" s="19"/>
      <c r="I61" s="20"/>
      <c r="J61" s="21"/>
      <c r="K61" s="2"/>
      <c r="M61" s="8"/>
      <c r="R61" s="9"/>
      <c r="S61" s="9"/>
      <c r="T61" s="9"/>
      <c r="U61" s="9"/>
      <c r="V61" s="9"/>
      <c r="W61" s="23"/>
    </row>
    <row r="62" spans="1:26">
      <c r="A62" s="6"/>
      <c r="B62" s="6"/>
      <c r="C62" s="22"/>
      <c r="G62" s="19"/>
      <c r="I62" s="20"/>
      <c r="J62" s="21"/>
      <c r="K62" s="2"/>
      <c r="M62" s="7"/>
      <c r="R62" s="9"/>
      <c r="S62" s="9"/>
      <c r="T62" s="9"/>
      <c r="U62" s="9"/>
      <c r="V62" s="9"/>
      <c r="W62" s="23"/>
    </row>
    <row r="64" spans="1:26">
      <c r="A64" s="80"/>
    </row>
    <row r="67" spans="1:1" ht="20.25">
      <c r="A67" s="79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0" bestFit="1" customWidth="1"/>
    <col min="2" max="2" width="25.44140625" style="10" bestFit="1" customWidth="1"/>
    <col min="3" max="3" width="34.77734375" style="10" bestFit="1" customWidth="1"/>
    <col min="4" max="4" width="11.77734375" style="10" bestFit="1" customWidth="1"/>
    <col min="5" max="5" width="11.21875" style="10" bestFit="1" customWidth="1"/>
    <col min="6" max="6" width="16.109375" style="10" bestFit="1" customWidth="1"/>
    <col min="7" max="7" width="23.77734375" style="10" bestFit="1" customWidth="1"/>
    <col min="8" max="8" width="12.109375" style="10" bestFit="1" customWidth="1"/>
    <col min="9" max="9" width="23.109375" style="10" bestFit="1" customWidth="1"/>
    <col min="10" max="10" width="16.109375" style="10" bestFit="1" customWidth="1"/>
    <col min="11" max="11" width="10.21875" style="10" bestFit="1" customWidth="1"/>
    <col min="12" max="12" width="10.44140625" style="10" bestFit="1" customWidth="1"/>
    <col min="13" max="13" width="13.77734375" style="10" bestFit="1" customWidth="1"/>
    <col min="14" max="14" width="16.109375" style="10" bestFit="1" customWidth="1"/>
    <col min="15" max="15" width="11.6640625" style="10" bestFit="1" customWidth="1"/>
    <col min="16" max="16" width="11.33203125" style="10" bestFit="1" customWidth="1"/>
    <col min="17" max="17" width="10.44140625" style="10" bestFit="1" customWidth="1"/>
    <col min="18" max="19" width="16.109375" style="10" bestFit="1" customWidth="1"/>
    <col min="20" max="20" width="12.77734375" style="10" bestFit="1" customWidth="1"/>
    <col min="21" max="22" width="12.21875" style="10" bestFit="1" customWidth="1"/>
    <col min="23" max="23" width="15.77734375" style="10" bestFit="1" customWidth="1"/>
    <col min="24" max="25" width="13.77734375" style="10" bestFit="1" customWidth="1"/>
    <col min="26" max="26" width="19.5546875" style="10" bestFit="1" customWidth="1"/>
    <col min="27" max="16384" width="8.88671875" style="10"/>
  </cols>
  <sheetData>
    <row r="1" spans="1:26" ht="18.75" thickBot="1">
      <c r="A1" s="11" t="s">
        <v>94</v>
      </c>
      <c r="B1" s="11"/>
      <c r="C1" s="11"/>
      <c r="D1" s="4"/>
      <c r="E1" s="4"/>
      <c r="F1" s="3"/>
      <c r="G1" s="1"/>
      <c r="H1" s="3"/>
      <c r="I1" s="59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2" t="s">
        <v>1</v>
      </c>
      <c r="E2" s="13">
        <f>SUMIF(D18:D56,40,F18:F56)+SUMIF(D18:D56,21,F18:F56)</f>
        <v>0</v>
      </c>
      <c r="F2" s="3"/>
      <c r="G2" s="24" t="s">
        <v>89</v>
      </c>
      <c r="H2" s="14">
        <f>IF(COUNTIF($G$18:G62,"JG")=0,0,SUMIFS($F$18:F62,$G$18:G62,G2,$D$18:D62,40)-SUMIFS($F$18:F62,$G$18:G62,G2,$D$18:D62,50))</f>
        <v>0</v>
      </c>
      <c r="I2" s="14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15" t="s">
        <v>2</v>
      </c>
      <c r="E3" s="16">
        <f>SUMIF(D18:D56,50,F18:F56)+SUMIF(D18:D56,31,F18:F56)</f>
        <v>0</v>
      </c>
      <c r="F3" s="28" t="s">
        <v>90</v>
      </c>
      <c r="G3" s="14" t="s">
        <v>87</v>
      </c>
      <c r="H3" s="14">
        <f>IF(COUNTIF($G$18:G62,"VG")=0,0,SUMIFS($F$18:F62,$G$18:G62,G3,$D$18:D62,40)-SUMIFS($F$18:F62,$G$18:G62,G3,$D$18:D62,50))</f>
        <v>0</v>
      </c>
      <c r="I3" s="14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57" t="s">
        <v>4</v>
      </c>
      <c r="E4" s="58">
        <f>E2-E3</f>
        <v>0</v>
      </c>
      <c r="F4" s="27">
        <f>$E$4+$I$6</f>
        <v>0</v>
      </c>
      <c r="G4" s="14" t="s">
        <v>97</v>
      </c>
      <c r="H4" s="14">
        <f>IF(COUNTIF($G$18:G62,"V0")=0,0,SUMIFS($F$18:F62,$G$18:G62,G4,$D$18:D62,40)-SUMIFS($F$18:F62,$G$18:G62,G4,$D$18:D62,50))</f>
        <v>0</v>
      </c>
      <c r="I4" s="14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3"/>
      <c r="G5" s="25" t="s">
        <v>88</v>
      </c>
      <c r="H5" s="26">
        <f>IF(COUNTIF($G$18:G62,"V9")=0,0,SUMIFS($F$18:F62,$G$18:G62,G5,$D$18:D62,40)-SUMIFS($F$18:F62,$G$18:G62,G5,$D$18:D62,50))</f>
        <v>0</v>
      </c>
      <c r="I5" s="26"/>
      <c r="J5" s="3"/>
      <c r="K5" s="3"/>
      <c r="R5" s="3"/>
      <c r="S5" s="3"/>
      <c r="T5" s="3"/>
      <c r="U5" s="3"/>
      <c r="V5" s="3"/>
    </row>
    <row r="6" spans="1:26" ht="18">
      <c r="A6" s="11" t="s">
        <v>95</v>
      </c>
      <c r="B6" s="11"/>
      <c r="C6" s="11"/>
      <c r="D6" s="3"/>
      <c r="E6" s="3"/>
      <c r="F6" s="4"/>
      <c r="G6" s="14"/>
      <c r="H6" s="14">
        <f>SUM(H2:H5)</f>
        <v>0</v>
      </c>
      <c r="I6" s="14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3"/>
      <c r="B7" s="3"/>
      <c r="C7" s="4"/>
      <c r="D7" s="4"/>
      <c r="E7" s="3"/>
      <c r="F7" s="4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29" t="s">
        <v>5</v>
      </c>
      <c r="B8" s="30" t="s">
        <v>6</v>
      </c>
      <c r="C8" s="31" t="s">
        <v>7</v>
      </c>
      <c r="D8" s="31" t="s">
        <v>8</v>
      </c>
      <c r="E8" s="31" t="s">
        <v>9</v>
      </c>
      <c r="F8" s="32" t="s">
        <v>10</v>
      </c>
      <c r="G8" s="30" t="s">
        <v>57</v>
      </c>
      <c r="H8" s="32" t="s">
        <v>41</v>
      </c>
      <c r="I8" s="4"/>
      <c r="J8" s="4"/>
      <c r="K8" s="4"/>
      <c r="R8" s="4"/>
      <c r="S8" s="4"/>
      <c r="T8" s="4"/>
      <c r="U8" s="4"/>
      <c r="V8" s="4"/>
      <c r="W8" s="4"/>
    </row>
    <row r="9" spans="1:26" ht="18.600000000000001" customHeight="1">
      <c r="A9" s="33" t="s">
        <v>80</v>
      </c>
      <c r="B9" s="34" t="s">
        <v>85</v>
      </c>
      <c r="C9" s="35" t="s">
        <v>81</v>
      </c>
      <c r="D9" s="35" t="s">
        <v>82</v>
      </c>
      <c r="E9" s="35" t="s">
        <v>83</v>
      </c>
      <c r="F9" s="36" t="s">
        <v>84</v>
      </c>
      <c r="G9" s="34" t="s">
        <v>58</v>
      </c>
      <c r="H9" s="36" t="s">
        <v>42</v>
      </c>
      <c r="I9" s="4"/>
      <c r="J9" s="4"/>
      <c r="K9" s="4"/>
      <c r="R9" s="4"/>
      <c r="S9" s="4"/>
      <c r="T9" s="4"/>
      <c r="U9" s="4"/>
      <c r="V9" s="4"/>
      <c r="W9" s="4"/>
    </row>
    <row r="10" spans="1:26" ht="18" customHeight="1" thickBot="1">
      <c r="A10" s="37" t="s">
        <v>40</v>
      </c>
      <c r="B10" s="38" t="s">
        <v>11</v>
      </c>
      <c r="C10" s="37" t="s">
        <v>40</v>
      </c>
      <c r="D10" s="39" t="s">
        <v>12</v>
      </c>
      <c r="E10" s="37" t="s">
        <v>13</v>
      </c>
      <c r="F10" s="40" t="s">
        <v>14</v>
      </c>
      <c r="G10" s="38" t="s">
        <v>11</v>
      </c>
      <c r="H10" s="40" t="s">
        <v>43</v>
      </c>
      <c r="I10" s="4"/>
      <c r="J10" s="4"/>
      <c r="K10" s="4"/>
      <c r="R10" s="4"/>
      <c r="S10" s="4"/>
      <c r="T10" s="4"/>
      <c r="U10" s="4"/>
      <c r="V10" s="4"/>
      <c r="W10" s="4"/>
    </row>
    <row r="11" spans="1:26" ht="21" customHeight="1">
      <c r="A11" s="70" t="str">
        <f ca="1">IFERROR(VLOOKUP(VALUE(RIGHT(CELL("nomfichier",A1),LEN(CELL("nomfichier",A1))-FIND("]",CELL("nomfichier",A1)))),BASE!A:I,9,0),"")</f>
        <v/>
      </c>
      <c r="B11" s="71" t="str">
        <f>(BASE!$L$3)</f>
        <v>07/2021 TEST</v>
      </c>
      <c r="C11" s="70" t="str">
        <f>(BASE!$L$2)</f>
        <v>23.12.2021</v>
      </c>
      <c r="D11" s="66" t="s">
        <v>91</v>
      </c>
      <c r="E11" s="66" t="s">
        <v>92</v>
      </c>
      <c r="F11" s="66" t="s">
        <v>98</v>
      </c>
      <c r="G11" s="71" t="str">
        <f ca="1">IFERROR(VLOOKUP(VALUE(RIGHT(CELL("nomfichier",A1),LEN(CELL("nomfichier",A1))-FIND("]",CELL("nomfichier",A1)))),BASE!A:I,8,0),"")</f>
        <v/>
      </c>
      <c r="H11" s="72" t="str">
        <f>IF(OR($G$18="VG",$G$18="JG"),"X","")</f>
        <v/>
      </c>
      <c r="I11" s="81"/>
      <c r="J11" s="4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4"/>
      <c r="E12" s="4"/>
      <c r="F12" s="4"/>
      <c r="G12" s="3"/>
      <c r="H12" s="3"/>
      <c r="I12" s="3"/>
      <c r="J12" s="3"/>
      <c r="K12" s="4"/>
      <c r="R12" s="4"/>
      <c r="S12" s="4"/>
      <c r="T12" s="4"/>
      <c r="U12" s="4"/>
      <c r="V12" s="4"/>
    </row>
    <row r="13" spans="1:26" ht="18">
      <c r="A13" s="17" t="s">
        <v>96</v>
      </c>
      <c r="B13" s="17"/>
      <c r="C13" s="11"/>
      <c r="D13" s="4"/>
      <c r="E13" s="4"/>
      <c r="F13" s="4"/>
      <c r="G13" s="4"/>
      <c r="H13" s="4"/>
      <c r="I13" s="4"/>
      <c r="J13" s="4"/>
      <c r="K13" s="3"/>
      <c r="R13" s="3"/>
      <c r="S13" s="3"/>
      <c r="T13" s="3"/>
      <c r="U13" s="3"/>
      <c r="V13" s="3"/>
    </row>
    <row r="14" spans="1:26" ht="15.75" thickBot="1">
      <c r="A14" s="3"/>
      <c r="B14" s="3"/>
      <c r="C14" s="4"/>
      <c r="D14" s="4"/>
      <c r="E14" s="4"/>
      <c r="F14" s="3"/>
      <c r="G14" s="1"/>
      <c r="H14" s="3"/>
      <c r="I14" s="3"/>
      <c r="J14" s="3"/>
      <c r="K14" s="3"/>
      <c r="R14" s="3"/>
      <c r="S14" s="3"/>
      <c r="T14" s="3"/>
      <c r="U14" s="3"/>
      <c r="V14" s="3"/>
    </row>
    <row r="15" spans="1:26" ht="16.899999999999999" customHeight="1">
      <c r="A15" s="31" t="s">
        <v>15</v>
      </c>
      <c r="B15" s="31" t="s">
        <v>16</v>
      </c>
      <c r="C15" s="31" t="s">
        <v>17</v>
      </c>
      <c r="D15" s="31" t="s">
        <v>18</v>
      </c>
      <c r="E15" s="31" t="s">
        <v>20</v>
      </c>
      <c r="F15" s="41" t="s">
        <v>21</v>
      </c>
      <c r="G15" s="31" t="s">
        <v>45</v>
      </c>
      <c r="H15" s="31" t="s">
        <v>22</v>
      </c>
      <c r="I15" s="42" t="s">
        <v>52</v>
      </c>
      <c r="J15" s="43" t="s">
        <v>70</v>
      </c>
      <c r="K15" s="43" t="s">
        <v>73</v>
      </c>
      <c r="L15" s="44" t="s">
        <v>23</v>
      </c>
      <c r="M15" s="31" t="s">
        <v>24</v>
      </c>
      <c r="N15" s="31" t="s">
        <v>61</v>
      </c>
      <c r="O15" s="31" t="s">
        <v>19</v>
      </c>
      <c r="P15" s="31" t="s">
        <v>46</v>
      </c>
      <c r="Q15" s="31" t="s">
        <v>44</v>
      </c>
      <c r="R15" s="41" t="s">
        <v>54</v>
      </c>
      <c r="S15" s="31" t="s">
        <v>62</v>
      </c>
      <c r="T15" s="31" t="s">
        <v>64</v>
      </c>
      <c r="U15" s="31" t="s">
        <v>66</v>
      </c>
      <c r="V15" s="31" t="s">
        <v>59</v>
      </c>
      <c r="W15" s="31" t="s">
        <v>25</v>
      </c>
      <c r="X15" s="42" t="s">
        <v>48</v>
      </c>
      <c r="Y15" s="43" t="s">
        <v>51</v>
      </c>
      <c r="Z15" s="45" t="s">
        <v>3</v>
      </c>
    </row>
    <row r="16" spans="1:26" s="18" customFormat="1" ht="30" customHeight="1">
      <c r="A16" s="46" t="s">
        <v>26</v>
      </c>
      <c r="B16" s="47"/>
      <c r="C16" s="47" t="s">
        <v>74</v>
      </c>
      <c r="D16" s="47" t="s">
        <v>75</v>
      </c>
      <c r="E16" s="47" t="s">
        <v>86</v>
      </c>
      <c r="F16" s="48" t="s">
        <v>76</v>
      </c>
      <c r="G16" s="47" t="s">
        <v>77</v>
      </c>
      <c r="H16" s="47" t="s">
        <v>78</v>
      </c>
      <c r="I16" s="49" t="s">
        <v>79</v>
      </c>
      <c r="J16" s="50" t="s">
        <v>71</v>
      </c>
      <c r="K16" s="50" t="s">
        <v>72</v>
      </c>
      <c r="L16" s="47" t="s">
        <v>0</v>
      </c>
      <c r="M16" s="47" t="s">
        <v>28</v>
      </c>
      <c r="N16" s="47" t="s">
        <v>63</v>
      </c>
      <c r="O16" s="47" t="s">
        <v>27</v>
      </c>
      <c r="P16" s="47" t="s">
        <v>47</v>
      </c>
      <c r="Q16" s="47" t="s">
        <v>56</v>
      </c>
      <c r="R16" s="48" t="s">
        <v>55</v>
      </c>
      <c r="S16" s="47" t="s">
        <v>67</v>
      </c>
      <c r="T16" s="47" t="s">
        <v>68</v>
      </c>
      <c r="U16" s="47" t="s">
        <v>65</v>
      </c>
      <c r="V16" s="47" t="s">
        <v>60</v>
      </c>
      <c r="W16" s="47" t="s">
        <v>29</v>
      </c>
      <c r="X16" s="49" t="s">
        <v>49</v>
      </c>
      <c r="Y16" s="50" t="s">
        <v>50</v>
      </c>
      <c r="Z16" s="51" t="s">
        <v>30</v>
      </c>
    </row>
    <row r="17" spans="1:26" ht="16.5" thickBot="1">
      <c r="A17" s="52" t="s">
        <v>31</v>
      </c>
      <c r="B17" s="37"/>
      <c r="C17" s="37" t="s">
        <v>11</v>
      </c>
      <c r="D17" s="37" t="s">
        <v>32</v>
      </c>
      <c r="E17" s="39" t="s">
        <v>33</v>
      </c>
      <c r="F17" s="53" t="s">
        <v>34</v>
      </c>
      <c r="G17" s="37" t="s">
        <v>14</v>
      </c>
      <c r="H17" s="37" t="s">
        <v>35</v>
      </c>
      <c r="I17" s="54" t="s">
        <v>53</v>
      </c>
      <c r="J17" s="53" t="s">
        <v>34</v>
      </c>
      <c r="K17" s="37" t="s">
        <v>35</v>
      </c>
      <c r="L17" s="37" t="s">
        <v>35</v>
      </c>
      <c r="M17" s="37" t="s">
        <v>36</v>
      </c>
      <c r="N17" s="53" t="s">
        <v>34</v>
      </c>
      <c r="O17" s="39" t="s">
        <v>12</v>
      </c>
      <c r="P17" s="37" t="s">
        <v>32</v>
      </c>
      <c r="Q17" s="39" t="s">
        <v>33</v>
      </c>
      <c r="R17" s="53" t="s">
        <v>34</v>
      </c>
      <c r="S17" s="53" t="s">
        <v>34</v>
      </c>
      <c r="T17" s="37" t="s">
        <v>69</v>
      </c>
      <c r="U17" s="37" t="s">
        <v>40</v>
      </c>
      <c r="V17" s="37" t="s">
        <v>40</v>
      </c>
      <c r="W17" s="37" t="s">
        <v>37</v>
      </c>
      <c r="X17" s="54" t="s">
        <v>36</v>
      </c>
      <c r="Y17" s="55" t="s">
        <v>36</v>
      </c>
      <c r="Z17" s="56" t="s">
        <v>38</v>
      </c>
    </row>
    <row r="18" spans="1:26" ht="15.6" customHeight="1">
      <c r="A18" s="67">
        <v>1</v>
      </c>
      <c r="B18" s="73"/>
      <c r="C18" s="68"/>
      <c r="D18" s="68"/>
      <c r="E18" s="68"/>
      <c r="F18" s="68"/>
      <c r="G18" s="68"/>
      <c r="H18" s="68"/>
      <c r="I18" s="68"/>
      <c r="J18" s="74"/>
      <c r="K18" s="74"/>
      <c r="L18" s="75"/>
      <c r="M18" s="75"/>
      <c r="N18" s="75"/>
      <c r="O18" s="76"/>
      <c r="P18" s="2"/>
      <c r="Q18" s="2"/>
      <c r="R18" s="21"/>
      <c r="S18" s="2"/>
      <c r="T18" s="2"/>
      <c r="U18" s="2"/>
      <c r="V18" s="2"/>
      <c r="W18" s="5"/>
      <c r="X18" s="5"/>
      <c r="Y18" s="3"/>
      <c r="Z18" s="4"/>
    </row>
    <row r="19" spans="1:26" ht="15.6" customHeight="1">
      <c r="A19" s="67">
        <v>2</v>
      </c>
      <c r="B19" s="73"/>
      <c r="C19" s="68"/>
      <c r="D19" s="68"/>
      <c r="E19" s="68"/>
      <c r="F19" s="68"/>
      <c r="G19" s="68"/>
      <c r="H19" s="68"/>
      <c r="I19" s="68"/>
      <c r="J19" s="74"/>
      <c r="K19" s="74"/>
      <c r="L19" s="75"/>
      <c r="M19" s="75"/>
      <c r="N19" s="75"/>
      <c r="O19" s="76"/>
      <c r="P19" s="2"/>
      <c r="Q19" s="2"/>
      <c r="R19" s="21"/>
      <c r="S19" s="2"/>
      <c r="T19" s="2"/>
      <c r="U19" s="2"/>
      <c r="V19" s="2"/>
      <c r="W19" s="5"/>
      <c r="X19" s="5"/>
      <c r="Y19" s="3"/>
      <c r="Z19" s="4"/>
    </row>
    <row r="20" spans="1:26" ht="16.149999999999999" customHeight="1">
      <c r="A20" s="67">
        <v>3</v>
      </c>
      <c r="B20" s="73"/>
      <c r="C20" s="68"/>
      <c r="D20" s="68"/>
      <c r="E20" s="68"/>
      <c r="F20" s="68"/>
      <c r="G20" s="68"/>
      <c r="H20" s="68"/>
      <c r="I20" s="68"/>
      <c r="J20" s="74"/>
      <c r="K20" s="74"/>
      <c r="L20" s="75"/>
      <c r="M20" s="75"/>
      <c r="N20" s="75"/>
      <c r="O20" s="76"/>
      <c r="P20" s="2"/>
      <c r="Q20" s="2"/>
      <c r="R20" s="21"/>
      <c r="S20" s="2"/>
      <c r="T20" s="2"/>
      <c r="U20" s="2"/>
      <c r="V20" s="2"/>
      <c r="W20" s="5"/>
      <c r="X20" s="5"/>
      <c r="Y20" s="3"/>
      <c r="Z20" s="4"/>
    </row>
    <row r="21" spans="1:26" ht="16.149999999999999" customHeight="1">
      <c r="A21" s="67">
        <v>4</v>
      </c>
      <c r="B21" s="73"/>
      <c r="C21" s="68"/>
      <c r="D21" s="68"/>
      <c r="E21" s="68"/>
      <c r="F21" s="68"/>
      <c r="G21" s="68"/>
      <c r="H21" s="68"/>
      <c r="I21" s="68"/>
      <c r="J21" s="74"/>
      <c r="K21" s="74"/>
      <c r="L21" s="75"/>
      <c r="M21" s="75"/>
      <c r="N21" s="75"/>
      <c r="O21" s="76"/>
      <c r="P21" s="2"/>
      <c r="Q21" s="2"/>
      <c r="R21" s="21"/>
      <c r="S21" s="2"/>
      <c r="T21" s="2"/>
      <c r="U21" s="2"/>
      <c r="V21" s="2"/>
      <c r="W21" s="5"/>
      <c r="X21" s="5"/>
      <c r="Y21" s="3"/>
      <c r="Z21" s="4"/>
    </row>
    <row r="22" spans="1:26" ht="16.149999999999999" customHeight="1">
      <c r="A22" s="67">
        <v>5</v>
      </c>
      <c r="B22" s="73"/>
      <c r="C22" s="68"/>
      <c r="D22" s="68"/>
      <c r="E22" s="68"/>
      <c r="F22" s="68"/>
      <c r="G22" s="68"/>
      <c r="H22" s="68"/>
      <c r="I22" s="68"/>
      <c r="J22" s="74"/>
      <c r="K22" s="74"/>
      <c r="L22" s="75"/>
      <c r="M22" s="75"/>
      <c r="N22" s="75"/>
      <c r="O22" s="76"/>
      <c r="P22" s="2"/>
      <c r="Q22" s="2"/>
      <c r="R22" s="21"/>
      <c r="S22" s="2"/>
      <c r="T22" s="2"/>
      <c r="U22" s="2"/>
      <c r="V22" s="2"/>
      <c r="W22" s="5"/>
      <c r="X22" s="5"/>
      <c r="Y22" s="3"/>
      <c r="Z22" s="4"/>
    </row>
    <row r="23" spans="1:26" ht="16.149999999999999" customHeight="1">
      <c r="A23" s="67">
        <v>6</v>
      </c>
      <c r="B23" s="73"/>
      <c r="C23" s="68"/>
      <c r="D23" s="68"/>
      <c r="E23" s="68"/>
      <c r="F23" s="68"/>
      <c r="G23" s="68"/>
      <c r="H23" s="68"/>
      <c r="I23" s="68"/>
      <c r="J23" s="74"/>
      <c r="K23" s="74"/>
      <c r="L23" s="75"/>
      <c r="M23" s="75"/>
      <c r="N23" s="75"/>
      <c r="O23" s="76"/>
      <c r="P23" s="2"/>
      <c r="Q23" s="2"/>
      <c r="R23" s="21"/>
      <c r="S23" s="2"/>
      <c r="T23" s="2"/>
      <c r="U23" s="2"/>
      <c r="V23" s="2"/>
      <c r="W23" s="5"/>
      <c r="X23" s="5"/>
      <c r="Y23" s="3"/>
      <c r="Z23" s="4"/>
    </row>
    <row r="24" spans="1:26" ht="16.149999999999999" customHeight="1">
      <c r="A24" s="67">
        <v>7</v>
      </c>
      <c r="B24" s="73"/>
      <c r="C24" s="68"/>
      <c r="D24" s="68"/>
      <c r="E24" s="68"/>
      <c r="F24" s="68"/>
      <c r="G24" s="68"/>
      <c r="H24" s="68"/>
      <c r="I24" s="68"/>
      <c r="J24" s="74"/>
      <c r="K24" s="74"/>
      <c r="L24" s="75"/>
      <c r="M24" s="75"/>
      <c r="N24" s="75"/>
      <c r="O24" s="76"/>
      <c r="P24" s="2"/>
      <c r="Q24" s="2"/>
      <c r="R24" s="21"/>
      <c r="S24" s="2"/>
      <c r="T24" s="2"/>
      <c r="U24" s="2"/>
      <c r="V24" s="2"/>
      <c r="W24" s="5"/>
      <c r="X24" s="5"/>
      <c r="Y24" s="3"/>
      <c r="Z24" s="4"/>
    </row>
    <row r="25" spans="1:26" ht="16.149999999999999" customHeight="1">
      <c r="A25" s="67">
        <v>8</v>
      </c>
      <c r="B25" s="73"/>
      <c r="C25" s="68"/>
      <c r="D25" s="68"/>
      <c r="E25" s="68"/>
      <c r="F25" s="68"/>
      <c r="G25" s="68"/>
      <c r="H25" s="68"/>
      <c r="I25" s="68"/>
      <c r="J25" s="74"/>
      <c r="K25" s="74"/>
      <c r="L25" s="75"/>
      <c r="M25" s="75"/>
      <c r="N25" s="75"/>
      <c r="O25" s="76"/>
      <c r="P25" s="2"/>
      <c r="Q25" s="2"/>
      <c r="R25" s="21"/>
      <c r="S25" s="2"/>
      <c r="T25" s="2"/>
      <c r="U25" s="2"/>
      <c r="V25" s="2"/>
      <c r="W25" s="5"/>
      <c r="X25" s="5"/>
      <c r="Y25" s="3"/>
      <c r="Z25" s="4"/>
    </row>
    <row r="26" spans="1:26" ht="16.149999999999999" customHeight="1">
      <c r="A26" s="67">
        <v>9</v>
      </c>
      <c r="B26" s="73"/>
      <c r="C26" s="68"/>
      <c r="D26" s="68"/>
      <c r="E26" s="68"/>
      <c r="F26" s="68"/>
      <c r="G26" s="68"/>
      <c r="H26" s="68"/>
      <c r="I26" s="68"/>
      <c r="J26" s="74"/>
      <c r="K26" s="74"/>
      <c r="L26" s="75"/>
      <c r="M26" s="75"/>
      <c r="N26" s="75"/>
      <c r="O26" s="76"/>
      <c r="P26" s="2"/>
      <c r="Q26" s="2"/>
      <c r="R26" s="21"/>
      <c r="S26" s="2"/>
      <c r="T26" s="2"/>
      <c r="U26" s="2"/>
      <c r="V26" s="2"/>
      <c r="W26" s="5"/>
      <c r="X26" s="5"/>
      <c r="Y26" s="3"/>
      <c r="Z26" s="4"/>
    </row>
    <row r="27" spans="1:26" ht="16.149999999999999" customHeight="1">
      <c r="A27" s="67">
        <v>10</v>
      </c>
      <c r="B27" s="73"/>
      <c r="C27" s="68"/>
      <c r="D27" s="68"/>
      <c r="E27" s="68"/>
      <c r="F27" s="68"/>
      <c r="G27" s="68"/>
      <c r="H27" s="68"/>
      <c r="I27" s="68"/>
      <c r="J27" s="74"/>
      <c r="K27" s="74"/>
      <c r="L27" s="75"/>
      <c r="M27" s="75"/>
      <c r="N27" s="75"/>
      <c r="O27" s="76"/>
      <c r="P27" s="2"/>
      <c r="Q27" s="2"/>
      <c r="R27" s="21"/>
      <c r="S27" s="2"/>
      <c r="T27" s="2"/>
      <c r="U27" s="2"/>
      <c r="V27" s="2"/>
      <c r="W27" s="5"/>
      <c r="X27" s="5"/>
      <c r="Y27" s="3"/>
      <c r="Z27" s="4"/>
    </row>
    <row r="28" spans="1:26" ht="16.149999999999999" customHeight="1">
      <c r="A28" s="67">
        <v>11</v>
      </c>
      <c r="B28" s="73"/>
      <c r="C28" s="68"/>
      <c r="D28" s="68"/>
      <c r="E28" s="68"/>
      <c r="F28" s="68"/>
      <c r="G28" s="68"/>
      <c r="H28" s="68"/>
      <c r="I28" s="68"/>
      <c r="J28" s="74"/>
      <c r="K28" s="74"/>
      <c r="L28" s="75"/>
      <c r="M28" s="75"/>
      <c r="N28" s="75"/>
      <c r="O28" s="76"/>
      <c r="P28" s="2"/>
      <c r="Q28" s="2"/>
      <c r="R28" s="21"/>
      <c r="S28" s="2"/>
      <c r="T28" s="2"/>
      <c r="U28" s="2"/>
      <c r="V28" s="2"/>
      <c r="W28" s="5"/>
      <c r="X28" s="5"/>
      <c r="Y28" s="3"/>
      <c r="Z28" s="4"/>
    </row>
    <row r="29" spans="1:26" ht="16.149999999999999" customHeight="1">
      <c r="A29" s="67">
        <v>12</v>
      </c>
      <c r="B29" s="73"/>
      <c r="C29" s="68"/>
      <c r="D29" s="68"/>
      <c r="E29" s="68"/>
      <c r="F29" s="68"/>
      <c r="G29" s="68"/>
      <c r="H29" s="68"/>
      <c r="I29" s="68"/>
      <c r="J29" s="74"/>
      <c r="K29" s="74"/>
      <c r="L29" s="75"/>
      <c r="M29" s="75"/>
      <c r="N29" s="75"/>
      <c r="O29" s="76"/>
      <c r="P29" s="2"/>
      <c r="Q29" s="2"/>
      <c r="R29" s="21"/>
      <c r="S29" s="2"/>
      <c r="T29" s="2"/>
      <c r="U29" s="2"/>
      <c r="V29" s="2"/>
      <c r="W29" s="5"/>
      <c r="X29" s="5"/>
      <c r="Y29" s="3"/>
      <c r="Z29" s="4"/>
    </row>
    <row r="30" spans="1:26" ht="16.149999999999999" customHeight="1">
      <c r="A30" s="67">
        <v>13</v>
      </c>
      <c r="B30" s="73"/>
      <c r="C30" s="68"/>
      <c r="D30" s="68"/>
      <c r="E30" s="68"/>
      <c r="F30" s="68"/>
      <c r="G30" s="68"/>
      <c r="H30" s="68"/>
      <c r="I30" s="68"/>
      <c r="J30" s="74"/>
      <c r="K30" s="74"/>
      <c r="L30" s="75"/>
      <c r="M30" s="75"/>
      <c r="N30" s="75"/>
      <c r="O30" s="76"/>
      <c r="P30" s="2"/>
      <c r="Q30" s="2"/>
      <c r="R30" s="21"/>
      <c r="S30" s="2"/>
      <c r="T30" s="2"/>
      <c r="U30" s="2"/>
      <c r="V30" s="2"/>
      <c r="W30" s="5"/>
      <c r="X30" s="5"/>
      <c r="Y30" s="3"/>
      <c r="Z30" s="4"/>
    </row>
    <row r="31" spans="1:26" ht="16.149999999999999" customHeight="1">
      <c r="A31" s="67">
        <v>14</v>
      </c>
      <c r="B31" s="73"/>
      <c r="C31" s="68"/>
      <c r="D31" s="68"/>
      <c r="E31" s="68"/>
      <c r="F31" s="68"/>
      <c r="G31" s="68"/>
      <c r="H31" s="68"/>
      <c r="I31" s="68"/>
      <c r="J31" s="74"/>
      <c r="K31" s="74"/>
      <c r="L31" s="75"/>
      <c r="M31" s="75"/>
      <c r="N31" s="75"/>
      <c r="O31" s="76"/>
      <c r="P31" s="2"/>
      <c r="Q31" s="2"/>
      <c r="R31" s="21"/>
      <c r="S31" s="2"/>
      <c r="T31" s="2"/>
      <c r="U31" s="2"/>
      <c r="V31" s="2"/>
      <c r="W31" s="5"/>
      <c r="X31" s="5"/>
      <c r="Y31" s="3"/>
      <c r="Z31" s="4"/>
    </row>
    <row r="32" spans="1:26" ht="16.149999999999999" customHeight="1">
      <c r="A32" s="67">
        <v>15</v>
      </c>
      <c r="B32" s="73"/>
      <c r="C32" s="68"/>
      <c r="D32" s="68"/>
      <c r="E32" s="68"/>
      <c r="F32" s="68"/>
      <c r="G32" s="68"/>
      <c r="H32" s="68"/>
      <c r="I32" s="68"/>
      <c r="J32" s="74"/>
      <c r="K32" s="74"/>
      <c r="L32" s="75"/>
      <c r="M32" s="75"/>
      <c r="N32" s="75"/>
      <c r="O32" s="76"/>
      <c r="P32" s="2"/>
      <c r="Q32" s="2"/>
      <c r="R32" s="21"/>
      <c r="S32" s="2"/>
      <c r="T32" s="2"/>
      <c r="U32" s="2"/>
      <c r="V32" s="2"/>
      <c r="W32" s="5"/>
      <c r="X32" s="5"/>
      <c r="Y32" s="3"/>
      <c r="Z32" s="4"/>
    </row>
    <row r="33" spans="1:26" ht="16.149999999999999" customHeight="1">
      <c r="A33" s="67">
        <v>16</v>
      </c>
      <c r="B33" s="73"/>
      <c r="C33" s="68"/>
      <c r="D33" s="68"/>
      <c r="E33" s="68"/>
      <c r="F33" s="68"/>
      <c r="G33" s="68"/>
      <c r="H33" s="68"/>
      <c r="I33" s="68"/>
      <c r="J33" s="74"/>
      <c r="K33" s="74"/>
      <c r="L33" s="75"/>
      <c r="M33" s="75"/>
      <c r="N33" s="75"/>
      <c r="O33" s="76"/>
      <c r="P33" s="2"/>
      <c r="Q33" s="2"/>
      <c r="R33" s="21"/>
      <c r="S33" s="2"/>
      <c r="T33" s="2"/>
      <c r="U33" s="2"/>
      <c r="V33" s="2"/>
      <c r="W33" s="5"/>
      <c r="X33" s="5"/>
      <c r="Y33" s="3"/>
      <c r="Z33" s="4"/>
    </row>
    <row r="34" spans="1:26" ht="16.149999999999999" customHeight="1">
      <c r="A34" s="67">
        <v>17</v>
      </c>
      <c r="B34" s="73"/>
      <c r="C34" s="68"/>
      <c r="D34" s="68"/>
      <c r="E34" s="68"/>
      <c r="F34" s="68"/>
      <c r="G34" s="68"/>
      <c r="H34" s="68"/>
      <c r="I34" s="68"/>
      <c r="J34" s="74"/>
      <c r="K34" s="74"/>
      <c r="L34" s="75"/>
      <c r="M34" s="75"/>
      <c r="N34" s="75"/>
      <c r="O34" s="76"/>
      <c r="P34" s="2"/>
      <c r="Q34" s="2"/>
      <c r="R34" s="21"/>
      <c r="S34" s="2"/>
      <c r="T34" s="2"/>
      <c r="U34" s="2"/>
      <c r="V34" s="2"/>
      <c r="W34" s="5"/>
      <c r="X34" s="5"/>
      <c r="Y34" s="3"/>
      <c r="Z34" s="4"/>
    </row>
    <row r="35" spans="1:26" ht="16.149999999999999" customHeight="1">
      <c r="A35" s="67">
        <v>18</v>
      </c>
      <c r="B35" s="73"/>
      <c r="C35" s="68"/>
      <c r="D35" s="68"/>
      <c r="E35" s="68"/>
      <c r="F35" s="68"/>
      <c r="G35" s="68"/>
      <c r="H35" s="68"/>
      <c r="I35" s="68"/>
      <c r="J35" s="74"/>
      <c r="K35" s="74"/>
      <c r="L35" s="75"/>
      <c r="M35" s="75"/>
      <c r="N35" s="75"/>
      <c r="O35" s="76"/>
      <c r="P35" s="2"/>
      <c r="Q35" s="2"/>
      <c r="R35" s="21"/>
      <c r="S35" s="2"/>
      <c r="T35" s="2"/>
      <c r="U35" s="2"/>
      <c r="V35" s="2"/>
      <c r="W35" s="5"/>
      <c r="X35" s="5"/>
      <c r="Y35" s="3"/>
      <c r="Z35" s="4"/>
    </row>
    <row r="36" spans="1:26" ht="16.149999999999999" customHeight="1">
      <c r="A36" s="67">
        <v>19</v>
      </c>
      <c r="B36" s="73"/>
      <c r="C36" s="68"/>
      <c r="D36" s="68"/>
      <c r="E36" s="68"/>
      <c r="F36" s="68"/>
      <c r="G36" s="68"/>
      <c r="H36" s="68"/>
      <c r="I36" s="68"/>
      <c r="J36" s="74"/>
      <c r="K36" s="74"/>
      <c r="L36" s="75"/>
      <c r="M36" s="75"/>
      <c r="N36" s="75"/>
      <c r="O36" s="76"/>
      <c r="P36" s="2"/>
      <c r="Q36" s="2"/>
      <c r="R36" s="21"/>
      <c r="S36" s="2"/>
      <c r="T36" s="2"/>
      <c r="U36" s="2"/>
      <c r="V36" s="2"/>
      <c r="W36" s="5"/>
      <c r="X36" s="5"/>
      <c r="Y36" s="3"/>
      <c r="Z36" s="4"/>
    </row>
    <row r="37" spans="1:26" ht="16.149999999999999" customHeight="1">
      <c r="A37" s="67">
        <v>20</v>
      </c>
      <c r="B37" s="73"/>
      <c r="C37" s="68"/>
      <c r="D37" s="68"/>
      <c r="E37" s="68"/>
      <c r="F37" s="68"/>
      <c r="G37" s="68"/>
      <c r="H37" s="68"/>
      <c r="I37" s="68"/>
      <c r="J37" s="74"/>
      <c r="K37" s="74"/>
      <c r="L37" s="75"/>
      <c r="M37" s="75"/>
      <c r="N37" s="75"/>
      <c r="O37" s="76"/>
      <c r="P37" s="2"/>
      <c r="Q37" s="2"/>
      <c r="R37" s="21"/>
      <c r="S37" s="2"/>
      <c r="T37" s="2"/>
      <c r="U37" s="2"/>
      <c r="V37" s="2"/>
      <c r="W37" s="5"/>
      <c r="X37" s="5"/>
      <c r="Y37" s="3"/>
      <c r="Z37" s="4"/>
    </row>
    <row r="38" spans="1:26" ht="16.149999999999999" customHeight="1">
      <c r="A38" s="67">
        <v>21</v>
      </c>
      <c r="B38" s="73"/>
      <c r="C38" s="68"/>
      <c r="D38" s="68"/>
      <c r="E38" s="68"/>
      <c r="F38" s="68"/>
      <c r="G38" s="68"/>
      <c r="H38" s="68"/>
      <c r="I38" s="68"/>
      <c r="J38" s="74"/>
      <c r="K38" s="74"/>
      <c r="L38" s="75"/>
      <c r="M38" s="75"/>
      <c r="N38" s="75"/>
      <c r="O38" s="76"/>
      <c r="P38" s="2"/>
      <c r="Q38" s="2"/>
      <c r="R38" s="21"/>
      <c r="S38" s="2"/>
      <c r="T38" s="2"/>
      <c r="U38" s="2"/>
      <c r="V38" s="2"/>
      <c r="W38" s="5"/>
      <c r="X38" s="5"/>
      <c r="Y38" s="3"/>
      <c r="Z38" s="4"/>
    </row>
    <row r="39" spans="1:26" ht="16.149999999999999" customHeight="1">
      <c r="A39" s="67">
        <v>22</v>
      </c>
      <c r="B39" s="73"/>
      <c r="C39" s="68"/>
      <c r="D39" s="68"/>
      <c r="E39" s="68"/>
      <c r="F39" s="68"/>
      <c r="G39" s="68"/>
      <c r="H39" s="68"/>
      <c r="I39" s="68"/>
      <c r="J39" s="74"/>
      <c r="K39" s="74"/>
      <c r="L39" s="75"/>
      <c r="M39" s="75"/>
      <c r="N39" s="75"/>
      <c r="O39" s="76"/>
      <c r="P39" s="2"/>
      <c r="Q39" s="2"/>
      <c r="R39" s="21"/>
      <c r="S39" s="2"/>
      <c r="T39" s="2"/>
      <c r="U39" s="2"/>
      <c r="V39" s="2"/>
      <c r="W39" s="5"/>
      <c r="X39" s="5"/>
      <c r="Y39" s="3"/>
      <c r="Z39" s="4"/>
    </row>
    <row r="40" spans="1:26" ht="16.149999999999999" customHeight="1">
      <c r="A40" s="67">
        <v>23</v>
      </c>
      <c r="B40" s="73"/>
      <c r="C40" s="68"/>
      <c r="D40" s="68"/>
      <c r="E40" s="68"/>
      <c r="F40" s="68"/>
      <c r="G40" s="68"/>
      <c r="H40" s="68"/>
      <c r="I40" s="68"/>
      <c r="J40" s="74"/>
      <c r="K40" s="74"/>
      <c r="L40" s="75"/>
      <c r="M40" s="75"/>
      <c r="N40" s="75"/>
      <c r="O40" s="76"/>
      <c r="P40" s="2"/>
      <c r="Q40" s="2"/>
      <c r="R40" s="21"/>
      <c r="S40" s="2"/>
      <c r="T40" s="2"/>
      <c r="U40" s="2"/>
      <c r="V40" s="2"/>
      <c r="W40" s="5"/>
      <c r="X40" s="5"/>
      <c r="Y40" s="3"/>
      <c r="Z40" s="4"/>
    </row>
    <row r="41" spans="1:26" ht="16.149999999999999" customHeight="1">
      <c r="A41" s="67">
        <v>24</v>
      </c>
      <c r="B41" s="73"/>
      <c r="C41" s="68"/>
      <c r="D41" s="68"/>
      <c r="E41" s="68"/>
      <c r="F41" s="68"/>
      <c r="G41" s="68"/>
      <c r="H41" s="68"/>
      <c r="I41" s="68"/>
      <c r="J41" s="74"/>
      <c r="K41" s="74"/>
      <c r="L41" s="75"/>
      <c r="M41" s="75"/>
      <c r="N41" s="75"/>
      <c r="O41" s="76"/>
      <c r="P41" s="2"/>
      <c r="Q41" s="2"/>
      <c r="R41" s="21"/>
      <c r="S41" s="2"/>
      <c r="T41" s="2"/>
      <c r="U41" s="2"/>
      <c r="V41" s="2"/>
      <c r="W41" s="5"/>
      <c r="X41" s="5"/>
      <c r="Y41" s="3"/>
      <c r="Z41" s="4"/>
    </row>
    <row r="42" spans="1:26" ht="16.149999999999999" customHeight="1">
      <c r="A42" s="67">
        <v>25</v>
      </c>
      <c r="B42" s="73"/>
      <c r="C42" s="68"/>
      <c r="D42" s="68"/>
      <c r="E42" s="68"/>
      <c r="F42" s="68"/>
      <c r="G42" s="68"/>
      <c r="H42" s="68"/>
      <c r="I42" s="68"/>
      <c r="J42" s="74"/>
      <c r="K42" s="74"/>
      <c r="L42" s="75"/>
      <c r="M42" s="75"/>
      <c r="N42" s="75"/>
      <c r="O42" s="76"/>
      <c r="P42" s="2"/>
      <c r="Q42" s="2"/>
      <c r="R42" s="21"/>
      <c r="S42" s="2"/>
      <c r="T42" s="2"/>
      <c r="U42" s="2"/>
      <c r="V42" s="2"/>
      <c r="W42" s="5"/>
      <c r="X42" s="5"/>
      <c r="Y42" s="3"/>
      <c r="Z42" s="4"/>
    </row>
    <row r="43" spans="1:26" ht="16.149999999999999" customHeight="1">
      <c r="A43" s="67">
        <v>26</v>
      </c>
      <c r="B43" s="73"/>
      <c r="C43" s="68"/>
      <c r="D43" s="68"/>
      <c r="E43" s="68"/>
      <c r="F43" s="68"/>
      <c r="G43" s="68"/>
      <c r="H43" s="68"/>
      <c r="I43" s="68"/>
      <c r="J43" s="74"/>
      <c r="K43" s="74"/>
      <c r="L43" s="75"/>
      <c r="M43" s="75"/>
      <c r="N43" s="75"/>
      <c r="O43" s="76"/>
      <c r="P43" s="2"/>
      <c r="Q43" s="2"/>
      <c r="R43" s="21"/>
      <c r="S43" s="2"/>
      <c r="T43" s="2"/>
      <c r="U43" s="2"/>
      <c r="V43" s="2"/>
      <c r="W43" s="5"/>
      <c r="X43" s="5"/>
      <c r="Y43" s="3"/>
      <c r="Z43" s="4"/>
    </row>
    <row r="44" spans="1:26" ht="16.149999999999999" customHeight="1">
      <c r="A44" s="67">
        <v>27</v>
      </c>
      <c r="B44" s="73"/>
      <c r="C44" s="68"/>
      <c r="D44" s="68"/>
      <c r="E44" s="68"/>
      <c r="F44" s="68"/>
      <c r="G44" s="68"/>
      <c r="H44" s="68"/>
      <c r="I44" s="68"/>
      <c r="J44" s="74"/>
      <c r="K44" s="74"/>
      <c r="L44" s="75"/>
      <c r="M44" s="75"/>
      <c r="N44" s="75"/>
      <c r="O44" s="76"/>
      <c r="P44" s="2"/>
      <c r="Q44" s="2"/>
      <c r="R44" s="21"/>
      <c r="S44" s="2"/>
      <c r="T44" s="2"/>
      <c r="U44" s="2"/>
      <c r="V44" s="2"/>
      <c r="W44" s="5"/>
      <c r="X44" s="5"/>
      <c r="Y44" s="3"/>
      <c r="Z44" s="4"/>
    </row>
    <row r="45" spans="1:26" ht="16.149999999999999" customHeight="1">
      <c r="A45" s="67">
        <v>28</v>
      </c>
      <c r="B45" s="73"/>
      <c r="C45" s="68"/>
      <c r="D45" s="68"/>
      <c r="E45" s="68"/>
      <c r="F45" s="68"/>
      <c r="G45" s="68"/>
      <c r="H45" s="68"/>
      <c r="I45" s="68"/>
      <c r="J45" s="74"/>
      <c r="K45" s="74"/>
      <c r="L45" s="75"/>
      <c r="M45" s="75"/>
      <c r="N45" s="75"/>
      <c r="O45" s="76"/>
      <c r="P45" s="2"/>
      <c r="Q45" s="2"/>
      <c r="R45" s="21"/>
      <c r="S45" s="2"/>
      <c r="T45" s="2"/>
      <c r="U45" s="2"/>
      <c r="V45" s="2"/>
      <c r="W45" s="5"/>
      <c r="X45" s="5"/>
      <c r="Y45" s="3"/>
      <c r="Z45" s="4"/>
    </row>
    <row r="46" spans="1:26" ht="16.149999999999999" customHeight="1">
      <c r="A46" s="67">
        <v>29</v>
      </c>
      <c r="B46" s="73"/>
      <c r="C46" s="68"/>
      <c r="D46" s="68"/>
      <c r="E46" s="68"/>
      <c r="F46" s="68"/>
      <c r="G46" s="68"/>
      <c r="H46" s="68"/>
      <c r="I46" s="68"/>
      <c r="J46" s="74"/>
      <c r="K46" s="74"/>
      <c r="L46" s="75"/>
      <c r="M46" s="75"/>
      <c r="N46" s="75"/>
      <c r="O46" s="76"/>
      <c r="P46" s="2"/>
      <c r="Q46" s="2"/>
      <c r="R46" s="21"/>
      <c r="S46" s="2"/>
      <c r="T46" s="2"/>
      <c r="U46" s="2"/>
      <c r="V46" s="2"/>
      <c r="W46" s="5"/>
      <c r="X46" s="5"/>
      <c r="Y46" s="3"/>
      <c r="Z46" s="4"/>
    </row>
    <row r="47" spans="1:26" ht="16.149999999999999" customHeight="1">
      <c r="A47" s="67">
        <v>30</v>
      </c>
      <c r="B47" s="73"/>
      <c r="C47" s="68"/>
      <c r="D47" s="68"/>
      <c r="E47" s="68"/>
      <c r="F47" s="68"/>
      <c r="G47" s="68"/>
      <c r="H47" s="68"/>
      <c r="I47" s="68"/>
      <c r="J47" s="74"/>
      <c r="K47" s="74"/>
      <c r="L47" s="75"/>
      <c r="M47" s="75"/>
      <c r="N47" s="75"/>
      <c r="O47" s="76"/>
      <c r="P47" s="2"/>
      <c r="Q47" s="2"/>
      <c r="R47" s="21"/>
      <c r="S47" s="2"/>
      <c r="T47" s="2"/>
      <c r="U47" s="2"/>
      <c r="V47" s="2"/>
      <c r="W47" s="5"/>
      <c r="X47" s="5"/>
      <c r="Y47" s="3"/>
      <c r="Z47" s="4"/>
    </row>
    <row r="48" spans="1:26" ht="16.149999999999999" customHeight="1">
      <c r="A48" s="67">
        <v>31</v>
      </c>
      <c r="B48" s="73"/>
      <c r="C48" s="68"/>
      <c r="D48" s="68"/>
      <c r="E48" s="68"/>
      <c r="F48" s="68"/>
      <c r="G48" s="68"/>
      <c r="H48" s="68"/>
      <c r="I48" s="68"/>
      <c r="J48" s="74"/>
      <c r="K48" s="74"/>
      <c r="L48" s="75"/>
      <c r="M48" s="75"/>
      <c r="N48" s="75"/>
      <c r="O48" s="76"/>
      <c r="P48" s="2"/>
      <c r="Q48" s="2"/>
      <c r="R48" s="21"/>
      <c r="S48" s="2"/>
      <c r="T48" s="2"/>
      <c r="U48" s="2"/>
      <c r="V48" s="2"/>
      <c r="W48" s="5"/>
      <c r="X48" s="5"/>
      <c r="Y48" s="3"/>
      <c r="Z48" s="4"/>
    </row>
    <row r="49" spans="1:26" ht="16.149999999999999" customHeight="1">
      <c r="A49" s="67">
        <v>32</v>
      </c>
      <c r="B49" s="73"/>
      <c r="C49" s="68"/>
      <c r="D49" s="68"/>
      <c r="E49" s="68"/>
      <c r="F49" s="68"/>
      <c r="G49" s="68"/>
      <c r="H49" s="68"/>
      <c r="I49" s="68"/>
      <c r="J49" s="74"/>
      <c r="K49" s="74"/>
      <c r="L49" s="75"/>
      <c r="M49" s="75"/>
      <c r="N49" s="75"/>
      <c r="O49" s="76"/>
      <c r="P49" s="2"/>
      <c r="Q49" s="2"/>
      <c r="R49" s="21"/>
      <c r="S49" s="2"/>
      <c r="T49" s="2"/>
      <c r="U49" s="2"/>
      <c r="V49" s="2"/>
      <c r="W49" s="5"/>
      <c r="X49" s="5"/>
      <c r="Y49" s="3"/>
      <c r="Z49" s="4"/>
    </row>
    <row r="50" spans="1:26" ht="16.149999999999999" customHeight="1">
      <c r="A50" s="67">
        <v>33</v>
      </c>
      <c r="B50" s="73"/>
      <c r="C50" s="68"/>
      <c r="D50" s="68"/>
      <c r="E50" s="68"/>
      <c r="F50" s="68"/>
      <c r="G50" s="68"/>
      <c r="H50" s="68"/>
      <c r="I50" s="68"/>
      <c r="J50" s="74"/>
      <c r="K50" s="74"/>
      <c r="L50" s="75"/>
      <c r="M50" s="75"/>
      <c r="N50" s="75"/>
      <c r="O50" s="76"/>
      <c r="P50" s="2"/>
      <c r="Q50" s="2"/>
      <c r="R50" s="21"/>
      <c r="S50" s="2"/>
      <c r="T50" s="2"/>
      <c r="U50" s="2"/>
      <c r="V50" s="2"/>
      <c r="W50" s="5"/>
      <c r="X50" s="5"/>
      <c r="Y50" s="3"/>
      <c r="Z50" s="4"/>
    </row>
    <row r="51" spans="1:26" ht="16.149999999999999" customHeight="1">
      <c r="A51" s="67">
        <v>34</v>
      </c>
      <c r="B51" s="73"/>
      <c r="C51" s="68"/>
      <c r="D51" s="68"/>
      <c r="E51" s="68"/>
      <c r="F51" s="68"/>
      <c r="G51" s="68"/>
      <c r="H51" s="68"/>
      <c r="I51" s="68"/>
      <c r="J51" s="74"/>
      <c r="K51" s="74"/>
      <c r="L51" s="75"/>
      <c r="M51" s="75"/>
      <c r="N51" s="75"/>
      <c r="O51" s="76"/>
      <c r="P51" s="2"/>
      <c r="Q51" s="2"/>
      <c r="R51" s="21"/>
      <c r="S51" s="2"/>
      <c r="T51" s="2"/>
      <c r="U51" s="2"/>
      <c r="V51" s="2"/>
      <c r="W51" s="5"/>
      <c r="X51" s="5"/>
      <c r="Y51" s="3"/>
      <c r="Z51" s="4"/>
    </row>
    <row r="52" spans="1:26" ht="16.149999999999999" customHeight="1">
      <c r="A52" s="67">
        <v>35</v>
      </c>
      <c r="B52" s="73"/>
      <c r="C52" s="68"/>
      <c r="D52" s="68"/>
      <c r="E52" s="68"/>
      <c r="F52" s="68"/>
      <c r="G52" s="68"/>
      <c r="H52" s="68"/>
      <c r="I52" s="68"/>
      <c r="J52" s="74"/>
      <c r="K52" s="74"/>
      <c r="L52" s="75"/>
      <c r="M52" s="75"/>
      <c r="N52" s="75"/>
      <c r="O52" s="76"/>
      <c r="P52" s="2"/>
      <c r="Q52" s="2"/>
      <c r="R52" s="21"/>
      <c r="S52" s="2"/>
      <c r="T52" s="2"/>
      <c r="U52" s="2"/>
      <c r="V52" s="2"/>
      <c r="W52" s="5"/>
      <c r="X52" s="5"/>
      <c r="Y52" s="3"/>
      <c r="Z52" s="4"/>
    </row>
    <row r="53" spans="1:26" ht="16.149999999999999" customHeight="1">
      <c r="A53" s="67">
        <v>36</v>
      </c>
      <c r="B53" s="73"/>
      <c r="G53" s="19"/>
      <c r="I53" s="19"/>
      <c r="J53" s="74"/>
      <c r="K53" s="74"/>
      <c r="L53" s="75"/>
      <c r="M53" s="75"/>
      <c r="N53" s="75"/>
      <c r="O53" s="76"/>
      <c r="P53" s="2"/>
      <c r="Q53" s="2"/>
      <c r="R53" s="21"/>
      <c r="S53" s="2"/>
      <c r="T53" s="2"/>
      <c r="U53" s="2"/>
      <c r="V53" s="2"/>
      <c r="W53" s="5"/>
      <c r="X53" s="5"/>
      <c r="Y53" s="3"/>
      <c r="Z53" s="4"/>
    </row>
    <row r="54" spans="1:26" ht="16.149999999999999" customHeight="1">
      <c r="A54" s="67">
        <v>37</v>
      </c>
      <c r="B54" s="73"/>
      <c r="G54" s="19"/>
      <c r="I54" s="19"/>
      <c r="J54" s="74"/>
      <c r="K54" s="74"/>
      <c r="L54" s="75"/>
      <c r="M54" s="75"/>
      <c r="N54" s="75"/>
      <c r="O54" s="76"/>
      <c r="P54" s="2"/>
      <c r="Q54" s="2"/>
      <c r="R54" s="21"/>
      <c r="S54" s="2"/>
      <c r="T54" s="2"/>
      <c r="U54" s="2"/>
      <c r="V54" s="2"/>
      <c r="W54" s="5"/>
      <c r="X54" s="5"/>
      <c r="Y54" s="3"/>
      <c r="Z54" s="4"/>
    </row>
    <row r="55" spans="1:26" ht="16.149999999999999" customHeight="1">
      <c r="A55" s="67">
        <v>38</v>
      </c>
      <c r="B55" s="73"/>
      <c r="G55" s="19"/>
      <c r="I55" s="19"/>
      <c r="J55" s="74"/>
      <c r="K55" s="74"/>
      <c r="L55" s="75"/>
      <c r="M55" s="75"/>
      <c r="N55" s="75"/>
      <c r="O55" s="76"/>
      <c r="P55" s="2"/>
      <c r="Q55" s="2"/>
      <c r="R55" s="21"/>
      <c r="S55" s="2"/>
      <c r="T55" s="2"/>
      <c r="U55" s="2"/>
      <c r="V55" s="2"/>
      <c r="W55" s="5"/>
      <c r="X55" s="5"/>
      <c r="Y55" s="3"/>
      <c r="Z55" s="4"/>
    </row>
    <row r="56" spans="1:26" ht="16.149999999999999" customHeight="1">
      <c r="A56" s="67">
        <v>39</v>
      </c>
      <c r="B56" s="73"/>
      <c r="G56" s="19"/>
      <c r="I56" s="19"/>
      <c r="J56" s="74"/>
      <c r="K56" s="74"/>
      <c r="L56" s="75"/>
      <c r="M56" s="75"/>
      <c r="N56" s="75"/>
      <c r="O56" s="76"/>
      <c r="P56" s="2"/>
      <c r="Q56" s="2"/>
      <c r="R56" s="21"/>
      <c r="S56" s="2"/>
      <c r="T56" s="2"/>
      <c r="U56" s="2"/>
      <c r="V56" s="2"/>
      <c r="W56" s="5"/>
      <c r="X56" s="5"/>
      <c r="Y56" s="3"/>
      <c r="Z56" s="4"/>
    </row>
    <row r="57" spans="1:26" ht="16.149999999999999" customHeight="1">
      <c r="A57" s="67">
        <v>40</v>
      </c>
      <c r="B57" s="73"/>
      <c r="G57" s="19"/>
      <c r="I57" s="19"/>
      <c r="J57" s="74"/>
      <c r="K57" s="74"/>
      <c r="L57" s="75"/>
      <c r="M57" s="75"/>
      <c r="N57" s="75"/>
      <c r="O57" s="76"/>
      <c r="P57" s="2"/>
      <c r="Q57" s="2"/>
      <c r="R57" s="21"/>
      <c r="S57" s="2"/>
      <c r="T57" s="2"/>
      <c r="U57" s="2"/>
      <c r="V57" s="2"/>
      <c r="W57" s="5"/>
      <c r="X57" s="5"/>
      <c r="Y57" s="3"/>
      <c r="Z57" s="4"/>
    </row>
    <row r="58" spans="1:26" ht="24" customHeight="1">
      <c r="A58" s="60" t="s">
        <v>3</v>
      </c>
      <c r="B58" s="60"/>
      <c r="C58" s="61" t="s">
        <v>39</v>
      </c>
      <c r="D58" s="62"/>
      <c r="E58" s="62"/>
      <c r="F58" s="62"/>
      <c r="G58" s="62"/>
      <c r="H58" s="62"/>
      <c r="I58" s="60"/>
      <c r="J58" s="60"/>
      <c r="K58" s="60"/>
      <c r="L58" s="63"/>
      <c r="M58" s="63"/>
      <c r="N58" s="60"/>
      <c r="O58" s="60"/>
      <c r="P58" s="64"/>
      <c r="Q58" s="64"/>
      <c r="R58" s="64"/>
      <c r="S58" s="60"/>
      <c r="T58" s="64"/>
      <c r="U58" s="64"/>
      <c r="V58" s="64"/>
      <c r="W58" s="60"/>
      <c r="X58" s="60"/>
      <c r="Y58" s="60"/>
      <c r="Z58" s="65"/>
    </row>
    <row r="59" spans="1:26">
      <c r="A59" s="6"/>
      <c r="B59" s="6"/>
      <c r="C59" s="22"/>
      <c r="G59" s="19"/>
      <c r="I59" s="20"/>
      <c r="J59" s="22"/>
      <c r="K59" s="2"/>
      <c r="M59" s="7"/>
      <c r="R59" s="6"/>
      <c r="S59" s="6"/>
      <c r="T59" s="6"/>
      <c r="U59" s="6"/>
      <c r="V59" s="6"/>
    </row>
    <row r="60" spans="1:26">
      <c r="A60" s="6"/>
      <c r="B60" s="6"/>
      <c r="C60" s="22"/>
      <c r="G60" s="19"/>
      <c r="I60" s="20"/>
      <c r="J60" s="21"/>
      <c r="K60" s="2"/>
      <c r="M60" s="8"/>
      <c r="R60" s="9"/>
      <c r="S60" s="9"/>
      <c r="T60" s="9"/>
      <c r="U60" s="9"/>
      <c r="V60" s="9"/>
      <c r="W60" s="23"/>
    </row>
    <row r="61" spans="1:26">
      <c r="A61" s="6"/>
      <c r="B61" s="6"/>
      <c r="C61" s="22"/>
      <c r="G61" s="19"/>
      <c r="I61" s="20"/>
      <c r="J61" s="21"/>
      <c r="K61" s="2"/>
      <c r="M61" s="8"/>
      <c r="R61" s="9"/>
      <c r="S61" s="9"/>
      <c r="T61" s="9"/>
      <c r="U61" s="9"/>
      <c r="V61" s="9"/>
      <c r="W61" s="23"/>
    </row>
    <row r="62" spans="1:26">
      <c r="A62" s="6"/>
      <c r="B62" s="6"/>
      <c r="C62" s="22"/>
      <c r="G62" s="19"/>
      <c r="I62" s="20"/>
      <c r="J62" s="21"/>
      <c r="K62" s="2"/>
      <c r="M62" s="7"/>
      <c r="R62" s="9"/>
      <c r="S62" s="9"/>
      <c r="T62" s="9"/>
      <c r="U62" s="9"/>
      <c r="V62" s="9"/>
      <c r="W62" s="23"/>
    </row>
    <row r="64" spans="1:26">
      <c r="A64" s="80"/>
    </row>
    <row r="67" spans="1:1" ht="20.25">
      <c r="A67" s="79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0" bestFit="1" customWidth="1"/>
    <col min="2" max="2" width="25.44140625" style="10" bestFit="1" customWidth="1"/>
    <col min="3" max="3" width="34.77734375" style="10" bestFit="1" customWidth="1"/>
    <col min="4" max="4" width="11.77734375" style="10" bestFit="1" customWidth="1"/>
    <col min="5" max="5" width="11.21875" style="10" bestFit="1" customWidth="1"/>
    <col min="6" max="6" width="16.109375" style="10" bestFit="1" customWidth="1"/>
    <col min="7" max="7" width="23.77734375" style="10" bestFit="1" customWidth="1"/>
    <col min="8" max="8" width="12.109375" style="10" bestFit="1" customWidth="1"/>
    <col min="9" max="9" width="23.109375" style="10" bestFit="1" customWidth="1"/>
    <col min="10" max="10" width="16.109375" style="10" bestFit="1" customWidth="1"/>
    <col min="11" max="11" width="10.21875" style="10" bestFit="1" customWidth="1"/>
    <col min="12" max="12" width="10.44140625" style="10" bestFit="1" customWidth="1"/>
    <col min="13" max="13" width="13.77734375" style="10" bestFit="1" customWidth="1"/>
    <col min="14" max="14" width="16.109375" style="10" bestFit="1" customWidth="1"/>
    <col min="15" max="15" width="11.6640625" style="10" bestFit="1" customWidth="1"/>
    <col min="16" max="16" width="11.33203125" style="10" bestFit="1" customWidth="1"/>
    <col min="17" max="17" width="10.44140625" style="10" bestFit="1" customWidth="1"/>
    <col min="18" max="19" width="16.109375" style="10" bestFit="1" customWidth="1"/>
    <col min="20" max="20" width="12.77734375" style="10" bestFit="1" customWidth="1"/>
    <col min="21" max="22" width="12.21875" style="10" bestFit="1" customWidth="1"/>
    <col min="23" max="23" width="15.77734375" style="10" bestFit="1" customWidth="1"/>
    <col min="24" max="25" width="13.77734375" style="10" bestFit="1" customWidth="1"/>
    <col min="26" max="26" width="19.5546875" style="10" bestFit="1" customWidth="1"/>
    <col min="27" max="16384" width="8.88671875" style="10"/>
  </cols>
  <sheetData>
    <row r="1" spans="1:26" ht="18.75" thickBot="1">
      <c r="A1" s="11" t="s">
        <v>94</v>
      </c>
      <c r="B1" s="11"/>
      <c r="C1" s="11"/>
      <c r="D1" s="4"/>
      <c r="E1" s="4"/>
      <c r="F1" s="3"/>
      <c r="G1" s="1"/>
      <c r="H1" s="3"/>
      <c r="I1" s="59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2" t="s">
        <v>1</v>
      </c>
      <c r="E2" s="13">
        <f>SUMIF(D18:D56,40,F18:F56)+SUMIF(D18:D56,21,F18:F56)</f>
        <v>0</v>
      </c>
      <c r="F2" s="3"/>
      <c r="G2" s="24" t="s">
        <v>89</v>
      </c>
      <c r="H2" s="14">
        <f>IF(COUNTIF($G$18:G62,"JG")=0,0,SUMIFS($F$18:F62,$G$18:G62,G2,$D$18:D62,40)-SUMIFS($F$18:F62,$G$18:G62,G2,$D$18:D62,50))</f>
        <v>0</v>
      </c>
      <c r="I2" s="14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15" t="s">
        <v>2</v>
      </c>
      <c r="E3" s="16">
        <f>SUMIF(D18:D56,50,F18:F56)+SUMIF(D18:D56,31,F18:F56)</f>
        <v>0</v>
      </c>
      <c r="F3" s="28" t="s">
        <v>90</v>
      </c>
      <c r="G3" s="14" t="s">
        <v>87</v>
      </c>
      <c r="H3" s="14">
        <f>IF(COUNTIF($G$18:G62,"VG")=0,0,SUMIFS($F$18:F62,$G$18:G62,G3,$D$18:D62,40)-SUMIFS($F$18:F62,$G$18:G62,G3,$D$18:D62,50))</f>
        <v>0</v>
      </c>
      <c r="I3" s="14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57" t="s">
        <v>4</v>
      </c>
      <c r="E4" s="58">
        <f>E2-E3</f>
        <v>0</v>
      </c>
      <c r="F4" s="27">
        <f>$E$4+$I$6</f>
        <v>0</v>
      </c>
      <c r="G4" s="14" t="s">
        <v>97</v>
      </c>
      <c r="H4" s="14">
        <f>IF(COUNTIF($G$18:G62,"V0")=0,0,SUMIFS($F$18:F62,$G$18:G62,G4,$D$18:D62,40)-SUMIFS($F$18:F62,$G$18:G62,G4,$D$18:D62,50))</f>
        <v>0</v>
      </c>
      <c r="I4" s="14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3"/>
      <c r="G5" s="25" t="s">
        <v>88</v>
      </c>
      <c r="H5" s="26">
        <f>IF(COUNTIF($G$18:G62,"V9")=0,0,SUMIFS($F$18:F62,$G$18:G62,G5,$D$18:D62,40)-SUMIFS($F$18:F62,$G$18:G62,G5,$D$18:D62,50))</f>
        <v>0</v>
      </c>
      <c r="I5" s="26"/>
      <c r="J5" s="3"/>
      <c r="K5" s="3"/>
      <c r="R5" s="3"/>
      <c r="S5" s="3"/>
      <c r="T5" s="3"/>
      <c r="U5" s="3"/>
      <c r="V5" s="3"/>
    </row>
    <row r="6" spans="1:26" ht="18">
      <c r="A6" s="11" t="s">
        <v>95</v>
      </c>
      <c r="B6" s="11"/>
      <c r="C6" s="11"/>
      <c r="D6" s="3"/>
      <c r="E6" s="3"/>
      <c r="F6" s="4"/>
      <c r="G6" s="14"/>
      <c r="H6" s="14">
        <f>SUM(H2:H5)</f>
        <v>0</v>
      </c>
      <c r="I6" s="14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3"/>
      <c r="B7" s="3"/>
      <c r="C7" s="4"/>
      <c r="D7" s="4"/>
      <c r="E7" s="3"/>
      <c r="F7" s="4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29" t="s">
        <v>5</v>
      </c>
      <c r="B8" s="30" t="s">
        <v>6</v>
      </c>
      <c r="C8" s="31" t="s">
        <v>7</v>
      </c>
      <c r="D8" s="31" t="s">
        <v>8</v>
      </c>
      <c r="E8" s="31" t="s">
        <v>9</v>
      </c>
      <c r="F8" s="32" t="s">
        <v>10</v>
      </c>
      <c r="G8" s="30" t="s">
        <v>57</v>
      </c>
      <c r="H8" s="32" t="s">
        <v>41</v>
      </c>
      <c r="I8" s="4"/>
      <c r="J8" s="4"/>
      <c r="K8" s="4"/>
      <c r="R8" s="4"/>
      <c r="S8" s="4"/>
      <c r="T8" s="4"/>
      <c r="U8" s="4"/>
      <c r="V8" s="4"/>
      <c r="W8" s="4"/>
    </row>
    <row r="9" spans="1:26" ht="18.600000000000001" customHeight="1">
      <c r="A9" s="33" t="s">
        <v>80</v>
      </c>
      <c r="B9" s="34" t="s">
        <v>85</v>
      </c>
      <c r="C9" s="35" t="s">
        <v>81</v>
      </c>
      <c r="D9" s="35" t="s">
        <v>82</v>
      </c>
      <c r="E9" s="35" t="s">
        <v>83</v>
      </c>
      <c r="F9" s="36" t="s">
        <v>84</v>
      </c>
      <c r="G9" s="34" t="s">
        <v>58</v>
      </c>
      <c r="H9" s="36" t="s">
        <v>42</v>
      </c>
      <c r="I9" s="4"/>
      <c r="J9" s="4"/>
      <c r="K9" s="4"/>
      <c r="R9" s="4"/>
      <c r="S9" s="4"/>
      <c r="T9" s="4"/>
      <c r="U9" s="4"/>
      <c r="V9" s="4"/>
      <c r="W9" s="4"/>
    </row>
    <row r="10" spans="1:26" ht="18" customHeight="1" thickBot="1">
      <c r="A10" s="37" t="s">
        <v>40</v>
      </c>
      <c r="B10" s="38" t="s">
        <v>11</v>
      </c>
      <c r="C10" s="37" t="s">
        <v>40</v>
      </c>
      <c r="D10" s="39" t="s">
        <v>12</v>
      </c>
      <c r="E10" s="37" t="s">
        <v>13</v>
      </c>
      <c r="F10" s="40" t="s">
        <v>14</v>
      </c>
      <c r="G10" s="38" t="s">
        <v>11</v>
      </c>
      <c r="H10" s="40" t="s">
        <v>43</v>
      </c>
      <c r="I10" s="4"/>
      <c r="J10" s="4"/>
      <c r="K10" s="4"/>
      <c r="R10" s="4"/>
      <c r="S10" s="4"/>
      <c r="T10" s="4"/>
      <c r="U10" s="4"/>
      <c r="V10" s="4"/>
      <c r="W10" s="4"/>
    </row>
    <row r="11" spans="1:26" ht="21" customHeight="1">
      <c r="A11" s="70" t="str">
        <f ca="1">IFERROR(VLOOKUP(VALUE(RIGHT(CELL("nomfichier",A1),LEN(CELL("nomfichier",A1))-FIND("]",CELL("nomfichier",A1)))),BASE!A:I,9,0),"")</f>
        <v/>
      </c>
      <c r="B11" s="71" t="str">
        <f>(BASE!$L$3)</f>
        <v>07/2021 TEST</v>
      </c>
      <c r="C11" s="70" t="str">
        <f>(BASE!$L$2)</f>
        <v>23.12.2021</v>
      </c>
      <c r="D11" s="66" t="s">
        <v>91</v>
      </c>
      <c r="E11" s="66" t="s">
        <v>92</v>
      </c>
      <c r="F11" s="66" t="s">
        <v>98</v>
      </c>
      <c r="G11" s="71" t="str">
        <f ca="1">IFERROR(VLOOKUP(VALUE(RIGHT(CELL("nomfichier",A1),LEN(CELL("nomfichier",A1))-FIND("]",CELL("nomfichier",A1)))),BASE!A:I,8,0),"")</f>
        <v/>
      </c>
      <c r="H11" s="72" t="str">
        <f>IF(OR($G$18="VG",$G$18="JG"),"X","")</f>
        <v/>
      </c>
      <c r="I11" s="81"/>
      <c r="J11" s="4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4"/>
      <c r="E12" s="4"/>
      <c r="F12" s="4"/>
      <c r="G12" s="3"/>
      <c r="H12" s="3"/>
      <c r="I12" s="3"/>
      <c r="J12" s="3"/>
      <c r="K12" s="4"/>
      <c r="R12" s="4"/>
      <c r="S12" s="4"/>
      <c r="T12" s="4"/>
      <c r="U12" s="4"/>
      <c r="V12" s="4"/>
    </row>
    <row r="13" spans="1:26" ht="18">
      <c r="A13" s="17" t="s">
        <v>96</v>
      </c>
      <c r="B13" s="17"/>
      <c r="C13" s="11"/>
      <c r="D13" s="4"/>
      <c r="E13" s="4"/>
      <c r="F13" s="4"/>
      <c r="G13" s="4"/>
      <c r="H13" s="4"/>
      <c r="I13" s="4"/>
      <c r="J13" s="4"/>
      <c r="K13" s="3"/>
      <c r="R13" s="3"/>
      <c r="S13" s="3"/>
      <c r="T13" s="3"/>
      <c r="U13" s="3"/>
      <c r="V13" s="3"/>
    </row>
    <row r="14" spans="1:26" ht="15.75" thickBot="1">
      <c r="A14" s="3"/>
      <c r="B14" s="3"/>
      <c r="C14" s="4"/>
      <c r="D14" s="4"/>
      <c r="E14" s="4"/>
      <c r="F14" s="3"/>
      <c r="G14" s="1"/>
      <c r="H14" s="3"/>
      <c r="I14" s="3"/>
      <c r="J14" s="3"/>
      <c r="K14" s="3"/>
      <c r="R14" s="3"/>
      <c r="S14" s="3"/>
      <c r="T14" s="3"/>
      <c r="U14" s="3"/>
      <c r="V14" s="3"/>
    </row>
    <row r="15" spans="1:26" ht="16.899999999999999" customHeight="1">
      <c r="A15" s="31" t="s">
        <v>15</v>
      </c>
      <c r="B15" s="31" t="s">
        <v>16</v>
      </c>
      <c r="C15" s="31" t="s">
        <v>17</v>
      </c>
      <c r="D15" s="31" t="s">
        <v>18</v>
      </c>
      <c r="E15" s="31" t="s">
        <v>20</v>
      </c>
      <c r="F15" s="41" t="s">
        <v>21</v>
      </c>
      <c r="G15" s="31" t="s">
        <v>45</v>
      </c>
      <c r="H15" s="31" t="s">
        <v>22</v>
      </c>
      <c r="I15" s="42" t="s">
        <v>52</v>
      </c>
      <c r="J15" s="43" t="s">
        <v>70</v>
      </c>
      <c r="K15" s="43" t="s">
        <v>73</v>
      </c>
      <c r="L15" s="44" t="s">
        <v>23</v>
      </c>
      <c r="M15" s="31" t="s">
        <v>24</v>
      </c>
      <c r="N15" s="31" t="s">
        <v>61</v>
      </c>
      <c r="O15" s="31" t="s">
        <v>19</v>
      </c>
      <c r="P15" s="31" t="s">
        <v>46</v>
      </c>
      <c r="Q15" s="31" t="s">
        <v>44</v>
      </c>
      <c r="R15" s="41" t="s">
        <v>54</v>
      </c>
      <c r="S15" s="31" t="s">
        <v>62</v>
      </c>
      <c r="T15" s="31" t="s">
        <v>64</v>
      </c>
      <c r="U15" s="31" t="s">
        <v>66</v>
      </c>
      <c r="V15" s="31" t="s">
        <v>59</v>
      </c>
      <c r="W15" s="31" t="s">
        <v>25</v>
      </c>
      <c r="X15" s="42" t="s">
        <v>48</v>
      </c>
      <c r="Y15" s="43" t="s">
        <v>51</v>
      </c>
      <c r="Z15" s="45" t="s">
        <v>3</v>
      </c>
    </row>
    <row r="16" spans="1:26" s="18" customFormat="1" ht="30" customHeight="1">
      <c r="A16" s="46" t="s">
        <v>26</v>
      </c>
      <c r="B16" s="47"/>
      <c r="C16" s="47" t="s">
        <v>74</v>
      </c>
      <c r="D16" s="47" t="s">
        <v>75</v>
      </c>
      <c r="E16" s="47" t="s">
        <v>86</v>
      </c>
      <c r="F16" s="48" t="s">
        <v>76</v>
      </c>
      <c r="G16" s="47" t="s">
        <v>77</v>
      </c>
      <c r="H16" s="47" t="s">
        <v>78</v>
      </c>
      <c r="I16" s="49" t="s">
        <v>79</v>
      </c>
      <c r="J16" s="50" t="s">
        <v>71</v>
      </c>
      <c r="K16" s="50" t="s">
        <v>72</v>
      </c>
      <c r="L16" s="47" t="s">
        <v>0</v>
      </c>
      <c r="M16" s="47" t="s">
        <v>28</v>
      </c>
      <c r="N16" s="47" t="s">
        <v>63</v>
      </c>
      <c r="O16" s="47" t="s">
        <v>27</v>
      </c>
      <c r="P16" s="47" t="s">
        <v>47</v>
      </c>
      <c r="Q16" s="47" t="s">
        <v>56</v>
      </c>
      <c r="R16" s="48" t="s">
        <v>55</v>
      </c>
      <c r="S16" s="47" t="s">
        <v>67</v>
      </c>
      <c r="T16" s="47" t="s">
        <v>68</v>
      </c>
      <c r="U16" s="47" t="s">
        <v>65</v>
      </c>
      <c r="V16" s="47" t="s">
        <v>60</v>
      </c>
      <c r="W16" s="47" t="s">
        <v>29</v>
      </c>
      <c r="X16" s="49" t="s">
        <v>49</v>
      </c>
      <c r="Y16" s="50" t="s">
        <v>50</v>
      </c>
      <c r="Z16" s="51" t="s">
        <v>30</v>
      </c>
    </row>
    <row r="17" spans="1:26" ht="16.5" thickBot="1">
      <c r="A17" s="52" t="s">
        <v>31</v>
      </c>
      <c r="B17" s="37"/>
      <c r="C17" s="37" t="s">
        <v>11</v>
      </c>
      <c r="D17" s="37" t="s">
        <v>32</v>
      </c>
      <c r="E17" s="39" t="s">
        <v>33</v>
      </c>
      <c r="F17" s="53" t="s">
        <v>34</v>
      </c>
      <c r="G17" s="37" t="s">
        <v>14</v>
      </c>
      <c r="H17" s="37" t="s">
        <v>35</v>
      </c>
      <c r="I17" s="54" t="s">
        <v>53</v>
      </c>
      <c r="J17" s="53" t="s">
        <v>34</v>
      </c>
      <c r="K17" s="37" t="s">
        <v>35</v>
      </c>
      <c r="L17" s="37" t="s">
        <v>35</v>
      </c>
      <c r="M17" s="37" t="s">
        <v>36</v>
      </c>
      <c r="N17" s="53" t="s">
        <v>34</v>
      </c>
      <c r="O17" s="39" t="s">
        <v>12</v>
      </c>
      <c r="P17" s="37" t="s">
        <v>32</v>
      </c>
      <c r="Q17" s="39" t="s">
        <v>33</v>
      </c>
      <c r="R17" s="53" t="s">
        <v>34</v>
      </c>
      <c r="S17" s="53" t="s">
        <v>34</v>
      </c>
      <c r="T17" s="37" t="s">
        <v>69</v>
      </c>
      <c r="U17" s="37" t="s">
        <v>40</v>
      </c>
      <c r="V17" s="37" t="s">
        <v>40</v>
      </c>
      <c r="W17" s="37" t="s">
        <v>37</v>
      </c>
      <c r="X17" s="54" t="s">
        <v>36</v>
      </c>
      <c r="Y17" s="55" t="s">
        <v>36</v>
      </c>
      <c r="Z17" s="56" t="s">
        <v>38</v>
      </c>
    </row>
    <row r="18" spans="1:26" ht="15.6" customHeight="1">
      <c r="A18" s="67">
        <v>1</v>
      </c>
      <c r="B18" s="73"/>
      <c r="C18" s="68"/>
      <c r="D18" s="68"/>
      <c r="E18" s="68"/>
      <c r="F18" s="68"/>
      <c r="G18" s="68"/>
      <c r="H18" s="68"/>
      <c r="I18" s="68"/>
      <c r="J18" s="74"/>
      <c r="K18" s="74"/>
      <c r="L18" s="75"/>
      <c r="M18" s="75"/>
      <c r="N18" s="75"/>
      <c r="O18" s="76"/>
      <c r="P18" s="2"/>
      <c r="Q18" s="2"/>
      <c r="R18" s="21"/>
      <c r="S18" s="2"/>
      <c r="T18" s="2"/>
      <c r="U18" s="2"/>
      <c r="V18" s="2"/>
      <c r="W18" s="5"/>
      <c r="X18" s="5"/>
      <c r="Y18" s="3"/>
      <c r="Z18" s="4"/>
    </row>
    <row r="19" spans="1:26" ht="15.6" customHeight="1">
      <c r="A19" s="67">
        <v>2</v>
      </c>
      <c r="B19" s="73"/>
      <c r="C19" s="68"/>
      <c r="D19" s="68"/>
      <c r="E19" s="68"/>
      <c r="F19" s="68"/>
      <c r="G19" s="68"/>
      <c r="H19" s="68"/>
      <c r="I19" s="68"/>
      <c r="J19" s="74"/>
      <c r="K19" s="74"/>
      <c r="L19" s="75"/>
      <c r="M19" s="75"/>
      <c r="N19" s="75"/>
      <c r="O19" s="76"/>
      <c r="P19" s="2"/>
      <c r="Q19" s="2"/>
      <c r="R19" s="21"/>
      <c r="S19" s="2"/>
      <c r="T19" s="2"/>
      <c r="U19" s="2"/>
      <c r="V19" s="2"/>
      <c r="W19" s="5"/>
      <c r="X19" s="5"/>
      <c r="Y19" s="3"/>
      <c r="Z19" s="4"/>
    </row>
    <row r="20" spans="1:26" ht="16.149999999999999" customHeight="1">
      <c r="A20" s="67">
        <v>3</v>
      </c>
      <c r="B20" s="73"/>
      <c r="C20" s="68"/>
      <c r="D20" s="68"/>
      <c r="E20" s="68"/>
      <c r="F20" s="68"/>
      <c r="G20" s="68"/>
      <c r="H20" s="68"/>
      <c r="I20" s="68"/>
      <c r="J20" s="74"/>
      <c r="K20" s="74"/>
      <c r="L20" s="75"/>
      <c r="M20" s="75"/>
      <c r="N20" s="75"/>
      <c r="O20" s="76"/>
      <c r="P20" s="2"/>
      <c r="Q20" s="2"/>
      <c r="R20" s="21"/>
      <c r="S20" s="2"/>
      <c r="T20" s="2"/>
      <c r="U20" s="2"/>
      <c r="V20" s="2"/>
      <c r="W20" s="5"/>
      <c r="X20" s="5"/>
      <c r="Y20" s="3"/>
      <c r="Z20" s="4"/>
    </row>
    <row r="21" spans="1:26" ht="16.149999999999999" customHeight="1">
      <c r="A21" s="67">
        <v>4</v>
      </c>
      <c r="B21" s="73"/>
      <c r="C21" s="68"/>
      <c r="D21" s="68"/>
      <c r="E21" s="68"/>
      <c r="F21" s="68"/>
      <c r="G21" s="68"/>
      <c r="H21" s="68"/>
      <c r="I21" s="68"/>
      <c r="J21" s="74"/>
      <c r="K21" s="74"/>
      <c r="L21" s="75"/>
      <c r="M21" s="75"/>
      <c r="N21" s="75"/>
      <c r="O21" s="76"/>
      <c r="P21" s="2"/>
      <c r="Q21" s="2"/>
      <c r="R21" s="21"/>
      <c r="S21" s="2"/>
      <c r="T21" s="2"/>
      <c r="U21" s="2"/>
      <c r="V21" s="2"/>
      <c r="W21" s="5"/>
      <c r="X21" s="5"/>
      <c r="Y21" s="3"/>
      <c r="Z21" s="4"/>
    </row>
    <row r="22" spans="1:26" ht="16.149999999999999" customHeight="1">
      <c r="A22" s="67">
        <v>5</v>
      </c>
      <c r="B22" s="73"/>
      <c r="C22" s="68"/>
      <c r="D22" s="68"/>
      <c r="E22" s="68"/>
      <c r="F22" s="68"/>
      <c r="G22" s="68"/>
      <c r="H22" s="68"/>
      <c r="I22" s="68"/>
      <c r="J22" s="74"/>
      <c r="K22" s="74"/>
      <c r="L22" s="75"/>
      <c r="M22" s="75"/>
      <c r="N22" s="75"/>
      <c r="O22" s="76"/>
      <c r="P22" s="2"/>
      <c r="Q22" s="2"/>
      <c r="R22" s="21"/>
      <c r="S22" s="2"/>
      <c r="T22" s="2"/>
      <c r="U22" s="2"/>
      <c r="V22" s="2"/>
      <c r="W22" s="5"/>
      <c r="X22" s="5"/>
      <c r="Y22" s="3"/>
      <c r="Z22" s="4"/>
    </row>
    <row r="23" spans="1:26" ht="16.149999999999999" customHeight="1">
      <c r="A23" s="67">
        <v>6</v>
      </c>
      <c r="B23" s="73"/>
      <c r="C23" s="68"/>
      <c r="D23" s="68"/>
      <c r="E23" s="68"/>
      <c r="F23" s="68"/>
      <c r="G23" s="68"/>
      <c r="H23" s="68"/>
      <c r="I23" s="68"/>
      <c r="J23" s="74"/>
      <c r="K23" s="74"/>
      <c r="L23" s="75"/>
      <c r="M23" s="75"/>
      <c r="N23" s="75"/>
      <c r="O23" s="76"/>
      <c r="P23" s="2"/>
      <c r="Q23" s="2"/>
      <c r="R23" s="21"/>
      <c r="S23" s="2"/>
      <c r="T23" s="2"/>
      <c r="U23" s="2"/>
      <c r="V23" s="2"/>
      <c r="W23" s="5"/>
      <c r="X23" s="5"/>
      <c r="Y23" s="3"/>
      <c r="Z23" s="4"/>
    </row>
    <row r="24" spans="1:26" ht="16.149999999999999" customHeight="1">
      <c r="A24" s="67">
        <v>7</v>
      </c>
      <c r="B24" s="73"/>
      <c r="C24" s="68"/>
      <c r="D24" s="68"/>
      <c r="E24" s="68"/>
      <c r="F24" s="68"/>
      <c r="G24" s="68"/>
      <c r="H24" s="68"/>
      <c r="I24" s="68"/>
      <c r="J24" s="74"/>
      <c r="K24" s="74"/>
      <c r="L24" s="75"/>
      <c r="M24" s="75"/>
      <c r="N24" s="75"/>
      <c r="O24" s="76"/>
      <c r="P24" s="2"/>
      <c r="Q24" s="2"/>
      <c r="R24" s="21"/>
      <c r="S24" s="2"/>
      <c r="T24" s="2"/>
      <c r="U24" s="2"/>
      <c r="V24" s="2"/>
      <c r="W24" s="5"/>
      <c r="X24" s="5"/>
      <c r="Y24" s="3"/>
      <c r="Z24" s="4"/>
    </row>
    <row r="25" spans="1:26" ht="16.149999999999999" customHeight="1">
      <c r="A25" s="67">
        <v>8</v>
      </c>
      <c r="B25" s="73"/>
      <c r="C25" s="68"/>
      <c r="D25" s="68"/>
      <c r="E25" s="68"/>
      <c r="F25" s="68"/>
      <c r="G25" s="68"/>
      <c r="H25" s="68"/>
      <c r="I25" s="68"/>
      <c r="J25" s="74"/>
      <c r="K25" s="74"/>
      <c r="L25" s="75"/>
      <c r="M25" s="75"/>
      <c r="N25" s="75"/>
      <c r="O25" s="76"/>
      <c r="P25" s="2"/>
      <c r="Q25" s="2"/>
      <c r="R25" s="21"/>
      <c r="S25" s="2"/>
      <c r="T25" s="2"/>
      <c r="U25" s="2"/>
      <c r="V25" s="2"/>
      <c r="W25" s="5"/>
      <c r="X25" s="5"/>
      <c r="Y25" s="3"/>
      <c r="Z25" s="4"/>
    </row>
    <row r="26" spans="1:26" ht="16.149999999999999" customHeight="1">
      <c r="A26" s="67">
        <v>9</v>
      </c>
      <c r="B26" s="73"/>
      <c r="C26" s="68"/>
      <c r="D26" s="68"/>
      <c r="E26" s="68"/>
      <c r="F26" s="68"/>
      <c r="G26" s="68"/>
      <c r="H26" s="68"/>
      <c r="I26" s="68"/>
      <c r="J26" s="74"/>
      <c r="K26" s="74"/>
      <c r="L26" s="75"/>
      <c r="M26" s="75"/>
      <c r="N26" s="75"/>
      <c r="O26" s="76"/>
      <c r="P26" s="2"/>
      <c r="Q26" s="2"/>
      <c r="R26" s="21"/>
      <c r="S26" s="2"/>
      <c r="T26" s="2"/>
      <c r="U26" s="2"/>
      <c r="V26" s="2"/>
      <c r="W26" s="5"/>
      <c r="X26" s="5"/>
      <c r="Y26" s="3"/>
      <c r="Z26" s="4"/>
    </row>
    <row r="27" spans="1:26" ht="16.149999999999999" customHeight="1">
      <c r="A27" s="67">
        <v>10</v>
      </c>
      <c r="B27" s="73"/>
      <c r="C27" s="68"/>
      <c r="D27" s="68"/>
      <c r="E27" s="68"/>
      <c r="F27" s="68"/>
      <c r="G27" s="68"/>
      <c r="H27" s="68"/>
      <c r="I27" s="68"/>
      <c r="J27" s="74"/>
      <c r="K27" s="74"/>
      <c r="L27" s="75"/>
      <c r="M27" s="75"/>
      <c r="N27" s="75"/>
      <c r="O27" s="76"/>
      <c r="P27" s="2"/>
      <c r="Q27" s="2"/>
      <c r="R27" s="21"/>
      <c r="S27" s="2"/>
      <c r="T27" s="2"/>
      <c r="U27" s="2"/>
      <c r="V27" s="2"/>
      <c r="W27" s="5"/>
      <c r="X27" s="5"/>
      <c r="Y27" s="3"/>
      <c r="Z27" s="4"/>
    </row>
    <row r="28" spans="1:26" ht="16.149999999999999" customHeight="1">
      <c r="A28" s="67">
        <v>11</v>
      </c>
      <c r="B28" s="73"/>
      <c r="C28" s="68"/>
      <c r="D28" s="68"/>
      <c r="E28" s="68"/>
      <c r="F28" s="68"/>
      <c r="G28" s="68"/>
      <c r="H28" s="68"/>
      <c r="I28" s="68"/>
      <c r="J28" s="74"/>
      <c r="K28" s="74"/>
      <c r="L28" s="75"/>
      <c r="M28" s="75"/>
      <c r="N28" s="75"/>
      <c r="O28" s="76"/>
      <c r="P28" s="2"/>
      <c r="Q28" s="2"/>
      <c r="R28" s="21"/>
      <c r="S28" s="2"/>
      <c r="T28" s="2"/>
      <c r="U28" s="2"/>
      <c r="V28" s="2"/>
      <c r="W28" s="5"/>
      <c r="X28" s="5"/>
      <c r="Y28" s="3"/>
      <c r="Z28" s="4"/>
    </row>
    <row r="29" spans="1:26" ht="16.149999999999999" customHeight="1">
      <c r="A29" s="67">
        <v>12</v>
      </c>
      <c r="B29" s="73"/>
      <c r="C29" s="68"/>
      <c r="D29" s="68"/>
      <c r="E29" s="68"/>
      <c r="F29" s="68"/>
      <c r="G29" s="68"/>
      <c r="H29" s="68"/>
      <c r="I29" s="68"/>
      <c r="J29" s="74"/>
      <c r="K29" s="74"/>
      <c r="L29" s="75"/>
      <c r="M29" s="75"/>
      <c r="N29" s="75"/>
      <c r="O29" s="76"/>
      <c r="P29" s="2"/>
      <c r="Q29" s="2"/>
      <c r="R29" s="21"/>
      <c r="S29" s="2"/>
      <c r="T29" s="2"/>
      <c r="U29" s="2"/>
      <c r="V29" s="2"/>
      <c r="W29" s="5"/>
      <c r="X29" s="5"/>
      <c r="Y29" s="3"/>
      <c r="Z29" s="4"/>
    </row>
    <row r="30" spans="1:26" ht="16.149999999999999" customHeight="1">
      <c r="A30" s="67">
        <v>13</v>
      </c>
      <c r="B30" s="73"/>
      <c r="C30" s="68"/>
      <c r="D30" s="68"/>
      <c r="E30" s="68"/>
      <c r="F30" s="68"/>
      <c r="G30" s="68"/>
      <c r="H30" s="68"/>
      <c r="I30" s="68"/>
      <c r="J30" s="74"/>
      <c r="K30" s="74"/>
      <c r="L30" s="75"/>
      <c r="M30" s="75"/>
      <c r="N30" s="75"/>
      <c r="O30" s="76"/>
      <c r="P30" s="2"/>
      <c r="Q30" s="2"/>
      <c r="R30" s="21"/>
      <c r="S30" s="2"/>
      <c r="T30" s="2"/>
      <c r="U30" s="2"/>
      <c r="V30" s="2"/>
      <c r="W30" s="5"/>
      <c r="X30" s="5"/>
      <c r="Y30" s="3"/>
      <c r="Z30" s="4"/>
    </row>
    <row r="31" spans="1:26" ht="16.149999999999999" customHeight="1">
      <c r="A31" s="67">
        <v>14</v>
      </c>
      <c r="B31" s="73"/>
      <c r="C31" s="68"/>
      <c r="D31" s="68"/>
      <c r="E31" s="68"/>
      <c r="F31" s="68"/>
      <c r="G31" s="68"/>
      <c r="H31" s="68"/>
      <c r="I31" s="68"/>
      <c r="J31" s="74"/>
      <c r="K31" s="74"/>
      <c r="L31" s="75"/>
      <c r="M31" s="75"/>
      <c r="N31" s="75"/>
      <c r="O31" s="76"/>
      <c r="P31" s="2"/>
      <c r="Q31" s="2"/>
      <c r="R31" s="21"/>
      <c r="S31" s="2"/>
      <c r="T31" s="2"/>
      <c r="U31" s="2"/>
      <c r="V31" s="2"/>
      <c r="W31" s="5"/>
      <c r="X31" s="5"/>
      <c r="Y31" s="3"/>
      <c r="Z31" s="4"/>
    </row>
    <row r="32" spans="1:26" ht="16.149999999999999" customHeight="1">
      <c r="A32" s="67">
        <v>15</v>
      </c>
      <c r="B32" s="73"/>
      <c r="C32" s="68"/>
      <c r="D32" s="68"/>
      <c r="E32" s="68"/>
      <c r="F32" s="68"/>
      <c r="G32" s="68"/>
      <c r="H32" s="68"/>
      <c r="I32" s="68"/>
      <c r="J32" s="74"/>
      <c r="K32" s="74"/>
      <c r="L32" s="75"/>
      <c r="M32" s="75"/>
      <c r="N32" s="75"/>
      <c r="O32" s="76"/>
      <c r="P32" s="2"/>
      <c r="Q32" s="2"/>
      <c r="R32" s="21"/>
      <c r="S32" s="2"/>
      <c r="T32" s="2"/>
      <c r="U32" s="2"/>
      <c r="V32" s="2"/>
      <c r="W32" s="5"/>
      <c r="X32" s="5"/>
      <c r="Y32" s="3"/>
      <c r="Z32" s="4"/>
    </row>
    <row r="33" spans="1:26" ht="16.149999999999999" customHeight="1">
      <c r="A33" s="67">
        <v>16</v>
      </c>
      <c r="B33" s="73"/>
      <c r="C33" s="68"/>
      <c r="D33" s="68"/>
      <c r="E33" s="68"/>
      <c r="F33" s="68"/>
      <c r="G33" s="68"/>
      <c r="H33" s="68"/>
      <c r="I33" s="68"/>
      <c r="J33" s="74"/>
      <c r="K33" s="74"/>
      <c r="L33" s="75"/>
      <c r="M33" s="75"/>
      <c r="N33" s="75"/>
      <c r="O33" s="76"/>
      <c r="P33" s="2"/>
      <c r="Q33" s="2"/>
      <c r="R33" s="21"/>
      <c r="S33" s="2"/>
      <c r="T33" s="2"/>
      <c r="U33" s="2"/>
      <c r="V33" s="2"/>
      <c r="W33" s="5"/>
      <c r="X33" s="5"/>
      <c r="Y33" s="3"/>
      <c r="Z33" s="4"/>
    </row>
    <row r="34" spans="1:26" ht="16.149999999999999" customHeight="1">
      <c r="A34" s="67">
        <v>17</v>
      </c>
      <c r="B34" s="73"/>
      <c r="C34" s="68"/>
      <c r="D34" s="68"/>
      <c r="E34" s="68"/>
      <c r="F34" s="68"/>
      <c r="G34" s="68"/>
      <c r="H34" s="68"/>
      <c r="I34" s="68"/>
      <c r="J34" s="74"/>
      <c r="K34" s="74"/>
      <c r="L34" s="75"/>
      <c r="M34" s="75"/>
      <c r="N34" s="75"/>
      <c r="O34" s="76"/>
      <c r="P34" s="2"/>
      <c r="Q34" s="2"/>
      <c r="R34" s="21"/>
      <c r="S34" s="2"/>
      <c r="T34" s="2"/>
      <c r="U34" s="2"/>
      <c r="V34" s="2"/>
      <c r="W34" s="5"/>
      <c r="X34" s="5"/>
      <c r="Y34" s="3"/>
      <c r="Z34" s="4"/>
    </row>
    <row r="35" spans="1:26" ht="16.149999999999999" customHeight="1">
      <c r="A35" s="67">
        <v>18</v>
      </c>
      <c r="B35" s="73"/>
      <c r="C35" s="68"/>
      <c r="D35" s="68"/>
      <c r="E35" s="68"/>
      <c r="F35" s="68"/>
      <c r="G35" s="68"/>
      <c r="H35" s="68"/>
      <c r="I35" s="68"/>
      <c r="J35" s="74"/>
      <c r="K35" s="74"/>
      <c r="L35" s="75"/>
      <c r="M35" s="75"/>
      <c r="N35" s="75"/>
      <c r="O35" s="76"/>
      <c r="P35" s="2"/>
      <c r="Q35" s="2"/>
      <c r="R35" s="21"/>
      <c r="S35" s="2"/>
      <c r="T35" s="2"/>
      <c r="U35" s="2"/>
      <c r="V35" s="2"/>
      <c r="W35" s="5"/>
      <c r="X35" s="5"/>
      <c r="Y35" s="3"/>
      <c r="Z35" s="4"/>
    </row>
    <row r="36" spans="1:26" ht="16.149999999999999" customHeight="1">
      <c r="A36" s="67">
        <v>19</v>
      </c>
      <c r="B36" s="73"/>
      <c r="C36" s="68"/>
      <c r="D36" s="68"/>
      <c r="E36" s="68"/>
      <c r="F36" s="68"/>
      <c r="G36" s="68"/>
      <c r="H36" s="68"/>
      <c r="I36" s="68"/>
      <c r="J36" s="74"/>
      <c r="K36" s="74"/>
      <c r="L36" s="75"/>
      <c r="M36" s="75"/>
      <c r="N36" s="75"/>
      <c r="O36" s="76"/>
      <c r="P36" s="2"/>
      <c r="Q36" s="2"/>
      <c r="R36" s="21"/>
      <c r="S36" s="2"/>
      <c r="T36" s="2"/>
      <c r="U36" s="2"/>
      <c r="V36" s="2"/>
      <c r="W36" s="5"/>
      <c r="X36" s="5"/>
      <c r="Y36" s="3"/>
      <c r="Z36" s="4"/>
    </row>
    <row r="37" spans="1:26" ht="16.149999999999999" customHeight="1">
      <c r="A37" s="67">
        <v>20</v>
      </c>
      <c r="B37" s="73"/>
      <c r="C37" s="68"/>
      <c r="D37" s="68"/>
      <c r="E37" s="68"/>
      <c r="F37" s="68"/>
      <c r="G37" s="68"/>
      <c r="H37" s="68"/>
      <c r="I37" s="68"/>
      <c r="J37" s="74"/>
      <c r="K37" s="74"/>
      <c r="L37" s="75"/>
      <c r="M37" s="75"/>
      <c r="N37" s="75"/>
      <c r="O37" s="76"/>
      <c r="P37" s="2"/>
      <c r="Q37" s="2"/>
      <c r="R37" s="21"/>
      <c r="S37" s="2"/>
      <c r="T37" s="2"/>
      <c r="U37" s="2"/>
      <c r="V37" s="2"/>
      <c r="W37" s="5"/>
      <c r="X37" s="5"/>
      <c r="Y37" s="3"/>
      <c r="Z37" s="4"/>
    </row>
    <row r="38" spans="1:26" ht="16.149999999999999" customHeight="1">
      <c r="A38" s="67">
        <v>21</v>
      </c>
      <c r="B38" s="73"/>
      <c r="C38" s="68"/>
      <c r="D38" s="68"/>
      <c r="E38" s="68"/>
      <c r="F38" s="68"/>
      <c r="G38" s="68"/>
      <c r="H38" s="68"/>
      <c r="I38" s="68"/>
      <c r="J38" s="74"/>
      <c r="K38" s="74"/>
      <c r="L38" s="75"/>
      <c r="M38" s="75"/>
      <c r="N38" s="75"/>
      <c r="O38" s="76"/>
      <c r="P38" s="2"/>
      <c r="Q38" s="2"/>
      <c r="R38" s="21"/>
      <c r="S38" s="2"/>
      <c r="T38" s="2"/>
      <c r="U38" s="2"/>
      <c r="V38" s="2"/>
      <c r="W38" s="5"/>
      <c r="X38" s="5"/>
      <c r="Y38" s="3"/>
      <c r="Z38" s="4"/>
    </row>
    <row r="39" spans="1:26" ht="16.149999999999999" customHeight="1">
      <c r="A39" s="67">
        <v>22</v>
      </c>
      <c r="B39" s="73"/>
      <c r="C39" s="68"/>
      <c r="D39" s="68"/>
      <c r="E39" s="68"/>
      <c r="F39" s="68"/>
      <c r="G39" s="68"/>
      <c r="H39" s="68"/>
      <c r="I39" s="68"/>
      <c r="J39" s="74"/>
      <c r="K39" s="74"/>
      <c r="L39" s="75"/>
      <c r="M39" s="75"/>
      <c r="N39" s="75"/>
      <c r="O39" s="76"/>
      <c r="P39" s="2"/>
      <c r="Q39" s="2"/>
      <c r="R39" s="21"/>
      <c r="S39" s="2"/>
      <c r="T39" s="2"/>
      <c r="U39" s="2"/>
      <c r="V39" s="2"/>
      <c r="W39" s="5"/>
      <c r="X39" s="5"/>
      <c r="Y39" s="3"/>
      <c r="Z39" s="4"/>
    </row>
    <row r="40" spans="1:26" ht="16.149999999999999" customHeight="1">
      <c r="A40" s="67">
        <v>23</v>
      </c>
      <c r="B40" s="73"/>
      <c r="C40" s="68"/>
      <c r="D40" s="68"/>
      <c r="E40" s="68"/>
      <c r="F40" s="68"/>
      <c r="G40" s="68"/>
      <c r="H40" s="68"/>
      <c r="I40" s="68"/>
      <c r="J40" s="74"/>
      <c r="K40" s="74"/>
      <c r="L40" s="75"/>
      <c r="M40" s="75"/>
      <c r="N40" s="75"/>
      <c r="O40" s="76"/>
      <c r="P40" s="2"/>
      <c r="Q40" s="2"/>
      <c r="R40" s="21"/>
      <c r="S40" s="2"/>
      <c r="T40" s="2"/>
      <c r="U40" s="2"/>
      <c r="V40" s="2"/>
      <c r="W40" s="5"/>
      <c r="X40" s="5"/>
      <c r="Y40" s="3"/>
      <c r="Z40" s="4"/>
    </row>
    <row r="41" spans="1:26" ht="16.149999999999999" customHeight="1">
      <c r="A41" s="67">
        <v>24</v>
      </c>
      <c r="B41" s="73"/>
      <c r="C41" s="68"/>
      <c r="D41" s="68"/>
      <c r="E41" s="68"/>
      <c r="F41" s="68"/>
      <c r="G41" s="68"/>
      <c r="H41" s="68"/>
      <c r="I41" s="68"/>
      <c r="J41" s="74"/>
      <c r="K41" s="74"/>
      <c r="L41" s="75"/>
      <c r="M41" s="75"/>
      <c r="N41" s="75"/>
      <c r="O41" s="76"/>
      <c r="P41" s="2"/>
      <c r="Q41" s="2"/>
      <c r="R41" s="21"/>
      <c r="S41" s="2"/>
      <c r="T41" s="2"/>
      <c r="U41" s="2"/>
      <c r="V41" s="2"/>
      <c r="W41" s="5"/>
      <c r="X41" s="5"/>
      <c r="Y41" s="3"/>
      <c r="Z41" s="4"/>
    </row>
    <row r="42" spans="1:26" ht="16.149999999999999" customHeight="1">
      <c r="A42" s="67">
        <v>25</v>
      </c>
      <c r="B42" s="73"/>
      <c r="C42" s="68"/>
      <c r="D42" s="68"/>
      <c r="E42" s="68"/>
      <c r="F42" s="68"/>
      <c r="G42" s="68"/>
      <c r="H42" s="68"/>
      <c r="I42" s="68"/>
      <c r="J42" s="74"/>
      <c r="K42" s="74"/>
      <c r="L42" s="75"/>
      <c r="M42" s="75"/>
      <c r="N42" s="75"/>
      <c r="O42" s="76"/>
      <c r="P42" s="2"/>
      <c r="Q42" s="2"/>
      <c r="R42" s="21"/>
      <c r="S42" s="2"/>
      <c r="T42" s="2"/>
      <c r="U42" s="2"/>
      <c r="V42" s="2"/>
      <c r="W42" s="5"/>
      <c r="X42" s="5"/>
      <c r="Y42" s="3"/>
      <c r="Z42" s="4"/>
    </row>
    <row r="43" spans="1:26" ht="16.149999999999999" customHeight="1">
      <c r="A43" s="67">
        <v>26</v>
      </c>
      <c r="B43" s="73"/>
      <c r="C43" s="68"/>
      <c r="D43" s="68"/>
      <c r="E43" s="68"/>
      <c r="F43" s="68"/>
      <c r="G43" s="68"/>
      <c r="H43" s="68"/>
      <c r="I43" s="68"/>
      <c r="J43" s="74"/>
      <c r="K43" s="74"/>
      <c r="L43" s="75"/>
      <c r="M43" s="75"/>
      <c r="N43" s="75"/>
      <c r="O43" s="76"/>
      <c r="P43" s="2"/>
      <c r="Q43" s="2"/>
      <c r="R43" s="21"/>
      <c r="S43" s="2"/>
      <c r="T43" s="2"/>
      <c r="U43" s="2"/>
      <c r="V43" s="2"/>
      <c r="W43" s="5"/>
      <c r="X43" s="5"/>
      <c r="Y43" s="3"/>
      <c r="Z43" s="4"/>
    </row>
    <row r="44" spans="1:26" ht="16.149999999999999" customHeight="1">
      <c r="A44" s="67">
        <v>27</v>
      </c>
      <c r="B44" s="73"/>
      <c r="C44" s="68"/>
      <c r="D44" s="68"/>
      <c r="E44" s="68"/>
      <c r="F44" s="68"/>
      <c r="G44" s="68"/>
      <c r="H44" s="68"/>
      <c r="I44" s="68"/>
      <c r="J44" s="74"/>
      <c r="K44" s="74"/>
      <c r="L44" s="75"/>
      <c r="M44" s="75"/>
      <c r="N44" s="75"/>
      <c r="O44" s="76"/>
      <c r="P44" s="2"/>
      <c r="Q44" s="2"/>
      <c r="R44" s="21"/>
      <c r="S44" s="2"/>
      <c r="T44" s="2"/>
      <c r="U44" s="2"/>
      <c r="V44" s="2"/>
      <c r="W44" s="5"/>
      <c r="X44" s="5"/>
      <c r="Y44" s="3"/>
      <c r="Z44" s="4"/>
    </row>
    <row r="45" spans="1:26" ht="16.149999999999999" customHeight="1">
      <c r="A45" s="67">
        <v>28</v>
      </c>
      <c r="B45" s="73"/>
      <c r="C45" s="68"/>
      <c r="D45" s="68"/>
      <c r="E45" s="68"/>
      <c r="F45" s="68"/>
      <c r="G45" s="68"/>
      <c r="H45" s="68"/>
      <c r="I45" s="68"/>
      <c r="J45" s="74"/>
      <c r="K45" s="74"/>
      <c r="L45" s="75"/>
      <c r="M45" s="75"/>
      <c r="N45" s="75"/>
      <c r="O45" s="76"/>
      <c r="P45" s="2"/>
      <c r="Q45" s="2"/>
      <c r="R45" s="21"/>
      <c r="S45" s="2"/>
      <c r="T45" s="2"/>
      <c r="U45" s="2"/>
      <c r="V45" s="2"/>
      <c r="W45" s="5"/>
      <c r="X45" s="5"/>
      <c r="Y45" s="3"/>
      <c r="Z45" s="4"/>
    </row>
    <row r="46" spans="1:26" ht="16.149999999999999" customHeight="1">
      <c r="A46" s="67">
        <v>29</v>
      </c>
      <c r="B46" s="73"/>
      <c r="C46" s="68"/>
      <c r="D46" s="68"/>
      <c r="E46" s="68"/>
      <c r="F46" s="68"/>
      <c r="G46" s="68"/>
      <c r="H46" s="68"/>
      <c r="I46" s="68"/>
      <c r="J46" s="74"/>
      <c r="K46" s="74"/>
      <c r="L46" s="75"/>
      <c r="M46" s="75"/>
      <c r="N46" s="75"/>
      <c r="O46" s="76"/>
      <c r="P46" s="2"/>
      <c r="Q46" s="2"/>
      <c r="R46" s="21"/>
      <c r="S46" s="2"/>
      <c r="T46" s="2"/>
      <c r="U46" s="2"/>
      <c r="V46" s="2"/>
      <c r="W46" s="5"/>
      <c r="X46" s="5"/>
      <c r="Y46" s="3"/>
      <c r="Z46" s="4"/>
    </row>
    <row r="47" spans="1:26" ht="16.149999999999999" customHeight="1">
      <c r="A47" s="67">
        <v>30</v>
      </c>
      <c r="B47" s="73"/>
      <c r="C47" s="68"/>
      <c r="D47" s="68"/>
      <c r="E47" s="68"/>
      <c r="F47" s="68"/>
      <c r="G47" s="68"/>
      <c r="H47" s="68"/>
      <c r="I47" s="68"/>
      <c r="J47" s="74"/>
      <c r="K47" s="74"/>
      <c r="L47" s="75"/>
      <c r="M47" s="75"/>
      <c r="N47" s="75"/>
      <c r="O47" s="76"/>
      <c r="P47" s="2"/>
      <c r="Q47" s="2"/>
      <c r="R47" s="21"/>
      <c r="S47" s="2"/>
      <c r="T47" s="2"/>
      <c r="U47" s="2"/>
      <c r="V47" s="2"/>
      <c r="W47" s="5"/>
      <c r="X47" s="5"/>
      <c r="Y47" s="3"/>
      <c r="Z47" s="4"/>
    </row>
    <row r="48" spans="1:26" ht="16.149999999999999" customHeight="1">
      <c r="A48" s="67">
        <v>31</v>
      </c>
      <c r="B48" s="73"/>
      <c r="C48" s="68"/>
      <c r="D48" s="68"/>
      <c r="E48" s="68"/>
      <c r="F48" s="68"/>
      <c r="G48" s="68"/>
      <c r="H48" s="68"/>
      <c r="I48" s="68"/>
      <c r="J48" s="74"/>
      <c r="K48" s="74"/>
      <c r="L48" s="75"/>
      <c r="M48" s="75"/>
      <c r="N48" s="75"/>
      <c r="O48" s="76"/>
      <c r="P48" s="2"/>
      <c r="Q48" s="2"/>
      <c r="R48" s="21"/>
      <c r="S48" s="2"/>
      <c r="T48" s="2"/>
      <c r="U48" s="2"/>
      <c r="V48" s="2"/>
      <c r="W48" s="5"/>
      <c r="X48" s="5"/>
      <c r="Y48" s="3"/>
      <c r="Z48" s="4"/>
    </row>
    <row r="49" spans="1:26" ht="16.149999999999999" customHeight="1">
      <c r="A49" s="67">
        <v>32</v>
      </c>
      <c r="B49" s="73"/>
      <c r="C49" s="68"/>
      <c r="D49" s="68"/>
      <c r="E49" s="68"/>
      <c r="F49" s="68"/>
      <c r="G49" s="68"/>
      <c r="H49" s="68"/>
      <c r="I49" s="68"/>
      <c r="J49" s="74"/>
      <c r="K49" s="74"/>
      <c r="L49" s="75"/>
      <c r="M49" s="75"/>
      <c r="N49" s="75"/>
      <c r="O49" s="76"/>
      <c r="P49" s="2"/>
      <c r="Q49" s="2"/>
      <c r="R49" s="21"/>
      <c r="S49" s="2"/>
      <c r="T49" s="2"/>
      <c r="U49" s="2"/>
      <c r="V49" s="2"/>
      <c r="W49" s="5"/>
      <c r="X49" s="5"/>
      <c r="Y49" s="3"/>
      <c r="Z49" s="4"/>
    </row>
    <row r="50" spans="1:26" ht="16.149999999999999" customHeight="1">
      <c r="A50" s="67">
        <v>33</v>
      </c>
      <c r="B50" s="73"/>
      <c r="C50" s="68"/>
      <c r="D50" s="68"/>
      <c r="E50" s="68"/>
      <c r="F50" s="68"/>
      <c r="G50" s="68"/>
      <c r="H50" s="68"/>
      <c r="I50" s="68"/>
      <c r="J50" s="74"/>
      <c r="K50" s="74"/>
      <c r="L50" s="75"/>
      <c r="M50" s="75"/>
      <c r="N50" s="75"/>
      <c r="O50" s="76"/>
      <c r="P50" s="2"/>
      <c r="Q50" s="2"/>
      <c r="R50" s="21"/>
      <c r="S50" s="2"/>
      <c r="T50" s="2"/>
      <c r="U50" s="2"/>
      <c r="V50" s="2"/>
      <c r="W50" s="5"/>
      <c r="X50" s="5"/>
      <c r="Y50" s="3"/>
      <c r="Z50" s="4"/>
    </row>
    <row r="51" spans="1:26" ht="16.149999999999999" customHeight="1">
      <c r="A51" s="67">
        <v>34</v>
      </c>
      <c r="B51" s="73"/>
      <c r="C51" s="68"/>
      <c r="D51" s="68"/>
      <c r="E51" s="68"/>
      <c r="F51" s="68"/>
      <c r="G51" s="68"/>
      <c r="H51" s="68"/>
      <c r="I51" s="68"/>
      <c r="J51" s="74"/>
      <c r="K51" s="74"/>
      <c r="L51" s="75"/>
      <c r="M51" s="75"/>
      <c r="N51" s="75"/>
      <c r="O51" s="76"/>
      <c r="P51" s="2"/>
      <c r="Q51" s="2"/>
      <c r="R51" s="21"/>
      <c r="S51" s="2"/>
      <c r="T51" s="2"/>
      <c r="U51" s="2"/>
      <c r="V51" s="2"/>
      <c r="W51" s="5"/>
      <c r="X51" s="5"/>
      <c r="Y51" s="3"/>
      <c r="Z51" s="4"/>
    </row>
    <row r="52" spans="1:26" ht="16.149999999999999" customHeight="1">
      <c r="A52" s="67">
        <v>35</v>
      </c>
      <c r="B52" s="73"/>
      <c r="C52" s="68"/>
      <c r="D52" s="68"/>
      <c r="E52" s="68"/>
      <c r="F52" s="68"/>
      <c r="G52" s="68"/>
      <c r="H52" s="68"/>
      <c r="I52" s="68"/>
      <c r="J52" s="74"/>
      <c r="K52" s="74"/>
      <c r="L52" s="75"/>
      <c r="M52" s="75"/>
      <c r="N52" s="75"/>
      <c r="O52" s="76"/>
      <c r="P52" s="2"/>
      <c r="Q52" s="2"/>
      <c r="R52" s="21"/>
      <c r="S52" s="2"/>
      <c r="T52" s="2"/>
      <c r="U52" s="2"/>
      <c r="V52" s="2"/>
      <c r="W52" s="5"/>
      <c r="X52" s="5"/>
      <c r="Y52" s="3"/>
      <c r="Z52" s="4"/>
    </row>
    <row r="53" spans="1:26" ht="16.149999999999999" customHeight="1">
      <c r="A53" s="67">
        <v>36</v>
      </c>
      <c r="B53" s="73"/>
      <c r="G53" s="19"/>
      <c r="I53" s="19"/>
      <c r="J53" s="74"/>
      <c r="K53" s="74"/>
      <c r="L53" s="75"/>
      <c r="M53" s="75"/>
      <c r="N53" s="75"/>
      <c r="O53" s="76"/>
      <c r="P53" s="2"/>
      <c r="Q53" s="2"/>
      <c r="R53" s="21"/>
      <c r="S53" s="2"/>
      <c r="T53" s="2"/>
      <c r="U53" s="2"/>
      <c r="V53" s="2"/>
      <c r="W53" s="5"/>
      <c r="X53" s="5"/>
      <c r="Y53" s="3"/>
      <c r="Z53" s="4"/>
    </row>
    <row r="54" spans="1:26" ht="16.149999999999999" customHeight="1">
      <c r="A54" s="67">
        <v>37</v>
      </c>
      <c r="B54" s="73"/>
      <c r="G54" s="19"/>
      <c r="I54" s="19"/>
      <c r="J54" s="74"/>
      <c r="K54" s="74"/>
      <c r="L54" s="75"/>
      <c r="M54" s="75"/>
      <c r="N54" s="75"/>
      <c r="O54" s="76"/>
      <c r="P54" s="2"/>
      <c r="Q54" s="2"/>
      <c r="R54" s="21"/>
      <c r="S54" s="2"/>
      <c r="T54" s="2"/>
      <c r="U54" s="2"/>
      <c r="V54" s="2"/>
      <c r="W54" s="5"/>
      <c r="X54" s="5"/>
      <c r="Y54" s="3"/>
      <c r="Z54" s="4"/>
    </row>
    <row r="55" spans="1:26" ht="16.149999999999999" customHeight="1">
      <c r="A55" s="67">
        <v>38</v>
      </c>
      <c r="B55" s="73"/>
      <c r="G55" s="19"/>
      <c r="I55" s="19"/>
      <c r="J55" s="74"/>
      <c r="K55" s="74"/>
      <c r="L55" s="75"/>
      <c r="M55" s="75"/>
      <c r="N55" s="75"/>
      <c r="O55" s="76"/>
      <c r="P55" s="2"/>
      <c r="Q55" s="2"/>
      <c r="R55" s="21"/>
      <c r="S55" s="2"/>
      <c r="T55" s="2"/>
      <c r="U55" s="2"/>
      <c r="V55" s="2"/>
      <c r="W55" s="5"/>
      <c r="X55" s="5"/>
      <c r="Y55" s="3"/>
      <c r="Z55" s="4"/>
    </row>
    <row r="56" spans="1:26" ht="16.149999999999999" customHeight="1">
      <c r="A56" s="67">
        <v>39</v>
      </c>
      <c r="B56" s="73"/>
      <c r="G56" s="19"/>
      <c r="I56" s="19"/>
      <c r="J56" s="74"/>
      <c r="K56" s="74"/>
      <c r="L56" s="75"/>
      <c r="M56" s="75"/>
      <c r="N56" s="75"/>
      <c r="O56" s="76"/>
      <c r="P56" s="2"/>
      <c r="Q56" s="2"/>
      <c r="R56" s="21"/>
      <c r="S56" s="2"/>
      <c r="T56" s="2"/>
      <c r="U56" s="2"/>
      <c r="V56" s="2"/>
      <c r="W56" s="5"/>
      <c r="X56" s="5"/>
      <c r="Y56" s="3"/>
      <c r="Z56" s="4"/>
    </row>
    <row r="57" spans="1:26" ht="16.149999999999999" customHeight="1">
      <c r="A57" s="67">
        <v>40</v>
      </c>
      <c r="B57" s="73"/>
      <c r="G57" s="19"/>
      <c r="I57" s="19"/>
      <c r="J57" s="74"/>
      <c r="K57" s="74"/>
      <c r="L57" s="75"/>
      <c r="M57" s="75"/>
      <c r="N57" s="75"/>
      <c r="O57" s="76"/>
      <c r="P57" s="2"/>
      <c r="Q57" s="2"/>
      <c r="R57" s="21"/>
      <c r="S57" s="2"/>
      <c r="T57" s="2"/>
      <c r="U57" s="2"/>
      <c r="V57" s="2"/>
      <c r="W57" s="5"/>
      <c r="X57" s="5"/>
      <c r="Y57" s="3"/>
      <c r="Z57" s="4"/>
    </row>
    <row r="58" spans="1:26" ht="24" customHeight="1">
      <c r="A58" s="60" t="s">
        <v>3</v>
      </c>
      <c r="B58" s="60"/>
      <c r="C58" s="61" t="s">
        <v>39</v>
      </c>
      <c r="D58" s="62"/>
      <c r="E58" s="62"/>
      <c r="F58" s="62"/>
      <c r="G58" s="62"/>
      <c r="H58" s="62"/>
      <c r="I58" s="60"/>
      <c r="J58" s="60"/>
      <c r="K58" s="60"/>
      <c r="L58" s="63"/>
      <c r="M58" s="63"/>
      <c r="N58" s="60"/>
      <c r="O58" s="60"/>
      <c r="P58" s="64"/>
      <c r="Q58" s="64"/>
      <c r="R58" s="64"/>
      <c r="S58" s="60"/>
      <c r="T58" s="64"/>
      <c r="U58" s="64"/>
      <c r="V58" s="64"/>
      <c r="W58" s="60"/>
      <c r="X58" s="60"/>
      <c r="Y58" s="60"/>
      <c r="Z58" s="65"/>
    </row>
    <row r="59" spans="1:26">
      <c r="A59" s="6"/>
      <c r="B59" s="6"/>
      <c r="C59" s="22"/>
      <c r="G59" s="19"/>
      <c r="I59" s="20"/>
      <c r="J59" s="22"/>
      <c r="K59" s="2"/>
      <c r="M59" s="7"/>
      <c r="R59" s="6"/>
      <c r="S59" s="6"/>
      <c r="T59" s="6"/>
      <c r="U59" s="6"/>
      <c r="V59" s="6"/>
    </row>
    <row r="60" spans="1:26">
      <c r="A60" s="6"/>
      <c r="B60" s="6"/>
      <c r="C60" s="22"/>
      <c r="G60" s="19"/>
      <c r="I60" s="20"/>
      <c r="J60" s="21"/>
      <c r="K60" s="2"/>
      <c r="M60" s="8"/>
      <c r="R60" s="9"/>
      <c r="S60" s="9"/>
      <c r="T60" s="9"/>
      <c r="U60" s="9"/>
      <c r="V60" s="9"/>
      <c r="W60" s="23"/>
    </row>
    <row r="61" spans="1:26">
      <c r="A61" s="6"/>
      <c r="B61" s="6"/>
      <c r="C61" s="22"/>
      <c r="G61" s="19"/>
      <c r="I61" s="20"/>
      <c r="J61" s="21"/>
      <c r="K61" s="2"/>
      <c r="M61" s="8"/>
      <c r="R61" s="9"/>
      <c r="S61" s="9"/>
      <c r="T61" s="9"/>
      <c r="U61" s="9"/>
      <c r="V61" s="9"/>
      <c r="W61" s="23"/>
    </row>
    <row r="62" spans="1:26">
      <c r="A62" s="6"/>
      <c r="B62" s="6"/>
      <c r="C62" s="22"/>
      <c r="G62" s="19"/>
      <c r="I62" s="20"/>
      <c r="J62" s="21"/>
      <c r="K62" s="2"/>
      <c r="M62" s="7"/>
      <c r="R62" s="9"/>
      <c r="S62" s="9"/>
      <c r="T62" s="9"/>
      <c r="U62" s="9"/>
      <c r="V62" s="9"/>
      <c r="W62" s="23"/>
    </row>
    <row r="64" spans="1:26">
      <c r="A64" s="80"/>
    </row>
    <row r="67" spans="1:1" ht="20.25">
      <c r="A67" s="79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0" bestFit="1" customWidth="1"/>
    <col min="2" max="2" width="25.44140625" style="10" bestFit="1" customWidth="1"/>
    <col min="3" max="3" width="34.77734375" style="10" bestFit="1" customWidth="1"/>
    <col min="4" max="4" width="11.77734375" style="10" bestFit="1" customWidth="1"/>
    <col min="5" max="5" width="11.21875" style="10" bestFit="1" customWidth="1"/>
    <col min="6" max="6" width="16.109375" style="10" bestFit="1" customWidth="1"/>
    <col min="7" max="7" width="23.77734375" style="10" bestFit="1" customWidth="1"/>
    <col min="8" max="8" width="12.109375" style="10" bestFit="1" customWidth="1"/>
    <col min="9" max="9" width="23.109375" style="10" bestFit="1" customWidth="1"/>
    <col min="10" max="10" width="16.109375" style="10" bestFit="1" customWidth="1"/>
    <col min="11" max="11" width="10.21875" style="10" bestFit="1" customWidth="1"/>
    <col min="12" max="12" width="10.44140625" style="10" bestFit="1" customWidth="1"/>
    <col min="13" max="13" width="13.77734375" style="10" bestFit="1" customWidth="1"/>
    <col min="14" max="14" width="16.109375" style="10" bestFit="1" customWidth="1"/>
    <col min="15" max="15" width="11.6640625" style="10" bestFit="1" customWidth="1"/>
    <col min="16" max="16" width="11.33203125" style="10" bestFit="1" customWidth="1"/>
    <col min="17" max="17" width="10.44140625" style="10" bestFit="1" customWidth="1"/>
    <col min="18" max="19" width="16.109375" style="10" bestFit="1" customWidth="1"/>
    <col min="20" max="20" width="12.77734375" style="10" bestFit="1" customWidth="1"/>
    <col min="21" max="22" width="12.21875" style="10" bestFit="1" customWidth="1"/>
    <col min="23" max="23" width="15.77734375" style="10" bestFit="1" customWidth="1"/>
    <col min="24" max="25" width="13.77734375" style="10" bestFit="1" customWidth="1"/>
    <col min="26" max="26" width="19.5546875" style="10" bestFit="1" customWidth="1"/>
    <col min="27" max="16384" width="8.88671875" style="10"/>
  </cols>
  <sheetData>
    <row r="1" spans="1:26" ht="18.75" thickBot="1">
      <c r="A1" s="11" t="s">
        <v>94</v>
      </c>
      <c r="B1" s="11"/>
      <c r="C1" s="11"/>
      <c r="D1" s="4"/>
      <c r="E1" s="4"/>
      <c r="F1" s="3"/>
      <c r="G1" s="1"/>
      <c r="H1" s="3"/>
      <c r="I1" s="59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2" t="s">
        <v>1</v>
      </c>
      <c r="E2" s="13">
        <f>SUMIF(D18:D56,40,F18:F56)+SUMIF(D18:D56,21,F18:F56)</f>
        <v>0</v>
      </c>
      <c r="F2" s="3"/>
      <c r="G2" s="24" t="s">
        <v>89</v>
      </c>
      <c r="H2" s="14">
        <f>IF(COUNTIF($G$18:G62,"JG")=0,0,SUMIFS($F$18:F62,$G$18:G62,G2,$D$18:D62,40)-SUMIFS($F$18:F62,$G$18:G62,G2,$D$18:D62,50))</f>
        <v>0</v>
      </c>
      <c r="I2" s="14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15" t="s">
        <v>2</v>
      </c>
      <c r="E3" s="16">
        <f>SUMIF(D18:D56,50,F18:F56)+SUMIF(D18:D56,31,F18:F56)</f>
        <v>0</v>
      </c>
      <c r="F3" s="28" t="s">
        <v>90</v>
      </c>
      <c r="G3" s="14" t="s">
        <v>87</v>
      </c>
      <c r="H3" s="14">
        <f>IF(COUNTIF($G$18:G62,"VG")=0,0,SUMIFS($F$18:F62,$G$18:G62,G3,$D$18:D62,40)-SUMIFS($F$18:F62,$G$18:G62,G3,$D$18:D62,50))</f>
        <v>0</v>
      </c>
      <c r="I3" s="14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57" t="s">
        <v>4</v>
      </c>
      <c r="E4" s="58">
        <f>E2-E3</f>
        <v>0</v>
      </c>
      <c r="F4" s="27">
        <f>$E$4+$I$6</f>
        <v>0</v>
      </c>
      <c r="G4" s="14" t="s">
        <v>97</v>
      </c>
      <c r="H4" s="14">
        <f>IF(COUNTIF($G$18:G62,"V0")=0,0,SUMIFS($F$18:F62,$G$18:G62,G4,$D$18:D62,40)-SUMIFS($F$18:F62,$G$18:G62,G4,$D$18:D62,50))</f>
        <v>0</v>
      </c>
      <c r="I4" s="14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3"/>
      <c r="G5" s="25" t="s">
        <v>88</v>
      </c>
      <c r="H5" s="26">
        <f>IF(COUNTIF($G$18:G62,"V9")=0,0,SUMIFS($F$18:F62,$G$18:G62,G5,$D$18:D62,40)-SUMIFS($F$18:F62,$G$18:G62,G5,$D$18:D62,50))</f>
        <v>0</v>
      </c>
      <c r="I5" s="26"/>
      <c r="J5" s="3"/>
      <c r="K5" s="3"/>
      <c r="R5" s="3"/>
      <c r="S5" s="3"/>
      <c r="T5" s="3"/>
      <c r="U5" s="3"/>
      <c r="V5" s="3"/>
    </row>
    <row r="6" spans="1:26" ht="18">
      <c r="A6" s="11" t="s">
        <v>95</v>
      </c>
      <c r="B6" s="11"/>
      <c r="C6" s="11"/>
      <c r="D6" s="3"/>
      <c r="E6" s="3"/>
      <c r="F6" s="4"/>
      <c r="G6" s="14"/>
      <c r="H6" s="14">
        <f>SUM(H2:H5)</f>
        <v>0</v>
      </c>
      <c r="I6" s="14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3"/>
      <c r="B7" s="3"/>
      <c r="C7" s="4"/>
      <c r="D7" s="4"/>
      <c r="E7" s="3"/>
      <c r="F7" s="4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29" t="s">
        <v>5</v>
      </c>
      <c r="B8" s="30" t="s">
        <v>6</v>
      </c>
      <c r="C8" s="31" t="s">
        <v>7</v>
      </c>
      <c r="D8" s="31" t="s">
        <v>8</v>
      </c>
      <c r="E8" s="31" t="s">
        <v>9</v>
      </c>
      <c r="F8" s="32" t="s">
        <v>10</v>
      </c>
      <c r="G8" s="30" t="s">
        <v>57</v>
      </c>
      <c r="H8" s="32" t="s">
        <v>41</v>
      </c>
      <c r="I8" s="4"/>
      <c r="J8" s="4"/>
      <c r="K8" s="4"/>
      <c r="R8" s="4"/>
      <c r="S8" s="4"/>
      <c r="T8" s="4"/>
      <c r="U8" s="4"/>
      <c r="V8" s="4"/>
      <c r="W8" s="4"/>
    </row>
    <row r="9" spans="1:26" ht="18.600000000000001" customHeight="1">
      <c r="A9" s="33" t="s">
        <v>80</v>
      </c>
      <c r="B9" s="34" t="s">
        <v>85</v>
      </c>
      <c r="C9" s="35" t="s">
        <v>81</v>
      </c>
      <c r="D9" s="35" t="s">
        <v>82</v>
      </c>
      <c r="E9" s="35" t="s">
        <v>83</v>
      </c>
      <c r="F9" s="36" t="s">
        <v>84</v>
      </c>
      <c r="G9" s="34" t="s">
        <v>58</v>
      </c>
      <c r="H9" s="36" t="s">
        <v>42</v>
      </c>
      <c r="I9" s="4"/>
      <c r="J9" s="4"/>
      <c r="K9" s="4"/>
      <c r="R9" s="4"/>
      <c r="S9" s="4"/>
      <c r="T9" s="4"/>
      <c r="U9" s="4"/>
      <c r="V9" s="4"/>
      <c r="W9" s="4"/>
    </row>
    <row r="10" spans="1:26" ht="18" customHeight="1" thickBot="1">
      <c r="A10" s="37" t="s">
        <v>40</v>
      </c>
      <c r="B10" s="38" t="s">
        <v>11</v>
      </c>
      <c r="C10" s="37" t="s">
        <v>40</v>
      </c>
      <c r="D10" s="39" t="s">
        <v>12</v>
      </c>
      <c r="E10" s="37" t="s">
        <v>13</v>
      </c>
      <c r="F10" s="40" t="s">
        <v>14</v>
      </c>
      <c r="G10" s="38" t="s">
        <v>11</v>
      </c>
      <c r="H10" s="40" t="s">
        <v>43</v>
      </c>
      <c r="I10" s="4"/>
      <c r="J10" s="4"/>
      <c r="K10" s="4"/>
      <c r="R10" s="4"/>
      <c r="S10" s="4"/>
      <c r="T10" s="4"/>
      <c r="U10" s="4"/>
      <c r="V10" s="4"/>
      <c r="W10" s="4"/>
    </row>
    <row r="11" spans="1:26" ht="21" customHeight="1">
      <c r="A11" s="70" t="str">
        <f ca="1">IFERROR(VLOOKUP(VALUE(RIGHT(CELL("nomfichier",A1),LEN(CELL("nomfichier",A1))-FIND("]",CELL("nomfichier",A1)))),BASE!A:I,9,0),"")</f>
        <v/>
      </c>
      <c r="B11" s="71" t="str">
        <f>(BASE!$L$3)</f>
        <v>07/2021 TEST</v>
      </c>
      <c r="C11" s="70" t="str">
        <f>(BASE!$L$2)</f>
        <v>23.12.2021</v>
      </c>
      <c r="D11" s="66" t="s">
        <v>91</v>
      </c>
      <c r="E11" s="66" t="s">
        <v>92</v>
      </c>
      <c r="F11" s="66" t="s">
        <v>98</v>
      </c>
      <c r="G11" s="71" t="str">
        <f ca="1">IFERROR(VLOOKUP(VALUE(RIGHT(CELL("nomfichier",A1),LEN(CELL("nomfichier",A1))-FIND("]",CELL("nomfichier",A1)))),BASE!A:I,8,0),"")</f>
        <v/>
      </c>
      <c r="H11" s="72" t="str">
        <f>IF(OR($G$18="VG",$G$18="JG"),"X","")</f>
        <v/>
      </c>
      <c r="I11" s="81"/>
      <c r="J11" s="4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4"/>
      <c r="E12" s="4"/>
      <c r="F12" s="4"/>
      <c r="G12" s="3"/>
      <c r="H12" s="3"/>
      <c r="I12" s="3"/>
      <c r="J12" s="3"/>
      <c r="K12" s="4"/>
      <c r="R12" s="4"/>
      <c r="S12" s="4"/>
      <c r="T12" s="4"/>
      <c r="U12" s="4"/>
      <c r="V12" s="4"/>
    </row>
    <row r="13" spans="1:26" ht="18">
      <c r="A13" s="17" t="s">
        <v>96</v>
      </c>
      <c r="B13" s="17"/>
      <c r="C13" s="11"/>
      <c r="D13" s="4"/>
      <c r="E13" s="4"/>
      <c r="F13" s="4"/>
      <c r="G13" s="4"/>
      <c r="H13" s="4"/>
      <c r="I13" s="4"/>
      <c r="J13" s="4"/>
      <c r="K13" s="3"/>
      <c r="R13" s="3"/>
      <c r="S13" s="3"/>
      <c r="T13" s="3"/>
      <c r="U13" s="3"/>
      <c r="V13" s="3"/>
    </row>
    <row r="14" spans="1:26" ht="15.75" thickBot="1">
      <c r="A14" s="3"/>
      <c r="B14" s="3"/>
      <c r="C14" s="4"/>
      <c r="D14" s="4"/>
      <c r="E14" s="4"/>
      <c r="F14" s="3"/>
      <c r="G14" s="1"/>
      <c r="H14" s="3"/>
      <c r="I14" s="3"/>
      <c r="J14" s="3"/>
      <c r="K14" s="3"/>
      <c r="R14" s="3"/>
      <c r="S14" s="3"/>
      <c r="T14" s="3"/>
      <c r="U14" s="3"/>
      <c r="V14" s="3"/>
    </row>
    <row r="15" spans="1:26" ht="16.899999999999999" customHeight="1">
      <c r="A15" s="31" t="s">
        <v>15</v>
      </c>
      <c r="B15" s="31" t="s">
        <v>16</v>
      </c>
      <c r="C15" s="31" t="s">
        <v>17</v>
      </c>
      <c r="D15" s="31" t="s">
        <v>18</v>
      </c>
      <c r="E15" s="31" t="s">
        <v>20</v>
      </c>
      <c r="F15" s="41" t="s">
        <v>21</v>
      </c>
      <c r="G15" s="31" t="s">
        <v>45</v>
      </c>
      <c r="H15" s="31" t="s">
        <v>22</v>
      </c>
      <c r="I15" s="42" t="s">
        <v>52</v>
      </c>
      <c r="J15" s="43" t="s">
        <v>70</v>
      </c>
      <c r="K15" s="43" t="s">
        <v>73</v>
      </c>
      <c r="L15" s="44" t="s">
        <v>23</v>
      </c>
      <c r="M15" s="31" t="s">
        <v>24</v>
      </c>
      <c r="N15" s="31" t="s">
        <v>61</v>
      </c>
      <c r="O15" s="31" t="s">
        <v>19</v>
      </c>
      <c r="P15" s="31" t="s">
        <v>46</v>
      </c>
      <c r="Q15" s="31" t="s">
        <v>44</v>
      </c>
      <c r="R15" s="41" t="s">
        <v>54</v>
      </c>
      <c r="S15" s="31" t="s">
        <v>62</v>
      </c>
      <c r="T15" s="31" t="s">
        <v>64</v>
      </c>
      <c r="U15" s="31" t="s">
        <v>66</v>
      </c>
      <c r="V15" s="31" t="s">
        <v>59</v>
      </c>
      <c r="W15" s="31" t="s">
        <v>25</v>
      </c>
      <c r="X15" s="42" t="s">
        <v>48</v>
      </c>
      <c r="Y15" s="43" t="s">
        <v>51</v>
      </c>
      <c r="Z15" s="45" t="s">
        <v>3</v>
      </c>
    </row>
    <row r="16" spans="1:26" s="18" customFormat="1" ht="30" customHeight="1">
      <c r="A16" s="46" t="s">
        <v>26</v>
      </c>
      <c r="B16" s="47"/>
      <c r="C16" s="47" t="s">
        <v>74</v>
      </c>
      <c r="D16" s="47" t="s">
        <v>75</v>
      </c>
      <c r="E16" s="47" t="s">
        <v>86</v>
      </c>
      <c r="F16" s="48" t="s">
        <v>76</v>
      </c>
      <c r="G16" s="47" t="s">
        <v>77</v>
      </c>
      <c r="H16" s="47" t="s">
        <v>78</v>
      </c>
      <c r="I16" s="49" t="s">
        <v>79</v>
      </c>
      <c r="J16" s="50" t="s">
        <v>71</v>
      </c>
      <c r="K16" s="50" t="s">
        <v>72</v>
      </c>
      <c r="L16" s="47" t="s">
        <v>0</v>
      </c>
      <c r="M16" s="47" t="s">
        <v>28</v>
      </c>
      <c r="N16" s="47" t="s">
        <v>63</v>
      </c>
      <c r="O16" s="47" t="s">
        <v>27</v>
      </c>
      <c r="P16" s="47" t="s">
        <v>47</v>
      </c>
      <c r="Q16" s="47" t="s">
        <v>56</v>
      </c>
      <c r="R16" s="48" t="s">
        <v>55</v>
      </c>
      <c r="S16" s="47" t="s">
        <v>67</v>
      </c>
      <c r="T16" s="47" t="s">
        <v>68</v>
      </c>
      <c r="U16" s="47" t="s">
        <v>65</v>
      </c>
      <c r="V16" s="47" t="s">
        <v>60</v>
      </c>
      <c r="W16" s="47" t="s">
        <v>29</v>
      </c>
      <c r="X16" s="49" t="s">
        <v>49</v>
      </c>
      <c r="Y16" s="50" t="s">
        <v>50</v>
      </c>
      <c r="Z16" s="51" t="s">
        <v>30</v>
      </c>
    </row>
    <row r="17" spans="1:26" ht="16.5" thickBot="1">
      <c r="A17" s="52" t="s">
        <v>31</v>
      </c>
      <c r="B17" s="37"/>
      <c r="C17" s="37" t="s">
        <v>11</v>
      </c>
      <c r="D17" s="37" t="s">
        <v>32</v>
      </c>
      <c r="E17" s="39" t="s">
        <v>33</v>
      </c>
      <c r="F17" s="53" t="s">
        <v>34</v>
      </c>
      <c r="G17" s="37" t="s">
        <v>14</v>
      </c>
      <c r="H17" s="37" t="s">
        <v>35</v>
      </c>
      <c r="I17" s="54" t="s">
        <v>53</v>
      </c>
      <c r="J17" s="53" t="s">
        <v>34</v>
      </c>
      <c r="K17" s="37" t="s">
        <v>35</v>
      </c>
      <c r="L17" s="37" t="s">
        <v>35</v>
      </c>
      <c r="M17" s="37" t="s">
        <v>36</v>
      </c>
      <c r="N17" s="53" t="s">
        <v>34</v>
      </c>
      <c r="O17" s="39" t="s">
        <v>12</v>
      </c>
      <c r="P17" s="37" t="s">
        <v>32</v>
      </c>
      <c r="Q17" s="39" t="s">
        <v>33</v>
      </c>
      <c r="R17" s="53" t="s">
        <v>34</v>
      </c>
      <c r="S17" s="53" t="s">
        <v>34</v>
      </c>
      <c r="T17" s="37" t="s">
        <v>69</v>
      </c>
      <c r="U17" s="37" t="s">
        <v>40</v>
      </c>
      <c r="V17" s="37" t="s">
        <v>40</v>
      </c>
      <c r="W17" s="37" t="s">
        <v>37</v>
      </c>
      <c r="X17" s="54" t="s">
        <v>36</v>
      </c>
      <c r="Y17" s="55" t="s">
        <v>36</v>
      </c>
      <c r="Z17" s="56" t="s">
        <v>38</v>
      </c>
    </row>
    <row r="18" spans="1:26" ht="15.6" customHeight="1">
      <c r="A18" s="67">
        <v>1</v>
      </c>
      <c r="B18" s="73"/>
      <c r="C18" s="68"/>
      <c r="D18" s="68"/>
      <c r="E18" s="68"/>
      <c r="F18" s="68"/>
      <c r="G18" s="68"/>
      <c r="H18" s="68"/>
      <c r="I18" s="68"/>
      <c r="J18" s="74"/>
      <c r="K18" s="74"/>
      <c r="L18" s="75"/>
      <c r="M18" s="75"/>
      <c r="N18" s="75"/>
      <c r="O18" s="76"/>
      <c r="P18" s="2"/>
      <c r="Q18" s="2"/>
      <c r="R18" s="21"/>
      <c r="S18" s="2"/>
      <c r="T18" s="2"/>
      <c r="U18" s="2"/>
      <c r="V18" s="2"/>
      <c r="W18" s="5"/>
      <c r="X18" s="5"/>
      <c r="Y18" s="3"/>
      <c r="Z18" s="4"/>
    </row>
    <row r="19" spans="1:26" ht="15.6" customHeight="1">
      <c r="A19" s="67">
        <v>2</v>
      </c>
      <c r="B19" s="73"/>
      <c r="C19" s="68"/>
      <c r="D19" s="68"/>
      <c r="E19" s="68"/>
      <c r="F19" s="68"/>
      <c r="G19" s="68"/>
      <c r="H19" s="68"/>
      <c r="I19" s="68"/>
      <c r="J19" s="74"/>
      <c r="K19" s="74"/>
      <c r="L19" s="75"/>
      <c r="M19" s="75"/>
      <c r="N19" s="75"/>
      <c r="O19" s="76"/>
      <c r="P19" s="2"/>
      <c r="Q19" s="2"/>
      <c r="R19" s="21"/>
      <c r="S19" s="2"/>
      <c r="T19" s="2"/>
      <c r="U19" s="2"/>
      <c r="V19" s="2"/>
      <c r="W19" s="5"/>
      <c r="X19" s="5"/>
      <c r="Y19" s="3"/>
      <c r="Z19" s="4"/>
    </row>
    <row r="20" spans="1:26" ht="16.149999999999999" customHeight="1">
      <c r="A20" s="67">
        <v>3</v>
      </c>
      <c r="B20" s="73"/>
      <c r="C20" s="68"/>
      <c r="D20" s="68"/>
      <c r="E20" s="68"/>
      <c r="F20" s="68"/>
      <c r="G20" s="68"/>
      <c r="H20" s="68"/>
      <c r="I20" s="68"/>
      <c r="J20" s="74"/>
      <c r="K20" s="74"/>
      <c r="L20" s="75"/>
      <c r="M20" s="75"/>
      <c r="N20" s="75"/>
      <c r="O20" s="76"/>
      <c r="P20" s="2"/>
      <c r="Q20" s="2"/>
      <c r="R20" s="21"/>
      <c r="S20" s="2"/>
      <c r="T20" s="2"/>
      <c r="U20" s="2"/>
      <c r="V20" s="2"/>
      <c r="W20" s="5"/>
      <c r="X20" s="5"/>
      <c r="Y20" s="3"/>
      <c r="Z20" s="4"/>
    </row>
    <row r="21" spans="1:26" ht="16.149999999999999" customHeight="1">
      <c r="A21" s="67">
        <v>4</v>
      </c>
      <c r="B21" s="73"/>
      <c r="C21" s="68"/>
      <c r="D21" s="68"/>
      <c r="E21" s="68"/>
      <c r="F21" s="68"/>
      <c r="G21" s="68"/>
      <c r="H21" s="68"/>
      <c r="I21" s="68"/>
      <c r="J21" s="74"/>
      <c r="K21" s="74"/>
      <c r="L21" s="75"/>
      <c r="M21" s="75"/>
      <c r="N21" s="75"/>
      <c r="O21" s="76"/>
      <c r="P21" s="2"/>
      <c r="Q21" s="2"/>
      <c r="R21" s="21"/>
      <c r="S21" s="2"/>
      <c r="T21" s="2"/>
      <c r="U21" s="2"/>
      <c r="V21" s="2"/>
      <c r="W21" s="5"/>
      <c r="X21" s="5"/>
      <c r="Y21" s="3"/>
      <c r="Z21" s="4"/>
    </row>
    <row r="22" spans="1:26" ht="16.149999999999999" customHeight="1">
      <c r="A22" s="67">
        <v>5</v>
      </c>
      <c r="B22" s="73"/>
      <c r="C22" s="68"/>
      <c r="D22" s="68"/>
      <c r="E22" s="68"/>
      <c r="F22" s="68"/>
      <c r="G22" s="68"/>
      <c r="H22" s="68"/>
      <c r="I22" s="68"/>
      <c r="J22" s="74"/>
      <c r="K22" s="74"/>
      <c r="L22" s="75"/>
      <c r="M22" s="75"/>
      <c r="N22" s="75"/>
      <c r="O22" s="76"/>
      <c r="P22" s="2"/>
      <c r="Q22" s="2"/>
      <c r="R22" s="21"/>
      <c r="S22" s="2"/>
      <c r="T22" s="2"/>
      <c r="U22" s="2"/>
      <c r="V22" s="2"/>
      <c r="W22" s="5"/>
      <c r="X22" s="5"/>
      <c r="Y22" s="3"/>
      <c r="Z22" s="4"/>
    </row>
    <row r="23" spans="1:26" ht="16.149999999999999" customHeight="1">
      <c r="A23" s="67">
        <v>6</v>
      </c>
      <c r="B23" s="73"/>
      <c r="C23" s="68"/>
      <c r="D23" s="68"/>
      <c r="E23" s="68"/>
      <c r="F23" s="68"/>
      <c r="G23" s="68"/>
      <c r="H23" s="68"/>
      <c r="I23" s="68"/>
      <c r="J23" s="74"/>
      <c r="K23" s="74"/>
      <c r="L23" s="75"/>
      <c r="M23" s="75"/>
      <c r="N23" s="75"/>
      <c r="O23" s="76"/>
      <c r="P23" s="2"/>
      <c r="Q23" s="2"/>
      <c r="R23" s="21"/>
      <c r="S23" s="2"/>
      <c r="T23" s="2"/>
      <c r="U23" s="2"/>
      <c r="V23" s="2"/>
      <c r="W23" s="5"/>
      <c r="X23" s="5"/>
      <c r="Y23" s="3"/>
      <c r="Z23" s="4"/>
    </row>
    <row r="24" spans="1:26" ht="16.149999999999999" customHeight="1">
      <c r="A24" s="67">
        <v>7</v>
      </c>
      <c r="B24" s="73"/>
      <c r="C24" s="68"/>
      <c r="D24" s="68"/>
      <c r="E24" s="68"/>
      <c r="F24" s="68"/>
      <c r="G24" s="68"/>
      <c r="H24" s="68"/>
      <c r="I24" s="68"/>
      <c r="J24" s="74"/>
      <c r="K24" s="74"/>
      <c r="L24" s="75"/>
      <c r="M24" s="75"/>
      <c r="N24" s="75"/>
      <c r="O24" s="76"/>
      <c r="P24" s="2"/>
      <c r="Q24" s="2"/>
      <c r="R24" s="21"/>
      <c r="S24" s="2"/>
      <c r="T24" s="2"/>
      <c r="U24" s="2"/>
      <c r="V24" s="2"/>
      <c r="W24" s="5"/>
      <c r="X24" s="5"/>
      <c r="Y24" s="3"/>
      <c r="Z24" s="4"/>
    </row>
    <row r="25" spans="1:26" ht="16.149999999999999" customHeight="1">
      <c r="A25" s="67">
        <v>8</v>
      </c>
      <c r="B25" s="73"/>
      <c r="C25" s="68"/>
      <c r="D25" s="68"/>
      <c r="E25" s="68"/>
      <c r="F25" s="68"/>
      <c r="G25" s="68"/>
      <c r="H25" s="68"/>
      <c r="I25" s="68"/>
      <c r="J25" s="74"/>
      <c r="K25" s="74"/>
      <c r="L25" s="75"/>
      <c r="M25" s="75"/>
      <c r="N25" s="75"/>
      <c r="O25" s="76"/>
      <c r="P25" s="2"/>
      <c r="Q25" s="2"/>
      <c r="R25" s="21"/>
      <c r="S25" s="2"/>
      <c r="T25" s="2"/>
      <c r="U25" s="2"/>
      <c r="V25" s="2"/>
      <c r="W25" s="5"/>
      <c r="X25" s="5"/>
      <c r="Y25" s="3"/>
      <c r="Z25" s="4"/>
    </row>
    <row r="26" spans="1:26" ht="16.149999999999999" customHeight="1">
      <c r="A26" s="67">
        <v>9</v>
      </c>
      <c r="B26" s="73"/>
      <c r="C26" s="68"/>
      <c r="D26" s="68"/>
      <c r="E26" s="68"/>
      <c r="F26" s="68"/>
      <c r="G26" s="68"/>
      <c r="H26" s="68"/>
      <c r="I26" s="68"/>
      <c r="J26" s="74"/>
      <c r="K26" s="74"/>
      <c r="L26" s="75"/>
      <c r="M26" s="75"/>
      <c r="N26" s="75"/>
      <c r="O26" s="76"/>
      <c r="P26" s="2"/>
      <c r="Q26" s="2"/>
      <c r="R26" s="21"/>
      <c r="S26" s="2"/>
      <c r="T26" s="2"/>
      <c r="U26" s="2"/>
      <c r="V26" s="2"/>
      <c r="W26" s="5"/>
      <c r="X26" s="5"/>
      <c r="Y26" s="3"/>
      <c r="Z26" s="4"/>
    </row>
    <row r="27" spans="1:26" ht="16.149999999999999" customHeight="1">
      <c r="A27" s="67">
        <v>10</v>
      </c>
      <c r="B27" s="73"/>
      <c r="C27" s="68"/>
      <c r="D27" s="68"/>
      <c r="E27" s="68"/>
      <c r="F27" s="68"/>
      <c r="G27" s="68"/>
      <c r="H27" s="68"/>
      <c r="I27" s="68"/>
      <c r="J27" s="74"/>
      <c r="K27" s="74"/>
      <c r="L27" s="75"/>
      <c r="M27" s="75"/>
      <c r="N27" s="75"/>
      <c r="O27" s="76"/>
      <c r="P27" s="2"/>
      <c r="Q27" s="2"/>
      <c r="R27" s="21"/>
      <c r="S27" s="2"/>
      <c r="T27" s="2"/>
      <c r="U27" s="2"/>
      <c r="V27" s="2"/>
      <c r="W27" s="5"/>
      <c r="X27" s="5"/>
      <c r="Y27" s="3"/>
      <c r="Z27" s="4"/>
    </row>
    <row r="28" spans="1:26" ht="16.149999999999999" customHeight="1">
      <c r="A28" s="67">
        <v>11</v>
      </c>
      <c r="B28" s="73"/>
      <c r="C28" s="68"/>
      <c r="D28" s="68"/>
      <c r="E28" s="68"/>
      <c r="F28" s="68"/>
      <c r="G28" s="68"/>
      <c r="H28" s="68"/>
      <c r="I28" s="68"/>
      <c r="J28" s="74"/>
      <c r="K28" s="74"/>
      <c r="L28" s="75"/>
      <c r="M28" s="75"/>
      <c r="N28" s="75"/>
      <c r="O28" s="76"/>
      <c r="P28" s="2"/>
      <c r="Q28" s="2"/>
      <c r="R28" s="21"/>
      <c r="S28" s="2"/>
      <c r="T28" s="2"/>
      <c r="U28" s="2"/>
      <c r="V28" s="2"/>
      <c r="W28" s="5"/>
      <c r="X28" s="5"/>
      <c r="Y28" s="3"/>
      <c r="Z28" s="4"/>
    </row>
    <row r="29" spans="1:26" ht="16.149999999999999" customHeight="1">
      <c r="A29" s="67">
        <v>12</v>
      </c>
      <c r="B29" s="73"/>
      <c r="C29" s="68"/>
      <c r="D29" s="68"/>
      <c r="E29" s="68"/>
      <c r="F29" s="68"/>
      <c r="G29" s="68"/>
      <c r="H29" s="68"/>
      <c r="I29" s="68"/>
      <c r="J29" s="74"/>
      <c r="K29" s="74"/>
      <c r="L29" s="75"/>
      <c r="M29" s="75"/>
      <c r="N29" s="75"/>
      <c r="O29" s="76"/>
      <c r="P29" s="2"/>
      <c r="Q29" s="2"/>
      <c r="R29" s="21"/>
      <c r="S29" s="2"/>
      <c r="T29" s="2"/>
      <c r="U29" s="2"/>
      <c r="V29" s="2"/>
      <c r="W29" s="5"/>
      <c r="X29" s="5"/>
      <c r="Y29" s="3"/>
      <c r="Z29" s="4"/>
    </row>
    <row r="30" spans="1:26" ht="16.149999999999999" customHeight="1">
      <c r="A30" s="67">
        <v>13</v>
      </c>
      <c r="B30" s="73"/>
      <c r="C30" s="68"/>
      <c r="D30" s="68"/>
      <c r="E30" s="68"/>
      <c r="F30" s="68"/>
      <c r="G30" s="68"/>
      <c r="H30" s="68"/>
      <c r="I30" s="68"/>
      <c r="J30" s="74"/>
      <c r="K30" s="74"/>
      <c r="L30" s="75"/>
      <c r="M30" s="75"/>
      <c r="N30" s="75"/>
      <c r="O30" s="76"/>
      <c r="P30" s="2"/>
      <c r="Q30" s="2"/>
      <c r="R30" s="21"/>
      <c r="S30" s="2"/>
      <c r="T30" s="2"/>
      <c r="U30" s="2"/>
      <c r="V30" s="2"/>
      <c r="W30" s="5"/>
      <c r="X30" s="5"/>
      <c r="Y30" s="3"/>
      <c r="Z30" s="4"/>
    </row>
    <row r="31" spans="1:26" ht="16.149999999999999" customHeight="1">
      <c r="A31" s="67">
        <v>14</v>
      </c>
      <c r="B31" s="73"/>
      <c r="C31" s="68"/>
      <c r="D31" s="68"/>
      <c r="E31" s="68"/>
      <c r="F31" s="68"/>
      <c r="G31" s="68"/>
      <c r="H31" s="68"/>
      <c r="I31" s="68"/>
      <c r="J31" s="74"/>
      <c r="K31" s="74"/>
      <c r="L31" s="75"/>
      <c r="M31" s="75"/>
      <c r="N31" s="75"/>
      <c r="O31" s="76"/>
      <c r="P31" s="2"/>
      <c r="Q31" s="2"/>
      <c r="R31" s="21"/>
      <c r="S31" s="2"/>
      <c r="T31" s="2"/>
      <c r="U31" s="2"/>
      <c r="V31" s="2"/>
      <c r="W31" s="5"/>
      <c r="X31" s="5"/>
      <c r="Y31" s="3"/>
      <c r="Z31" s="4"/>
    </row>
    <row r="32" spans="1:26" ht="16.149999999999999" customHeight="1">
      <c r="A32" s="67">
        <v>15</v>
      </c>
      <c r="B32" s="73"/>
      <c r="C32" s="68"/>
      <c r="D32" s="68"/>
      <c r="E32" s="68"/>
      <c r="F32" s="68"/>
      <c r="G32" s="68"/>
      <c r="H32" s="68"/>
      <c r="I32" s="68"/>
      <c r="J32" s="74"/>
      <c r="K32" s="74"/>
      <c r="L32" s="75"/>
      <c r="M32" s="75"/>
      <c r="N32" s="75"/>
      <c r="O32" s="76"/>
      <c r="P32" s="2"/>
      <c r="Q32" s="2"/>
      <c r="R32" s="21"/>
      <c r="S32" s="2"/>
      <c r="T32" s="2"/>
      <c r="U32" s="2"/>
      <c r="V32" s="2"/>
      <c r="W32" s="5"/>
      <c r="X32" s="5"/>
      <c r="Y32" s="3"/>
      <c r="Z32" s="4"/>
    </row>
    <row r="33" spans="1:26" ht="16.149999999999999" customHeight="1">
      <c r="A33" s="67">
        <v>16</v>
      </c>
      <c r="B33" s="73"/>
      <c r="C33" s="68"/>
      <c r="D33" s="68"/>
      <c r="E33" s="68"/>
      <c r="F33" s="68"/>
      <c r="G33" s="68"/>
      <c r="H33" s="68"/>
      <c r="I33" s="68"/>
      <c r="J33" s="74"/>
      <c r="K33" s="74"/>
      <c r="L33" s="75"/>
      <c r="M33" s="75"/>
      <c r="N33" s="75"/>
      <c r="O33" s="76"/>
      <c r="P33" s="2"/>
      <c r="Q33" s="2"/>
      <c r="R33" s="21"/>
      <c r="S33" s="2"/>
      <c r="T33" s="2"/>
      <c r="U33" s="2"/>
      <c r="V33" s="2"/>
      <c r="W33" s="5"/>
      <c r="X33" s="5"/>
      <c r="Y33" s="3"/>
      <c r="Z33" s="4"/>
    </row>
    <row r="34" spans="1:26" ht="16.149999999999999" customHeight="1">
      <c r="A34" s="67">
        <v>17</v>
      </c>
      <c r="B34" s="73"/>
      <c r="C34" s="68"/>
      <c r="D34" s="68"/>
      <c r="E34" s="68"/>
      <c r="F34" s="68"/>
      <c r="G34" s="68"/>
      <c r="H34" s="68"/>
      <c r="I34" s="68"/>
      <c r="J34" s="74"/>
      <c r="K34" s="74"/>
      <c r="L34" s="75"/>
      <c r="M34" s="75"/>
      <c r="N34" s="75"/>
      <c r="O34" s="76"/>
      <c r="P34" s="2"/>
      <c r="Q34" s="2"/>
      <c r="R34" s="21"/>
      <c r="S34" s="2"/>
      <c r="T34" s="2"/>
      <c r="U34" s="2"/>
      <c r="V34" s="2"/>
      <c r="W34" s="5"/>
      <c r="X34" s="5"/>
      <c r="Y34" s="3"/>
      <c r="Z34" s="4"/>
    </row>
    <row r="35" spans="1:26" ht="16.149999999999999" customHeight="1">
      <c r="A35" s="67">
        <v>18</v>
      </c>
      <c r="B35" s="73"/>
      <c r="C35" s="68"/>
      <c r="D35" s="68"/>
      <c r="E35" s="68"/>
      <c r="F35" s="68"/>
      <c r="G35" s="68"/>
      <c r="H35" s="68"/>
      <c r="I35" s="68"/>
      <c r="J35" s="74"/>
      <c r="K35" s="74"/>
      <c r="L35" s="75"/>
      <c r="M35" s="75"/>
      <c r="N35" s="75"/>
      <c r="O35" s="76"/>
      <c r="P35" s="2"/>
      <c r="Q35" s="2"/>
      <c r="R35" s="21"/>
      <c r="S35" s="2"/>
      <c r="T35" s="2"/>
      <c r="U35" s="2"/>
      <c r="V35" s="2"/>
      <c r="W35" s="5"/>
      <c r="X35" s="5"/>
      <c r="Y35" s="3"/>
      <c r="Z35" s="4"/>
    </row>
    <row r="36" spans="1:26" ht="16.149999999999999" customHeight="1">
      <c r="A36" s="67">
        <v>19</v>
      </c>
      <c r="B36" s="73"/>
      <c r="C36" s="68"/>
      <c r="D36" s="68"/>
      <c r="E36" s="68"/>
      <c r="F36" s="68"/>
      <c r="G36" s="68"/>
      <c r="H36" s="68"/>
      <c r="I36" s="68"/>
      <c r="J36" s="74"/>
      <c r="K36" s="74"/>
      <c r="L36" s="75"/>
      <c r="M36" s="75"/>
      <c r="N36" s="75"/>
      <c r="O36" s="76"/>
      <c r="P36" s="2"/>
      <c r="Q36" s="2"/>
      <c r="R36" s="21"/>
      <c r="S36" s="2"/>
      <c r="T36" s="2"/>
      <c r="U36" s="2"/>
      <c r="V36" s="2"/>
      <c r="W36" s="5"/>
      <c r="X36" s="5"/>
      <c r="Y36" s="3"/>
      <c r="Z36" s="4"/>
    </row>
    <row r="37" spans="1:26" ht="16.149999999999999" customHeight="1">
      <c r="A37" s="67">
        <v>20</v>
      </c>
      <c r="B37" s="73"/>
      <c r="C37" s="68"/>
      <c r="D37" s="68"/>
      <c r="E37" s="68"/>
      <c r="F37" s="68"/>
      <c r="G37" s="68"/>
      <c r="H37" s="68"/>
      <c r="I37" s="68"/>
      <c r="J37" s="74"/>
      <c r="K37" s="74"/>
      <c r="L37" s="75"/>
      <c r="M37" s="75"/>
      <c r="N37" s="75"/>
      <c r="O37" s="76"/>
      <c r="P37" s="2"/>
      <c r="Q37" s="2"/>
      <c r="R37" s="21"/>
      <c r="S37" s="2"/>
      <c r="T37" s="2"/>
      <c r="U37" s="2"/>
      <c r="V37" s="2"/>
      <c r="W37" s="5"/>
      <c r="X37" s="5"/>
      <c r="Y37" s="3"/>
      <c r="Z37" s="4"/>
    </row>
    <row r="38" spans="1:26" ht="16.149999999999999" customHeight="1">
      <c r="A38" s="67">
        <v>21</v>
      </c>
      <c r="B38" s="73"/>
      <c r="C38" s="68"/>
      <c r="D38" s="68"/>
      <c r="E38" s="68"/>
      <c r="F38" s="68"/>
      <c r="G38" s="68"/>
      <c r="H38" s="68"/>
      <c r="I38" s="68"/>
      <c r="J38" s="74"/>
      <c r="K38" s="74"/>
      <c r="L38" s="75"/>
      <c r="M38" s="75"/>
      <c r="N38" s="75"/>
      <c r="O38" s="76"/>
      <c r="P38" s="2"/>
      <c r="Q38" s="2"/>
      <c r="R38" s="21"/>
      <c r="S38" s="2"/>
      <c r="T38" s="2"/>
      <c r="U38" s="2"/>
      <c r="V38" s="2"/>
      <c r="W38" s="5"/>
      <c r="X38" s="5"/>
      <c r="Y38" s="3"/>
      <c r="Z38" s="4"/>
    </row>
    <row r="39" spans="1:26" ht="16.149999999999999" customHeight="1">
      <c r="A39" s="67">
        <v>22</v>
      </c>
      <c r="B39" s="73"/>
      <c r="C39" s="68"/>
      <c r="D39" s="68"/>
      <c r="E39" s="68"/>
      <c r="F39" s="68"/>
      <c r="G39" s="68"/>
      <c r="H39" s="68"/>
      <c r="I39" s="68"/>
      <c r="J39" s="74"/>
      <c r="K39" s="74"/>
      <c r="L39" s="75"/>
      <c r="M39" s="75"/>
      <c r="N39" s="75"/>
      <c r="O39" s="76"/>
      <c r="P39" s="2"/>
      <c r="Q39" s="2"/>
      <c r="R39" s="21"/>
      <c r="S39" s="2"/>
      <c r="T39" s="2"/>
      <c r="U39" s="2"/>
      <c r="V39" s="2"/>
      <c r="W39" s="5"/>
      <c r="X39" s="5"/>
      <c r="Y39" s="3"/>
      <c r="Z39" s="4"/>
    </row>
    <row r="40" spans="1:26" ht="16.149999999999999" customHeight="1">
      <c r="A40" s="67">
        <v>23</v>
      </c>
      <c r="B40" s="73"/>
      <c r="C40" s="68"/>
      <c r="D40" s="68"/>
      <c r="E40" s="68"/>
      <c r="F40" s="68"/>
      <c r="G40" s="68"/>
      <c r="H40" s="68"/>
      <c r="I40" s="68"/>
      <c r="J40" s="74"/>
      <c r="K40" s="74"/>
      <c r="L40" s="75"/>
      <c r="M40" s="75"/>
      <c r="N40" s="75"/>
      <c r="O40" s="76"/>
      <c r="P40" s="2"/>
      <c r="Q40" s="2"/>
      <c r="R40" s="21"/>
      <c r="S40" s="2"/>
      <c r="T40" s="2"/>
      <c r="U40" s="2"/>
      <c r="V40" s="2"/>
      <c r="W40" s="5"/>
      <c r="X40" s="5"/>
      <c r="Y40" s="3"/>
      <c r="Z40" s="4"/>
    </row>
    <row r="41" spans="1:26" ht="16.149999999999999" customHeight="1">
      <c r="A41" s="67">
        <v>24</v>
      </c>
      <c r="B41" s="73"/>
      <c r="C41" s="68"/>
      <c r="D41" s="68"/>
      <c r="E41" s="68"/>
      <c r="F41" s="68"/>
      <c r="G41" s="68"/>
      <c r="H41" s="68"/>
      <c r="I41" s="68"/>
      <c r="J41" s="74"/>
      <c r="K41" s="74"/>
      <c r="L41" s="75"/>
      <c r="M41" s="75"/>
      <c r="N41" s="75"/>
      <c r="O41" s="76"/>
      <c r="P41" s="2"/>
      <c r="Q41" s="2"/>
      <c r="R41" s="21"/>
      <c r="S41" s="2"/>
      <c r="T41" s="2"/>
      <c r="U41" s="2"/>
      <c r="V41" s="2"/>
      <c r="W41" s="5"/>
      <c r="X41" s="5"/>
      <c r="Y41" s="3"/>
      <c r="Z41" s="4"/>
    </row>
    <row r="42" spans="1:26" ht="16.149999999999999" customHeight="1">
      <c r="A42" s="67">
        <v>25</v>
      </c>
      <c r="B42" s="73"/>
      <c r="C42" s="68"/>
      <c r="D42" s="68"/>
      <c r="E42" s="68"/>
      <c r="F42" s="68"/>
      <c r="G42" s="68"/>
      <c r="H42" s="68"/>
      <c r="I42" s="68"/>
      <c r="J42" s="74"/>
      <c r="K42" s="74"/>
      <c r="L42" s="75"/>
      <c r="M42" s="75"/>
      <c r="N42" s="75"/>
      <c r="O42" s="76"/>
      <c r="P42" s="2"/>
      <c r="Q42" s="2"/>
      <c r="R42" s="21"/>
      <c r="S42" s="2"/>
      <c r="T42" s="2"/>
      <c r="U42" s="2"/>
      <c r="V42" s="2"/>
      <c r="W42" s="5"/>
      <c r="X42" s="5"/>
      <c r="Y42" s="3"/>
      <c r="Z42" s="4"/>
    </row>
    <row r="43" spans="1:26" ht="16.149999999999999" customHeight="1">
      <c r="A43" s="67">
        <v>26</v>
      </c>
      <c r="B43" s="73"/>
      <c r="C43" s="68"/>
      <c r="D43" s="68"/>
      <c r="E43" s="68"/>
      <c r="F43" s="68"/>
      <c r="G43" s="68"/>
      <c r="H43" s="68"/>
      <c r="I43" s="68"/>
      <c r="J43" s="74"/>
      <c r="K43" s="74"/>
      <c r="L43" s="75"/>
      <c r="M43" s="75"/>
      <c r="N43" s="75"/>
      <c r="O43" s="76"/>
      <c r="P43" s="2"/>
      <c r="Q43" s="2"/>
      <c r="R43" s="21"/>
      <c r="S43" s="2"/>
      <c r="T43" s="2"/>
      <c r="U43" s="2"/>
      <c r="V43" s="2"/>
      <c r="W43" s="5"/>
      <c r="X43" s="5"/>
      <c r="Y43" s="3"/>
      <c r="Z43" s="4"/>
    </row>
    <row r="44" spans="1:26" ht="16.149999999999999" customHeight="1">
      <c r="A44" s="67">
        <v>27</v>
      </c>
      <c r="B44" s="73"/>
      <c r="C44" s="68"/>
      <c r="D44" s="68"/>
      <c r="E44" s="68"/>
      <c r="F44" s="68"/>
      <c r="G44" s="68"/>
      <c r="H44" s="68"/>
      <c r="I44" s="68"/>
      <c r="J44" s="74"/>
      <c r="K44" s="74"/>
      <c r="L44" s="75"/>
      <c r="M44" s="75"/>
      <c r="N44" s="75"/>
      <c r="O44" s="76"/>
      <c r="P44" s="2"/>
      <c r="Q44" s="2"/>
      <c r="R44" s="21"/>
      <c r="S44" s="2"/>
      <c r="T44" s="2"/>
      <c r="U44" s="2"/>
      <c r="V44" s="2"/>
      <c r="W44" s="5"/>
      <c r="X44" s="5"/>
      <c r="Y44" s="3"/>
      <c r="Z44" s="4"/>
    </row>
    <row r="45" spans="1:26" ht="16.149999999999999" customHeight="1">
      <c r="A45" s="67">
        <v>28</v>
      </c>
      <c r="B45" s="73"/>
      <c r="C45" s="68"/>
      <c r="D45" s="68"/>
      <c r="E45" s="68"/>
      <c r="F45" s="68"/>
      <c r="G45" s="68"/>
      <c r="H45" s="68"/>
      <c r="I45" s="68"/>
      <c r="J45" s="74"/>
      <c r="K45" s="74"/>
      <c r="L45" s="75"/>
      <c r="M45" s="75"/>
      <c r="N45" s="75"/>
      <c r="O45" s="76"/>
      <c r="P45" s="2"/>
      <c r="Q45" s="2"/>
      <c r="R45" s="21"/>
      <c r="S45" s="2"/>
      <c r="T45" s="2"/>
      <c r="U45" s="2"/>
      <c r="V45" s="2"/>
      <c r="W45" s="5"/>
      <c r="X45" s="5"/>
      <c r="Y45" s="3"/>
      <c r="Z45" s="4"/>
    </row>
    <row r="46" spans="1:26" ht="16.149999999999999" customHeight="1">
      <c r="A46" s="67">
        <v>29</v>
      </c>
      <c r="B46" s="73"/>
      <c r="C46" s="68"/>
      <c r="D46" s="68"/>
      <c r="E46" s="68"/>
      <c r="F46" s="68"/>
      <c r="G46" s="68"/>
      <c r="H46" s="68"/>
      <c r="I46" s="68"/>
      <c r="J46" s="74"/>
      <c r="K46" s="74"/>
      <c r="L46" s="75"/>
      <c r="M46" s="75"/>
      <c r="N46" s="75"/>
      <c r="O46" s="76"/>
      <c r="P46" s="2"/>
      <c r="Q46" s="2"/>
      <c r="R46" s="21"/>
      <c r="S46" s="2"/>
      <c r="T46" s="2"/>
      <c r="U46" s="2"/>
      <c r="V46" s="2"/>
      <c r="W46" s="5"/>
      <c r="X46" s="5"/>
      <c r="Y46" s="3"/>
      <c r="Z46" s="4"/>
    </row>
    <row r="47" spans="1:26" ht="16.149999999999999" customHeight="1">
      <c r="A47" s="67">
        <v>30</v>
      </c>
      <c r="B47" s="73"/>
      <c r="C47" s="68"/>
      <c r="D47" s="68"/>
      <c r="E47" s="68"/>
      <c r="F47" s="68"/>
      <c r="G47" s="68"/>
      <c r="H47" s="68"/>
      <c r="I47" s="68"/>
      <c r="J47" s="74"/>
      <c r="K47" s="74"/>
      <c r="L47" s="75"/>
      <c r="M47" s="75"/>
      <c r="N47" s="75"/>
      <c r="O47" s="76"/>
      <c r="P47" s="2"/>
      <c r="Q47" s="2"/>
      <c r="R47" s="21"/>
      <c r="S47" s="2"/>
      <c r="T47" s="2"/>
      <c r="U47" s="2"/>
      <c r="V47" s="2"/>
      <c r="W47" s="5"/>
      <c r="X47" s="5"/>
      <c r="Y47" s="3"/>
      <c r="Z47" s="4"/>
    </row>
    <row r="48" spans="1:26" ht="16.149999999999999" customHeight="1">
      <c r="A48" s="67">
        <v>31</v>
      </c>
      <c r="B48" s="73"/>
      <c r="C48" s="68"/>
      <c r="D48" s="68"/>
      <c r="E48" s="68"/>
      <c r="F48" s="68"/>
      <c r="G48" s="68"/>
      <c r="H48" s="68"/>
      <c r="I48" s="68"/>
      <c r="J48" s="74"/>
      <c r="K48" s="74"/>
      <c r="L48" s="75"/>
      <c r="M48" s="75"/>
      <c r="N48" s="75"/>
      <c r="O48" s="76"/>
      <c r="P48" s="2"/>
      <c r="Q48" s="2"/>
      <c r="R48" s="21"/>
      <c r="S48" s="2"/>
      <c r="T48" s="2"/>
      <c r="U48" s="2"/>
      <c r="V48" s="2"/>
      <c r="W48" s="5"/>
      <c r="X48" s="5"/>
      <c r="Y48" s="3"/>
      <c r="Z48" s="4"/>
    </row>
    <row r="49" spans="1:26" ht="16.149999999999999" customHeight="1">
      <c r="A49" s="67">
        <v>32</v>
      </c>
      <c r="B49" s="73"/>
      <c r="C49" s="68"/>
      <c r="D49" s="68"/>
      <c r="E49" s="68"/>
      <c r="F49" s="68"/>
      <c r="G49" s="68"/>
      <c r="H49" s="68"/>
      <c r="I49" s="68"/>
      <c r="J49" s="74"/>
      <c r="K49" s="74"/>
      <c r="L49" s="75"/>
      <c r="M49" s="75"/>
      <c r="N49" s="75"/>
      <c r="O49" s="76"/>
      <c r="P49" s="2"/>
      <c r="Q49" s="2"/>
      <c r="R49" s="21"/>
      <c r="S49" s="2"/>
      <c r="T49" s="2"/>
      <c r="U49" s="2"/>
      <c r="V49" s="2"/>
      <c r="W49" s="5"/>
      <c r="X49" s="5"/>
      <c r="Y49" s="3"/>
      <c r="Z49" s="4"/>
    </row>
    <row r="50" spans="1:26" ht="16.149999999999999" customHeight="1">
      <c r="A50" s="67">
        <v>33</v>
      </c>
      <c r="B50" s="73"/>
      <c r="C50" s="68"/>
      <c r="D50" s="68"/>
      <c r="E50" s="68"/>
      <c r="F50" s="68"/>
      <c r="G50" s="68"/>
      <c r="H50" s="68"/>
      <c r="I50" s="68"/>
      <c r="J50" s="74"/>
      <c r="K50" s="74"/>
      <c r="L50" s="75"/>
      <c r="M50" s="75"/>
      <c r="N50" s="75"/>
      <c r="O50" s="76"/>
      <c r="P50" s="2"/>
      <c r="Q50" s="2"/>
      <c r="R50" s="21"/>
      <c r="S50" s="2"/>
      <c r="T50" s="2"/>
      <c r="U50" s="2"/>
      <c r="V50" s="2"/>
      <c r="W50" s="5"/>
      <c r="X50" s="5"/>
      <c r="Y50" s="3"/>
      <c r="Z50" s="4"/>
    </row>
    <row r="51" spans="1:26" ht="16.149999999999999" customHeight="1">
      <c r="A51" s="67">
        <v>34</v>
      </c>
      <c r="B51" s="73"/>
      <c r="C51" s="68"/>
      <c r="D51" s="68"/>
      <c r="E51" s="68"/>
      <c r="F51" s="68"/>
      <c r="G51" s="68"/>
      <c r="H51" s="68"/>
      <c r="I51" s="68"/>
      <c r="J51" s="74"/>
      <c r="K51" s="74"/>
      <c r="L51" s="75"/>
      <c r="M51" s="75"/>
      <c r="N51" s="75"/>
      <c r="O51" s="76"/>
      <c r="P51" s="2"/>
      <c r="Q51" s="2"/>
      <c r="R51" s="21"/>
      <c r="S51" s="2"/>
      <c r="T51" s="2"/>
      <c r="U51" s="2"/>
      <c r="V51" s="2"/>
      <c r="W51" s="5"/>
      <c r="X51" s="5"/>
      <c r="Y51" s="3"/>
      <c r="Z51" s="4"/>
    </row>
    <row r="52" spans="1:26" ht="16.149999999999999" customHeight="1">
      <c r="A52" s="67">
        <v>35</v>
      </c>
      <c r="B52" s="73"/>
      <c r="C52" s="68"/>
      <c r="D52" s="68"/>
      <c r="E52" s="68"/>
      <c r="F52" s="68"/>
      <c r="G52" s="68"/>
      <c r="H52" s="68"/>
      <c r="I52" s="68"/>
      <c r="J52" s="74"/>
      <c r="K52" s="74"/>
      <c r="L52" s="75"/>
      <c r="M52" s="75"/>
      <c r="N52" s="75"/>
      <c r="O52" s="76"/>
      <c r="P52" s="2"/>
      <c r="Q52" s="2"/>
      <c r="R52" s="21"/>
      <c r="S52" s="2"/>
      <c r="T52" s="2"/>
      <c r="U52" s="2"/>
      <c r="V52" s="2"/>
      <c r="W52" s="5"/>
      <c r="X52" s="5"/>
      <c r="Y52" s="3"/>
      <c r="Z52" s="4"/>
    </row>
    <row r="53" spans="1:26" ht="16.149999999999999" customHeight="1">
      <c r="A53" s="67">
        <v>36</v>
      </c>
      <c r="B53" s="73"/>
      <c r="G53" s="19"/>
      <c r="I53" s="19"/>
      <c r="J53" s="74"/>
      <c r="K53" s="74"/>
      <c r="L53" s="75"/>
      <c r="M53" s="75"/>
      <c r="N53" s="75"/>
      <c r="O53" s="76"/>
      <c r="P53" s="2"/>
      <c r="Q53" s="2"/>
      <c r="R53" s="21"/>
      <c r="S53" s="2"/>
      <c r="T53" s="2"/>
      <c r="U53" s="2"/>
      <c r="V53" s="2"/>
      <c r="W53" s="5"/>
      <c r="X53" s="5"/>
      <c r="Y53" s="3"/>
      <c r="Z53" s="4"/>
    </row>
    <row r="54" spans="1:26" ht="16.149999999999999" customHeight="1">
      <c r="A54" s="67">
        <v>37</v>
      </c>
      <c r="B54" s="73"/>
      <c r="G54" s="19"/>
      <c r="I54" s="19"/>
      <c r="J54" s="74"/>
      <c r="K54" s="74"/>
      <c r="L54" s="75"/>
      <c r="M54" s="75"/>
      <c r="N54" s="75"/>
      <c r="O54" s="76"/>
      <c r="P54" s="2"/>
      <c r="Q54" s="2"/>
      <c r="R54" s="21"/>
      <c r="S54" s="2"/>
      <c r="T54" s="2"/>
      <c r="U54" s="2"/>
      <c r="V54" s="2"/>
      <c r="W54" s="5"/>
      <c r="X54" s="5"/>
      <c r="Y54" s="3"/>
      <c r="Z54" s="4"/>
    </row>
    <row r="55" spans="1:26" ht="16.149999999999999" customHeight="1">
      <c r="A55" s="67">
        <v>38</v>
      </c>
      <c r="B55" s="73"/>
      <c r="G55" s="19"/>
      <c r="I55" s="19"/>
      <c r="J55" s="74"/>
      <c r="K55" s="74"/>
      <c r="L55" s="75"/>
      <c r="M55" s="75"/>
      <c r="N55" s="75"/>
      <c r="O55" s="76"/>
      <c r="P55" s="2"/>
      <c r="Q55" s="2"/>
      <c r="R55" s="21"/>
      <c r="S55" s="2"/>
      <c r="T55" s="2"/>
      <c r="U55" s="2"/>
      <c r="V55" s="2"/>
      <c r="W55" s="5"/>
      <c r="X55" s="5"/>
      <c r="Y55" s="3"/>
      <c r="Z55" s="4"/>
    </row>
    <row r="56" spans="1:26" ht="16.149999999999999" customHeight="1">
      <c r="A56" s="67">
        <v>39</v>
      </c>
      <c r="B56" s="73"/>
      <c r="G56" s="19"/>
      <c r="I56" s="19"/>
      <c r="J56" s="74"/>
      <c r="K56" s="74"/>
      <c r="L56" s="75"/>
      <c r="M56" s="75"/>
      <c r="N56" s="75"/>
      <c r="O56" s="76"/>
      <c r="P56" s="2"/>
      <c r="Q56" s="2"/>
      <c r="R56" s="21"/>
      <c r="S56" s="2"/>
      <c r="T56" s="2"/>
      <c r="U56" s="2"/>
      <c r="V56" s="2"/>
      <c r="W56" s="5"/>
      <c r="X56" s="5"/>
      <c r="Y56" s="3"/>
      <c r="Z56" s="4"/>
    </row>
    <row r="57" spans="1:26" ht="16.149999999999999" customHeight="1">
      <c r="A57" s="67">
        <v>40</v>
      </c>
      <c r="B57" s="73"/>
      <c r="G57" s="19"/>
      <c r="I57" s="19"/>
      <c r="J57" s="74"/>
      <c r="K57" s="74"/>
      <c r="L57" s="75"/>
      <c r="M57" s="75"/>
      <c r="N57" s="75"/>
      <c r="O57" s="76"/>
      <c r="P57" s="2"/>
      <c r="Q57" s="2"/>
      <c r="R57" s="21"/>
      <c r="S57" s="2"/>
      <c r="T57" s="2"/>
      <c r="U57" s="2"/>
      <c r="V57" s="2"/>
      <c r="W57" s="5"/>
      <c r="X57" s="5"/>
      <c r="Y57" s="3"/>
      <c r="Z57" s="4"/>
    </row>
    <row r="58" spans="1:26" ht="24" customHeight="1">
      <c r="A58" s="60" t="s">
        <v>3</v>
      </c>
      <c r="B58" s="60"/>
      <c r="C58" s="61" t="s">
        <v>39</v>
      </c>
      <c r="D58" s="62"/>
      <c r="E58" s="62"/>
      <c r="F58" s="62"/>
      <c r="G58" s="62"/>
      <c r="H58" s="62"/>
      <c r="I58" s="60"/>
      <c r="J58" s="60"/>
      <c r="K58" s="60"/>
      <c r="L58" s="63"/>
      <c r="M58" s="63"/>
      <c r="N58" s="60"/>
      <c r="O58" s="60"/>
      <c r="P58" s="64"/>
      <c r="Q58" s="64"/>
      <c r="R58" s="64"/>
      <c r="S58" s="60"/>
      <c r="T58" s="64"/>
      <c r="U58" s="64"/>
      <c r="V58" s="64"/>
      <c r="W58" s="60"/>
      <c r="X58" s="60"/>
      <c r="Y58" s="60"/>
      <c r="Z58" s="65"/>
    </row>
    <row r="59" spans="1:26">
      <c r="A59" s="6"/>
      <c r="B59" s="6"/>
      <c r="C59" s="22"/>
      <c r="G59" s="19"/>
      <c r="I59" s="20"/>
      <c r="J59" s="22"/>
      <c r="K59" s="2"/>
      <c r="M59" s="7"/>
      <c r="R59" s="6"/>
      <c r="S59" s="6"/>
      <c r="T59" s="6"/>
      <c r="U59" s="6"/>
      <c r="V59" s="6"/>
    </row>
    <row r="60" spans="1:26">
      <c r="A60" s="6"/>
      <c r="B60" s="6"/>
      <c r="C60" s="22"/>
      <c r="G60" s="19"/>
      <c r="I60" s="20"/>
      <c r="J60" s="21"/>
      <c r="K60" s="2"/>
      <c r="M60" s="8"/>
      <c r="R60" s="9"/>
      <c r="S60" s="9"/>
      <c r="T60" s="9"/>
      <c r="U60" s="9"/>
      <c r="V60" s="9"/>
      <c r="W60" s="23"/>
    </row>
    <row r="61" spans="1:26">
      <c r="A61" s="6"/>
      <c r="B61" s="6"/>
      <c r="C61" s="22"/>
      <c r="G61" s="19"/>
      <c r="I61" s="20"/>
      <c r="J61" s="21"/>
      <c r="K61" s="2"/>
      <c r="M61" s="8"/>
      <c r="R61" s="9"/>
      <c r="S61" s="9"/>
      <c r="T61" s="9"/>
      <c r="U61" s="9"/>
      <c r="V61" s="9"/>
      <c r="W61" s="23"/>
    </row>
    <row r="62" spans="1:26">
      <c r="A62" s="6"/>
      <c r="B62" s="6"/>
      <c r="C62" s="22"/>
      <c r="G62" s="19"/>
      <c r="I62" s="20"/>
      <c r="J62" s="21"/>
      <c r="K62" s="2"/>
      <c r="M62" s="7"/>
      <c r="R62" s="9"/>
      <c r="S62" s="9"/>
      <c r="T62" s="9"/>
      <c r="U62" s="9"/>
      <c r="V62" s="9"/>
      <c r="W62" s="23"/>
    </row>
    <row r="64" spans="1:26">
      <c r="A64" s="80"/>
    </row>
    <row r="67" spans="1:1" ht="20.25">
      <c r="A67" s="79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0" bestFit="1" customWidth="1"/>
    <col min="2" max="2" width="25.44140625" style="10" bestFit="1" customWidth="1"/>
    <col min="3" max="3" width="34.77734375" style="10" bestFit="1" customWidth="1"/>
    <col min="4" max="4" width="11.77734375" style="10" bestFit="1" customWidth="1"/>
    <col min="5" max="5" width="11.21875" style="10" bestFit="1" customWidth="1"/>
    <col min="6" max="6" width="16.109375" style="10" bestFit="1" customWidth="1"/>
    <col min="7" max="7" width="23.77734375" style="10" bestFit="1" customWidth="1"/>
    <col min="8" max="8" width="12.109375" style="10" bestFit="1" customWidth="1"/>
    <col min="9" max="9" width="23.109375" style="10" bestFit="1" customWidth="1"/>
    <col min="10" max="10" width="16.109375" style="10" bestFit="1" customWidth="1"/>
    <col min="11" max="11" width="10.21875" style="10" bestFit="1" customWidth="1"/>
    <col min="12" max="12" width="10.44140625" style="10" bestFit="1" customWidth="1"/>
    <col min="13" max="13" width="13.77734375" style="10" bestFit="1" customWidth="1"/>
    <col min="14" max="14" width="16.109375" style="10" bestFit="1" customWidth="1"/>
    <col min="15" max="15" width="11.6640625" style="10" bestFit="1" customWidth="1"/>
    <col min="16" max="16" width="11.33203125" style="10" bestFit="1" customWidth="1"/>
    <col min="17" max="17" width="10.44140625" style="10" bestFit="1" customWidth="1"/>
    <col min="18" max="19" width="16.109375" style="10" bestFit="1" customWidth="1"/>
    <col min="20" max="20" width="12.77734375" style="10" bestFit="1" customWidth="1"/>
    <col min="21" max="22" width="12.21875" style="10" bestFit="1" customWidth="1"/>
    <col min="23" max="23" width="15.77734375" style="10" bestFit="1" customWidth="1"/>
    <col min="24" max="25" width="13.77734375" style="10" bestFit="1" customWidth="1"/>
    <col min="26" max="26" width="19.5546875" style="10" bestFit="1" customWidth="1"/>
    <col min="27" max="16384" width="8.88671875" style="10"/>
  </cols>
  <sheetData>
    <row r="1" spans="1:26" ht="18.75" thickBot="1">
      <c r="A1" s="11" t="s">
        <v>94</v>
      </c>
      <c r="B1" s="11"/>
      <c r="C1" s="11"/>
      <c r="D1" s="4"/>
      <c r="E1" s="4"/>
      <c r="F1" s="3"/>
      <c r="G1" s="1"/>
      <c r="H1" s="3"/>
      <c r="I1" s="59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2" t="s">
        <v>1</v>
      </c>
      <c r="E2" s="13">
        <f>SUMIF(D18:D56,40,F18:F56)+SUMIF(D18:D56,21,F18:F56)</f>
        <v>0</v>
      </c>
      <c r="F2" s="3"/>
      <c r="G2" s="24" t="s">
        <v>89</v>
      </c>
      <c r="H2" s="14">
        <f>IF(COUNTIF($G$18:G62,"JG")=0,0,SUMIFS($F$18:F62,$G$18:G62,G2,$D$18:D62,40)-SUMIFS($F$18:F62,$G$18:G62,G2,$D$18:D62,50))</f>
        <v>0</v>
      </c>
      <c r="I2" s="14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15" t="s">
        <v>2</v>
      </c>
      <c r="E3" s="16">
        <f>SUMIF(D18:D56,50,F18:F56)+SUMIF(D18:D56,31,F18:F56)</f>
        <v>0</v>
      </c>
      <c r="F3" s="28" t="s">
        <v>90</v>
      </c>
      <c r="G3" s="14" t="s">
        <v>87</v>
      </c>
      <c r="H3" s="14">
        <f>IF(COUNTIF($G$18:G62,"VG")=0,0,SUMIFS($F$18:F62,$G$18:G62,G3,$D$18:D62,40)-SUMIFS($F$18:F62,$G$18:G62,G3,$D$18:D62,50))</f>
        <v>0</v>
      </c>
      <c r="I3" s="14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57" t="s">
        <v>4</v>
      </c>
      <c r="E4" s="58">
        <f>E2-E3</f>
        <v>0</v>
      </c>
      <c r="F4" s="27">
        <f>$E$4+$I$6</f>
        <v>0</v>
      </c>
      <c r="G4" s="14" t="s">
        <v>97</v>
      </c>
      <c r="H4" s="14">
        <f>IF(COUNTIF($G$18:G62,"V0")=0,0,SUMIFS($F$18:F62,$G$18:G62,G4,$D$18:D62,40)-SUMIFS($F$18:F62,$G$18:G62,G4,$D$18:D62,50))</f>
        <v>0</v>
      </c>
      <c r="I4" s="14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3"/>
      <c r="G5" s="25" t="s">
        <v>88</v>
      </c>
      <c r="H5" s="26">
        <f>IF(COUNTIF($G$18:G62,"V9")=0,0,SUMIFS($F$18:F62,$G$18:G62,G5,$D$18:D62,40)-SUMIFS($F$18:F62,$G$18:G62,G5,$D$18:D62,50))</f>
        <v>0</v>
      </c>
      <c r="I5" s="26"/>
      <c r="J5" s="3"/>
      <c r="K5" s="3"/>
      <c r="R5" s="3"/>
      <c r="S5" s="3"/>
      <c r="T5" s="3"/>
      <c r="U5" s="3"/>
      <c r="V5" s="3"/>
    </row>
    <row r="6" spans="1:26" ht="18">
      <c r="A6" s="11" t="s">
        <v>95</v>
      </c>
      <c r="B6" s="11"/>
      <c r="C6" s="11"/>
      <c r="D6" s="3"/>
      <c r="E6" s="3"/>
      <c r="F6" s="4"/>
      <c r="G6" s="14"/>
      <c r="H6" s="14">
        <f>SUM(H2:H5)</f>
        <v>0</v>
      </c>
      <c r="I6" s="14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3"/>
      <c r="B7" s="3"/>
      <c r="C7" s="4"/>
      <c r="D7" s="4"/>
      <c r="E7" s="3"/>
      <c r="F7" s="4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29" t="s">
        <v>5</v>
      </c>
      <c r="B8" s="30" t="s">
        <v>6</v>
      </c>
      <c r="C8" s="31" t="s">
        <v>7</v>
      </c>
      <c r="D8" s="31" t="s">
        <v>8</v>
      </c>
      <c r="E8" s="31" t="s">
        <v>9</v>
      </c>
      <c r="F8" s="32" t="s">
        <v>10</v>
      </c>
      <c r="G8" s="30" t="s">
        <v>57</v>
      </c>
      <c r="H8" s="32" t="s">
        <v>41</v>
      </c>
      <c r="I8" s="4"/>
      <c r="J8" s="4"/>
      <c r="K8" s="4"/>
      <c r="R8" s="4"/>
      <c r="S8" s="4"/>
      <c r="T8" s="4"/>
      <c r="U8" s="4"/>
      <c r="V8" s="4"/>
      <c r="W8" s="4"/>
    </row>
    <row r="9" spans="1:26" ht="18.600000000000001" customHeight="1">
      <c r="A9" s="33" t="s">
        <v>80</v>
      </c>
      <c r="B9" s="34" t="s">
        <v>85</v>
      </c>
      <c r="C9" s="35" t="s">
        <v>81</v>
      </c>
      <c r="D9" s="35" t="s">
        <v>82</v>
      </c>
      <c r="E9" s="35" t="s">
        <v>83</v>
      </c>
      <c r="F9" s="36" t="s">
        <v>84</v>
      </c>
      <c r="G9" s="34" t="s">
        <v>58</v>
      </c>
      <c r="H9" s="36" t="s">
        <v>42</v>
      </c>
      <c r="I9" s="4"/>
      <c r="J9" s="4"/>
      <c r="K9" s="4"/>
      <c r="R9" s="4"/>
      <c r="S9" s="4"/>
      <c r="T9" s="4"/>
      <c r="U9" s="4"/>
      <c r="V9" s="4"/>
      <c r="W9" s="4"/>
    </row>
    <row r="10" spans="1:26" ht="18" customHeight="1" thickBot="1">
      <c r="A10" s="37" t="s">
        <v>40</v>
      </c>
      <c r="B10" s="38" t="s">
        <v>11</v>
      </c>
      <c r="C10" s="37" t="s">
        <v>40</v>
      </c>
      <c r="D10" s="39" t="s">
        <v>12</v>
      </c>
      <c r="E10" s="37" t="s">
        <v>13</v>
      </c>
      <c r="F10" s="40" t="s">
        <v>14</v>
      </c>
      <c r="G10" s="38" t="s">
        <v>11</v>
      </c>
      <c r="H10" s="40" t="s">
        <v>43</v>
      </c>
      <c r="I10" s="4"/>
      <c r="J10" s="4"/>
      <c r="K10" s="4"/>
      <c r="R10" s="4"/>
      <c r="S10" s="4"/>
      <c r="T10" s="4"/>
      <c r="U10" s="4"/>
      <c r="V10" s="4"/>
      <c r="W10" s="4"/>
    </row>
    <row r="11" spans="1:26" ht="21" customHeight="1">
      <c r="A11" s="70" t="str">
        <f ca="1">IFERROR(VLOOKUP(VALUE(RIGHT(CELL("nomfichier",A1),LEN(CELL("nomfichier",A1))-FIND("]",CELL("nomfichier",A1)))),BASE!A:I,9,0),"")</f>
        <v/>
      </c>
      <c r="B11" s="71" t="str">
        <f>(BASE!$L$3)</f>
        <v>07/2021 TEST</v>
      </c>
      <c r="C11" s="70" t="str">
        <f>(BASE!$L$2)</f>
        <v>23.12.2021</v>
      </c>
      <c r="D11" s="66" t="s">
        <v>91</v>
      </c>
      <c r="E11" s="66" t="s">
        <v>92</v>
      </c>
      <c r="F11" s="66" t="s">
        <v>98</v>
      </c>
      <c r="G11" s="71" t="str">
        <f ca="1">IFERROR(VLOOKUP(VALUE(RIGHT(CELL("nomfichier",A1),LEN(CELL("nomfichier",A1))-FIND("]",CELL("nomfichier",A1)))),BASE!A:I,8,0),"")</f>
        <v/>
      </c>
      <c r="H11" s="72" t="str">
        <f>IF(OR($G$18="VG",$G$18="JG"),"X","")</f>
        <v/>
      </c>
      <c r="I11" s="81"/>
      <c r="J11" s="4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4"/>
      <c r="E12" s="4"/>
      <c r="F12" s="4"/>
      <c r="G12" s="3"/>
      <c r="H12" s="3"/>
      <c r="I12" s="3"/>
      <c r="J12" s="3"/>
      <c r="K12" s="4"/>
      <c r="R12" s="4"/>
      <c r="S12" s="4"/>
      <c r="T12" s="4"/>
      <c r="U12" s="4"/>
      <c r="V12" s="4"/>
    </row>
    <row r="13" spans="1:26" ht="18">
      <c r="A13" s="17" t="s">
        <v>96</v>
      </c>
      <c r="B13" s="17"/>
      <c r="C13" s="11"/>
      <c r="D13" s="4"/>
      <c r="E13" s="4"/>
      <c r="F13" s="4"/>
      <c r="G13" s="4"/>
      <c r="H13" s="4"/>
      <c r="I13" s="4"/>
      <c r="J13" s="4"/>
      <c r="K13" s="3"/>
      <c r="R13" s="3"/>
      <c r="S13" s="3"/>
      <c r="T13" s="3"/>
      <c r="U13" s="3"/>
      <c r="V13" s="3"/>
    </row>
    <row r="14" spans="1:26" ht="15.75" thickBot="1">
      <c r="A14" s="3"/>
      <c r="B14" s="3"/>
      <c r="C14" s="4"/>
      <c r="D14" s="4"/>
      <c r="E14" s="4"/>
      <c r="F14" s="3"/>
      <c r="G14" s="1"/>
      <c r="H14" s="3"/>
      <c r="I14" s="3"/>
      <c r="J14" s="3"/>
      <c r="K14" s="3"/>
      <c r="R14" s="3"/>
      <c r="S14" s="3"/>
      <c r="T14" s="3"/>
      <c r="U14" s="3"/>
      <c r="V14" s="3"/>
    </row>
    <row r="15" spans="1:26" ht="16.899999999999999" customHeight="1">
      <c r="A15" s="31" t="s">
        <v>15</v>
      </c>
      <c r="B15" s="31" t="s">
        <v>16</v>
      </c>
      <c r="C15" s="31" t="s">
        <v>17</v>
      </c>
      <c r="D15" s="31" t="s">
        <v>18</v>
      </c>
      <c r="E15" s="31" t="s">
        <v>20</v>
      </c>
      <c r="F15" s="41" t="s">
        <v>21</v>
      </c>
      <c r="G15" s="31" t="s">
        <v>45</v>
      </c>
      <c r="H15" s="31" t="s">
        <v>22</v>
      </c>
      <c r="I15" s="42" t="s">
        <v>52</v>
      </c>
      <c r="J15" s="43" t="s">
        <v>70</v>
      </c>
      <c r="K15" s="43" t="s">
        <v>73</v>
      </c>
      <c r="L15" s="44" t="s">
        <v>23</v>
      </c>
      <c r="M15" s="31" t="s">
        <v>24</v>
      </c>
      <c r="N15" s="31" t="s">
        <v>61</v>
      </c>
      <c r="O15" s="31" t="s">
        <v>19</v>
      </c>
      <c r="P15" s="31" t="s">
        <v>46</v>
      </c>
      <c r="Q15" s="31" t="s">
        <v>44</v>
      </c>
      <c r="R15" s="41" t="s">
        <v>54</v>
      </c>
      <c r="S15" s="31" t="s">
        <v>62</v>
      </c>
      <c r="T15" s="31" t="s">
        <v>64</v>
      </c>
      <c r="U15" s="31" t="s">
        <v>66</v>
      </c>
      <c r="V15" s="31" t="s">
        <v>59</v>
      </c>
      <c r="W15" s="31" t="s">
        <v>25</v>
      </c>
      <c r="X15" s="42" t="s">
        <v>48</v>
      </c>
      <c r="Y15" s="43" t="s">
        <v>51</v>
      </c>
      <c r="Z15" s="45" t="s">
        <v>3</v>
      </c>
    </row>
    <row r="16" spans="1:26" s="18" customFormat="1" ht="30" customHeight="1">
      <c r="A16" s="46" t="s">
        <v>26</v>
      </c>
      <c r="B16" s="47"/>
      <c r="C16" s="47" t="s">
        <v>74</v>
      </c>
      <c r="D16" s="47" t="s">
        <v>75</v>
      </c>
      <c r="E16" s="47" t="s">
        <v>86</v>
      </c>
      <c r="F16" s="48" t="s">
        <v>76</v>
      </c>
      <c r="G16" s="47" t="s">
        <v>77</v>
      </c>
      <c r="H16" s="47" t="s">
        <v>78</v>
      </c>
      <c r="I16" s="49" t="s">
        <v>79</v>
      </c>
      <c r="J16" s="50" t="s">
        <v>71</v>
      </c>
      <c r="K16" s="50" t="s">
        <v>72</v>
      </c>
      <c r="L16" s="47" t="s">
        <v>0</v>
      </c>
      <c r="M16" s="47" t="s">
        <v>28</v>
      </c>
      <c r="N16" s="47" t="s">
        <v>63</v>
      </c>
      <c r="O16" s="47" t="s">
        <v>27</v>
      </c>
      <c r="P16" s="47" t="s">
        <v>47</v>
      </c>
      <c r="Q16" s="47" t="s">
        <v>56</v>
      </c>
      <c r="R16" s="48" t="s">
        <v>55</v>
      </c>
      <c r="S16" s="47" t="s">
        <v>67</v>
      </c>
      <c r="T16" s="47" t="s">
        <v>68</v>
      </c>
      <c r="U16" s="47" t="s">
        <v>65</v>
      </c>
      <c r="V16" s="47" t="s">
        <v>60</v>
      </c>
      <c r="W16" s="47" t="s">
        <v>29</v>
      </c>
      <c r="X16" s="49" t="s">
        <v>49</v>
      </c>
      <c r="Y16" s="50" t="s">
        <v>50</v>
      </c>
      <c r="Z16" s="51" t="s">
        <v>30</v>
      </c>
    </row>
    <row r="17" spans="1:26" ht="16.5" thickBot="1">
      <c r="A17" s="52" t="s">
        <v>31</v>
      </c>
      <c r="B17" s="37"/>
      <c r="C17" s="37" t="s">
        <v>11</v>
      </c>
      <c r="D17" s="37" t="s">
        <v>32</v>
      </c>
      <c r="E17" s="39" t="s">
        <v>33</v>
      </c>
      <c r="F17" s="53" t="s">
        <v>34</v>
      </c>
      <c r="G17" s="37" t="s">
        <v>14</v>
      </c>
      <c r="H17" s="37" t="s">
        <v>35</v>
      </c>
      <c r="I17" s="54" t="s">
        <v>53</v>
      </c>
      <c r="J17" s="53" t="s">
        <v>34</v>
      </c>
      <c r="K17" s="37" t="s">
        <v>35</v>
      </c>
      <c r="L17" s="37" t="s">
        <v>35</v>
      </c>
      <c r="M17" s="37" t="s">
        <v>36</v>
      </c>
      <c r="N17" s="53" t="s">
        <v>34</v>
      </c>
      <c r="O17" s="39" t="s">
        <v>12</v>
      </c>
      <c r="P17" s="37" t="s">
        <v>32</v>
      </c>
      <c r="Q17" s="39" t="s">
        <v>33</v>
      </c>
      <c r="R17" s="53" t="s">
        <v>34</v>
      </c>
      <c r="S17" s="53" t="s">
        <v>34</v>
      </c>
      <c r="T17" s="37" t="s">
        <v>69</v>
      </c>
      <c r="U17" s="37" t="s">
        <v>40</v>
      </c>
      <c r="V17" s="37" t="s">
        <v>40</v>
      </c>
      <c r="W17" s="37" t="s">
        <v>37</v>
      </c>
      <c r="X17" s="54" t="s">
        <v>36</v>
      </c>
      <c r="Y17" s="55" t="s">
        <v>36</v>
      </c>
      <c r="Z17" s="56" t="s">
        <v>38</v>
      </c>
    </row>
    <row r="18" spans="1:26" ht="15.6" customHeight="1">
      <c r="A18" s="67">
        <v>1</v>
      </c>
      <c r="B18" s="73"/>
      <c r="C18" s="68"/>
      <c r="D18" s="68"/>
      <c r="E18" s="68"/>
      <c r="F18" s="68"/>
      <c r="G18" s="68"/>
      <c r="H18" s="68"/>
      <c r="I18" s="68"/>
      <c r="J18" s="74"/>
      <c r="K18" s="74"/>
      <c r="L18" s="75"/>
      <c r="M18" s="75"/>
      <c r="N18" s="75"/>
      <c r="O18" s="76"/>
      <c r="P18" s="2"/>
      <c r="Q18" s="2"/>
      <c r="R18" s="21"/>
      <c r="S18" s="2"/>
      <c r="T18" s="2"/>
      <c r="U18" s="2"/>
      <c r="V18" s="2"/>
      <c r="W18" s="5"/>
      <c r="X18" s="5"/>
      <c r="Y18" s="3"/>
      <c r="Z18" s="4"/>
    </row>
    <row r="19" spans="1:26" ht="15.6" customHeight="1">
      <c r="A19" s="67">
        <v>2</v>
      </c>
      <c r="B19" s="73"/>
      <c r="C19" s="68"/>
      <c r="D19" s="68"/>
      <c r="E19" s="68"/>
      <c r="F19" s="68"/>
      <c r="G19" s="68"/>
      <c r="H19" s="68"/>
      <c r="I19" s="68"/>
      <c r="J19" s="74"/>
      <c r="K19" s="74"/>
      <c r="L19" s="75"/>
      <c r="M19" s="75"/>
      <c r="N19" s="75"/>
      <c r="O19" s="76"/>
      <c r="P19" s="2"/>
      <c r="Q19" s="2"/>
      <c r="R19" s="21"/>
      <c r="S19" s="2"/>
      <c r="T19" s="2"/>
      <c r="U19" s="2"/>
      <c r="V19" s="2"/>
      <c r="W19" s="5"/>
      <c r="X19" s="5"/>
      <c r="Y19" s="3"/>
      <c r="Z19" s="4"/>
    </row>
    <row r="20" spans="1:26" ht="16.149999999999999" customHeight="1">
      <c r="A20" s="67">
        <v>3</v>
      </c>
      <c r="B20" s="73"/>
      <c r="C20" s="68"/>
      <c r="D20" s="68"/>
      <c r="E20" s="68"/>
      <c r="F20" s="68"/>
      <c r="G20" s="68"/>
      <c r="H20" s="68"/>
      <c r="I20" s="68"/>
      <c r="J20" s="74"/>
      <c r="K20" s="74"/>
      <c r="L20" s="75"/>
      <c r="M20" s="75"/>
      <c r="N20" s="75"/>
      <c r="O20" s="76"/>
      <c r="P20" s="2"/>
      <c r="Q20" s="2"/>
      <c r="R20" s="21"/>
      <c r="S20" s="2"/>
      <c r="T20" s="2"/>
      <c r="U20" s="2"/>
      <c r="V20" s="2"/>
      <c r="W20" s="5"/>
      <c r="X20" s="5"/>
      <c r="Y20" s="3"/>
      <c r="Z20" s="4"/>
    </row>
    <row r="21" spans="1:26" ht="16.149999999999999" customHeight="1">
      <c r="A21" s="67">
        <v>4</v>
      </c>
      <c r="B21" s="73"/>
      <c r="C21" s="68"/>
      <c r="D21" s="68"/>
      <c r="E21" s="68"/>
      <c r="F21" s="68"/>
      <c r="G21" s="68"/>
      <c r="H21" s="68"/>
      <c r="I21" s="68"/>
      <c r="J21" s="74"/>
      <c r="K21" s="74"/>
      <c r="L21" s="75"/>
      <c r="M21" s="75"/>
      <c r="N21" s="75"/>
      <c r="O21" s="76"/>
      <c r="P21" s="2"/>
      <c r="Q21" s="2"/>
      <c r="R21" s="21"/>
      <c r="S21" s="2"/>
      <c r="T21" s="2"/>
      <c r="U21" s="2"/>
      <c r="V21" s="2"/>
      <c r="W21" s="5"/>
      <c r="X21" s="5"/>
      <c r="Y21" s="3"/>
      <c r="Z21" s="4"/>
    </row>
    <row r="22" spans="1:26" ht="16.149999999999999" customHeight="1">
      <c r="A22" s="67">
        <v>5</v>
      </c>
      <c r="B22" s="73"/>
      <c r="C22" s="68"/>
      <c r="D22" s="68"/>
      <c r="E22" s="68"/>
      <c r="F22" s="68"/>
      <c r="G22" s="68"/>
      <c r="H22" s="68"/>
      <c r="I22" s="68"/>
      <c r="J22" s="74"/>
      <c r="K22" s="74"/>
      <c r="L22" s="75"/>
      <c r="M22" s="75"/>
      <c r="N22" s="75"/>
      <c r="O22" s="76"/>
      <c r="P22" s="2"/>
      <c r="Q22" s="2"/>
      <c r="R22" s="21"/>
      <c r="S22" s="2"/>
      <c r="T22" s="2"/>
      <c r="U22" s="2"/>
      <c r="V22" s="2"/>
      <c r="W22" s="5"/>
      <c r="X22" s="5"/>
      <c r="Y22" s="3"/>
      <c r="Z22" s="4"/>
    </row>
    <row r="23" spans="1:26" ht="16.149999999999999" customHeight="1">
      <c r="A23" s="67">
        <v>6</v>
      </c>
      <c r="B23" s="73"/>
      <c r="C23" s="68"/>
      <c r="D23" s="68"/>
      <c r="E23" s="68"/>
      <c r="F23" s="68"/>
      <c r="G23" s="68"/>
      <c r="H23" s="68"/>
      <c r="I23" s="68"/>
      <c r="J23" s="74"/>
      <c r="K23" s="74"/>
      <c r="L23" s="75"/>
      <c r="M23" s="75"/>
      <c r="N23" s="75"/>
      <c r="O23" s="76"/>
      <c r="P23" s="2"/>
      <c r="Q23" s="2"/>
      <c r="R23" s="21"/>
      <c r="S23" s="2"/>
      <c r="T23" s="2"/>
      <c r="U23" s="2"/>
      <c r="V23" s="2"/>
      <c r="W23" s="5"/>
      <c r="X23" s="5"/>
      <c r="Y23" s="3"/>
      <c r="Z23" s="4"/>
    </row>
    <row r="24" spans="1:26" ht="16.149999999999999" customHeight="1">
      <c r="A24" s="67">
        <v>7</v>
      </c>
      <c r="B24" s="73"/>
      <c r="C24" s="68"/>
      <c r="D24" s="68"/>
      <c r="E24" s="68"/>
      <c r="F24" s="68"/>
      <c r="G24" s="68"/>
      <c r="H24" s="68"/>
      <c r="I24" s="68"/>
      <c r="J24" s="74"/>
      <c r="K24" s="74"/>
      <c r="L24" s="75"/>
      <c r="M24" s="75"/>
      <c r="N24" s="75"/>
      <c r="O24" s="76"/>
      <c r="P24" s="2"/>
      <c r="Q24" s="2"/>
      <c r="R24" s="21"/>
      <c r="S24" s="2"/>
      <c r="T24" s="2"/>
      <c r="U24" s="2"/>
      <c r="V24" s="2"/>
      <c r="W24" s="5"/>
      <c r="X24" s="5"/>
      <c r="Y24" s="3"/>
      <c r="Z24" s="4"/>
    </row>
    <row r="25" spans="1:26" ht="16.149999999999999" customHeight="1">
      <c r="A25" s="67">
        <v>8</v>
      </c>
      <c r="B25" s="73"/>
      <c r="C25" s="68"/>
      <c r="D25" s="68"/>
      <c r="E25" s="68"/>
      <c r="F25" s="68"/>
      <c r="G25" s="68"/>
      <c r="H25" s="68"/>
      <c r="I25" s="68"/>
      <c r="J25" s="74"/>
      <c r="K25" s="74"/>
      <c r="L25" s="75"/>
      <c r="M25" s="75"/>
      <c r="N25" s="75"/>
      <c r="O25" s="76"/>
      <c r="P25" s="2"/>
      <c r="Q25" s="2"/>
      <c r="R25" s="21"/>
      <c r="S25" s="2"/>
      <c r="T25" s="2"/>
      <c r="U25" s="2"/>
      <c r="V25" s="2"/>
      <c r="W25" s="5"/>
      <c r="X25" s="5"/>
      <c r="Y25" s="3"/>
      <c r="Z25" s="4"/>
    </row>
    <row r="26" spans="1:26" ht="16.149999999999999" customHeight="1">
      <c r="A26" s="67">
        <v>9</v>
      </c>
      <c r="B26" s="73"/>
      <c r="C26" s="68"/>
      <c r="D26" s="68"/>
      <c r="E26" s="68"/>
      <c r="F26" s="68"/>
      <c r="G26" s="68"/>
      <c r="H26" s="68"/>
      <c r="I26" s="68"/>
      <c r="J26" s="74"/>
      <c r="K26" s="74"/>
      <c r="L26" s="75"/>
      <c r="M26" s="75"/>
      <c r="N26" s="75"/>
      <c r="O26" s="76"/>
      <c r="P26" s="2"/>
      <c r="Q26" s="2"/>
      <c r="R26" s="21"/>
      <c r="S26" s="2"/>
      <c r="T26" s="2"/>
      <c r="U26" s="2"/>
      <c r="V26" s="2"/>
      <c r="W26" s="5"/>
      <c r="X26" s="5"/>
      <c r="Y26" s="3"/>
      <c r="Z26" s="4"/>
    </row>
    <row r="27" spans="1:26" ht="16.149999999999999" customHeight="1">
      <c r="A27" s="67">
        <v>10</v>
      </c>
      <c r="B27" s="73"/>
      <c r="C27" s="68"/>
      <c r="D27" s="68"/>
      <c r="E27" s="68"/>
      <c r="F27" s="68"/>
      <c r="G27" s="68"/>
      <c r="H27" s="68"/>
      <c r="I27" s="68"/>
      <c r="J27" s="74"/>
      <c r="K27" s="74"/>
      <c r="L27" s="75"/>
      <c r="M27" s="75"/>
      <c r="N27" s="75"/>
      <c r="O27" s="76"/>
      <c r="P27" s="2"/>
      <c r="Q27" s="2"/>
      <c r="R27" s="21"/>
      <c r="S27" s="2"/>
      <c r="T27" s="2"/>
      <c r="U27" s="2"/>
      <c r="V27" s="2"/>
      <c r="W27" s="5"/>
      <c r="X27" s="5"/>
      <c r="Y27" s="3"/>
      <c r="Z27" s="4"/>
    </row>
    <row r="28" spans="1:26" ht="16.149999999999999" customHeight="1">
      <c r="A28" s="67">
        <v>11</v>
      </c>
      <c r="B28" s="73"/>
      <c r="C28" s="68"/>
      <c r="D28" s="68"/>
      <c r="E28" s="68"/>
      <c r="F28" s="68"/>
      <c r="G28" s="68"/>
      <c r="H28" s="68"/>
      <c r="I28" s="68"/>
      <c r="J28" s="74"/>
      <c r="K28" s="74"/>
      <c r="L28" s="75"/>
      <c r="M28" s="75"/>
      <c r="N28" s="75"/>
      <c r="O28" s="76"/>
      <c r="P28" s="2"/>
      <c r="Q28" s="2"/>
      <c r="R28" s="21"/>
      <c r="S28" s="2"/>
      <c r="T28" s="2"/>
      <c r="U28" s="2"/>
      <c r="V28" s="2"/>
      <c r="W28" s="5"/>
      <c r="X28" s="5"/>
      <c r="Y28" s="3"/>
      <c r="Z28" s="4"/>
    </row>
    <row r="29" spans="1:26" ht="16.149999999999999" customHeight="1">
      <c r="A29" s="67">
        <v>12</v>
      </c>
      <c r="B29" s="73"/>
      <c r="C29" s="68"/>
      <c r="D29" s="68"/>
      <c r="E29" s="68"/>
      <c r="F29" s="68"/>
      <c r="G29" s="68"/>
      <c r="H29" s="68"/>
      <c r="I29" s="68"/>
      <c r="J29" s="74"/>
      <c r="K29" s="74"/>
      <c r="L29" s="75"/>
      <c r="M29" s="75"/>
      <c r="N29" s="75"/>
      <c r="O29" s="76"/>
      <c r="P29" s="2"/>
      <c r="Q29" s="2"/>
      <c r="R29" s="21"/>
      <c r="S29" s="2"/>
      <c r="T29" s="2"/>
      <c r="U29" s="2"/>
      <c r="V29" s="2"/>
      <c r="W29" s="5"/>
      <c r="X29" s="5"/>
      <c r="Y29" s="3"/>
      <c r="Z29" s="4"/>
    </row>
    <row r="30" spans="1:26" ht="16.149999999999999" customHeight="1">
      <c r="A30" s="67">
        <v>13</v>
      </c>
      <c r="B30" s="73"/>
      <c r="C30" s="68"/>
      <c r="D30" s="68"/>
      <c r="E30" s="68"/>
      <c r="F30" s="68"/>
      <c r="G30" s="68"/>
      <c r="H30" s="68"/>
      <c r="I30" s="68"/>
      <c r="J30" s="74"/>
      <c r="K30" s="74"/>
      <c r="L30" s="75"/>
      <c r="M30" s="75"/>
      <c r="N30" s="75"/>
      <c r="O30" s="76"/>
      <c r="P30" s="2"/>
      <c r="Q30" s="2"/>
      <c r="R30" s="21"/>
      <c r="S30" s="2"/>
      <c r="T30" s="2"/>
      <c r="U30" s="2"/>
      <c r="V30" s="2"/>
      <c r="W30" s="5"/>
      <c r="X30" s="5"/>
      <c r="Y30" s="3"/>
      <c r="Z30" s="4"/>
    </row>
    <row r="31" spans="1:26" ht="16.149999999999999" customHeight="1">
      <c r="A31" s="67">
        <v>14</v>
      </c>
      <c r="B31" s="73"/>
      <c r="C31" s="68"/>
      <c r="D31" s="68"/>
      <c r="E31" s="68"/>
      <c r="F31" s="68"/>
      <c r="G31" s="68"/>
      <c r="H31" s="68"/>
      <c r="I31" s="68"/>
      <c r="J31" s="74"/>
      <c r="K31" s="74"/>
      <c r="L31" s="75"/>
      <c r="M31" s="75"/>
      <c r="N31" s="75"/>
      <c r="O31" s="76"/>
      <c r="P31" s="2"/>
      <c r="Q31" s="2"/>
      <c r="R31" s="21"/>
      <c r="S31" s="2"/>
      <c r="T31" s="2"/>
      <c r="U31" s="2"/>
      <c r="V31" s="2"/>
      <c r="W31" s="5"/>
      <c r="X31" s="5"/>
      <c r="Y31" s="3"/>
      <c r="Z31" s="4"/>
    </row>
    <row r="32" spans="1:26" ht="16.149999999999999" customHeight="1">
      <c r="A32" s="67">
        <v>15</v>
      </c>
      <c r="B32" s="73"/>
      <c r="C32" s="68"/>
      <c r="D32" s="68"/>
      <c r="E32" s="68"/>
      <c r="F32" s="68"/>
      <c r="G32" s="68"/>
      <c r="H32" s="68"/>
      <c r="I32" s="68"/>
      <c r="J32" s="74"/>
      <c r="K32" s="74"/>
      <c r="L32" s="75"/>
      <c r="M32" s="75"/>
      <c r="N32" s="75"/>
      <c r="O32" s="76"/>
      <c r="P32" s="2"/>
      <c r="Q32" s="2"/>
      <c r="R32" s="21"/>
      <c r="S32" s="2"/>
      <c r="T32" s="2"/>
      <c r="U32" s="2"/>
      <c r="V32" s="2"/>
      <c r="W32" s="5"/>
      <c r="X32" s="5"/>
      <c r="Y32" s="3"/>
      <c r="Z32" s="4"/>
    </row>
    <row r="33" spans="1:26" ht="16.149999999999999" customHeight="1">
      <c r="A33" s="67">
        <v>16</v>
      </c>
      <c r="B33" s="73"/>
      <c r="C33" s="68"/>
      <c r="D33" s="68"/>
      <c r="E33" s="68"/>
      <c r="F33" s="68"/>
      <c r="G33" s="68"/>
      <c r="H33" s="68"/>
      <c r="I33" s="68"/>
      <c r="J33" s="74"/>
      <c r="K33" s="74"/>
      <c r="L33" s="75"/>
      <c r="M33" s="75"/>
      <c r="N33" s="75"/>
      <c r="O33" s="76"/>
      <c r="P33" s="2"/>
      <c r="Q33" s="2"/>
      <c r="R33" s="21"/>
      <c r="S33" s="2"/>
      <c r="T33" s="2"/>
      <c r="U33" s="2"/>
      <c r="V33" s="2"/>
      <c r="W33" s="5"/>
      <c r="X33" s="5"/>
      <c r="Y33" s="3"/>
      <c r="Z33" s="4"/>
    </row>
    <row r="34" spans="1:26" ht="16.149999999999999" customHeight="1">
      <c r="A34" s="67">
        <v>17</v>
      </c>
      <c r="B34" s="73"/>
      <c r="C34" s="68"/>
      <c r="D34" s="68"/>
      <c r="E34" s="68"/>
      <c r="F34" s="68"/>
      <c r="G34" s="68"/>
      <c r="H34" s="68"/>
      <c r="I34" s="68"/>
      <c r="J34" s="74"/>
      <c r="K34" s="74"/>
      <c r="L34" s="75"/>
      <c r="M34" s="75"/>
      <c r="N34" s="75"/>
      <c r="O34" s="76"/>
      <c r="P34" s="2"/>
      <c r="Q34" s="2"/>
      <c r="R34" s="21"/>
      <c r="S34" s="2"/>
      <c r="T34" s="2"/>
      <c r="U34" s="2"/>
      <c r="V34" s="2"/>
      <c r="W34" s="5"/>
      <c r="X34" s="5"/>
      <c r="Y34" s="3"/>
      <c r="Z34" s="4"/>
    </row>
    <row r="35" spans="1:26" ht="16.149999999999999" customHeight="1">
      <c r="A35" s="67">
        <v>18</v>
      </c>
      <c r="B35" s="73"/>
      <c r="C35" s="68"/>
      <c r="D35" s="68"/>
      <c r="E35" s="68"/>
      <c r="F35" s="68"/>
      <c r="G35" s="68"/>
      <c r="H35" s="68"/>
      <c r="I35" s="68"/>
      <c r="J35" s="74"/>
      <c r="K35" s="74"/>
      <c r="L35" s="75"/>
      <c r="M35" s="75"/>
      <c r="N35" s="75"/>
      <c r="O35" s="76"/>
      <c r="P35" s="2"/>
      <c r="Q35" s="2"/>
      <c r="R35" s="21"/>
      <c r="S35" s="2"/>
      <c r="T35" s="2"/>
      <c r="U35" s="2"/>
      <c r="V35" s="2"/>
      <c r="W35" s="5"/>
      <c r="X35" s="5"/>
      <c r="Y35" s="3"/>
      <c r="Z35" s="4"/>
    </row>
    <row r="36" spans="1:26" ht="16.149999999999999" customHeight="1">
      <c r="A36" s="67">
        <v>19</v>
      </c>
      <c r="B36" s="73"/>
      <c r="C36" s="68"/>
      <c r="D36" s="68"/>
      <c r="E36" s="68"/>
      <c r="F36" s="68"/>
      <c r="G36" s="68"/>
      <c r="H36" s="68"/>
      <c r="I36" s="68"/>
      <c r="J36" s="74"/>
      <c r="K36" s="74"/>
      <c r="L36" s="75"/>
      <c r="M36" s="75"/>
      <c r="N36" s="75"/>
      <c r="O36" s="76"/>
      <c r="P36" s="2"/>
      <c r="Q36" s="2"/>
      <c r="R36" s="21"/>
      <c r="S36" s="2"/>
      <c r="T36" s="2"/>
      <c r="U36" s="2"/>
      <c r="V36" s="2"/>
      <c r="W36" s="5"/>
      <c r="X36" s="5"/>
      <c r="Y36" s="3"/>
      <c r="Z36" s="4"/>
    </row>
    <row r="37" spans="1:26" ht="16.149999999999999" customHeight="1">
      <c r="A37" s="67">
        <v>20</v>
      </c>
      <c r="B37" s="73"/>
      <c r="C37" s="68"/>
      <c r="D37" s="68"/>
      <c r="E37" s="68"/>
      <c r="F37" s="68"/>
      <c r="G37" s="68"/>
      <c r="H37" s="68"/>
      <c r="I37" s="68"/>
      <c r="J37" s="74"/>
      <c r="K37" s="74"/>
      <c r="L37" s="75"/>
      <c r="M37" s="75"/>
      <c r="N37" s="75"/>
      <c r="O37" s="76"/>
      <c r="P37" s="2"/>
      <c r="Q37" s="2"/>
      <c r="R37" s="21"/>
      <c r="S37" s="2"/>
      <c r="T37" s="2"/>
      <c r="U37" s="2"/>
      <c r="V37" s="2"/>
      <c r="W37" s="5"/>
      <c r="X37" s="5"/>
      <c r="Y37" s="3"/>
      <c r="Z37" s="4"/>
    </row>
    <row r="38" spans="1:26" ht="16.149999999999999" customHeight="1">
      <c r="A38" s="67">
        <v>21</v>
      </c>
      <c r="B38" s="73"/>
      <c r="C38" s="68"/>
      <c r="D38" s="68"/>
      <c r="E38" s="68"/>
      <c r="F38" s="68"/>
      <c r="G38" s="68"/>
      <c r="H38" s="68"/>
      <c r="I38" s="68"/>
      <c r="J38" s="74"/>
      <c r="K38" s="74"/>
      <c r="L38" s="75"/>
      <c r="M38" s="75"/>
      <c r="N38" s="75"/>
      <c r="O38" s="76"/>
      <c r="P38" s="2"/>
      <c r="Q38" s="2"/>
      <c r="R38" s="21"/>
      <c r="S38" s="2"/>
      <c r="T38" s="2"/>
      <c r="U38" s="2"/>
      <c r="V38" s="2"/>
      <c r="W38" s="5"/>
      <c r="X38" s="5"/>
      <c r="Y38" s="3"/>
      <c r="Z38" s="4"/>
    </row>
    <row r="39" spans="1:26" ht="16.149999999999999" customHeight="1">
      <c r="A39" s="67">
        <v>22</v>
      </c>
      <c r="B39" s="73"/>
      <c r="C39" s="68"/>
      <c r="D39" s="68"/>
      <c r="E39" s="68"/>
      <c r="F39" s="68"/>
      <c r="G39" s="68"/>
      <c r="H39" s="68"/>
      <c r="I39" s="68"/>
      <c r="J39" s="74"/>
      <c r="K39" s="74"/>
      <c r="L39" s="75"/>
      <c r="M39" s="75"/>
      <c r="N39" s="75"/>
      <c r="O39" s="76"/>
      <c r="P39" s="2"/>
      <c r="Q39" s="2"/>
      <c r="R39" s="21"/>
      <c r="S39" s="2"/>
      <c r="T39" s="2"/>
      <c r="U39" s="2"/>
      <c r="V39" s="2"/>
      <c r="W39" s="5"/>
      <c r="X39" s="5"/>
      <c r="Y39" s="3"/>
      <c r="Z39" s="4"/>
    </row>
    <row r="40" spans="1:26" ht="16.149999999999999" customHeight="1">
      <c r="A40" s="67">
        <v>23</v>
      </c>
      <c r="B40" s="73"/>
      <c r="C40" s="68"/>
      <c r="D40" s="68"/>
      <c r="E40" s="68"/>
      <c r="F40" s="68"/>
      <c r="G40" s="68"/>
      <c r="H40" s="68"/>
      <c r="I40" s="68"/>
      <c r="J40" s="74"/>
      <c r="K40" s="74"/>
      <c r="L40" s="75"/>
      <c r="M40" s="75"/>
      <c r="N40" s="75"/>
      <c r="O40" s="76"/>
      <c r="P40" s="2"/>
      <c r="Q40" s="2"/>
      <c r="R40" s="21"/>
      <c r="S40" s="2"/>
      <c r="T40" s="2"/>
      <c r="U40" s="2"/>
      <c r="V40" s="2"/>
      <c r="W40" s="5"/>
      <c r="X40" s="5"/>
      <c r="Y40" s="3"/>
      <c r="Z40" s="4"/>
    </row>
    <row r="41" spans="1:26" ht="16.149999999999999" customHeight="1">
      <c r="A41" s="67">
        <v>24</v>
      </c>
      <c r="B41" s="73"/>
      <c r="C41" s="68"/>
      <c r="D41" s="68"/>
      <c r="E41" s="68"/>
      <c r="F41" s="68"/>
      <c r="G41" s="68"/>
      <c r="H41" s="68"/>
      <c r="I41" s="68"/>
      <c r="J41" s="74"/>
      <c r="K41" s="74"/>
      <c r="L41" s="75"/>
      <c r="M41" s="75"/>
      <c r="N41" s="75"/>
      <c r="O41" s="76"/>
      <c r="P41" s="2"/>
      <c r="Q41" s="2"/>
      <c r="R41" s="21"/>
      <c r="S41" s="2"/>
      <c r="T41" s="2"/>
      <c r="U41" s="2"/>
      <c r="V41" s="2"/>
      <c r="W41" s="5"/>
      <c r="X41" s="5"/>
      <c r="Y41" s="3"/>
      <c r="Z41" s="4"/>
    </row>
    <row r="42" spans="1:26" ht="16.149999999999999" customHeight="1">
      <c r="A42" s="67">
        <v>25</v>
      </c>
      <c r="B42" s="73"/>
      <c r="C42" s="68"/>
      <c r="D42" s="68"/>
      <c r="E42" s="68"/>
      <c r="F42" s="68"/>
      <c r="G42" s="68"/>
      <c r="H42" s="68"/>
      <c r="I42" s="68"/>
      <c r="J42" s="74"/>
      <c r="K42" s="74"/>
      <c r="L42" s="75"/>
      <c r="M42" s="75"/>
      <c r="N42" s="75"/>
      <c r="O42" s="76"/>
      <c r="P42" s="2"/>
      <c r="Q42" s="2"/>
      <c r="R42" s="21"/>
      <c r="S42" s="2"/>
      <c r="T42" s="2"/>
      <c r="U42" s="2"/>
      <c r="V42" s="2"/>
      <c r="W42" s="5"/>
      <c r="X42" s="5"/>
      <c r="Y42" s="3"/>
      <c r="Z42" s="4"/>
    </row>
    <row r="43" spans="1:26" ht="16.149999999999999" customHeight="1">
      <c r="A43" s="67">
        <v>26</v>
      </c>
      <c r="B43" s="73"/>
      <c r="C43" s="68"/>
      <c r="D43" s="68"/>
      <c r="E43" s="68"/>
      <c r="F43" s="68"/>
      <c r="G43" s="68"/>
      <c r="H43" s="68"/>
      <c r="I43" s="68"/>
      <c r="J43" s="74"/>
      <c r="K43" s="74"/>
      <c r="L43" s="75"/>
      <c r="M43" s="75"/>
      <c r="N43" s="75"/>
      <c r="O43" s="76"/>
      <c r="P43" s="2"/>
      <c r="Q43" s="2"/>
      <c r="R43" s="21"/>
      <c r="S43" s="2"/>
      <c r="T43" s="2"/>
      <c r="U43" s="2"/>
      <c r="V43" s="2"/>
      <c r="W43" s="5"/>
      <c r="X43" s="5"/>
      <c r="Y43" s="3"/>
      <c r="Z43" s="4"/>
    </row>
    <row r="44" spans="1:26" ht="16.149999999999999" customHeight="1">
      <c r="A44" s="67">
        <v>27</v>
      </c>
      <c r="B44" s="73"/>
      <c r="C44" s="68"/>
      <c r="D44" s="68"/>
      <c r="E44" s="68"/>
      <c r="F44" s="68"/>
      <c r="G44" s="68"/>
      <c r="H44" s="68"/>
      <c r="I44" s="68"/>
      <c r="J44" s="74"/>
      <c r="K44" s="74"/>
      <c r="L44" s="75"/>
      <c r="M44" s="75"/>
      <c r="N44" s="75"/>
      <c r="O44" s="76"/>
      <c r="P44" s="2"/>
      <c r="Q44" s="2"/>
      <c r="R44" s="21"/>
      <c r="S44" s="2"/>
      <c r="T44" s="2"/>
      <c r="U44" s="2"/>
      <c r="V44" s="2"/>
      <c r="W44" s="5"/>
      <c r="X44" s="5"/>
      <c r="Y44" s="3"/>
      <c r="Z44" s="4"/>
    </row>
    <row r="45" spans="1:26" ht="16.149999999999999" customHeight="1">
      <c r="A45" s="67">
        <v>28</v>
      </c>
      <c r="B45" s="73"/>
      <c r="C45" s="68"/>
      <c r="D45" s="68"/>
      <c r="E45" s="68"/>
      <c r="F45" s="68"/>
      <c r="G45" s="68"/>
      <c r="H45" s="68"/>
      <c r="I45" s="68"/>
      <c r="J45" s="74"/>
      <c r="K45" s="74"/>
      <c r="L45" s="75"/>
      <c r="M45" s="75"/>
      <c r="N45" s="75"/>
      <c r="O45" s="76"/>
      <c r="P45" s="2"/>
      <c r="Q45" s="2"/>
      <c r="R45" s="21"/>
      <c r="S45" s="2"/>
      <c r="T45" s="2"/>
      <c r="U45" s="2"/>
      <c r="V45" s="2"/>
      <c r="W45" s="5"/>
      <c r="X45" s="5"/>
      <c r="Y45" s="3"/>
      <c r="Z45" s="4"/>
    </row>
    <row r="46" spans="1:26" ht="16.149999999999999" customHeight="1">
      <c r="A46" s="67">
        <v>29</v>
      </c>
      <c r="B46" s="73"/>
      <c r="C46" s="68"/>
      <c r="D46" s="68"/>
      <c r="E46" s="68"/>
      <c r="F46" s="68"/>
      <c r="G46" s="68"/>
      <c r="H46" s="68"/>
      <c r="I46" s="68"/>
      <c r="J46" s="74"/>
      <c r="K46" s="74"/>
      <c r="L46" s="75"/>
      <c r="M46" s="75"/>
      <c r="N46" s="75"/>
      <c r="O46" s="76"/>
      <c r="P46" s="2"/>
      <c r="Q46" s="2"/>
      <c r="R46" s="21"/>
      <c r="S46" s="2"/>
      <c r="T46" s="2"/>
      <c r="U46" s="2"/>
      <c r="V46" s="2"/>
      <c r="W46" s="5"/>
      <c r="X46" s="5"/>
      <c r="Y46" s="3"/>
      <c r="Z46" s="4"/>
    </row>
    <row r="47" spans="1:26" ht="16.149999999999999" customHeight="1">
      <c r="A47" s="67">
        <v>30</v>
      </c>
      <c r="B47" s="73"/>
      <c r="C47" s="68"/>
      <c r="D47" s="68"/>
      <c r="E47" s="68"/>
      <c r="F47" s="68"/>
      <c r="G47" s="68"/>
      <c r="H47" s="68"/>
      <c r="I47" s="68"/>
      <c r="J47" s="74"/>
      <c r="K47" s="74"/>
      <c r="L47" s="75"/>
      <c r="M47" s="75"/>
      <c r="N47" s="75"/>
      <c r="O47" s="76"/>
      <c r="P47" s="2"/>
      <c r="Q47" s="2"/>
      <c r="R47" s="21"/>
      <c r="S47" s="2"/>
      <c r="T47" s="2"/>
      <c r="U47" s="2"/>
      <c r="V47" s="2"/>
      <c r="W47" s="5"/>
      <c r="X47" s="5"/>
      <c r="Y47" s="3"/>
      <c r="Z47" s="4"/>
    </row>
    <row r="48" spans="1:26" ht="16.149999999999999" customHeight="1">
      <c r="A48" s="67">
        <v>31</v>
      </c>
      <c r="B48" s="73"/>
      <c r="C48" s="68"/>
      <c r="D48" s="68"/>
      <c r="E48" s="68"/>
      <c r="F48" s="68"/>
      <c r="G48" s="68"/>
      <c r="H48" s="68"/>
      <c r="I48" s="68"/>
      <c r="J48" s="74"/>
      <c r="K48" s="74"/>
      <c r="L48" s="75"/>
      <c r="M48" s="75"/>
      <c r="N48" s="75"/>
      <c r="O48" s="76"/>
      <c r="P48" s="2"/>
      <c r="Q48" s="2"/>
      <c r="R48" s="21"/>
      <c r="S48" s="2"/>
      <c r="T48" s="2"/>
      <c r="U48" s="2"/>
      <c r="V48" s="2"/>
      <c r="W48" s="5"/>
      <c r="X48" s="5"/>
      <c r="Y48" s="3"/>
      <c r="Z48" s="4"/>
    </row>
    <row r="49" spans="1:26" ht="16.149999999999999" customHeight="1">
      <c r="A49" s="67">
        <v>32</v>
      </c>
      <c r="B49" s="73"/>
      <c r="C49" s="68"/>
      <c r="D49" s="68"/>
      <c r="E49" s="68"/>
      <c r="F49" s="68"/>
      <c r="G49" s="68"/>
      <c r="H49" s="68"/>
      <c r="I49" s="68"/>
      <c r="J49" s="74"/>
      <c r="K49" s="74"/>
      <c r="L49" s="75"/>
      <c r="M49" s="75"/>
      <c r="N49" s="75"/>
      <c r="O49" s="76"/>
      <c r="P49" s="2"/>
      <c r="Q49" s="2"/>
      <c r="R49" s="21"/>
      <c r="S49" s="2"/>
      <c r="T49" s="2"/>
      <c r="U49" s="2"/>
      <c r="V49" s="2"/>
      <c r="W49" s="5"/>
      <c r="X49" s="5"/>
      <c r="Y49" s="3"/>
      <c r="Z49" s="4"/>
    </row>
    <row r="50" spans="1:26" ht="16.149999999999999" customHeight="1">
      <c r="A50" s="67">
        <v>33</v>
      </c>
      <c r="B50" s="73"/>
      <c r="C50" s="68"/>
      <c r="D50" s="68"/>
      <c r="E50" s="68"/>
      <c r="F50" s="68"/>
      <c r="G50" s="68"/>
      <c r="H50" s="68"/>
      <c r="I50" s="68"/>
      <c r="J50" s="74"/>
      <c r="K50" s="74"/>
      <c r="L50" s="75"/>
      <c r="M50" s="75"/>
      <c r="N50" s="75"/>
      <c r="O50" s="76"/>
      <c r="P50" s="2"/>
      <c r="Q50" s="2"/>
      <c r="R50" s="21"/>
      <c r="S50" s="2"/>
      <c r="T50" s="2"/>
      <c r="U50" s="2"/>
      <c r="V50" s="2"/>
      <c r="W50" s="5"/>
      <c r="X50" s="5"/>
      <c r="Y50" s="3"/>
      <c r="Z50" s="4"/>
    </row>
    <row r="51" spans="1:26" ht="16.149999999999999" customHeight="1">
      <c r="A51" s="67">
        <v>34</v>
      </c>
      <c r="B51" s="73"/>
      <c r="C51" s="68"/>
      <c r="D51" s="68"/>
      <c r="E51" s="68"/>
      <c r="F51" s="68"/>
      <c r="G51" s="68"/>
      <c r="H51" s="68"/>
      <c r="I51" s="68"/>
      <c r="J51" s="74"/>
      <c r="K51" s="74"/>
      <c r="L51" s="75"/>
      <c r="M51" s="75"/>
      <c r="N51" s="75"/>
      <c r="O51" s="76"/>
      <c r="P51" s="2"/>
      <c r="Q51" s="2"/>
      <c r="R51" s="21"/>
      <c r="S51" s="2"/>
      <c r="T51" s="2"/>
      <c r="U51" s="2"/>
      <c r="V51" s="2"/>
      <c r="W51" s="5"/>
      <c r="X51" s="5"/>
      <c r="Y51" s="3"/>
      <c r="Z51" s="4"/>
    </row>
    <row r="52" spans="1:26" ht="16.149999999999999" customHeight="1">
      <c r="A52" s="67">
        <v>35</v>
      </c>
      <c r="B52" s="73"/>
      <c r="C52" s="68"/>
      <c r="D52" s="68"/>
      <c r="E52" s="68"/>
      <c r="F52" s="68"/>
      <c r="G52" s="68"/>
      <c r="H52" s="68"/>
      <c r="I52" s="68"/>
      <c r="J52" s="74"/>
      <c r="K52" s="74"/>
      <c r="L52" s="75"/>
      <c r="M52" s="75"/>
      <c r="N52" s="75"/>
      <c r="O52" s="76"/>
      <c r="P52" s="2"/>
      <c r="Q52" s="2"/>
      <c r="R52" s="21"/>
      <c r="S52" s="2"/>
      <c r="T52" s="2"/>
      <c r="U52" s="2"/>
      <c r="V52" s="2"/>
      <c r="W52" s="5"/>
      <c r="X52" s="5"/>
      <c r="Y52" s="3"/>
      <c r="Z52" s="4"/>
    </row>
    <row r="53" spans="1:26" ht="16.149999999999999" customHeight="1">
      <c r="A53" s="67">
        <v>36</v>
      </c>
      <c r="B53" s="73"/>
      <c r="G53" s="19"/>
      <c r="I53" s="19"/>
      <c r="J53" s="74"/>
      <c r="K53" s="74"/>
      <c r="L53" s="75"/>
      <c r="M53" s="75"/>
      <c r="N53" s="75"/>
      <c r="O53" s="76"/>
      <c r="P53" s="2"/>
      <c r="Q53" s="2"/>
      <c r="R53" s="21"/>
      <c r="S53" s="2"/>
      <c r="T53" s="2"/>
      <c r="U53" s="2"/>
      <c r="V53" s="2"/>
      <c r="W53" s="5"/>
      <c r="X53" s="5"/>
      <c r="Y53" s="3"/>
      <c r="Z53" s="4"/>
    </row>
    <row r="54" spans="1:26" ht="16.149999999999999" customHeight="1">
      <c r="A54" s="67">
        <v>37</v>
      </c>
      <c r="B54" s="73"/>
      <c r="G54" s="19"/>
      <c r="I54" s="19"/>
      <c r="J54" s="74"/>
      <c r="K54" s="74"/>
      <c r="L54" s="75"/>
      <c r="M54" s="75"/>
      <c r="N54" s="75"/>
      <c r="O54" s="76"/>
      <c r="P54" s="2"/>
      <c r="Q54" s="2"/>
      <c r="R54" s="21"/>
      <c r="S54" s="2"/>
      <c r="T54" s="2"/>
      <c r="U54" s="2"/>
      <c r="V54" s="2"/>
      <c r="W54" s="5"/>
      <c r="X54" s="5"/>
      <c r="Y54" s="3"/>
      <c r="Z54" s="4"/>
    </row>
    <row r="55" spans="1:26" ht="16.149999999999999" customHeight="1">
      <c r="A55" s="67">
        <v>38</v>
      </c>
      <c r="B55" s="73"/>
      <c r="G55" s="19"/>
      <c r="I55" s="19"/>
      <c r="J55" s="74"/>
      <c r="K55" s="74"/>
      <c r="L55" s="75"/>
      <c r="M55" s="75"/>
      <c r="N55" s="75"/>
      <c r="O55" s="76"/>
      <c r="P55" s="2"/>
      <c r="Q55" s="2"/>
      <c r="R55" s="21"/>
      <c r="S55" s="2"/>
      <c r="T55" s="2"/>
      <c r="U55" s="2"/>
      <c r="V55" s="2"/>
      <c r="W55" s="5"/>
      <c r="X55" s="5"/>
      <c r="Y55" s="3"/>
      <c r="Z55" s="4"/>
    </row>
    <row r="56" spans="1:26" ht="16.149999999999999" customHeight="1">
      <c r="A56" s="67">
        <v>39</v>
      </c>
      <c r="B56" s="73"/>
      <c r="G56" s="19"/>
      <c r="I56" s="19"/>
      <c r="J56" s="74"/>
      <c r="K56" s="74"/>
      <c r="L56" s="75"/>
      <c r="M56" s="75"/>
      <c r="N56" s="75"/>
      <c r="O56" s="76"/>
      <c r="P56" s="2"/>
      <c r="Q56" s="2"/>
      <c r="R56" s="21"/>
      <c r="S56" s="2"/>
      <c r="T56" s="2"/>
      <c r="U56" s="2"/>
      <c r="V56" s="2"/>
      <c r="W56" s="5"/>
      <c r="X56" s="5"/>
      <c r="Y56" s="3"/>
      <c r="Z56" s="4"/>
    </row>
    <row r="57" spans="1:26" ht="16.149999999999999" customHeight="1">
      <c r="A57" s="67">
        <v>40</v>
      </c>
      <c r="B57" s="73"/>
      <c r="G57" s="19"/>
      <c r="I57" s="19"/>
      <c r="J57" s="74"/>
      <c r="K57" s="74"/>
      <c r="L57" s="75"/>
      <c r="M57" s="75"/>
      <c r="N57" s="75"/>
      <c r="O57" s="76"/>
      <c r="P57" s="2"/>
      <c r="Q57" s="2"/>
      <c r="R57" s="21"/>
      <c r="S57" s="2"/>
      <c r="T57" s="2"/>
      <c r="U57" s="2"/>
      <c r="V57" s="2"/>
      <c r="W57" s="5"/>
      <c r="X57" s="5"/>
      <c r="Y57" s="3"/>
      <c r="Z57" s="4"/>
    </row>
    <row r="58" spans="1:26" ht="24" customHeight="1">
      <c r="A58" s="60" t="s">
        <v>3</v>
      </c>
      <c r="B58" s="60"/>
      <c r="C58" s="61" t="s">
        <v>39</v>
      </c>
      <c r="D58" s="62"/>
      <c r="E58" s="62"/>
      <c r="F58" s="62"/>
      <c r="G58" s="62"/>
      <c r="H58" s="62"/>
      <c r="I58" s="60"/>
      <c r="J58" s="60"/>
      <c r="K58" s="60"/>
      <c r="L58" s="63"/>
      <c r="M58" s="63"/>
      <c r="N58" s="60"/>
      <c r="O58" s="60"/>
      <c r="P58" s="64"/>
      <c r="Q58" s="64"/>
      <c r="R58" s="64"/>
      <c r="S58" s="60"/>
      <c r="T58" s="64"/>
      <c r="U58" s="64"/>
      <c r="V58" s="64"/>
      <c r="W58" s="60"/>
      <c r="X58" s="60"/>
      <c r="Y58" s="60"/>
      <c r="Z58" s="65"/>
    </row>
    <row r="59" spans="1:26">
      <c r="A59" s="6"/>
      <c r="B59" s="6"/>
      <c r="C59" s="22"/>
      <c r="G59" s="19"/>
      <c r="I59" s="20"/>
      <c r="J59" s="22"/>
      <c r="K59" s="2"/>
      <c r="M59" s="7"/>
      <c r="R59" s="6"/>
      <c r="S59" s="6"/>
      <c r="T59" s="6"/>
      <c r="U59" s="6"/>
      <c r="V59" s="6"/>
    </row>
    <row r="60" spans="1:26">
      <c r="A60" s="6"/>
      <c r="B60" s="6"/>
      <c r="C60" s="22"/>
      <c r="G60" s="19"/>
      <c r="I60" s="20"/>
      <c r="J60" s="21"/>
      <c r="K60" s="2"/>
      <c r="M60" s="8"/>
      <c r="R60" s="9"/>
      <c r="S60" s="9"/>
      <c r="T60" s="9"/>
      <c r="U60" s="9"/>
      <c r="V60" s="9"/>
      <c r="W60" s="23"/>
    </row>
    <row r="61" spans="1:26">
      <c r="A61" s="6"/>
      <c r="B61" s="6"/>
      <c r="C61" s="22"/>
      <c r="G61" s="19"/>
      <c r="I61" s="20"/>
      <c r="J61" s="21"/>
      <c r="K61" s="2"/>
      <c r="M61" s="8"/>
      <c r="R61" s="9"/>
      <c r="S61" s="9"/>
      <c r="T61" s="9"/>
      <c r="U61" s="9"/>
      <c r="V61" s="9"/>
      <c r="W61" s="23"/>
    </row>
    <row r="62" spans="1:26">
      <c r="A62" s="6"/>
      <c r="B62" s="6"/>
      <c r="C62" s="22"/>
      <c r="G62" s="19"/>
      <c r="I62" s="20"/>
      <c r="J62" s="21"/>
      <c r="K62" s="2"/>
      <c r="M62" s="7"/>
      <c r="R62" s="9"/>
      <c r="S62" s="9"/>
      <c r="T62" s="9"/>
      <c r="U62" s="9"/>
      <c r="V62" s="9"/>
      <c r="W62" s="23"/>
    </row>
    <row r="64" spans="1:26">
      <c r="A64" s="80"/>
    </row>
    <row r="67" spans="1:1" ht="20.25">
      <c r="A67" s="79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0" bestFit="1" customWidth="1"/>
    <col min="2" max="2" width="25.44140625" style="10" bestFit="1" customWidth="1"/>
    <col min="3" max="3" width="34.77734375" style="10" bestFit="1" customWidth="1"/>
    <col min="4" max="4" width="11.77734375" style="10" bestFit="1" customWidth="1"/>
    <col min="5" max="5" width="11.21875" style="10" bestFit="1" customWidth="1"/>
    <col min="6" max="6" width="16.109375" style="10" bestFit="1" customWidth="1"/>
    <col min="7" max="7" width="23.77734375" style="10" bestFit="1" customWidth="1"/>
    <col min="8" max="8" width="12.109375" style="10" bestFit="1" customWidth="1"/>
    <col min="9" max="9" width="23.109375" style="10" bestFit="1" customWidth="1"/>
    <col min="10" max="10" width="16.109375" style="10" bestFit="1" customWidth="1"/>
    <col min="11" max="11" width="10.21875" style="10" bestFit="1" customWidth="1"/>
    <col min="12" max="12" width="10.44140625" style="10" bestFit="1" customWidth="1"/>
    <col min="13" max="13" width="13.77734375" style="10" bestFit="1" customWidth="1"/>
    <col min="14" max="14" width="16.109375" style="10" bestFit="1" customWidth="1"/>
    <col min="15" max="15" width="11.6640625" style="10" bestFit="1" customWidth="1"/>
    <col min="16" max="16" width="11.33203125" style="10" bestFit="1" customWidth="1"/>
    <col min="17" max="17" width="10.44140625" style="10" bestFit="1" customWidth="1"/>
    <col min="18" max="19" width="16.109375" style="10" bestFit="1" customWidth="1"/>
    <col min="20" max="20" width="12.77734375" style="10" bestFit="1" customWidth="1"/>
    <col min="21" max="22" width="12.21875" style="10" bestFit="1" customWidth="1"/>
    <col min="23" max="23" width="15.77734375" style="10" bestFit="1" customWidth="1"/>
    <col min="24" max="25" width="13.77734375" style="10" bestFit="1" customWidth="1"/>
    <col min="26" max="26" width="19.5546875" style="10" bestFit="1" customWidth="1"/>
    <col min="27" max="16384" width="8.88671875" style="10"/>
  </cols>
  <sheetData>
    <row r="1" spans="1:26" ht="18.75" thickBot="1">
      <c r="A1" s="11" t="s">
        <v>94</v>
      </c>
      <c r="B1" s="11"/>
      <c r="C1" s="11"/>
      <c r="D1" s="4"/>
      <c r="E1" s="4"/>
      <c r="F1" s="3"/>
      <c r="G1" s="1"/>
      <c r="H1" s="3"/>
      <c r="I1" s="59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2" t="s">
        <v>1</v>
      </c>
      <c r="E2" s="13">
        <f>SUMIF(D18:D56,40,F18:F56)+SUMIF(D18:D56,21,F18:F56)</f>
        <v>0</v>
      </c>
      <c r="F2" s="3"/>
      <c r="G2" s="24" t="s">
        <v>89</v>
      </c>
      <c r="H2" s="14">
        <f>IF(COUNTIF($G$18:G62,"JG")=0,0,SUMIFS($F$18:F62,$G$18:G62,G2,$D$18:D62,40)-SUMIFS($F$18:F62,$G$18:G62,G2,$D$18:D62,50))</f>
        <v>0</v>
      </c>
      <c r="I2" s="14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15" t="s">
        <v>2</v>
      </c>
      <c r="E3" s="16">
        <f>SUMIF(D18:D56,50,F18:F56)+SUMIF(D18:D56,31,F18:F56)</f>
        <v>0</v>
      </c>
      <c r="F3" s="28" t="s">
        <v>90</v>
      </c>
      <c r="G3" s="14" t="s">
        <v>87</v>
      </c>
      <c r="H3" s="14">
        <f>IF(COUNTIF($G$18:G62,"VG")=0,0,SUMIFS($F$18:F62,$G$18:G62,G3,$D$18:D62,40)-SUMIFS($F$18:F62,$G$18:G62,G3,$D$18:D62,50))</f>
        <v>0</v>
      </c>
      <c r="I3" s="14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57" t="s">
        <v>4</v>
      </c>
      <c r="E4" s="58">
        <f>E2-E3</f>
        <v>0</v>
      </c>
      <c r="F4" s="27">
        <f>$E$4+$I$6</f>
        <v>0</v>
      </c>
      <c r="G4" s="14" t="s">
        <v>97</v>
      </c>
      <c r="H4" s="14">
        <f>IF(COUNTIF($G$18:G62,"V0")=0,0,SUMIFS($F$18:F62,$G$18:G62,G4,$D$18:D62,40)-SUMIFS($F$18:F62,$G$18:G62,G4,$D$18:D62,50))</f>
        <v>0</v>
      </c>
      <c r="I4" s="14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3"/>
      <c r="G5" s="25" t="s">
        <v>88</v>
      </c>
      <c r="H5" s="26">
        <f>IF(COUNTIF($G$18:G62,"V9")=0,0,SUMIFS($F$18:F62,$G$18:G62,G5,$D$18:D62,40)-SUMIFS($F$18:F62,$G$18:G62,G5,$D$18:D62,50))</f>
        <v>0</v>
      </c>
      <c r="I5" s="26"/>
      <c r="J5" s="3"/>
      <c r="K5" s="3"/>
      <c r="R5" s="3"/>
      <c r="S5" s="3"/>
      <c r="T5" s="3"/>
      <c r="U5" s="3"/>
      <c r="V5" s="3"/>
    </row>
    <row r="6" spans="1:26" ht="18">
      <c r="A6" s="11" t="s">
        <v>95</v>
      </c>
      <c r="B6" s="11"/>
      <c r="C6" s="11"/>
      <c r="D6" s="3"/>
      <c r="E6" s="3"/>
      <c r="F6" s="4"/>
      <c r="G6" s="14"/>
      <c r="H6" s="14">
        <f>SUM(H2:H5)</f>
        <v>0</v>
      </c>
      <c r="I6" s="14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3"/>
      <c r="B7" s="3"/>
      <c r="C7" s="4"/>
      <c r="D7" s="4"/>
      <c r="E7" s="3"/>
      <c r="F7" s="4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29" t="s">
        <v>5</v>
      </c>
      <c r="B8" s="30" t="s">
        <v>6</v>
      </c>
      <c r="C8" s="31" t="s">
        <v>7</v>
      </c>
      <c r="D8" s="31" t="s">
        <v>8</v>
      </c>
      <c r="E8" s="31" t="s">
        <v>9</v>
      </c>
      <c r="F8" s="32" t="s">
        <v>10</v>
      </c>
      <c r="G8" s="30" t="s">
        <v>57</v>
      </c>
      <c r="H8" s="32" t="s">
        <v>41</v>
      </c>
      <c r="I8" s="4"/>
      <c r="J8" s="4"/>
      <c r="K8" s="4"/>
      <c r="R8" s="4"/>
      <c r="S8" s="4"/>
      <c r="T8" s="4"/>
      <c r="U8" s="4"/>
      <c r="V8" s="4"/>
      <c r="W8" s="4"/>
    </row>
    <row r="9" spans="1:26" ht="18.600000000000001" customHeight="1">
      <c r="A9" s="33" t="s">
        <v>80</v>
      </c>
      <c r="B9" s="34" t="s">
        <v>85</v>
      </c>
      <c r="C9" s="35" t="s">
        <v>81</v>
      </c>
      <c r="D9" s="35" t="s">
        <v>82</v>
      </c>
      <c r="E9" s="35" t="s">
        <v>83</v>
      </c>
      <c r="F9" s="36" t="s">
        <v>84</v>
      </c>
      <c r="G9" s="34" t="s">
        <v>58</v>
      </c>
      <c r="H9" s="36" t="s">
        <v>42</v>
      </c>
      <c r="I9" s="4"/>
      <c r="J9" s="4"/>
      <c r="K9" s="4"/>
      <c r="R9" s="4"/>
      <c r="S9" s="4"/>
      <c r="T9" s="4"/>
      <c r="U9" s="4"/>
      <c r="V9" s="4"/>
      <c r="W9" s="4"/>
    </row>
    <row r="10" spans="1:26" ht="18" customHeight="1" thickBot="1">
      <c r="A10" s="37" t="s">
        <v>40</v>
      </c>
      <c r="B10" s="38" t="s">
        <v>11</v>
      </c>
      <c r="C10" s="37" t="s">
        <v>40</v>
      </c>
      <c r="D10" s="39" t="s">
        <v>12</v>
      </c>
      <c r="E10" s="37" t="s">
        <v>13</v>
      </c>
      <c r="F10" s="40" t="s">
        <v>14</v>
      </c>
      <c r="G10" s="38" t="s">
        <v>11</v>
      </c>
      <c r="H10" s="40" t="s">
        <v>43</v>
      </c>
      <c r="I10" s="4"/>
      <c r="J10" s="4"/>
      <c r="K10" s="4"/>
      <c r="R10" s="4"/>
      <c r="S10" s="4"/>
      <c r="T10" s="4"/>
      <c r="U10" s="4"/>
      <c r="V10" s="4"/>
      <c r="W10" s="4"/>
    </row>
    <row r="11" spans="1:26" ht="21" customHeight="1">
      <c r="A11" s="70" t="str">
        <f ca="1">IFERROR(VLOOKUP(VALUE(RIGHT(CELL("nomfichier",A1),LEN(CELL("nomfichier",A1))-FIND("]",CELL("nomfichier",A1)))),BASE!A:I,9,0),"")</f>
        <v/>
      </c>
      <c r="B11" s="71" t="str">
        <f>(BASE!$L$3)</f>
        <v>07/2021 TEST</v>
      </c>
      <c r="C11" s="70" t="str">
        <f>(BASE!$L$2)</f>
        <v>23.12.2021</v>
      </c>
      <c r="D11" s="66" t="s">
        <v>91</v>
      </c>
      <c r="E11" s="66" t="s">
        <v>92</v>
      </c>
      <c r="F11" s="66" t="s">
        <v>98</v>
      </c>
      <c r="G11" s="71" t="str">
        <f ca="1">IFERROR(VLOOKUP(VALUE(RIGHT(CELL("nomfichier",A1),LEN(CELL("nomfichier",A1))-FIND("]",CELL("nomfichier",A1)))),BASE!A:I,8,0),"")</f>
        <v/>
      </c>
      <c r="H11" s="72" t="str">
        <f>IF(OR($G$18="VG",$G$18="JG"),"X","")</f>
        <v/>
      </c>
      <c r="I11" s="81"/>
      <c r="J11" s="4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4"/>
      <c r="E12" s="4"/>
      <c r="F12" s="4"/>
      <c r="G12" s="3"/>
      <c r="H12" s="3"/>
      <c r="I12" s="3"/>
      <c r="J12" s="3"/>
      <c r="K12" s="4"/>
      <c r="R12" s="4"/>
      <c r="S12" s="4"/>
      <c r="T12" s="4"/>
      <c r="U12" s="4"/>
      <c r="V12" s="4"/>
    </row>
    <row r="13" spans="1:26" ht="18">
      <c r="A13" s="17" t="s">
        <v>96</v>
      </c>
      <c r="B13" s="17"/>
      <c r="C13" s="11"/>
      <c r="D13" s="4"/>
      <c r="E13" s="4"/>
      <c r="F13" s="4"/>
      <c r="G13" s="4"/>
      <c r="H13" s="4"/>
      <c r="I13" s="4"/>
      <c r="J13" s="4"/>
      <c r="K13" s="3"/>
      <c r="R13" s="3"/>
      <c r="S13" s="3"/>
      <c r="T13" s="3"/>
      <c r="U13" s="3"/>
      <c r="V13" s="3"/>
    </row>
    <row r="14" spans="1:26" ht="15.75" thickBot="1">
      <c r="A14" s="3"/>
      <c r="B14" s="3"/>
      <c r="C14" s="4"/>
      <c r="D14" s="4"/>
      <c r="E14" s="4"/>
      <c r="F14" s="3"/>
      <c r="G14" s="1"/>
      <c r="H14" s="3"/>
      <c r="I14" s="3"/>
      <c r="J14" s="3"/>
      <c r="K14" s="3"/>
      <c r="R14" s="3"/>
      <c r="S14" s="3"/>
      <c r="T14" s="3"/>
      <c r="U14" s="3"/>
      <c r="V14" s="3"/>
    </row>
    <row r="15" spans="1:26" ht="16.899999999999999" customHeight="1">
      <c r="A15" s="31" t="s">
        <v>15</v>
      </c>
      <c r="B15" s="31" t="s">
        <v>16</v>
      </c>
      <c r="C15" s="31" t="s">
        <v>17</v>
      </c>
      <c r="D15" s="31" t="s">
        <v>18</v>
      </c>
      <c r="E15" s="31" t="s">
        <v>20</v>
      </c>
      <c r="F15" s="41" t="s">
        <v>21</v>
      </c>
      <c r="G15" s="31" t="s">
        <v>45</v>
      </c>
      <c r="H15" s="31" t="s">
        <v>22</v>
      </c>
      <c r="I15" s="42" t="s">
        <v>52</v>
      </c>
      <c r="J15" s="43" t="s">
        <v>70</v>
      </c>
      <c r="K15" s="43" t="s">
        <v>73</v>
      </c>
      <c r="L15" s="44" t="s">
        <v>23</v>
      </c>
      <c r="M15" s="31" t="s">
        <v>24</v>
      </c>
      <c r="N15" s="31" t="s">
        <v>61</v>
      </c>
      <c r="O15" s="31" t="s">
        <v>19</v>
      </c>
      <c r="P15" s="31" t="s">
        <v>46</v>
      </c>
      <c r="Q15" s="31" t="s">
        <v>44</v>
      </c>
      <c r="R15" s="41" t="s">
        <v>54</v>
      </c>
      <c r="S15" s="31" t="s">
        <v>62</v>
      </c>
      <c r="T15" s="31" t="s">
        <v>64</v>
      </c>
      <c r="U15" s="31" t="s">
        <v>66</v>
      </c>
      <c r="V15" s="31" t="s">
        <v>59</v>
      </c>
      <c r="W15" s="31" t="s">
        <v>25</v>
      </c>
      <c r="X15" s="42" t="s">
        <v>48</v>
      </c>
      <c r="Y15" s="43" t="s">
        <v>51</v>
      </c>
      <c r="Z15" s="45" t="s">
        <v>3</v>
      </c>
    </row>
    <row r="16" spans="1:26" s="18" customFormat="1" ht="30" customHeight="1">
      <c r="A16" s="46" t="s">
        <v>26</v>
      </c>
      <c r="B16" s="47"/>
      <c r="C16" s="47" t="s">
        <v>74</v>
      </c>
      <c r="D16" s="47" t="s">
        <v>75</v>
      </c>
      <c r="E16" s="47" t="s">
        <v>86</v>
      </c>
      <c r="F16" s="48" t="s">
        <v>76</v>
      </c>
      <c r="G16" s="47" t="s">
        <v>77</v>
      </c>
      <c r="H16" s="47" t="s">
        <v>78</v>
      </c>
      <c r="I16" s="49" t="s">
        <v>79</v>
      </c>
      <c r="J16" s="50" t="s">
        <v>71</v>
      </c>
      <c r="K16" s="50" t="s">
        <v>72</v>
      </c>
      <c r="L16" s="47" t="s">
        <v>0</v>
      </c>
      <c r="M16" s="47" t="s">
        <v>28</v>
      </c>
      <c r="N16" s="47" t="s">
        <v>63</v>
      </c>
      <c r="O16" s="47" t="s">
        <v>27</v>
      </c>
      <c r="P16" s="47" t="s">
        <v>47</v>
      </c>
      <c r="Q16" s="47" t="s">
        <v>56</v>
      </c>
      <c r="R16" s="48" t="s">
        <v>55</v>
      </c>
      <c r="S16" s="47" t="s">
        <v>67</v>
      </c>
      <c r="T16" s="47" t="s">
        <v>68</v>
      </c>
      <c r="U16" s="47" t="s">
        <v>65</v>
      </c>
      <c r="V16" s="47" t="s">
        <v>60</v>
      </c>
      <c r="W16" s="47" t="s">
        <v>29</v>
      </c>
      <c r="X16" s="49" t="s">
        <v>49</v>
      </c>
      <c r="Y16" s="50" t="s">
        <v>50</v>
      </c>
      <c r="Z16" s="51" t="s">
        <v>30</v>
      </c>
    </row>
    <row r="17" spans="1:26" ht="16.5" thickBot="1">
      <c r="A17" s="52" t="s">
        <v>31</v>
      </c>
      <c r="B17" s="37"/>
      <c r="C17" s="37" t="s">
        <v>11</v>
      </c>
      <c r="D17" s="37" t="s">
        <v>32</v>
      </c>
      <c r="E17" s="39" t="s">
        <v>33</v>
      </c>
      <c r="F17" s="53" t="s">
        <v>34</v>
      </c>
      <c r="G17" s="37" t="s">
        <v>14</v>
      </c>
      <c r="H17" s="37" t="s">
        <v>35</v>
      </c>
      <c r="I17" s="54" t="s">
        <v>53</v>
      </c>
      <c r="J17" s="53" t="s">
        <v>34</v>
      </c>
      <c r="K17" s="37" t="s">
        <v>35</v>
      </c>
      <c r="L17" s="37" t="s">
        <v>35</v>
      </c>
      <c r="M17" s="37" t="s">
        <v>36</v>
      </c>
      <c r="N17" s="53" t="s">
        <v>34</v>
      </c>
      <c r="O17" s="39" t="s">
        <v>12</v>
      </c>
      <c r="P17" s="37" t="s">
        <v>32</v>
      </c>
      <c r="Q17" s="39" t="s">
        <v>33</v>
      </c>
      <c r="R17" s="53" t="s">
        <v>34</v>
      </c>
      <c r="S17" s="53" t="s">
        <v>34</v>
      </c>
      <c r="T17" s="37" t="s">
        <v>69</v>
      </c>
      <c r="U17" s="37" t="s">
        <v>40</v>
      </c>
      <c r="V17" s="37" t="s">
        <v>40</v>
      </c>
      <c r="W17" s="37" t="s">
        <v>37</v>
      </c>
      <c r="X17" s="54" t="s">
        <v>36</v>
      </c>
      <c r="Y17" s="55" t="s">
        <v>36</v>
      </c>
      <c r="Z17" s="56" t="s">
        <v>38</v>
      </c>
    </row>
    <row r="18" spans="1:26" ht="15.6" customHeight="1">
      <c r="A18" s="67">
        <v>1</v>
      </c>
      <c r="B18" s="73"/>
      <c r="C18" s="68"/>
      <c r="D18" s="68"/>
      <c r="E18" s="68"/>
      <c r="F18" s="68"/>
      <c r="G18" s="68"/>
      <c r="H18" s="68"/>
      <c r="I18" s="68"/>
      <c r="J18" s="74"/>
      <c r="K18" s="74"/>
      <c r="L18" s="75"/>
      <c r="M18" s="75"/>
      <c r="N18" s="75"/>
      <c r="O18" s="76"/>
      <c r="P18" s="2"/>
      <c r="Q18" s="2"/>
      <c r="R18" s="21"/>
      <c r="S18" s="2"/>
      <c r="T18" s="2"/>
      <c r="U18" s="2"/>
      <c r="V18" s="2"/>
      <c r="W18" s="5"/>
      <c r="X18" s="5"/>
      <c r="Y18" s="3"/>
      <c r="Z18" s="4"/>
    </row>
    <row r="19" spans="1:26" ht="15.6" customHeight="1">
      <c r="A19" s="67">
        <v>2</v>
      </c>
      <c r="B19" s="73"/>
      <c r="C19" s="68"/>
      <c r="D19" s="68"/>
      <c r="E19" s="68"/>
      <c r="F19" s="68"/>
      <c r="G19" s="68"/>
      <c r="H19" s="68"/>
      <c r="I19" s="68"/>
      <c r="J19" s="74"/>
      <c r="K19" s="74"/>
      <c r="L19" s="75"/>
      <c r="M19" s="75"/>
      <c r="N19" s="75"/>
      <c r="O19" s="76"/>
      <c r="P19" s="2"/>
      <c r="Q19" s="2"/>
      <c r="R19" s="21"/>
      <c r="S19" s="2"/>
      <c r="T19" s="2"/>
      <c r="U19" s="2"/>
      <c r="V19" s="2"/>
      <c r="W19" s="5"/>
      <c r="X19" s="5"/>
      <c r="Y19" s="3"/>
      <c r="Z19" s="4"/>
    </row>
    <row r="20" spans="1:26" ht="16.149999999999999" customHeight="1">
      <c r="A20" s="67">
        <v>3</v>
      </c>
      <c r="B20" s="73"/>
      <c r="C20" s="68"/>
      <c r="D20" s="68"/>
      <c r="E20" s="68"/>
      <c r="F20" s="68"/>
      <c r="G20" s="68"/>
      <c r="H20" s="68"/>
      <c r="I20" s="68"/>
      <c r="J20" s="74"/>
      <c r="K20" s="74"/>
      <c r="L20" s="75"/>
      <c r="M20" s="75"/>
      <c r="N20" s="75"/>
      <c r="O20" s="76"/>
      <c r="P20" s="2"/>
      <c r="Q20" s="2"/>
      <c r="R20" s="21"/>
      <c r="S20" s="2"/>
      <c r="T20" s="2"/>
      <c r="U20" s="2"/>
      <c r="V20" s="2"/>
      <c r="W20" s="5"/>
      <c r="X20" s="5"/>
      <c r="Y20" s="3"/>
      <c r="Z20" s="4"/>
    </row>
    <row r="21" spans="1:26" ht="16.149999999999999" customHeight="1">
      <c r="A21" s="67">
        <v>4</v>
      </c>
      <c r="B21" s="73"/>
      <c r="C21" s="68"/>
      <c r="D21" s="68"/>
      <c r="E21" s="68"/>
      <c r="F21" s="68"/>
      <c r="G21" s="68"/>
      <c r="H21" s="68"/>
      <c r="I21" s="68"/>
      <c r="J21" s="74"/>
      <c r="K21" s="74"/>
      <c r="L21" s="75"/>
      <c r="M21" s="75"/>
      <c r="N21" s="75"/>
      <c r="O21" s="76"/>
      <c r="P21" s="2"/>
      <c r="Q21" s="2"/>
      <c r="R21" s="21"/>
      <c r="S21" s="2"/>
      <c r="T21" s="2"/>
      <c r="U21" s="2"/>
      <c r="V21" s="2"/>
      <c r="W21" s="5"/>
      <c r="X21" s="5"/>
      <c r="Y21" s="3"/>
      <c r="Z21" s="4"/>
    </row>
    <row r="22" spans="1:26" ht="16.149999999999999" customHeight="1">
      <c r="A22" s="67">
        <v>5</v>
      </c>
      <c r="B22" s="73"/>
      <c r="C22" s="68"/>
      <c r="D22" s="68"/>
      <c r="E22" s="68"/>
      <c r="F22" s="68"/>
      <c r="G22" s="68"/>
      <c r="H22" s="68"/>
      <c r="I22" s="68"/>
      <c r="J22" s="74"/>
      <c r="K22" s="74"/>
      <c r="L22" s="75"/>
      <c r="M22" s="75"/>
      <c r="N22" s="75"/>
      <c r="O22" s="76"/>
      <c r="P22" s="2"/>
      <c r="Q22" s="2"/>
      <c r="R22" s="21"/>
      <c r="S22" s="2"/>
      <c r="T22" s="2"/>
      <c r="U22" s="2"/>
      <c r="V22" s="2"/>
      <c r="W22" s="5"/>
      <c r="X22" s="5"/>
      <c r="Y22" s="3"/>
      <c r="Z22" s="4"/>
    </row>
    <row r="23" spans="1:26" ht="16.149999999999999" customHeight="1">
      <c r="A23" s="67">
        <v>6</v>
      </c>
      <c r="B23" s="73"/>
      <c r="C23" s="68"/>
      <c r="D23" s="68"/>
      <c r="E23" s="68"/>
      <c r="F23" s="68"/>
      <c r="G23" s="68"/>
      <c r="H23" s="68"/>
      <c r="I23" s="68"/>
      <c r="J23" s="74"/>
      <c r="K23" s="74"/>
      <c r="L23" s="75"/>
      <c r="M23" s="75"/>
      <c r="N23" s="75"/>
      <c r="O23" s="76"/>
      <c r="P23" s="2"/>
      <c r="Q23" s="2"/>
      <c r="R23" s="21"/>
      <c r="S23" s="2"/>
      <c r="T23" s="2"/>
      <c r="U23" s="2"/>
      <c r="V23" s="2"/>
      <c r="W23" s="5"/>
      <c r="X23" s="5"/>
      <c r="Y23" s="3"/>
      <c r="Z23" s="4"/>
    </row>
    <row r="24" spans="1:26" ht="16.149999999999999" customHeight="1">
      <c r="A24" s="67">
        <v>7</v>
      </c>
      <c r="B24" s="73"/>
      <c r="C24" s="68"/>
      <c r="D24" s="68"/>
      <c r="E24" s="68"/>
      <c r="F24" s="68"/>
      <c r="G24" s="68"/>
      <c r="H24" s="68"/>
      <c r="I24" s="68"/>
      <c r="J24" s="74"/>
      <c r="K24" s="74"/>
      <c r="L24" s="75"/>
      <c r="M24" s="75"/>
      <c r="N24" s="75"/>
      <c r="O24" s="76"/>
      <c r="P24" s="2"/>
      <c r="Q24" s="2"/>
      <c r="R24" s="21"/>
      <c r="S24" s="2"/>
      <c r="T24" s="2"/>
      <c r="U24" s="2"/>
      <c r="V24" s="2"/>
      <c r="W24" s="5"/>
      <c r="X24" s="5"/>
      <c r="Y24" s="3"/>
      <c r="Z24" s="4"/>
    </row>
    <row r="25" spans="1:26" ht="16.149999999999999" customHeight="1">
      <c r="A25" s="67">
        <v>8</v>
      </c>
      <c r="B25" s="73"/>
      <c r="C25" s="68"/>
      <c r="D25" s="68"/>
      <c r="E25" s="68"/>
      <c r="F25" s="68"/>
      <c r="G25" s="68"/>
      <c r="H25" s="68"/>
      <c r="I25" s="68"/>
      <c r="J25" s="74"/>
      <c r="K25" s="74"/>
      <c r="L25" s="75"/>
      <c r="M25" s="75"/>
      <c r="N25" s="75"/>
      <c r="O25" s="76"/>
      <c r="P25" s="2"/>
      <c r="Q25" s="2"/>
      <c r="R25" s="21"/>
      <c r="S25" s="2"/>
      <c r="T25" s="2"/>
      <c r="U25" s="2"/>
      <c r="V25" s="2"/>
      <c r="W25" s="5"/>
      <c r="X25" s="5"/>
      <c r="Y25" s="3"/>
      <c r="Z25" s="4"/>
    </row>
    <row r="26" spans="1:26" ht="16.149999999999999" customHeight="1">
      <c r="A26" s="67">
        <v>9</v>
      </c>
      <c r="B26" s="73"/>
      <c r="C26" s="68"/>
      <c r="D26" s="68"/>
      <c r="E26" s="68"/>
      <c r="F26" s="68"/>
      <c r="G26" s="68"/>
      <c r="H26" s="68"/>
      <c r="I26" s="68"/>
      <c r="J26" s="74"/>
      <c r="K26" s="74"/>
      <c r="L26" s="75"/>
      <c r="M26" s="75"/>
      <c r="N26" s="75"/>
      <c r="O26" s="76"/>
      <c r="P26" s="2"/>
      <c r="Q26" s="2"/>
      <c r="R26" s="21"/>
      <c r="S26" s="2"/>
      <c r="T26" s="2"/>
      <c r="U26" s="2"/>
      <c r="V26" s="2"/>
      <c r="W26" s="5"/>
      <c r="X26" s="5"/>
      <c r="Y26" s="3"/>
      <c r="Z26" s="4"/>
    </row>
    <row r="27" spans="1:26" ht="16.149999999999999" customHeight="1">
      <c r="A27" s="67">
        <v>10</v>
      </c>
      <c r="B27" s="73"/>
      <c r="C27" s="68"/>
      <c r="D27" s="68"/>
      <c r="E27" s="68"/>
      <c r="F27" s="68"/>
      <c r="G27" s="68"/>
      <c r="H27" s="68"/>
      <c r="I27" s="68"/>
      <c r="J27" s="74"/>
      <c r="K27" s="74"/>
      <c r="L27" s="75"/>
      <c r="M27" s="75"/>
      <c r="N27" s="75"/>
      <c r="O27" s="76"/>
      <c r="P27" s="2"/>
      <c r="Q27" s="2"/>
      <c r="R27" s="21"/>
      <c r="S27" s="2"/>
      <c r="T27" s="2"/>
      <c r="U27" s="2"/>
      <c r="V27" s="2"/>
      <c r="W27" s="5"/>
      <c r="X27" s="5"/>
      <c r="Y27" s="3"/>
      <c r="Z27" s="4"/>
    </row>
    <row r="28" spans="1:26" ht="16.149999999999999" customHeight="1">
      <c r="A28" s="67">
        <v>11</v>
      </c>
      <c r="B28" s="73"/>
      <c r="C28" s="68"/>
      <c r="D28" s="68"/>
      <c r="E28" s="68"/>
      <c r="F28" s="68"/>
      <c r="G28" s="68"/>
      <c r="H28" s="68"/>
      <c r="I28" s="68"/>
      <c r="J28" s="74"/>
      <c r="K28" s="74"/>
      <c r="L28" s="75"/>
      <c r="M28" s="75"/>
      <c r="N28" s="75"/>
      <c r="O28" s="76"/>
      <c r="P28" s="2"/>
      <c r="Q28" s="2"/>
      <c r="R28" s="21"/>
      <c r="S28" s="2"/>
      <c r="T28" s="2"/>
      <c r="U28" s="2"/>
      <c r="V28" s="2"/>
      <c r="W28" s="5"/>
      <c r="X28" s="5"/>
      <c r="Y28" s="3"/>
      <c r="Z28" s="4"/>
    </row>
    <row r="29" spans="1:26" ht="16.149999999999999" customHeight="1">
      <c r="A29" s="67">
        <v>12</v>
      </c>
      <c r="B29" s="73"/>
      <c r="C29" s="68"/>
      <c r="D29" s="68"/>
      <c r="E29" s="68"/>
      <c r="F29" s="68"/>
      <c r="G29" s="68"/>
      <c r="H29" s="68"/>
      <c r="I29" s="68"/>
      <c r="J29" s="74"/>
      <c r="K29" s="74"/>
      <c r="L29" s="75"/>
      <c r="M29" s="75"/>
      <c r="N29" s="75"/>
      <c r="O29" s="76"/>
      <c r="P29" s="2"/>
      <c r="Q29" s="2"/>
      <c r="R29" s="21"/>
      <c r="S29" s="2"/>
      <c r="T29" s="2"/>
      <c r="U29" s="2"/>
      <c r="V29" s="2"/>
      <c r="W29" s="5"/>
      <c r="X29" s="5"/>
      <c r="Y29" s="3"/>
      <c r="Z29" s="4"/>
    </row>
    <row r="30" spans="1:26" ht="16.149999999999999" customHeight="1">
      <c r="A30" s="67">
        <v>13</v>
      </c>
      <c r="B30" s="73"/>
      <c r="C30" s="68"/>
      <c r="D30" s="68"/>
      <c r="E30" s="68"/>
      <c r="F30" s="68"/>
      <c r="G30" s="68"/>
      <c r="H30" s="68"/>
      <c r="I30" s="68"/>
      <c r="J30" s="74"/>
      <c r="K30" s="74"/>
      <c r="L30" s="75"/>
      <c r="M30" s="75"/>
      <c r="N30" s="75"/>
      <c r="O30" s="76"/>
      <c r="P30" s="2"/>
      <c r="Q30" s="2"/>
      <c r="R30" s="21"/>
      <c r="S30" s="2"/>
      <c r="T30" s="2"/>
      <c r="U30" s="2"/>
      <c r="V30" s="2"/>
      <c r="W30" s="5"/>
      <c r="X30" s="5"/>
      <c r="Y30" s="3"/>
      <c r="Z30" s="4"/>
    </row>
    <row r="31" spans="1:26" ht="16.149999999999999" customHeight="1">
      <c r="A31" s="67">
        <v>14</v>
      </c>
      <c r="B31" s="73"/>
      <c r="C31" s="68"/>
      <c r="D31" s="68"/>
      <c r="E31" s="68"/>
      <c r="F31" s="68"/>
      <c r="G31" s="68"/>
      <c r="H31" s="68"/>
      <c r="I31" s="68"/>
      <c r="J31" s="74"/>
      <c r="K31" s="74"/>
      <c r="L31" s="75"/>
      <c r="M31" s="75"/>
      <c r="N31" s="75"/>
      <c r="O31" s="76"/>
      <c r="P31" s="2"/>
      <c r="Q31" s="2"/>
      <c r="R31" s="21"/>
      <c r="S31" s="2"/>
      <c r="T31" s="2"/>
      <c r="U31" s="2"/>
      <c r="V31" s="2"/>
      <c r="W31" s="5"/>
      <c r="X31" s="5"/>
      <c r="Y31" s="3"/>
      <c r="Z31" s="4"/>
    </row>
    <row r="32" spans="1:26" ht="16.149999999999999" customHeight="1">
      <c r="A32" s="67">
        <v>15</v>
      </c>
      <c r="B32" s="73"/>
      <c r="C32" s="68"/>
      <c r="D32" s="68"/>
      <c r="E32" s="68"/>
      <c r="F32" s="68"/>
      <c r="G32" s="68"/>
      <c r="H32" s="68"/>
      <c r="I32" s="68"/>
      <c r="J32" s="74"/>
      <c r="K32" s="74"/>
      <c r="L32" s="75"/>
      <c r="M32" s="75"/>
      <c r="N32" s="75"/>
      <c r="O32" s="76"/>
      <c r="P32" s="2"/>
      <c r="Q32" s="2"/>
      <c r="R32" s="21"/>
      <c r="S32" s="2"/>
      <c r="T32" s="2"/>
      <c r="U32" s="2"/>
      <c r="V32" s="2"/>
      <c r="W32" s="5"/>
      <c r="X32" s="5"/>
      <c r="Y32" s="3"/>
      <c r="Z32" s="4"/>
    </row>
    <row r="33" spans="1:26" ht="16.149999999999999" customHeight="1">
      <c r="A33" s="67">
        <v>16</v>
      </c>
      <c r="B33" s="73"/>
      <c r="C33" s="68"/>
      <c r="D33" s="68"/>
      <c r="E33" s="68"/>
      <c r="F33" s="68"/>
      <c r="G33" s="68"/>
      <c r="H33" s="68"/>
      <c r="I33" s="68"/>
      <c r="J33" s="74"/>
      <c r="K33" s="74"/>
      <c r="L33" s="75"/>
      <c r="M33" s="75"/>
      <c r="N33" s="75"/>
      <c r="O33" s="76"/>
      <c r="P33" s="2"/>
      <c r="Q33" s="2"/>
      <c r="R33" s="21"/>
      <c r="S33" s="2"/>
      <c r="T33" s="2"/>
      <c r="U33" s="2"/>
      <c r="V33" s="2"/>
      <c r="W33" s="5"/>
      <c r="X33" s="5"/>
      <c r="Y33" s="3"/>
      <c r="Z33" s="4"/>
    </row>
    <row r="34" spans="1:26" ht="16.149999999999999" customHeight="1">
      <c r="A34" s="67">
        <v>17</v>
      </c>
      <c r="B34" s="73"/>
      <c r="C34" s="68"/>
      <c r="D34" s="68"/>
      <c r="E34" s="68"/>
      <c r="F34" s="68"/>
      <c r="G34" s="68"/>
      <c r="H34" s="68"/>
      <c r="I34" s="68"/>
      <c r="J34" s="74"/>
      <c r="K34" s="74"/>
      <c r="L34" s="75"/>
      <c r="M34" s="75"/>
      <c r="N34" s="75"/>
      <c r="O34" s="76"/>
      <c r="P34" s="2"/>
      <c r="Q34" s="2"/>
      <c r="R34" s="21"/>
      <c r="S34" s="2"/>
      <c r="T34" s="2"/>
      <c r="U34" s="2"/>
      <c r="V34" s="2"/>
      <c r="W34" s="5"/>
      <c r="X34" s="5"/>
      <c r="Y34" s="3"/>
      <c r="Z34" s="4"/>
    </row>
    <row r="35" spans="1:26" ht="16.149999999999999" customHeight="1">
      <c r="A35" s="67">
        <v>18</v>
      </c>
      <c r="B35" s="73"/>
      <c r="C35" s="68"/>
      <c r="D35" s="68"/>
      <c r="E35" s="68"/>
      <c r="F35" s="68"/>
      <c r="G35" s="68"/>
      <c r="H35" s="68"/>
      <c r="I35" s="68"/>
      <c r="J35" s="74"/>
      <c r="K35" s="74"/>
      <c r="L35" s="75"/>
      <c r="M35" s="75"/>
      <c r="N35" s="75"/>
      <c r="O35" s="76"/>
      <c r="P35" s="2"/>
      <c r="Q35" s="2"/>
      <c r="R35" s="21"/>
      <c r="S35" s="2"/>
      <c r="T35" s="2"/>
      <c r="U35" s="2"/>
      <c r="V35" s="2"/>
      <c r="W35" s="5"/>
      <c r="X35" s="5"/>
      <c r="Y35" s="3"/>
      <c r="Z35" s="4"/>
    </row>
    <row r="36" spans="1:26" ht="16.149999999999999" customHeight="1">
      <c r="A36" s="67">
        <v>19</v>
      </c>
      <c r="B36" s="73"/>
      <c r="C36" s="68"/>
      <c r="D36" s="68"/>
      <c r="E36" s="68"/>
      <c r="F36" s="68"/>
      <c r="G36" s="68"/>
      <c r="H36" s="68"/>
      <c r="I36" s="68"/>
      <c r="J36" s="74"/>
      <c r="K36" s="74"/>
      <c r="L36" s="75"/>
      <c r="M36" s="75"/>
      <c r="N36" s="75"/>
      <c r="O36" s="76"/>
      <c r="P36" s="2"/>
      <c r="Q36" s="2"/>
      <c r="R36" s="21"/>
      <c r="S36" s="2"/>
      <c r="T36" s="2"/>
      <c r="U36" s="2"/>
      <c r="V36" s="2"/>
      <c r="W36" s="5"/>
      <c r="X36" s="5"/>
      <c r="Y36" s="3"/>
      <c r="Z36" s="4"/>
    </row>
    <row r="37" spans="1:26" ht="16.149999999999999" customHeight="1">
      <c r="A37" s="67">
        <v>20</v>
      </c>
      <c r="B37" s="73"/>
      <c r="C37" s="68"/>
      <c r="D37" s="68"/>
      <c r="E37" s="68"/>
      <c r="F37" s="68"/>
      <c r="G37" s="68"/>
      <c r="H37" s="68"/>
      <c r="I37" s="68"/>
      <c r="J37" s="74"/>
      <c r="K37" s="74"/>
      <c r="L37" s="75"/>
      <c r="M37" s="75"/>
      <c r="N37" s="75"/>
      <c r="O37" s="76"/>
      <c r="P37" s="2"/>
      <c r="Q37" s="2"/>
      <c r="R37" s="21"/>
      <c r="S37" s="2"/>
      <c r="T37" s="2"/>
      <c r="U37" s="2"/>
      <c r="V37" s="2"/>
      <c r="W37" s="5"/>
      <c r="X37" s="5"/>
      <c r="Y37" s="3"/>
      <c r="Z37" s="4"/>
    </row>
    <row r="38" spans="1:26" ht="16.149999999999999" customHeight="1">
      <c r="A38" s="67">
        <v>21</v>
      </c>
      <c r="B38" s="73"/>
      <c r="C38" s="68"/>
      <c r="D38" s="68"/>
      <c r="E38" s="68"/>
      <c r="F38" s="68"/>
      <c r="G38" s="68"/>
      <c r="H38" s="68"/>
      <c r="I38" s="68"/>
      <c r="J38" s="74"/>
      <c r="K38" s="74"/>
      <c r="L38" s="75"/>
      <c r="M38" s="75"/>
      <c r="N38" s="75"/>
      <c r="O38" s="76"/>
      <c r="P38" s="2"/>
      <c r="Q38" s="2"/>
      <c r="R38" s="21"/>
      <c r="S38" s="2"/>
      <c r="T38" s="2"/>
      <c r="U38" s="2"/>
      <c r="V38" s="2"/>
      <c r="W38" s="5"/>
      <c r="X38" s="5"/>
      <c r="Y38" s="3"/>
      <c r="Z38" s="4"/>
    </row>
    <row r="39" spans="1:26" ht="16.149999999999999" customHeight="1">
      <c r="A39" s="67">
        <v>22</v>
      </c>
      <c r="B39" s="73"/>
      <c r="C39" s="68"/>
      <c r="D39" s="68"/>
      <c r="E39" s="68"/>
      <c r="F39" s="68"/>
      <c r="G39" s="68"/>
      <c r="H39" s="68"/>
      <c r="I39" s="68"/>
      <c r="J39" s="74"/>
      <c r="K39" s="74"/>
      <c r="L39" s="75"/>
      <c r="M39" s="75"/>
      <c r="N39" s="75"/>
      <c r="O39" s="76"/>
      <c r="P39" s="2"/>
      <c r="Q39" s="2"/>
      <c r="R39" s="21"/>
      <c r="S39" s="2"/>
      <c r="T39" s="2"/>
      <c r="U39" s="2"/>
      <c r="V39" s="2"/>
      <c r="W39" s="5"/>
      <c r="X39" s="5"/>
      <c r="Y39" s="3"/>
      <c r="Z39" s="4"/>
    </row>
    <row r="40" spans="1:26" ht="16.149999999999999" customHeight="1">
      <c r="A40" s="67">
        <v>23</v>
      </c>
      <c r="B40" s="73"/>
      <c r="C40" s="68"/>
      <c r="D40" s="68"/>
      <c r="E40" s="68"/>
      <c r="F40" s="68"/>
      <c r="G40" s="68"/>
      <c r="H40" s="68"/>
      <c r="I40" s="68"/>
      <c r="J40" s="74"/>
      <c r="K40" s="74"/>
      <c r="L40" s="75"/>
      <c r="M40" s="75"/>
      <c r="N40" s="75"/>
      <c r="O40" s="76"/>
      <c r="P40" s="2"/>
      <c r="Q40" s="2"/>
      <c r="R40" s="21"/>
      <c r="S40" s="2"/>
      <c r="T40" s="2"/>
      <c r="U40" s="2"/>
      <c r="V40" s="2"/>
      <c r="W40" s="5"/>
      <c r="X40" s="5"/>
      <c r="Y40" s="3"/>
      <c r="Z40" s="4"/>
    </row>
    <row r="41" spans="1:26" ht="16.149999999999999" customHeight="1">
      <c r="A41" s="67">
        <v>24</v>
      </c>
      <c r="B41" s="73"/>
      <c r="C41" s="68"/>
      <c r="D41" s="68"/>
      <c r="E41" s="68"/>
      <c r="F41" s="68"/>
      <c r="G41" s="68"/>
      <c r="H41" s="68"/>
      <c r="I41" s="68"/>
      <c r="J41" s="74"/>
      <c r="K41" s="74"/>
      <c r="L41" s="75"/>
      <c r="M41" s="75"/>
      <c r="N41" s="75"/>
      <c r="O41" s="76"/>
      <c r="P41" s="2"/>
      <c r="Q41" s="2"/>
      <c r="R41" s="21"/>
      <c r="S41" s="2"/>
      <c r="T41" s="2"/>
      <c r="U41" s="2"/>
      <c r="V41" s="2"/>
      <c r="W41" s="5"/>
      <c r="X41" s="5"/>
      <c r="Y41" s="3"/>
      <c r="Z41" s="4"/>
    </row>
    <row r="42" spans="1:26" ht="16.149999999999999" customHeight="1">
      <c r="A42" s="67">
        <v>25</v>
      </c>
      <c r="B42" s="73"/>
      <c r="C42" s="68"/>
      <c r="D42" s="68"/>
      <c r="E42" s="68"/>
      <c r="F42" s="68"/>
      <c r="G42" s="68"/>
      <c r="H42" s="68"/>
      <c r="I42" s="68"/>
      <c r="J42" s="74"/>
      <c r="K42" s="74"/>
      <c r="L42" s="75"/>
      <c r="M42" s="75"/>
      <c r="N42" s="75"/>
      <c r="O42" s="76"/>
      <c r="P42" s="2"/>
      <c r="Q42" s="2"/>
      <c r="R42" s="21"/>
      <c r="S42" s="2"/>
      <c r="T42" s="2"/>
      <c r="U42" s="2"/>
      <c r="V42" s="2"/>
      <c r="W42" s="5"/>
      <c r="X42" s="5"/>
      <c r="Y42" s="3"/>
      <c r="Z42" s="4"/>
    </row>
    <row r="43" spans="1:26" ht="16.149999999999999" customHeight="1">
      <c r="A43" s="67">
        <v>26</v>
      </c>
      <c r="B43" s="73"/>
      <c r="C43" s="68"/>
      <c r="D43" s="68"/>
      <c r="E43" s="68"/>
      <c r="F43" s="68"/>
      <c r="G43" s="68"/>
      <c r="H43" s="68"/>
      <c r="I43" s="68"/>
      <c r="J43" s="74"/>
      <c r="K43" s="74"/>
      <c r="L43" s="75"/>
      <c r="M43" s="75"/>
      <c r="N43" s="75"/>
      <c r="O43" s="76"/>
      <c r="P43" s="2"/>
      <c r="Q43" s="2"/>
      <c r="R43" s="21"/>
      <c r="S43" s="2"/>
      <c r="T43" s="2"/>
      <c r="U43" s="2"/>
      <c r="V43" s="2"/>
      <c r="W43" s="5"/>
      <c r="X43" s="5"/>
      <c r="Y43" s="3"/>
      <c r="Z43" s="4"/>
    </row>
    <row r="44" spans="1:26" ht="16.149999999999999" customHeight="1">
      <c r="A44" s="67">
        <v>27</v>
      </c>
      <c r="B44" s="73"/>
      <c r="C44" s="68"/>
      <c r="D44" s="68"/>
      <c r="E44" s="68"/>
      <c r="F44" s="68"/>
      <c r="G44" s="68"/>
      <c r="H44" s="68"/>
      <c r="I44" s="68"/>
      <c r="J44" s="74"/>
      <c r="K44" s="74"/>
      <c r="L44" s="75"/>
      <c r="M44" s="75"/>
      <c r="N44" s="75"/>
      <c r="O44" s="76"/>
      <c r="P44" s="2"/>
      <c r="Q44" s="2"/>
      <c r="R44" s="21"/>
      <c r="S44" s="2"/>
      <c r="T44" s="2"/>
      <c r="U44" s="2"/>
      <c r="V44" s="2"/>
      <c r="W44" s="5"/>
      <c r="X44" s="5"/>
      <c r="Y44" s="3"/>
      <c r="Z44" s="4"/>
    </row>
    <row r="45" spans="1:26" ht="16.149999999999999" customHeight="1">
      <c r="A45" s="67">
        <v>28</v>
      </c>
      <c r="B45" s="73"/>
      <c r="C45" s="68"/>
      <c r="D45" s="68"/>
      <c r="E45" s="68"/>
      <c r="F45" s="68"/>
      <c r="G45" s="68"/>
      <c r="H45" s="68"/>
      <c r="I45" s="68"/>
      <c r="J45" s="74"/>
      <c r="K45" s="74"/>
      <c r="L45" s="75"/>
      <c r="M45" s="75"/>
      <c r="N45" s="75"/>
      <c r="O45" s="76"/>
      <c r="P45" s="2"/>
      <c r="Q45" s="2"/>
      <c r="R45" s="21"/>
      <c r="S45" s="2"/>
      <c r="T45" s="2"/>
      <c r="U45" s="2"/>
      <c r="V45" s="2"/>
      <c r="W45" s="5"/>
      <c r="X45" s="5"/>
      <c r="Y45" s="3"/>
      <c r="Z45" s="4"/>
    </row>
    <row r="46" spans="1:26" ht="16.149999999999999" customHeight="1">
      <c r="A46" s="67">
        <v>29</v>
      </c>
      <c r="B46" s="73"/>
      <c r="C46" s="68"/>
      <c r="D46" s="68"/>
      <c r="E46" s="68"/>
      <c r="F46" s="68"/>
      <c r="G46" s="68"/>
      <c r="H46" s="68"/>
      <c r="I46" s="68"/>
      <c r="J46" s="74"/>
      <c r="K46" s="74"/>
      <c r="L46" s="75"/>
      <c r="M46" s="75"/>
      <c r="N46" s="75"/>
      <c r="O46" s="76"/>
      <c r="P46" s="2"/>
      <c r="Q46" s="2"/>
      <c r="R46" s="21"/>
      <c r="S46" s="2"/>
      <c r="T46" s="2"/>
      <c r="U46" s="2"/>
      <c r="V46" s="2"/>
      <c r="W46" s="5"/>
      <c r="X46" s="5"/>
      <c r="Y46" s="3"/>
      <c r="Z46" s="4"/>
    </row>
    <row r="47" spans="1:26" ht="16.149999999999999" customHeight="1">
      <c r="A47" s="67">
        <v>30</v>
      </c>
      <c r="B47" s="73"/>
      <c r="C47" s="68"/>
      <c r="D47" s="68"/>
      <c r="E47" s="68"/>
      <c r="F47" s="68"/>
      <c r="G47" s="68"/>
      <c r="H47" s="68"/>
      <c r="I47" s="68"/>
      <c r="J47" s="74"/>
      <c r="K47" s="74"/>
      <c r="L47" s="75"/>
      <c r="M47" s="75"/>
      <c r="N47" s="75"/>
      <c r="O47" s="76"/>
      <c r="P47" s="2"/>
      <c r="Q47" s="2"/>
      <c r="R47" s="21"/>
      <c r="S47" s="2"/>
      <c r="T47" s="2"/>
      <c r="U47" s="2"/>
      <c r="V47" s="2"/>
      <c r="W47" s="5"/>
      <c r="X47" s="5"/>
      <c r="Y47" s="3"/>
      <c r="Z47" s="4"/>
    </row>
    <row r="48" spans="1:26" ht="16.149999999999999" customHeight="1">
      <c r="A48" s="67">
        <v>31</v>
      </c>
      <c r="B48" s="73"/>
      <c r="C48" s="68"/>
      <c r="D48" s="68"/>
      <c r="E48" s="68"/>
      <c r="F48" s="68"/>
      <c r="G48" s="68"/>
      <c r="H48" s="68"/>
      <c r="I48" s="68"/>
      <c r="J48" s="74"/>
      <c r="K48" s="74"/>
      <c r="L48" s="75"/>
      <c r="M48" s="75"/>
      <c r="N48" s="75"/>
      <c r="O48" s="76"/>
      <c r="P48" s="2"/>
      <c r="Q48" s="2"/>
      <c r="R48" s="21"/>
      <c r="S48" s="2"/>
      <c r="T48" s="2"/>
      <c r="U48" s="2"/>
      <c r="V48" s="2"/>
      <c r="W48" s="5"/>
      <c r="X48" s="5"/>
      <c r="Y48" s="3"/>
      <c r="Z48" s="4"/>
    </row>
    <row r="49" spans="1:26" ht="16.149999999999999" customHeight="1">
      <c r="A49" s="67">
        <v>32</v>
      </c>
      <c r="B49" s="73"/>
      <c r="C49" s="68"/>
      <c r="D49" s="68"/>
      <c r="E49" s="68"/>
      <c r="F49" s="68"/>
      <c r="G49" s="68"/>
      <c r="H49" s="68"/>
      <c r="I49" s="68"/>
      <c r="J49" s="74"/>
      <c r="K49" s="74"/>
      <c r="L49" s="75"/>
      <c r="M49" s="75"/>
      <c r="N49" s="75"/>
      <c r="O49" s="76"/>
      <c r="P49" s="2"/>
      <c r="Q49" s="2"/>
      <c r="R49" s="21"/>
      <c r="S49" s="2"/>
      <c r="T49" s="2"/>
      <c r="U49" s="2"/>
      <c r="V49" s="2"/>
      <c r="W49" s="5"/>
      <c r="X49" s="5"/>
      <c r="Y49" s="3"/>
      <c r="Z49" s="4"/>
    </row>
    <row r="50" spans="1:26" ht="16.149999999999999" customHeight="1">
      <c r="A50" s="67">
        <v>33</v>
      </c>
      <c r="B50" s="73"/>
      <c r="C50" s="68"/>
      <c r="D50" s="68"/>
      <c r="E50" s="68"/>
      <c r="F50" s="68"/>
      <c r="G50" s="68"/>
      <c r="H50" s="68"/>
      <c r="I50" s="68"/>
      <c r="J50" s="74"/>
      <c r="K50" s="74"/>
      <c r="L50" s="75"/>
      <c r="M50" s="75"/>
      <c r="N50" s="75"/>
      <c r="O50" s="76"/>
      <c r="P50" s="2"/>
      <c r="Q50" s="2"/>
      <c r="R50" s="21"/>
      <c r="S50" s="2"/>
      <c r="T50" s="2"/>
      <c r="U50" s="2"/>
      <c r="V50" s="2"/>
      <c r="W50" s="5"/>
      <c r="X50" s="5"/>
      <c r="Y50" s="3"/>
      <c r="Z50" s="4"/>
    </row>
    <row r="51" spans="1:26" ht="16.149999999999999" customHeight="1">
      <c r="A51" s="67">
        <v>34</v>
      </c>
      <c r="B51" s="73"/>
      <c r="C51" s="68"/>
      <c r="D51" s="68"/>
      <c r="E51" s="68"/>
      <c r="F51" s="68"/>
      <c r="G51" s="68"/>
      <c r="H51" s="68"/>
      <c r="I51" s="68"/>
      <c r="J51" s="74"/>
      <c r="K51" s="74"/>
      <c r="L51" s="75"/>
      <c r="M51" s="75"/>
      <c r="N51" s="75"/>
      <c r="O51" s="76"/>
      <c r="P51" s="2"/>
      <c r="Q51" s="2"/>
      <c r="R51" s="21"/>
      <c r="S51" s="2"/>
      <c r="T51" s="2"/>
      <c r="U51" s="2"/>
      <c r="V51" s="2"/>
      <c r="W51" s="5"/>
      <c r="X51" s="5"/>
      <c r="Y51" s="3"/>
      <c r="Z51" s="4"/>
    </row>
    <row r="52" spans="1:26" ht="16.149999999999999" customHeight="1">
      <c r="A52" s="67">
        <v>35</v>
      </c>
      <c r="B52" s="73"/>
      <c r="C52" s="68"/>
      <c r="D52" s="68"/>
      <c r="E52" s="68"/>
      <c r="F52" s="68"/>
      <c r="G52" s="68"/>
      <c r="H52" s="68"/>
      <c r="I52" s="68"/>
      <c r="J52" s="74"/>
      <c r="K52" s="74"/>
      <c r="L52" s="75"/>
      <c r="M52" s="75"/>
      <c r="N52" s="75"/>
      <c r="O52" s="76"/>
      <c r="P52" s="2"/>
      <c r="Q52" s="2"/>
      <c r="R52" s="21"/>
      <c r="S52" s="2"/>
      <c r="T52" s="2"/>
      <c r="U52" s="2"/>
      <c r="V52" s="2"/>
      <c r="W52" s="5"/>
      <c r="X52" s="5"/>
      <c r="Y52" s="3"/>
      <c r="Z52" s="4"/>
    </row>
    <row r="53" spans="1:26" ht="16.149999999999999" customHeight="1">
      <c r="A53" s="67">
        <v>36</v>
      </c>
      <c r="B53" s="73"/>
      <c r="G53" s="19"/>
      <c r="I53" s="19"/>
      <c r="J53" s="74"/>
      <c r="K53" s="74"/>
      <c r="L53" s="75"/>
      <c r="M53" s="75"/>
      <c r="N53" s="75"/>
      <c r="O53" s="76"/>
      <c r="P53" s="2"/>
      <c r="Q53" s="2"/>
      <c r="R53" s="21"/>
      <c r="S53" s="2"/>
      <c r="T53" s="2"/>
      <c r="U53" s="2"/>
      <c r="V53" s="2"/>
      <c r="W53" s="5"/>
      <c r="X53" s="5"/>
      <c r="Y53" s="3"/>
      <c r="Z53" s="4"/>
    </row>
    <row r="54" spans="1:26" ht="16.149999999999999" customHeight="1">
      <c r="A54" s="67">
        <v>37</v>
      </c>
      <c r="B54" s="73"/>
      <c r="G54" s="19"/>
      <c r="I54" s="19"/>
      <c r="J54" s="74"/>
      <c r="K54" s="74"/>
      <c r="L54" s="75"/>
      <c r="M54" s="75"/>
      <c r="N54" s="75"/>
      <c r="O54" s="76"/>
      <c r="P54" s="2"/>
      <c r="Q54" s="2"/>
      <c r="R54" s="21"/>
      <c r="S54" s="2"/>
      <c r="T54" s="2"/>
      <c r="U54" s="2"/>
      <c r="V54" s="2"/>
      <c r="W54" s="5"/>
      <c r="X54" s="5"/>
      <c r="Y54" s="3"/>
      <c r="Z54" s="4"/>
    </row>
    <row r="55" spans="1:26" ht="16.149999999999999" customHeight="1">
      <c r="A55" s="67">
        <v>38</v>
      </c>
      <c r="B55" s="73"/>
      <c r="G55" s="19"/>
      <c r="I55" s="19"/>
      <c r="J55" s="74"/>
      <c r="K55" s="74"/>
      <c r="L55" s="75"/>
      <c r="M55" s="75"/>
      <c r="N55" s="75"/>
      <c r="O55" s="76"/>
      <c r="P55" s="2"/>
      <c r="Q55" s="2"/>
      <c r="R55" s="21"/>
      <c r="S55" s="2"/>
      <c r="T55" s="2"/>
      <c r="U55" s="2"/>
      <c r="V55" s="2"/>
      <c r="W55" s="5"/>
      <c r="X55" s="5"/>
      <c r="Y55" s="3"/>
      <c r="Z55" s="4"/>
    </row>
    <row r="56" spans="1:26" ht="16.149999999999999" customHeight="1">
      <c r="A56" s="67">
        <v>39</v>
      </c>
      <c r="B56" s="73"/>
      <c r="G56" s="19"/>
      <c r="I56" s="19"/>
      <c r="J56" s="74"/>
      <c r="K56" s="74"/>
      <c r="L56" s="75"/>
      <c r="M56" s="75"/>
      <c r="N56" s="75"/>
      <c r="O56" s="76"/>
      <c r="P56" s="2"/>
      <c r="Q56" s="2"/>
      <c r="R56" s="21"/>
      <c r="S56" s="2"/>
      <c r="T56" s="2"/>
      <c r="U56" s="2"/>
      <c r="V56" s="2"/>
      <c r="W56" s="5"/>
      <c r="X56" s="5"/>
      <c r="Y56" s="3"/>
      <c r="Z56" s="4"/>
    </row>
    <row r="57" spans="1:26" ht="16.149999999999999" customHeight="1">
      <c r="A57" s="67">
        <v>40</v>
      </c>
      <c r="B57" s="73"/>
      <c r="G57" s="19"/>
      <c r="I57" s="19"/>
      <c r="J57" s="74"/>
      <c r="K57" s="74"/>
      <c r="L57" s="75"/>
      <c r="M57" s="75"/>
      <c r="N57" s="75"/>
      <c r="O57" s="76"/>
      <c r="P57" s="2"/>
      <c r="Q57" s="2"/>
      <c r="R57" s="21"/>
      <c r="S57" s="2"/>
      <c r="T57" s="2"/>
      <c r="U57" s="2"/>
      <c r="V57" s="2"/>
      <c r="W57" s="5"/>
      <c r="X57" s="5"/>
      <c r="Y57" s="3"/>
      <c r="Z57" s="4"/>
    </row>
    <row r="58" spans="1:26" ht="24" customHeight="1">
      <c r="A58" s="60" t="s">
        <v>3</v>
      </c>
      <c r="B58" s="60"/>
      <c r="C58" s="61" t="s">
        <v>39</v>
      </c>
      <c r="D58" s="62"/>
      <c r="E58" s="62"/>
      <c r="F58" s="62"/>
      <c r="G58" s="62"/>
      <c r="H58" s="62"/>
      <c r="I58" s="60"/>
      <c r="J58" s="60"/>
      <c r="K58" s="60"/>
      <c r="L58" s="63"/>
      <c r="M58" s="63"/>
      <c r="N58" s="60"/>
      <c r="O58" s="60"/>
      <c r="P58" s="64"/>
      <c r="Q58" s="64"/>
      <c r="R58" s="64"/>
      <c r="S58" s="60"/>
      <c r="T58" s="64"/>
      <c r="U58" s="64"/>
      <c r="V58" s="64"/>
      <c r="W58" s="60"/>
      <c r="X58" s="60"/>
      <c r="Y58" s="60"/>
      <c r="Z58" s="65"/>
    </row>
    <row r="59" spans="1:26">
      <c r="A59" s="6"/>
      <c r="B59" s="6"/>
      <c r="C59" s="22"/>
      <c r="G59" s="19"/>
      <c r="I59" s="20"/>
      <c r="J59" s="22"/>
      <c r="K59" s="2"/>
      <c r="M59" s="7"/>
      <c r="R59" s="6"/>
      <c r="S59" s="6"/>
      <c r="T59" s="6"/>
      <c r="U59" s="6"/>
      <c r="V59" s="6"/>
    </row>
    <row r="60" spans="1:26">
      <c r="A60" s="6"/>
      <c r="B60" s="6"/>
      <c r="C60" s="22"/>
      <c r="G60" s="19"/>
      <c r="I60" s="20"/>
      <c r="J60" s="21"/>
      <c r="K60" s="2"/>
      <c r="M60" s="8"/>
      <c r="R60" s="9"/>
      <c r="S60" s="9"/>
      <c r="T60" s="9"/>
      <c r="U60" s="9"/>
      <c r="V60" s="9"/>
      <c r="W60" s="23"/>
    </row>
    <row r="61" spans="1:26">
      <c r="A61" s="6"/>
      <c r="B61" s="6"/>
      <c r="C61" s="22"/>
      <c r="G61" s="19"/>
      <c r="I61" s="20"/>
      <c r="J61" s="21"/>
      <c r="K61" s="2"/>
      <c r="M61" s="8"/>
      <c r="R61" s="9"/>
      <c r="S61" s="9"/>
      <c r="T61" s="9"/>
      <c r="U61" s="9"/>
      <c r="V61" s="9"/>
      <c r="W61" s="23"/>
    </row>
    <row r="62" spans="1:26">
      <c r="A62" s="6"/>
      <c r="B62" s="6"/>
      <c r="C62" s="22"/>
      <c r="G62" s="19"/>
      <c r="I62" s="20"/>
      <c r="J62" s="21"/>
      <c r="K62" s="2"/>
      <c r="M62" s="7"/>
      <c r="R62" s="9"/>
      <c r="S62" s="9"/>
      <c r="T62" s="9"/>
      <c r="U62" s="9"/>
      <c r="V62" s="9"/>
      <c r="W62" s="23"/>
    </row>
    <row r="64" spans="1:26">
      <c r="A64" s="80"/>
    </row>
    <row r="67" spans="1:1" ht="20.25">
      <c r="A67" s="79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0" bestFit="1" customWidth="1"/>
    <col min="2" max="2" width="25.44140625" style="10" bestFit="1" customWidth="1"/>
    <col min="3" max="3" width="34.77734375" style="10" bestFit="1" customWidth="1"/>
    <col min="4" max="4" width="11.77734375" style="10" bestFit="1" customWidth="1"/>
    <col min="5" max="5" width="11.21875" style="10" bestFit="1" customWidth="1"/>
    <col min="6" max="6" width="16.109375" style="10" bestFit="1" customWidth="1"/>
    <col min="7" max="7" width="23.77734375" style="10" bestFit="1" customWidth="1"/>
    <col min="8" max="8" width="12.109375" style="10" bestFit="1" customWidth="1"/>
    <col min="9" max="9" width="23.109375" style="10" bestFit="1" customWidth="1"/>
    <col min="10" max="10" width="16.109375" style="10" bestFit="1" customWidth="1"/>
    <col min="11" max="11" width="10.21875" style="10" bestFit="1" customWidth="1"/>
    <col min="12" max="12" width="10.44140625" style="10" bestFit="1" customWidth="1"/>
    <col min="13" max="13" width="13.77734375" style="10" bestFit="1" customWidth="1"/>
    <col min="14" max="14" width="16.109375" style="10" bestFit="1" customWidth="1"/>
    <col min="15" max="15" width="11.6640625" style="10" bestFit="1" customWidth="1"/>
    <col min="16" max="16" width="11.33203125" style="10" bestFit="1" customWidth="1"/>
    <col min="17" max="17" width="10.44140625" style="10" bestFit="1" customWidth="1"/>
    <col min="18" max="19" width="16.109375" style="10" bestFit="1" customWidth="1"/>
    <col min="20" max="20" width="12.77734375" style="10" bestFit="1" customWidth="1"/>
    <col min="21" max="22" width="12.21875" style="10" bestFit="1" customWidth="1"/>
    <col min="23" max="23" width="15.77734375" style="10" bestFit="1" customWidth="1"/>
    <col min="24" max="25" width="13.77734375" style="10" bestFit="1" customWidth="1"/>
    <col min="26" max="26" width="19.5546875" style="10" bestFit="1" customWidth="1"/>
    <col min="27" max="16384" width="8.88671875" style="10"/>
  </cols>
  <sheetData>
    <row r="1" spans="1:26" ht="18.75" thickBot="1">
      <c r="A1" s="11" t="s">
        <v>94</v>
      </c>
      <c r="B1" s="11"/>
      <c r="C1" s="11"/>
      <c r="D1" s="4"/>
      <c r="E1" s="4"/>
      <c r="F1" s="3"/>
      <c r="G1" s="1"/>
      <c r="H1" s="3"/>
      <c r="I1" s="59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2" t="s">
        <v>1</v>
      </c>
      <c r="E2" s="13">
        <f>SUMIF(D18:D56,40,F18:F56)+SUMIF(D18:D56,21,F18:F56)</f>
        <v>0</v>
      </c>
      <c r="F2" s="3"/>
      <c r="G2" s="24" t="s">
        <v>89</v>
      </c>
      <c r="H2" s="14">
        <f>IF(COUNTIF($G$18:G62,"JG")=0,0,SUMIFS($F$18:F62,$G$18:G62,G2,$D$18:D62,40)-SUMIFS($F$18:F62,$G$18:G62,G2,$D$18:D62,50))</f>
        <v>0</v>
      </c>
      <c r="I2" s="14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15" t="s">
        <v>2</v>
      </c>
      <c r="E3" s="16">
        <f>SUMIF(D18:D56,50,F18:F56)+SUMIF(D18:D56,31,F18:F56)</f>
        <v>0</v>
      </c>
      <c r="F3" s="28" t="s">
        <v>90</v>
      </c>
      <c r="G3" s="14" t="s">
        <v>87</v>
      </c>
      <c r="H3" s="14">
        <f>IF(COUNTIF($G$18:G62,"VG")=0,0,SUMIFS($F$18:F62,$G$18:G62,G3,$D$18:D62,40)-SUMIFS($F$18:F62,$G$18:G62,G3,$D$18:D62,50))</f>
        <v>0</v>
      </c>
      <c r="I3" s="14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57" t="s">
        <v>4</v>
      </c>
      <c r="E4" s="58">
        <f>E2-E3</f>
        <v>0</v>
      </c>
      <c r="F4" s="27">
        <f>$E$4+$I$6</f>
        <v>0</v>
      </c>
      <c r="G4" s="14" t="s">
        <v>97</v>
      </c>
      <c r="H4" s="14">
        <f>IF(COUNTIF($G$18:G62,"V0")=0,0,SUMIFS($F$18:F62,$G$18:G62,G4,$D$18:D62,40)-SUMIFS($F$18:F62,$G$18:G62,G4,$D$18:D62,50))</f>
        <v>0</v>
      </c>
      <c r="I4" s="14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3"/>
      <c r="G5" s="25" t="s">
        <v>88</v>
      </c>
      <c r="H5" s="26">
        <f>IF(COUNTIF($G$18:G62,"V9")=0,0,SUMIFS($F$18:F62,$G$18:G62,G5,$D$18:D62,40)-SUMIFS($F$18:F62,$G$18:G62,G5,$D$18:D62,50))</f>
        <v>0</v>
      </c>
      <c r="I5" s="26"/>
      <c r="J5" s="3"/>
      <c r="K5" s="3"/>
      <c r="R5" s="3"/>
      <c r="S5" s="3"/>
      <c r="T5" s="3"/>
      <c r="U5" s="3"/>
      <c r="V5" s="3"/>
    </row>
    <row r="6" spans="1:26" ht="18">
      <c r="A6" s="11" t="s">
        <v>95</v>
      </c>
      <c r="B6" s="11"/>
      <c r="C6" s="11"/>
      <c r="D6" s="3"/>
      <c r="E6" s="3"/>
      <c r="F6" s="4"/>
      <c r="G6" s="14"/>
      <c r="H6" s="14">
        <f>SUM(H2:H5)</f>
        <v>0</v>
      </c>
      <c r="I6" s="14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3"/>
      <c r="B7" s="3"/>
      <c r="C7" s="4"/>
      <c r="D7" s="4"/>
      <c r="E7" s="3"/>
      <c r="F7" s="4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29" t="s">
        <v>5</v>
      </c>
      <c r="B8" s="30" t="s">
        <v>6</v>
      </c>
      <c r="C8" s="31" t="s">
        <v>7</v>
      </c>
      <c r="D8" s="31" t="s">
        <v>8</v>
      </c>
      <c r="E8" s="31" t="s">
        <v>9</v>
      </c>
      <c r="F8" s="32" t="s">
        <v>10</v>
      </c>
      <c r="G8" s="30" t="s">
        <v>57</v>
      </c>
      <c r="H8" s="32" t="s">
        <v>41</v>
      </c>
      <c r="I8" s="4"/>
      <c r="J8" s="4"/>
      <c r="K8" s="4"/>
      <c r="R8" s="4"/>
      <c r="S8" s="4"/>
      <c r="T8" s="4"/>
      <c r="U8" s="4"/>
      <c r="V8" s="4"/>
      <c r="W8" s="4"/>
    </row>
    <row r="9" spans="1:26" ht="18.600000000000001" customHeight="1">
      <c r="A9" s="33" t="s">
        <v>80</v>
      </c>
      <c r="B9" s="34" t="s">
        <v>85</v>
      </c>
      <c r="C9" s="35" t="s">
        <v>81</v>
      </c>
      <c r="D9" s="35" t="s">
        <v>82</v>
      </c>
      <c r="E9" s="35" t="s">
        <v>83</v>
      </c>
      <c r="F9" s="36" t="s">
        <v>84</v>
      </c>
      <c r="G9" s="34" t="s">
        <v>58</v>
      </c>
      <c r="H9" s="36" t="s">
        <v>42</v>
      </c>
      <c r="I9" s="4"/>
      <c r="J9" s="4"/>
      <c r="K9" s="4"/>
      <c r="R9" s="4"/>
      <c r="S9" s="4"/>
      <c r="T9" s="4"/>
      <c r="U9" s="4"/>
      <c r="V9" s="4"/>
      <c r="W9" s="4"/>
    </row>
    <row r="10" spans="1:26" ht="18" customHeight="1" thickBot="1">
      <c r="A10" s="37" t="s">
        <v>40</v>
      </c>
      <c r="B10" s="38" t="s">
        <v>11</v>
      </c>
      <c r="C10" s="37" t="s">
        <v>40</v>
      </c>
      <c r="D10" s="39" t="s">
        <v>12</v>
      </c>
      <c r="E10" s="37" t="s">
        <v>13</v>
      </c>
      <c r="F10" s="40" t="s">
        <v>14</v>
      </c>
      <c r="G10" s="38" t="s">
        <v>11</v>
      </c>
      <c r="H10" s="40" t="s">
        <v>43</v>
      </c>
      <c r="I10" s="4"/>
      <c r="J10" s="4"/>
      <c r="K10" s="4"/>
      <c r="R10" s="4"/>
      <c r="S10" s="4"/>
      <c r="T10" s="4"/>
      <c r="U10" s="4"/>
      <c r="V10" s="4"/>
      <c r="W10" s="4"/>
    </row>
    <row r="11" spans="1:26" ht="21" customHeight="1">
      <c r="A11" s="70" t="str">
        <f ca="1">IFERROR(VLOOKUP(VALUE(RIGHT(CELL("nomfichier",A1),LEN(CELL("nomfichier",A1))-FIND("]",CELL("nomfichier",A1)))),BASE!A:I,9,0),"")</f>
        <v/>
      </c>
      <c r="B11" s="71" t="str">
        <f>(BASE!$L$3)</f>
        <v>07/2021 TEST</v>
      </c>
      <c r="C11" s="70" t="str">
        <f>(BASE!$L$2)</f>
        <v>23.12.2021</v>
      </c>
      <c r="D11" s="66" t="s">
        <v>91</v>
      </c>
      <c r="E11" s="66" t="s">
        <v>92</v>
      </c>
      <c r="F11" s="66" t="s">
        <v>98</v>
      </c>
      <c r="G11" s="71" t="str">
        <f ca="1">IFERROR(VLOOKUP(VALUE(RIGHT(CELL("nomfichier",A1),LEN(CELL("nomfichier",A1))-FIND("]",CELL("nomfichier",A1)))),BASE!A:I,8,0),"")</f>
        <v/>
      </c>
      <c r="H11" s="72" t="str">
        <f>IF(OR($G$18="VG",$G$18="JG"),"X","")</f>
        <v/>
      </c>
      <c r="I11" s="81"/>
      <c r="J11" s="4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4"/>
      <c r="E12" s="4"/>
      <c r="F12" s="4"/>
      <c r="G12" s="3"/>
      <c r="H12" s="3"/>
      <c r="I12" s="3"/>
      <c r="J12" s="3"/>
      <c r="K12" s="4"/>
      <c r="R12" s="4"/>
      <c r="S12" s="4"/>
      <c r="T12" s="4"/>
      <c r="U12" s="4"/>
      <c r="V12" s="4"/>
    </row>
    <row r="13" spans="1:26" ht="18">
      <c r="A13" s="17" t="s">
        <v>96</v>
      </c>
      <c r="B13" s="17"/>
      <c r="C13" s="11"/>
      <c r="D13" s="4"/>
      <c r="E13" s="4"/>
      <c r="F13" s="4"/>
      <c r="G13" s="4"/>
      <c r="H13" s="4"/>
      <c r="I13" s="4"/>
      <c r="J13" s="4"/>
      <c r="K13" s="3"/>
      <c r="R13" s="3"/>
      <c r="S13" s="3"/>
      <c r="T13" s="3"/>
      <c r="U13" s="3"/>
      <c r="V13" s="3"/>
    </row>
    <row r="14" spans="1:26" ht="15.75" thickBot="1">
      <c r="A14" s="3"/>
      <c r="B14" s="3"/>
      <c r="C14" s="4"/>
      <c r="D14" s="4"/>
      <c r="E14" s="4"/>
      <c r="F14" s="3"/>
      <c r="G14" s="1"/>
      <c r="H14" s="3"/>
      <c r="I14" s="3"/>
      <c r="J14" s="3"/>
      <c r="K14" s="3"/>
      <c r="R14" s="3"/>
      <c r="S14" s="3"/>
      <c r="T14" s="3"/>
      <c r="U14" s="3"/>
      <c r="V14" s="3"/>
    </row>
    <row r="15" spans="1:26" ht="16.899999999999999" customHeight="1">
      <c r="A15" s="31" t="s">
        <v>15</v>
      </c>
      <c r="B15" s="31" t="s">
        <v>16</v>
      </c>
      <c r="C15" s="31" t="s">
        <v>17</v>
      </c>
      <c r="D15" s="31" t="s">
        <v>18</v>
      </c>
      <c r="E15" s="31" t="s">
        <v>20</v>
      </c>
      <c r="F15" s="41" t="s">
        <v>21</v>
      </c>
      <c r="G15" s="31" t="s">
        <v>45</v>
      </c>
      <c r="H15" s="31" t="s">
        <v>22</v>
      </c>
      <c r="I15" s="42" t="s">
        <v>52</v>
      </c>
      <c r="J15" s="43" t="s">
        <v>70</v>
      </c>
      <c r="K15" s="43" t="s">
        <v>73</v>
      </c>
      <c r="L15" s="44" t="s">
        <v>23</v>
      </c>
      <c r="M15" s="31" t="s">
        <v>24</v>
      </c>
      <c r="N15" s="31" t="s">
        <v>61</v>
      </c>
      <c r="O15" s="31" t="s">
        <v>19</v>
      </c>
      <c r="P15" s="31" t="s">
        <v>46</v>
      </c>
      <c r="Q15" s="31" t="s">
        <v>44</v>
      </c>
      <c r="R15" s="41" t="s">
        <v>54</v>
      </c>
      <c r="S15" s="31" t="s">
        <v>62</v>
      </c>
      <c r="T15" s="31" t="s">
        <v>64</v>
      </c>
      <c r="U15" s="31" t="s">
        <v>66</v>
      </c>
      <c r="V15" s="31" t="s">
        <v>59</v>
      </c>
      <c r="W15" s="31" t="s">
        <v>25</v>
      </c>
      <c r="X15" s="42" t="s">
        <v>48</v>
      </c>
      <c r="Y15" s="43" t="s">
        <v>51</v>
      </c>
      <c r="Z15" s="45" t="s">
        <v>3</v>
      </c>
    </row>
    <row r="16" spans="1:26" s="18" customFormat="1" ht="30" customHeight="1">
      <c r="A16" s="46" t="s">
        <v>26</v>
      </c>
      <c r="B16" s="47"/>
      <c r="C16" s="47" t="s">
        <v>74</v>
      </c>
      <c r="D16" s="47" t="s">
        <v>75</v>
      </c>
      <c r="E16" s="47" t="s">
        <v>86</v>
      </c>
      <c r="F16" s="48" t="s">
        <v>76</v>
      </c>
      <c r="G16" s="47" t="s">
        <v>77</v>
      </c>
      <c r="H16" s="47" t="s">
        <v>78</v>
      </c>
      <c r="I16" s="49" t="s">
        <v>79</v>
      </c>
      <c r="J16" s="50" t="s">
        <v>71</v>
      </c>
      <c r="K16" s="50" t="s">
        <v>72</v>
      </c>
      <c r="L16" s="47" t="s">
        <v>0</v>
      </c>
      <c r="M16" s="47" t="s">
        <v>28</v>
      </c>
      <c r="N16" s="47" t="s">
        <v>63</v>
      </c>
      <c r="O16" s="47" t="s">
        <v>27</v>
      </c>
      <c r="P16" s="47" t="s">
        <v>47</v>
      </c>
      <c r="Q16" s="47" t="s">
        <v>56</v>
      </c>
      <c r="R16" s="48" t="s">
        <v>55</v>
      </c>
      <c r="S16" s="47" t="s">
        <v>67</v>
      </c>
      <c r="T16" s="47" t="s">
        <v>68</v>
      </c>
      <c r="U16" s="47" t="s">
        <v>65</v>
      </c>
      <c r="V16" s="47" t="s">
        <v>60</v>
      </c>
      <c r="W16" s="47" t="s">
        <v>29</v>
      </c>
      <c r="X16" s="49" t="s">
        <v>49</v>
      </c>
      <c r="Y16" s="50" t="s">
        <v>50</v>
      </c>
      <c r="Z16" s="51" t="s">
        <v>30</v>
      </c>
    </row>
    <row r="17" spans="1:26" ht="16.5" thickBot="1">
      <c r="A17" s="52" t="s">
        <v>31</v>
      </c>
      <c r="B17" s="37"/>
      <c r="C17" s="37" t="s">
        <v>11</v>
      </c>
      <c r="D17" s="37" t="s">
        <v>32</v>
      </c>
      <c r="E17" s="39" t="s">
        <v>33</v>
      </c>
      <c r="F17" s="53" t="s">
        <v>34</v>
      </c>
      <c r="G17" s="37" t="s">
        <v>14</v>
      </c>
      <c r="H17" s="37" t="s">
        <v>35</v>
      </c>
      <c r="I17" s="54" t="s">
        <v>53</v>
      </c>
      <c r="J17" s="53" t="s">
        <v>34</v>
      </c>
      <c r="K17" s="37" t="s">
        <v>35</v>
      </c>
      <c r="L17" s="37" t="s">
        <v>35</v>
      </c>
      <c r="M17" s="37" t="s">
        <v>36</v>
      </c>
      <c r="N17" s="53" t="s">
        <v>34</v>
      </c>
      <c r="O17" s="39" t="s">
        <v>12</v>
      </c>
      <c r="P17" s="37" t="s">
        <v>32</v>
      </c>
      <c r="Q17" s="39" t="s">
        <v>33</v>
      </c>
      <c r="R17" s="53" t="s">
        <v>34</v>
      </c>
      <c r="S17" s="53" t="s">
        <v>34</v>
      </c>
      <c r="T17" s="37" t="s">
        <v>69</v>
      </c>
      <c r="U17" s="37" t="s">
        <v>40</v>
      </c>
      <c r="V17" s="37" t="s">
        <v>40</v>
      </c>
      <c r="W17" s="37" t="s">
        <v>37</v>
      </c>
      <c r="X17" s="54" t="s">
        <v>36</v>
      </c>
      <c r="Y17" s="55" t="s">
        <v>36</v>
      </c>
      <c r="Z17" s="56" t="s">
        <v>38</v>
      </c>
    </row>
    <row r="18" spans="1:26" ht="15.6" customHeight="1">
      <c r="A18" s="67">
        <v>1</v>
      </c>
      <c r="B18" s="73"/>
      <c r="C18" s="68"/>
      <c r="D18" s="68"/>
      <c r="E18" s="68"/>
      <c r="F18" s="68"/>
      <c r="G18" s="68"/>
      <c r="H18" s="68"/>
      <c r="I18" s="68"/>
      <c r="J18" s="74"/>
      <c r="K18" s="74"/>
      <c r="L18" s="75"/>
      <c r="M18" s="75"/>
      <c r="N18" s="75"/>
      <c r="O18" s="76"/>
      <c r="P18" s="2"/>
      <c r="Q18" s="2"/>
      <c r="R18" s="21"/>
      <c r="S18" s="2"/>
      <c r="T18" s="2"/>
      <c r="U18" s="2"/>
      <c r="V18" s="2"/>
      <c r="W18" s="5"/>
      <c r="X18" s="5"/>
      <c r="Y18" s="3"/>
      <c r="Z18" s="4"/>
    </row>
    <row r="19" spans="1:26" ht="15.6" customHeight="1">
      <c r="A19" s="67">
        <v>2</v>
      </c>
      <c r="B19" s="73"/>
      <c r="C19" s="68"/>
      <c r="D19" s="68"/>
      <c r="E19" s="68"/>
      <c r="F19" s="68"/>
      <c r="G19" s="68"/>
      <c r="H19" s="68"/>
      <c r="I19" s="68"/>
      <c r="J19" s="74"/>
      <c r="K19" s="74"/>
      <c r="L19" s="75"/>
      <c r="M19" s="75"/>
      <c r="N19" s="75"/>
      <c r="O19" s="76"/>
      <c r="P19" s="2"/>
      <c r="Q19" s="2"/>
      <c r="R19" s="21"/>
      <c r="S19" s="2"/>
      <c r="T19" s="2"/>
      <c r="U19" s="2"/>
      <c r="V19" s="2"/>
      <c r="W19" s="5"/>
      <c r="X19" s="5"/>
      <c r="Y19" s="3"/>
      <c r="Z19" s="4"/>
    </row>
    <row r="20" spans="1:26" ht="16.149999999999999" customHeight="1">
      <c r="A20" s="67">
        <v>3</v>
      </c>
      <c r="B20" s="73"/>
      <c r="C20" s="68"/>
      <c r="D20" s="68"/>
      <c r="E20" s="68"/>
      <c r="F20" s="68"/>
      <c r="G20" s="68"/>
      <c r="H20" s="68"/>
      <c r="I20" s="68"/>
      <c r="J20" s="74"/>
      <c r="K20" s="74"/>
      <c r="L20" s="75"/>
      <c r="M20" s="75"/>
      <c r="N20" s="75"/>
      <c r="O20" s="76"/>
      <c r="P20" s="2"/>
      <c r="Q20" s="2"/>
      <c r="R20" s="21"/>
      <c r="S20" s="2"/>
      <c r="T20" s="2"/>
      <c r="U20" s="2"/>
      <c r="V20" s="2"/>
      <c r="W20" s="5"/>
      <c r="X20" s="5"/>
      <c r="Y20" s="3"/>
      <c r="Z20" s="4"/>
    </row>
    <row r="21" spans="1:26" ht="16.149999999999999" customHeight="1">
      <c r="A21" s="67">
        <v>4</v>
      </c>
      <c r="B21" s="73"/>
      <c r="C21" s="68"/>
      <c r="D21" s="68"/>
      <c r="E21" s="68"/>
      <c r="F21" s="68"/>
      <c r="G21" s="68"/>
      <c r="H21" s="68"/>
      <c r="I21" s="68"/>
      <c r="J21" s="74"/>
      <c r="K21" s="74"/>
      <c r="L21" s="75"/>
      <c r="M21" s="75"/>
      <c r="N21" s="75"/>
      <c r="O21" s="76"/>
      <c r="P21" s="2"/>
      <c r="Q21" s="2"/>
      <c r="R21" s="21"/>
      <c r="S21" s="2"/>
      <c r="T21" s="2"/>
      <c r="U21" s="2"/>
      <c r="V21" s="2"/>
      <c r="W21" s="5"/>
      <c r="X21" s="5"/>
      <c r="Y21" s="3"/>
      <c r="Z21" s="4"/>
    </row>
    <row r="22" spans="1:26" ht="16.149999999999999" customHeight="1">
      <c r="A22" s="67">
        <v>5</v>
      </c>
      <c r="B22" s="73"/>
      <c r="C22" s="68"/>
      <c r="D22" s="68"/>
      <c r="E22" s="68"/>
      <c r="F22" s="68"/>
      <c r="G22" s="68"/>
      <c r="H22" s="68"/>
      <c r="I22" s="68"/>
      <c r="J22" s="74"/>
      <c r="K22" s="74"/>
      <c r="L22" s="75"/>
      <c r="M22" s="75"/>
      <c r="N22" s="75"/>
      <c r="O22" s="76"/>
      <c r="P22" s="2"/>
      <c r="Q22" s="2"/>
      <c r="R22" s="21"/>
      <c r="S22" s="2"/>
      <c r="T22" s="2"/>
      <c r="U22" s="2"/>
      <c r="V22" s="2"/>
      <c r="W22" s="5"/>
      <c r="X22" s="5"/>
      <c r="Y22" s="3"/>
      <c r="Z22" s="4"/>
    </row>
    <row r="23" spans="1:26" ht="16.149999999999999" customHeight="1">
      <c r="A23" s="67">
        <v>6</v>
      </c>
      <c r="B23" s="73"/>
      <c r="C23" s="68"/>
      <c r="D23" s="68"/>
      <c r="E23" s="68"/>
      <c r="F23" s="68"/>
      <c r="G23" s="68"/>
      <c r="H23" s="68"/>
      <c r="I23" s="68"/>
      <c r="J23" s="74"/>
      <c r="K23" s="74"/>
      <c r="L23" s="75"/>
      <c r="M23" s="75"/>
      <c r="N23" s="75"/>
      <c r="O23" s="76"/>
      <c r="P23" s="2"/>
      <c r="Q23" s="2"/>
      <c r="R23" s="21"/>
      <c r="S23" s="2"/>
      <c r="T23" s="2"/>
      <c r="U23" s="2"/>
      <c r="V23" s="2"/>
      <c r="W23" s="5"/>
      <c r="X23" s="5"/>
      <c r="Y23" s="3"/>
      <c r="Z23" s="4"/>
    </row>
    <row r="24" spans="1:26" ht="16.149999999999999" customHeight="1">
      <c r="A24" s="67">
        <v>7</v>
      </c>
      <c r="B24" s="73"/>
      <c r="C24" s="68"/>
      <c r="D24" s="68"/>
      <c r="E24" s="68"/>
      <c r="F24" s="68"/>
      <c r="G24" s="68"/>
      <c r="H24" s="68"/>
      <c r="I24" s="68"/>
      <c r="J24" s="74"/>
      <c r="K24" s="74"/>
      <c r="L24" s="75"/>
      <c r="M24" s="75"/>
      <c r="N24" s="75"/>
      <c r="O24" s="76"/>
      <c r="P24" s="2"/>
      <c r="Q24" s="2"/>
      <c r="R24" s="21"/>
      <c r="S24" s="2"/>
      <c r="T24" s="2"/>
      <c r="U24" s="2"/>
      <c r="V24" s="2"/>
      <c r="W24" s="5"/>
      <c r="X24" s="5"/>
      <c r="Y24" s="3"/>
      <c r="Z24" s="4"/>
    </row>
    <row r="25" spans="1:26" ht="16.149999999999999" customHeight="1">
      <c r="A25" s="67">
        <v>8</v>
      </c>
      <c r="B25" s="73"/>
      <c r="C25" s="68"/>
      <c r="D25" s="68"/>
      <c r="E25" s="68"/>
      <c r="F25" s="68"/>
      <c r="G25" s="68"/>
      <c r="H25" s="68"/>
      <c r="I25" s="68"/>
      <c r="J25" s="74"/>
      <c r="K25" s="74"/>
      <c r="L25" s="75"/>
      <c r="M25" s="75"/>
      <c r="N25" s="75"/>
      <c r="O25" s="76"/>
      <c r="P25" s="2"/>
      <c r="Q25" s="2"/>
      <c r="R25" s="21"/>
      <c r="S25" s="2"/>
      <c r="T25" s="2"/>
      <c r="U25" s="2"/>
      <c r="V25" s="2"/>
      <c r="W25" s="5"/>
      <c r="X25" s="5"/>
      <c r="Y25" s="3"/>
      <c r="Z25" s="4"/>
    </row>
    <row r="26" spans="1:26" ht="16.149999999999999" customHeight="1">
      <c r="A26" s="67">
        <v>9</v>
      </c>
      <c r="B26" s="73"/>
      <c r="C26" s="68"/>
      <c r="D26" s="68"/>
      <c r="E26" s="68"/>
      <c r="F26" s="68"/>
      <c r="G26" s="68"/>
      <c r="H26" s="68"/>
      <c r="I26" s="68"/>
      <c r="J26" s="74"/>
      <c r="K26" s="74"/>
      <c r="L26" s="75"/>
      <c r="M26" s="75"/>
      <c r="N26" s="75"/>
      <c r="O26" s="76"/>
      <c r="P26" s="2"/>
      <c r="Q26" s="2"/>
      <c r="R26" s="21"/>
      <c r="S26" s="2"/>
      <c r="T26" s="2"/>
      <c r="U26" s="2"/>
      <c r="V26" s="2"/>
      <c r="W26" s="5"/>
      <c r="X26" s="5"/>
      <c r="Y26" s="3"/>
      <c r="Z26" s="4"/>
    </row>
    <row r="27" spans="1:26" ht="16.149999999999999" customHeight="1">
      <c r="A27" s="67">
        <v>10</v>
      </c>
      <c r="B27" s="73"/>
      <c r="C27" s="68"/>
      <c r="D27" s="68"/>
      <c r="E27" s="68"/>
      <c r="F27" s="68"/>
      <c r="G27" s="68"/>
      <c r="H27" s="68"/>
      <c r="I27" s="68"/>
      <c r="J27" s="74"/>
      <c r="K27" s="74"/>
      <c r="L27" s="75"/>
      <c r="M27" s="75"/>
      <c r="N27" s="75"/>
      <c r="O27" s="76"/>
      <c r="P27" s="2"/>
      <c r="Q27" s="2"/>
      <c r="R27" s="21"/>
      <c r="S27" s="2"/>
      <c r="T27" s="2"/>
      <c r="U27" s="2"/>
      <c r="V27" s="2"/>
      <c r="W27" s="5"/>
      <c r="X27" s="5"/>
      <c r="Y27" s="3"/>
      <c r="Z27" s="4"/>
    </row>
    <row r="28" spans="1:26" ht="16.149999999999999" customHeight="1">
      <c r="A28" s="67">
        <v>11</v>
      </c>
      <c r="B28" s="73"/>
      <c r="C28" s="68"/>
      <c r="D28" s="68"/>
      <c r="E28" s="68"/>
      <c r="F28" s="68"/>
      <c r="G28" s="68"/>
      <c r="H28" s="68"/>
      <c r="I28" s="68"/>
      <c r="J28" s="74"/>
      <c r="K28" s="74"/>
      <c r="L28" s="75"/>
      <c r="M28" s="75"/>
      <c r="N28" s="75"/>
      <c r="O28" s="76"/>
      <c r="P28" s="2"/>
      <c r="Q28" s="2"/>
      <c r="R28" s="21"/>
      <c r="S28" s="2"/>
      <c r="T28" s="2"/>
      <c r="U28" s="2"/>
      <c r="V28" s="2"/>
      <c r="W28" s="5"/>
      <c r="X28" s="5"/>
      <c r="Y28" s="3"/>
      <c r="Z28" s="4"/>
    </row>
    <row r="29" spans="1:26" ht="16.149999999999999" customHeight="1">
      <c r="A29" s="67">
        <v>12</v>
      </c>
      <c r="B29" s="73"/>
      <c r="C29" s="68"/>
      <c r="D29" s="68"/>
      <c r="E29" s="68"/>
      <c r="F29" s="68"/>
      <c r="G29" s="68"/>
      <c r="H29" s="68"/>
      <c r="I29" s="68"/>
      <c r="J29" s="74"/>
      <c r="K29" s="74"/>
      <c r="L29" s="75"/>
      <c r="M29" s="75"/>
      <c r="N29" s="75"/>
      <c r="O29" s="76"/>
      <c r="P29" s="2"/>
      <c r="Q29" s="2"/>
      <c r="R29" s="21"/>
      <c r="S29" s="2"/>
      <c r="T29" s="2"/>
      <c r="U29" s="2"/>
      <c r="V29" s="2"/>
      <c r="W29" s="5"/>
      <c r="X29" s="5"/>
      <c r="Y29" s="3"/>
      <c r="Z29" s="4"/>
    </row>
    <row r="30" spans="1:26" ht="16.149999999999999" customHeight="1">
      <c r="A30" s="67">
        <v>13</v>
      </c>
      <c r="B30" s="73"/>
      <c r="C30" s="68"/>
      <c r="D30" s="68"/>
      <c r="E30" s="68"/>
      <c r="F30" s="68"/>
      <c r="G30" s="68"/>
      <c r="H30" s="68"/>
      <c r="I30" s="68"/>
      <c r="J30" s="74"/>
      <c r="K30" s="74"/>
      <c r="L30" s="75"/>
      <c r="M30" s="75"/>
      <c r="N30" s="75"/>
      <c r="O30" s="76"/>
      <c r="P30" s="2"/>
      <c r="Q30" s="2"/>
      <c r="R30" s="21"/>
      <c r="S30" s="2"/>
      <c r="T30" s="2"/>
      <c r="U30" s="2"/>
      <c r="V30" s="2"/>
      <c r="W30" s="5"/>
      <c r="X30" s="5"/>
      <c r="Y30" s="3"/>
      <c r="Z30" s="4"/>
    </row>
    <row r="31" spans="1:26" ht="16.149999999999999" customHeight="1">
      <c r="A31" s="67">
        <v>14</v>
      </c>
      <c r="B31" s="73"/>
      <c r="C31" s="68"/>
      <c r="D31" s="68"/>
      <c r="E31" s="68"/>
      <c r="F31" s="68"/>
      <c r="G31" s="68"/>
      <c r="H31" s="68"/>
      <c r="I31" s="68"/>
      <c r="J31" s="74"/>
      <c r="K31" s="74"/>
      <c r="L31" s="75"/>
      <c r="M31" s="75"/>
      <c r="N31" s="75"/>
      <c r="O31" s="76"/>
      <c r="P31" s="2"/>
      <c r="Q31" s="2"/>
      <c r="R31" s="21"/>
      <c r="S31" s="2"/>
      <c r="T31" s="2"/>
      <c r="U31" s="2"/>
      <c r="V31" s="2"/>
      <c r="W31" s="5"/>
      <c r="X31" s="5"/>
      <c r="Y31" s="3"/>
      <c r="Z31" s="4"/>
    </row>
    <row r="32" spans="1:26" ht="16.149999999999999" customHeight="1">
      <c r="A32" s="67">
        <v>15</v>
      </c>
      <c r="B32" s="73"/>
      <c r="C32" s="68"/>
      <c r="D32" s="68"/>
      <c r="E32" s="68"/>
      <c r="F32" s="68"/>
      <c r="G32" s="68"/>
      <c r="H32" s="68"/>
      <c r="I32" s="68"/>
      <c r="J32" s="74"/>
      <c r="K32" s="74"/>
      <c r="L32" s="75"/>
      <c r="M32" s="75"/>
      <c r="N32" s="75"/>
      <c r="O32" s="76"/>
      <c r="P32" s="2"/>
      <c r="Q32" s="2"/>
      <c r="R32" s="21"/>
      <c r="S32" s="2"/>
      <c r="T32" s="2"/>
      <c r="U32" s="2"/>
      <c r="V32" s="2"/>
      <c r="W32" s="5"/>
      <c r="X32" s="5"/>
      <c r="Y32" s="3"/>
      <c r="Z32" s="4"/>
    </row>
    <row r="33" spans="1:26" ht="16.149999999999999" customHeight="1">
      <c r="A33" s="67">
        <v>16</v>
      </c>
      <c r="B33" s="73"/>
      <c r="C33" s="68"/>
      <c r="D33" s="68"/>
      <c r="E33" s="68"/>
      <c r="F33" s="68"/>
      <c r="G33" s="68"/>
      <c r="H33" s="68"/>
      <c r="I33" s="68"/>
      <c r="J33" s="74"/>
      <c r="K33" s="74"/>
      <c r="L33" s="75"/>
      <c r="M33" s="75"/>
      <c r="N33" s="75"/>
      <c r="O33" s="76"/>
      <c r="P33" s="2"/>
      <c r="Q33" s="2"/>
      <c r="R33" s="21"/>
      <c r="S33" s="2"/>
      <c r="T33" s="2"/>
      <c r="U33" s="2"/>
      <c r="V33" s="2"/>
      <c r="W33" s="5"/>
      <c r="X33" s="5"/>
      <c r="Y33" s="3"/>
      <c r="Z33" s="4"/>
    </row>
    <row r="34" spans="1:26" ht="16.149999999999999" customHeight="1">
      <c r="A34" s="67">
        <v>17</v>
      </c>
      <c r="B34" s="73"/>
      <c r="C34" s="68"/>
      <c r="D34" s="68"/>
      <c r="E34" s="68"/>
      <c r="F34" s="68"/>
      <c r="G34" s="68"/>
      <c r="H34" s="68"/>
      <c r="I34" s="68"/>
      <c r="J34" s="74"/>
      <c r="K34" s="74"/>
      <c r="L34" s="75"/>
      <c r="M34" s="75"/>
      <c r="N34" s="75"/>
      <c r="O34" s="76"/>
      <c r="P34" s="2"/>
      <c r="Q34" s="2"/>
      <c r="R34" s="21"/>
      <c r="S34" s="2"/>
      <c r="T34" s="2"/>
      <c r="U34" s="2"/>
      <c r="V34" s="2"/>
      <c r="W34" s="5"/>
      <c r="X34" s="5"/>
      <c r="Y34" s="3"/>
      <c r="Z34" s="4"/>
    </row>
    <row r="35" spans="1:26" ht="16.149999999999999" customHeight="1">
      <c r="A35" s="67">
        <v>18</v>
      </c>
      <c r="B35" s="73"/>
      <c r="C35" s="68"/>
      <c r="D35" s="68"/>
      <c r="E35" s="68"/>
      <c r="F35" s="68"/>
      <c r="G35" s="68"/>
      <c r="H35" s="68"/>
      <c r="I35" s="68"/>
      <c r="J35" s="74"/>
      <c r="K35" s="74"/>
      <c r="L35" s="75"/>
      <c r="M35" s="75"/>
      <c r="N35" s="75"/>
      <c r="O35" s="76"/>
      <c r="P35" s="2"/>
      <c r="Q35" s="2"/>
      <c r="R35" s="21"/>
      <c r="S35" s="2"/>
      <c r="T35" s="2"/>
      <c r="U35" s="2"/>
      <c r="V35" s="2"/>
      <c r="W35" s="5"/>
      <c r="X35" s="5"/>
      <c r="Y35" s="3"/>
      <c r="Z35" s="4"/>
    </row>
    <row r="36" spans="1:26" ht="16.149999999999999" customHeight="1">
      <c r="A36" s="67">
        <v>19</v>
      </c>
      <c r="B36" s="73"/>
      <c r="C36" s="68"/>
      <c r="D36" s="68"/>
      <c r="E36" s="68"/>
      <c r="F36" s="68"/>
      <c r="G36" s="68"/>
      <c r="H36" s="68"/>
      <c r="I36" s="68"/>
      <c r="J36" s="74"/>
      <c r="K36" s="74"/>
      <c r="L36" s="75"/>
      <c r="M36" s="75"/>
      <c r="N36" s="75"/>
      <c r="O36" s="76"/>
      <c r="P36" s="2"/>
      <c r="Q36" s="2"/>
      <c r="R36" s="21"/>
      <c r="S36" s="2"/>
      <c r="T36" s="2"/>
      <c r="U36" s="2"/>
      <c r="V36" s="2"/>
      <c r="W36" s="5"/>
      <c r="X36" s="5"/>
      <c r="Y36" s="3"/>
      <c r="Z36" s="4"/>
    </row>
    <row r="37" spans="1:26" ht="16.149999999999999" customHeight="1">
      <c r="A37" s="67">
        <v>20</v>
      </c>
      <c r="B37" s="73"/>
      <c r="C37" s="68"/>
      <c r="D37" s="68"/>
      <c r="E37" s="68"/>
      <c r="F37" s="68"/>
      <c r="G37" s="68"/>
      <c r="H37" s="68"/>
      <c r="I37" s="68"/>
      <c r="J37" s="74"/>
      <c r="K37" s="74"/>
      <c r="L37" s="75"/>
      <c r="M37" s="75"/>
      <c r="N37" s="75"/>
      <c r="O37" s="76"/>
      <c r="P37" s="2"/>
      <c r="Q37" s="2"/>
      <c r="R37" s="21"/>
      <c r="S37" s="2"/>
      <c r="T37" s="2"/>
      <c r="U37" s="2"/>
      <c r="V37" s="2"/>
      <c r="W37" s="5"/>
      <c r="X37" s="5"/>
      <c r="Y37" s="3"/>
      <c r="Z37" s="4"/>
    </row>
    <row r="38" spans="1:26" ht="16.149999999999999" customHeight="1">
      <c r="A38" s="67">
        <v>21</v>
      </c>
      <c r="B38" s="73"/>
      <c r="C38" s="68"/>
      <c r="D38" s="68"/>
      <c r="E38" s="68"/>
      <c r="F38" s="68"/>
      <c r="G38" s="68"/>
      <c r="H38" s="68"/>
      <c r="I38" s="68"/>
      <c r="J38" s="74"/>
      <c r="K38" s="74"/>
      <c r="L38" s="75"/>
      <c r="M38" s="75"/>
      <c r="N38" s="75"/>
      <c r="O38" s="76"/>
      <c r="P38" s="2"/>
      <c r="Q38" s="2"/>
      <c r="R38" s="21"/>
      <c r="S38" s="2"/>
      <c r="T38" s="2"/>
      <c r="U38" s="2"/>
      <c r="V38" s="2"/>
      <c r="W38" s="5"/>
      <c r="X38" s="5"/>
      <c r="Y38" s="3"/>
      <c r="Z38" s="4"/>
    </row>
    <row r="39" spans="1:26" ht="16.149999999999999" customHeight="1">
      <c r="A39" s="67">
        <v>22</v>
      </c>
      <c r="B39" s="73"/>
      <c r="C39" s="68"/>
      <c r="D39" s="68"/>
      <c r="E39" s="68"/>
      <c r="F39" s="68"/>
      <c r="G39" s="68"/>
      <c r="H39" s="68"/>
      <c r="I39" s="68"/>
      <c r="J39" s="74"/>
      <c r="K39" s="74"/>
      <c r="L39" s="75"/>
      <c r="M39" s="75"/>
      <c r="N39" s="75"/>
      <c r="O39" s="76"/>
      <c r="P39" s="2"/>
      <c r="Q39" s="2"/>
      <c r="R39" s="21"/>
      <c r="S39" s="2"/>
      <c r="T39" s="2"/>
      <c r="U39" s="2"/>
      <c r="V39" s="2"/>
      <c r="W39" s="5"/>
      <c r="X39" s="5"/>
      <c r="Y39" s="3"/>
      <c r="Z39" s="4"/>
    </row>
    <row r="40" spans="1:26" ht="16.149999999999999" customHeight="1">
      <c r="A40" s="67">
        <v>23</v>
      </c>
      <c r="B40" s="73"/>
      <c r="C40" s="68"/>
      <c r="D40" s="68"/>
      <c r="E40" s="68"/>
      <c r="F40" s="68"/>
      <c r="G40" s="68"/>
      <c r="H40" s="68"/>
      <c r="I40" s="68"/>
      <c r="J40" s="74"/>
      <c r="K40" s="74"/>
      <c r="L40" s="75"/>
      <c r="M40" s="75"/>
      <c r="N40" s="75"/>
      <c r="O40" s="76"/>
      <c r="P40" s="2"/>
      <c r="Q40" s="2"/>
      <c r="R40" s="21"/>
      <c r="S40" s="2"/>
      <c r="T40" s="2"/>
      <c r="U40" s="2"/>
      <c r="V40" s="2"/>
      <c r="W40" s="5"/>
      <c r="X40" s="5"/>
      <c r="Y40" s="3"/>
      <c r="Z40" s="4"/>
    </row>
    <row r="41" spans="1:26" ht="16.149999999999999" customHeight="1">
      <c r="A41" s="67">
        <v>24</v>
      </c>
      <c r="B41" s="73"/>
      <c r="C41" s="68"/>
      <c r="D41" s="68"/>
      <c r="E41" s="68"/>
      <c r="F41" s="68"/>
      <c r="G41" s="68"/>
      <c r="H41" s="68"/>
      <c r="I41" s="68"/>
      <c r="J41" s="74"/>
      <c r="K41" s="74"/>
      <c r="L41" s="75"/>
      <c r="M41" s="75"/>
      <c r="N41" s="75"/>
      <c r="O41" s="76"/>
      <c r="P41" s="2"/>
      <c r="Q41" s="2"/>
      <c r="R41" s="21"/>
      <c r="S41" s="2"/>
      <c r="T41" s="2"/>
      <c r="U41" s="2"/>
      <c r="V41" s="2"/>
      <c r="W41" s="5"/>
      <c r="X41" s="5"/>
      <c r="Y41" s="3"/>
      <c r="Z41" s="4"/>
    </row>
    <row r="42" spans="1:26" ht="16.149999999999999" customHeight="1">
      <c r="A42" s="67">
        <v>25</v>
      </c>
      <c r="B42" s="73"/>
      <c r="C42" s="68"/>
      <c r="D42" s="68"/>
      <c r="E42" s="68"/>
      <c r="F42" s="68"/>
      <c r="G42" s="68"/>
      <c r="H42" s="68"/>
      <c r="I42" s="68"/>
      <c r="J42" s="74"/>
      <c r="K42" s="74"/>
      <c r="L42" s="75"/>
      <c r="M42" s="75"/>
      <c r="N42" s="75"/>
      <c r="O42" s="76"/>
      <c r="P42" s="2"/>
      <c r="Q42" s="2"/>
      <c r="R42" s="21"/>
      <c r="S42" s="2"/>
      <c r="T42" s="2"/>
      <c r="U42" s="2"/>
      <c r="V42" s="2"/>
      <c r="W42" s="5"/>
      <c r="X42" s="5"/>
      <c r="Y42" s="3"/>
      <c r="Z42" s="4"/>
    </row>
    <row r="43" spans="1:26" ht="16.149999999999999" customHeight="1">
      <c r="A43" s="67">
        <v>26</v>
      </c>
      <c r="B43" s="73"/>
      <c r="C43" s="68"/>
      <c r="D43" s="68"/>
      <c r="E43" s="68"/>
      <c r="F43" s="68"/>
      <c r="G43" s="68"/>
      <c r="H43" s="68"/>
      <c r="I43" s="68"/>
      <c r="J43" s="74"/>
      <c r="K43" s="74"/>
      <c r="L43" s="75"/>
      <c r="M43" s="75"/>
      <c r="N43" s="75"/>
      <c r="O43" s="76"/>
      <c r="P43" s="2"/>
      <c r="Q43" s="2"/>
      <c r="R43" s="21"/>
      <c r="S43" s="2"/>
      <c r="T43" s="2"/>
      <c r="U43" s="2"/>
      <c r="V43" s="2"/>
      <c r="W43" s="5"/>
      <c r="X43" s="5"/>
      <c r="Y43" s="3"/>
      <c r="Z43" s="4"/>
    </row>
    <row r="44" spans="1:26" ht="16.149999999999999" customHeight="1">
      <c r="A44" s="67">
        <v>27</v>
      </c>
      <c r="B44" s="73"/>
      <c r="C44" s="68"/>
      <c r="D44" s="68"/>
      <c r="E44" s="68"/>
      <c r="F44" s="68"/>
      <c r="G44" s="68"/>
      <c r="H44" s="68"/>
      <c r="I44" s="68"/>
      <c r="J44" s="74"/>
      <c r="K44" s="74"/>
      <c r="L44" s="75"/>
      <c r="M44" s="75"/>
      <c r="N44" s="75"/>
      <c r="O44" s="76"/>
      <c r="P44" s="2"/>
      <c r="Q44" s="2"/>
      <c r="R44" s="21"/>
      <c r="S44" s="2"/>
      <c r="T44" s="2"/>
      <c r="U44" s="2"/>
      <c r="V44" s="2"/>
      <c r="W44" s="5"/>
      <c r="X44" s="5"/>
      <c r="Y44" s="3"/>
      <c r="Z44" s="4"/>
    </row>
    <row r="45" spans="1:26" ht="16.149999999999999" customHeight="1">
      <c r="A45" s="67">
        <v>28</v>
      </c>
      <c r="B45" s="73"/>
      <c r="C45" s="68"/>
      <c r="D45" s="68"/>
      <c r="E45" s="68"/>
      <c r="F45" s="68"/>
      <c r="G45" s="68"/>
      <c r="H45" s="68"/>
      <c r="I45" s="68"/>
      <c r="J45" s="74"/>
      <c r="K45" s="74"/>
      <c r="L45" s="75"/>
      <c r="M45" s="75"/>
      <c r="N45" s="75"/>
      <c r="O45" s="76"/>
      <c r="P45" s="2"/>
      <c r="Q45" s="2"/>
      <c r="R45" s="21"/>
      <c r="S45" s="2"/>
      <c r="T45" s="2"/>
      <c r="U45" s="2"/>
      <c r="V45" s="2"/>
      <c r="W45" s="5"/>
      <c r="X45" s="5"/>
      <c r="Y45" s="3"/>
      <c r="Z45" s="4"/>
    </row>
    <row r="46" spans="1:26" ht="16.149999999999999" customHeight="1">
      <c r="A46" s="67">
        <v>29</v>
      </c>
      <c r="B46" s="73"/>
      <c r="C46" s="68"/>
      <c r="D46" s="68"/>
      <c r="E46" s="68"/>
      <c r="F46" s="68"/>
      <c r="G46" s="68"/>
      <c r="H46" s="68"/>
      <c r="I46" s="68"/>
      <c r="J46" s="74"/>
      <c r="K46" s="74"/>
      <c r="L46" s="75"/>
      <c r="M46" s="75"/>
      <c r="N46" s="75"/>
      <c r="O46" s="76"/>
      <c r="P46" s="2"/>
      <c r="Q46" s="2"/>
      <c r="R46" s="21"/>
      <c r="S46" s="2"/>
      <c r="T46" s="2"/>
      <c r="U46" s="2"/>
      <c r="V46" s="2"/>
      <c r="W46" s="5"/>
      <c r="X46" s="5"/>
      <c r="Y46" s="3"/>
      <c r="Z46" s="4"/>
    </row>
    <row r="47" spans="1:26" ht="16.149999999999999" customHeight="1">
      <c r="A47" s="67">
        <v>30</v>
      </c>
      <c r="B47" s="73"/>
      <c r="C47" s="68"/>
      <c r="D47" s="68"/>
      <c r="E47" s="68"/>
      <c r="F47" s="68"/>
      <c r="G47" s="68"/>
      <c r="H47" s="68"/>
      <c r="I47" s="68"/>
      <c r="J47" s="74"/>
      <c r="K47" s="74"/>
      <c r="L47" s="75"/>
      <c r="M47" s="75"/>
      <c r="N47" s="75"/>
      <c r="O47" s="76"/>
      <c r="P47" s="2"/>
      <c r="Q47" s="2"/>
      <c r="R47" s="21"/>
      <c r="S47" s="2"/>
      <c r="T47" s="2"/>
      <c r="U47" s="2"/>
      <c r="V47" s="2"/>
      <c r="W47" s="5"/>
      <c r="X47" s="5"/>
      <c r="Y47" s="3"/>
      <c r="Z47" s="4"/>
    </row>
    <row r="48" spans="1:26" ht="16.149999999999999" customHeight="1">
      <c r="A48" s="67">
        <v>31</v>
      </c>
      <c r="B48" s="73"/>
      <c r="C48" s="68"/>
      <c r="D48" s="68"/>
      <c r="E48" s="68"/>
      <c r="F48" s="68"/>
      <c r="G48" s="68"/>
      <c r="H48" s="68"/>
      <c r="I48" s="68"/>
      <c r="J48" s="74"/>
      <c r="K48" s="74"/>
      <c r="L48" s="75"/>
      <c r="M48" s="75"/>
      <c r="N48" s="75"/>
      <c r="O48" s="76"/>
      <c r="P48" s="2"/>
      <c r="Q48" s="2"/>
      <c r="R48" s="21"/>
      <c r="S48" s="2"/>
      <c r="T48" s="2"/>
      <c r="U48" s="2"/>
      <c r="V48" s="2"/>
      <c r="W48" s="5"/>
      <c r="X48" s="5"/>
      <c r="Y48" s="3"/>
      <c r="Z48" s="4"/>
    </row>
    <row r="49" spans="1:26" ht="16.149999999999999" customHeight="1">
      <c r="A49" s="67">
        <v>32</v>
      </c>
      <c r="B49" s="73"/>
      <c r="C49" s="68"/>
      <c r="D49" s="68"/>
      <c r="E49" s="68"/>
      <c r="F49" s="68"/>
      <c r="G49" s="68"/>
      <c r="H49" s="68"/>
      <c r="I49" s="68"/>
      <c r="J49" s="74"/>
      <c r="K49" s="74"/>
      <c r="L49" s="75"/>
      <c r="M49" s="75"/>
      <c r="N49" s="75"/>
      <c r="O49" s="76"/>
      <c r="P49" s="2"/>
      <c r="Q49" s="2"/>
      <c r="R49" s="21"/>
      <c r="S49" s="2"/>
      <c r="T49" s="2"/>
      <c r="U49" s="2"/>
      <c r="V49" s="2"/>
      <c r="W49" s="5"/>
      <c r="X49" s="5"/>
      <c r="Y49" s="3"/>
      <c r="Z49" s="4"/>
    </row>
    <row r="50" spans="1:26" ht="16.149999999999999" customHeight="1">
      <c r="A50" s="67">
        <v>33</v>
      </c>
      <c r="B50" s="73"/>
      <c r="C50" s="68"/>
      <c r="D50" s="68"/>
      <c r="E50" s="68"/>
      <c r="F50" s="68"/>
      <c r="G50" s="68"/>
      <c r="H50" s="68"/>
      <c r="I50" s="68"/>
      <c r="J50" s="74"/>
      <c r="K50" s="74"/>
      <c r="L50" s="75"/>
      <c r="M50" s="75"/>
      <c r="N50" s="75"/>
      <c r="O50" s="76"/>
      <c r="P50" s="2"/>
      <c r="Q50" s="2"/>
      <c r="R50" s="21"/>
      <c r="S50" s="2"/>
      <c r="T50" s="2"/>
      <c r="U50" s="2"/>
      <c r="V50" s="2"/>
      <c r="W50" s="5"/>
      <c r="X50" s="5"/>
      <c r="Y50" s="3"/>
      <c r="Z50" s="4"/>
    </row>
    <row r="51" spans="1:26" ht="16.149999999999999" customHeight="1">
      <c r="A51" s="67">
        <v>34</v>
      </c>
      <c r="B51" s="73"/>
      <c r="C51" s="68"/>
      <c r="D51" s="68"/>
      <c r="E51" s="68"/>
      <c r="F51" s="68"/>
      <c r="G51" s="68"/>
      <c r="H51" s="68"/>
      <c r="I51" s="68"/>
      <c r="J51" s="74"/>
      <c r="K51" s="74"/>
      <c r="L51" s="75"/>
      <c r="M51" s="75"/>
      <c r="N51" s="75"/>
      <c r="O51" s="76"/>
      <c r="P51" s="2"/>
      <c r="Q51" s="2"/>
      <c r="R51" s="21"/>
      <c r="S51" s="2"/>
      <c r="T51" s="2"/>
      <c r="U51" s="2"/>
      <c r="V51" s="2"/>
      <c r="W51" s="5"/>
      <c r="X51" s="5"/>
      <c r="Y51" s="3"/>
      <c r="Z51" s="4"/>
    </row>
    <row r="52" spans="1:26" ht="16.149999999999999" customHeight="1">
      <c r="A52" s="67">
        <v>35</v>
      </c>
      <c r="B52" s="73"/>
      <c r="C52" s="68"/>
      <c r="D52" s="68"/>
      <c r="E52" s="68"/>
      <c r="F52" s="68"/>
      <c r="G52" s="68"/>
      <c r="H52" s="68"/>
      <c r="I52" s="68"/>
      <c r="J52" s="74"/>
      <c r="K52" s="74"/>
      <c r="L52" s="75"/>
      <c r="M52" s="75"/>
      <c r="N52" s="75"/>
      <c r="O52" s="76"/>
      <c r="P52" s="2"/>
      <c r="Q52" s="2"/>
      <c r="R52" s="21"/>
      <c r="S52" s="2"/>
      <c r="T52" s="2"/>
      <c r="U52" s="2"/>
      <c r="V52" s="2"/>
      <c r="W52" s="5"/>
      <c r="X52" s="5"/>
      <c r="Y52" s="3"/>
      <c r="Z52" s="4"/>
    </row>
    <row r="53" spans="1:26" ht="16.149999999999999" customHeight="1">
      <c r="A53" s="67">
        <v>36</v>
      </c>
      <c r="B53" s="73"/>
      <c r="G53" s="19"/>
      <c r="I53" s="19"/>
      <c r="J53" s="74"/>
      <c r="K53" s="74"/>
      <c r="L53" s="75"/>
      <c r="M53" s="75"/>
      <c r="N53" s="75"/>
      <c r="O53" s="76"/>
      <c r="P53" s="2"/>
      <c r="Q53" s="2"/>
      <c r="R53" s="21"/>
      <c r="S53" s="2"/>
      <c r="T53" s="2"/>
      <c r="U53" s="2"/>
      <c r="V53" s="2"/>
      <c r="W53" s="5"/>
      <c r="X53" s="5"/>
      <c r="Y53" s="3"/>
      <c r="Z53" s="4"/>
    </row>
    <row r="54" spans="1:26" ht="16.149999999999999" customHeight="1">
      <c r="A54" s="67">
        <v>37</v>
      </c>
      <c r="B54" s="73"/>
      <c r="G54" s="19"/>
      <c r="I54" s="19"/>
      <c r="J54" s="74"/>
      <c r="K54" s="74"/>
      <c r="L54" s="75"/>
      <c r="M54" s="75"/>
      <c r="N54" s="75"/>
      <c r="O54" s="76"/>
      <c r="P54" s="2"/>
      <c r="Q54" s="2"/>
      <c r="R54" s="21"/>
      <c r="S54" s="2"/>
      <c r="T54" s="2"/>
      <c r="U54" s="2"/>
      <c r="V54" s="2"/>
      <c r="W54" s="5"/>
      <c r="X54" s="5"/>
      <c r="Y54" s="3"/>
      <c r="Z54" s="4"/>
    </row>
    <row r="55" spans="1:26" ht="16.149999999999999" customHeight="1">
      <c r="A55" s="67">
        <v>38</v>
      </c>
      <c r="B55" s="73"/>
      <c r="G55" s="19"/>
      <c r="I55" s="19"/>
      <c r="J55" s="74"/>
      <c r="K55" s="74"/>
      <c r="L55" s="75"/>
      <c r="M55" s="75"/>
      <c r="N55" s="75"/>
      <c r="O55" s="76"/>
      <c r="P55" s="2"/>
      <c r="Q55" s="2"/>
      <c r="R55" s="21"/>
      <c r="S55" s="2"/>
      <c r="T55" s="2"/>
      <c r="U55" s="2"/>
      <c r="V55" s="2"/>
      <c r="W55" s="5"/>
      <c r="X55" s="5"/>
      <c r="Y55" s="3"/>
      <c r="Z55" s="4"/>
    </row>
    <row r="56" spans="1:26" ht="16.149999999999999" customHeight="1">
      <c r="A56" s="67">
        <v>39</v>
      </c>
      <c r="B56" s="73"/>
      <c r="G56" s="19"/>
      <c r="I56" s="19"/>
      <c r="J56" s="74"/>
      <c r="K56" s="74"/>
      <c r="L56" s="75"/>
      <c r="M56" s="75"/>
      <c r="N56" s="75"/>
      <c r="O56" s="76"/>
      <c r="P56" s="2"/>
      <c r="Q56" s="2"/>
      <c r="R56" s="21"/>
      <c r="S56" s="2"/>
      <c r="T56" s="2"/>
      <c r="U56" s="2"/>
      <c r="V56" s="2"/>
      <c r="W56" s="5"/>
      <c r="X56" s="5"/>
      <c r="Y56" s="3"/>
      <c r="Z56" s="4"/>
    </row>
    <row r="57" spans="1:26" ht="16.149999999999999" customHeight="1">
      <c r="A57" s="67">
        <v>40</v>
      </c>
      <c r="B57" s="73"/>
      <c r="G57" s="19"/>
      <c r="I57" s="19"/>
      <c r="J57" s="74"/>
      <c r="K57" s="74"/>
      <c r="L57" s="75"/>
      <c r="M57" s="75"/>
      <c r="N57" s="75"/>
      <c r="O57" s="76"/>
      <c r="P57" s="2"/>
      <c r="Q57" s="2"/>
      <c r="R57" s="21"/>
      <c r="S57" s="2"/>
      <c r="T57" s="2"/>
      <c r="U57" s="2"/>
      <c r="V57" s="2"/>
      <c r="W57" s="5"/>
      <c r="X57" s="5"/>
      <c r="Y57" s="3"/>
      <c r="Z57" s="4"/>
    </row>
    <row r="58" spans="1:26" ht="24" customHeight="1">
      <c r="A58" s="60" t="s">
        <v>3</v>
      </c>
      <c r="B58" s="60"/>
      <c r="C58" s="61" t="s">
        <v>39</v>
      </c>
      <c r="D58" s="62"/>
      <c r="E58" s="62"/>
      <c r="F58" s="62"/>
      <c r="G58" s="62"/>
      <c r="H58" s="62"/>
      <c r="I58" s="60"/>
      <c r="J58" s="60"/>
      <c r="K58" s="60"/>
      <c r="L58" s="63"/>
      <c r="M58" s="63"/>
      <c r="N58" s="60"/>
      <c r="O58" s="60"/>
      <c r="P58" s="64"/>
      <c r="Q58" s="64"/>
      <c r="R58" s="64"/>
      <c r="S58" s="60"/>
      <c r="T58" s="64"/>
      <c r="U58" s="64"/>
      <c r="V58" s="64"/>
      <c r="W58" s="60"/>
      <c r="X58" s="60"/>
      <c r="Y58" s="60"/>
      <c r="Z58" s="65"/>
    </row>
    <row r="59" spans="1:26">
      <c r="A59" s="6"/>
      <c r="B59" s="6"/>
      <c r="C59" s="22"/>
      <c r="G59" s="19"/>
      <c r="I59" s="20"/>
      <c r="J59" s="22"/>
      <c r="K59" s="2"/>
      <c r="M59" s="7"/>
      <c r="R59" s="6"/>
      <c r="S59" s="6"/>
      <c r="T59" s="6"/>
      <c r="U59" s="6"/>
      <c r="V59" s="6"/>
    </row>
    <row r="60" spans="1:26">
      <c r="A60" s="6"/>
      <c r="B60" s="6"/>
      <c r="C60" s="22"/>
      <c r="G60" s="19"/>
      <c r="I60" s="20"/>
      <c r="J60" s="21"/>
      <c r="K60" s="2"/>
      <c r="M60" s="8"/>
      <c r="R60" s="9"/>
      <c r="S60" s="9"/>
      <c r="T60" s="9"/>
      <c r="U60" s="9"/>
      <c r="V60" s="9"/>
      <c r="W60" s="23"/>
    </row>
    <row r="61" spans="1:26">
      <c r="A61" s="6"/>
      <c r="B61" s="6"/>
      <c r="C61" s="22"/>
      <c r="G61" s="19"/>
      <c r="I61" s="20"/>
      <c r="J61" s="21"/>
      <c r="K61" s="2"/>
      <c r="M61" s="8"/>
      <c r="R61" s="9"/>
      <c r="S61" s="9"/>
      <c r="T61" s="9"/>
      <c r="U61" s="9"/>
      <c r="V61" s="9"/>
      <c r="W61" s="23"/>
    </row>
    <row r="62" spans="1:26">
      <c r="A62" s="6"/>
      <c r="B62" s="6"/>
      <c r="C62" s="22"/>
      <c r="G62" s="19"/>
      <c r="I62" s="20"/>
      <c r="J62" s="21"/>
      <c r="K62" s="2"/>
      <c r="M62" s="7"/>
      <c r="R62" s="9"/>
      <c r="S62" s="9"/>
      <c r="T62" s="9"/>
      <c r="U62" s="9"/>
      <c r="V62" s="9"/>
      <c r="W62" s="23"/>
    </row>
    <row r="64" spans="1:26">
      <c r="A64" s="80"/>
    </row>
    <row r="67" spans="1:1" ht="20.25">
      <c r="A67" s="79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0" bestFit="1" customWidth="1"/>
    <col min="2" max="2" width="25.44140625" style="10" bestFit="1" customWidth="1"/>
    <col min="3" max="3" width="34.77734375" style="10" bestFit="1" customWidth="1"/>
    <col min="4" max="4" width="11.77734375" style="10" bestFit="1" customWidth="1"/>
    <col min="5" max="5" width="11.21875" style="10" bestFit="1" customWidth="1"/>
    <col min="6" max="6" width="16.109375" style="10" bestFit="1" customWidth="1"/>
    <col min="7" max="7" width="23.77734375" style="10" bestFit="1" customWidth="1"/>
    <col min="8" max="8" width="12.109375" style="10" bestFit="1" customWidth="1"/>
    <col min="9" max="9" width="23.109375" style="10" bestFit="1" customWidth="1"/>
    <col min="10" max="10" width="16.109375" style="10" bestFit="1" customWidth="1"/>
    <col min="11" max="11" width="10.21875" style="10" bestFit="1" customWidth="1"/>
    <col min="12" max="12" width="10.44140625" style="10" bestFit="1" customWidth="1"/>
    <col min="13" max="13" width="13.77734375" style="10" bestFit="1" customWidth="1"/>
    <col min="14" max="14" width="16.109375" style="10" bestFit="1" customWidth="1"/>
    <col min="15" max="15" width="11.6640625" style="10" bestFit="1" customWidth="1"/>
    <col min="16" max="16" width="11.33203125" style="10" bestFit="1" customWidth="1"/>
    <col min="17" max="17" width="10.44140625" style="10" bestFit="1" customWidth="1"/>
    <col min="18" max="19" width="16.109375" style="10" bestFit="1" customWidth="1"/>
    <col min="20" max="20" width="12.77734375" style="10" bestFit="1" customWidth="1"/>
    <col min="21" max="22" width="12.21875" style="10" bestFit="1" customWidth="1"/>
    <col min="23" max="23" width="15.77734375" style="10" bestFit="1" customWidth="1"/>
    <col min="24" max="25" width="13.77734375" style="10" bestFit="1" customWidth="1"/>
    <col min="26" max="26" width="19.5546875" style="10" bestFit="1" customWidth="1"/>
    <col min="27" max="16384" width="8.88671875" style="10"/>
  </cols>
  <sheetData>
    <row r="1" spans="1:26" ht="18.75" thickBot="1">
      <c r="A1" s="11" t="s">
        <v>94</v>
      </c>
      <c r="B1" s="11"/>
      <c r="C1" s="11"/>
      <c r="D1" s="4"/>
      <c r="E1" s="4"/>
      <c r="F1" s="3"/>
      <c r="G1" s="1"/>
      <c r="H1" s="3"/>
      <c r="I1" s="59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2" t="s">
        <v>1</v>
      </c>
      <c r="E2" s="13">
        <f>SUMIF(D18:D56,40,F18:F56)+SUMIF(D18:D56,21,F18:F56)</f>
        <v>0</v>
      </c>
      <c r="F2" s="3"/>
      <c r="G2" s="24" t="s">
        <v>89</v>
      </c>
      <c r="H2" s="14">
        <f>IF(COUNTIF($G$18:G62,"JG")=0,0,SUMIFS($F$18:F62,$G$18:G62,G2,$D$18:D62,40)-SUMIFS($F$18:F62,$G$18:G62,G2,$D$18:D62,50))</f>
        <v>0</v>
      </c>
      <c r="I2" s="14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15" t="s">
        <v>2</v>
      </c>
      <c r="E3" s="16">
        <f>SUMIF(D18:D56,50,F18:F56)+SUMIF(D18:D56,31,F18:F56)</f>
        <v>0</v>
      </c>
      <c r="F3" s="28" t="s">
        <v>90</v>
      </c>
      <c r="G3" s="14" t="s">
        <v>87</v>
      </c>
      <c r="H3" s="14">
        <f>IF(COUNTIF($G$18:G62,"VG")=0,0,SUMIFS($F$18:F62,$G$18:G62,G3,$D$18:D62,40)-SUMIFS($F$18:F62,$G$18:G62,G3,$D$18:D62,50))</f>
        <v>0</v>
      </c>
      <c r="I3" s="14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57" t="s">
        <v>4</v>
      </c>
      <c r="E4" s="58">
        <f>E2-E3</f>
        <v>0</v>
      </c>
      <c r="F4" s="27">
        <f>$E$4+$I$6</f>
        <v>0</v>
      </c>
      <c r="G4" s="14" t="s">
        <v>97</v>
      </c>
      <c r="H4" s="14">
        <f>IF(COUNTIF($G$18:G62,"V0")=0,0,SUMIFS($F$18:F62,$G$18:G62,G4,$D$18:D62,40)-SUMIFS($F$18:F62,$G$18:G62,G4,$D$18:D62,50))</f>
        <v>0</v>
      </c>
      <c r="I4" s="14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3"/>
      <c r="G5" s="25" t="s">
        <v>88</v>
      </c>
      <c r="H5" s="26">
        <f>IF(COUNTIF($G$18:G62,"V9")=0,0,SUMIFS($F$18:F62,$G$18:G62,G5,$D$18:D62,40)-SUMIFS($F$18:F62,$G$18:G62,G5,$D$18:D62,50))</f>
        <v>0</v>
      </c>
      <c r="I5" s="26"/>
      <c r="J5" s="3"/>
      <c r="K5" s="3"/>
      <c r="R5" s="3"/>
      <c r="S5" s="3"/>
      <c r="T5" s="3"/>
      <c r="U5" s="3"/>
      <c r="V5" s="3"/>
    </row>
    <row r="6" spans="1:26" ht="18">
      <c r="A6" s="11" t="s">
        <v>95</v>
      </c>
      <c r="B6" s="11"/>
      <c r="C6" s="11"/>
      <c r="D6" s="3"/>
      <c r="E6" s="3"/>
      <c r="F6" s="4"/>
      <c r="G6" s="14"/>
      <c r="H6" s="14">
        <f>SUM(H2:H5)</f>
        <v>0</v>
      </c>
      <c r="I6" s="14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3"/>
      <c r="B7" s="3"/>
      <c r="C7" s="4"/>
      <c r="D7" s="4"/>
      <c r="E7" s="3"/>
      <c r="F7" s="4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29" t="s">
        <v>5</v>
      </c>
      <c r="B8" s="30" t="s">
        <v>6</v>
      </c>
      <c r="C8" s="31" t="s">
        <v>7</v>
      </c>
      <c r="D8" s="31" t="s">
        <v>8</v>
      </c>
      <c r="E8" s="31" t="s">
        <v>9</v>
      </c>
      <c r="F8" s="32" t="s">
        <v>10</v>
      </c>
      <c r="G8" s="30" t="s">
        <v>57</v>
      </c>
      <c r="H8" s="32" t="s">
        <v>41</v>
      </c>
      <c r="I8" s="4"/>
      <c r="J8" s="4"/>
      <c r="K8" s="4"/>
      <c r="R8" s="4"/>
      <c r="S8" s="4"/>
      <c r="T8" s="4"/>
      <c r="U8" s="4"/>
      <c r="V8" s="4"/>
      <c r="W8" s="4"/>
    </row>
    <row r="9" spans="1:26" ht="18.600000000000001" customHeight="1">
      <c r="A9" s="33" t="s">
        <v>80</v>
      </c>
      <c r="B9" s="34" t="s">
        <v>85</v>
      </c>
      <c r="C9" s="35" t="s">
        <v>81</v>
      </c>
      <c r="D9" s="35" t="s">
        <v>82</v>
      </c>
      <c r="E9" s="35" t="s">
        <v>83</v>
      </c>
      <c r="F9" s="36" t="s">
        <v>84</v>
      </c>
      <c r="G9" s="34" t="s">
        <v>58</v>
      </c>
      <c r="H9" s="36" t="s">
        <v>42</v>
      </c>
      <c r="I9" s="4"/>
      <c r="J9" s="4"/>
      <c r="K9" s="4"/>
      <c r="R9" s="4"/>
      <c r="S9" s="4"/>
      <c r="T9" s="4"/>
      <c r="U9" s="4"/>
      <c r="V9" s="4"/>
      <c r="W9" s="4"/>
    </row>
    <row r="10" spans="1:26" ht="18" customHeight="1" thickBot="1">
      <c r="A10" s="37" t="s">
        <v>40</v>
      </c>
      <c r="B10" s="38" t="s">
        <v>11</v>
      </c>
      <c r="C10" s="37" t="s">
        <v>40</v>
      </c>
      <c r="D10" s="39" t="s">
        <v>12</v>
      </c>
      <c r="E10" s="37" t="s">
        <v>13</v>
      </c>
      <c r="F10" s="40" t="s">
        <v>14</v>
      </c>
      <c r="G10" s="38" t="s">
        <v>11</v>
      </c>
      <c r="H10" s="40" t="s">
        <v>43</v>
      </c>
      <c r="I10" s="4"/>
      <c r="J10" s="4"/>
      <c r="K10" s="4"/>
      <c r="R10" s="4"/>
      <c r="S10" s="4"/>
      <c r="T10" s="4"/>
      <c r="U10" s="4"/>
      <c r="V10" s="4"/>
      <c r="W10" s="4"/>
    </row>
    <row r="11" spans="1:26" ht="21" customHeight="1">
      <c r="A11" s="70" t="str">
        <f ca="1">IFERROR(VLOOKUP(VALUE(RIGHT(CELL("nomfichier",A1),LEN(CELL("nomfichier",A1))-FIND("]",CELL("nomfichier",A1)))),BASE!A:I,9,0),"")</f>
        <v/>
      </c>
      <c r="B11" s="71" t="str">
        <f>(BASE!$L$3)</f>
        <v>07/2021 TEST</v>
      </c>
      <c r="C11" s="70" t="str">
        <f>(BASE!$L$2)</f>
        <v>23.12.2021</v>
      </c>
      <c r="D11" s="66" t="s">
        <v>91</v>
      </c>
      <c r="E11" s="66" t="s">
        <v>92</v>
      </c>
      <c r="F11" s="66" t="s">
        <v>98</v>
      </c>
      <c r="G11" s="71" t="str">
        <f ca="1">IFERROR(VLOOKUP(VALUE(RIGHT(CELL("nomfichier",A1),LEN(CELL("nomfichier",A1))-FIND("]",CELL("nomfichier",A1)))),BASE!A:I,8,0),"")</f>
        <v/>
      </c>
      <c r="H11" s="72" t="str">
        <f>IF(OR($G$18="VG",$G$18="JG"),"X","")</f>
        <v/>
      </c>
      <c r="I11" s="81"/>
      <c r="J11" s="4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4"/>
      <c r="E12" s="4"/>
      <c r="F12" s="4"/>
      <c r="G12" s="3"/>
      <c r="H12" s="3"/>
      <c r="I12" s="3"/>
      <c r="J12" s="3"/>
      <c r="K12" s="4"/>
      <c r="R12" s="4"/>
      <c r="S12" s="4"/>
      <c r="T12" s="4"/>
      <c r="U12" s="4"/>
      <c r="V12" s="4"/>
    </row>
    <row r="13" spans="1:26" ht="18">
      <c r="A13" s="17" t="s">
        <v>96</v>
      </c>
      <c r="B13" s="17"/>
      <c r="C13" s="11"/>
      <c r="D13" s="4"/>
      <c r="E13" s="4"/>
      <c r="F13" s="4"/>
      <c r="G13" s="4"/>
      <c r="H13" s="4"/>
      <c r="I13" s="4"/>
      <c r="J13" s="4"/>
      <c r="K13" s="3"/>
      <c r="R13" s="3"/>
      <c r="S13" s="3"/>
      <c r="T13" s="3"/>
      <c r="U13" s="3"/>
      <c r="V13" s="3"/>
    </row>
    <row r="14" spans="1:26" ht="15.75" thickBot="1">
      <c r="A14" s="3"/>
      <c r="B14" s="3"/>
      <c r="C14" s="4"/>
      <c r="D14" s="4"/>
      <c r="E14" s="4"/>
      <c r="F14" s="3"/>
      <c r="G14" s="1"/>
      <c r="H14" s="3"/>
      <c r="I14" s="3"/>
      <c r="J14" s="3"/>
      <c r="K14" s="3"/>
      <c r="R14" s="3"/>
      <c r="S14" s="3"/>
      <c r="T14" s="3"/>
      <c r="U14" s="3"/>
      <c r="V14" s="3"/>
    </row>
    <row r="15" spans="1:26" ht="16.899999999999999" customHeight="1">
      <c r="A15" s="31" t="s">
        <v>15</v>
      </c>
      <c r="B15" s="31" t="s">
        <v>16</v>
      </c>
      <c r="C15" s="31" t="s">
        <v>17</v>
      </c>
      <c r="D15" s="31" t="s">
        <v>18</v>
      </c>
      <c r="E15" s="31" t="s">
        <v>20</v>
      </c>
      <c r="F15" s="41" t="s">
        <v>21</v>
      </c>
      <c r="G15" s="31" t="s">
        <v>45</v>
      </c>
      <c r="H15" s="31" t="s">
        <v>22</v>
      </c>
      <c r="I15" s="42" t="s">
        <v>52</v>
      </c>
      <c r="J15" s="43" t="s">
        <v>70</v>
      </c>
      <c r="K15" s="43" t="s">
        <v>73</v>
      </c>
      <c r="L15" s="44" t="s">
        <v>23</v>
      </c>
      <c r="M15" s="31" t="s">
        <v>24</v>
      </c>
      <c r="N15" s="31" t="s">
        <v>61</v>
      </c>
      <c r="O15" s="31" t="s">
        <v>19</v>
      </c>
      <c r="P15" s="31" t="s">
        <v>46</v>
      </c>
      <c r="Q15" s="31" t="s">
        <v>44</v>
      </c>
      <c r="R15" s="41" t="s">
        <v>54</v>
      </c>
      <c r="S15" s="31" t="s">
        <v>62</v>
      </c>
      <c r="T15" s="31" t="s">
        <v>64</v>
      </c>
      <c r="U15" s="31" t="s">
        <v>66</v>
      </c>
      <c r="V15" s="31" t="s">
        <v>59</v>
      </c>
      <c r="W15" s="31" t="s">
        <v>25</v>
      </c>
      <c r="X15" s="42" t="s">
        <v>48</v>
      </c>
      <c r="Y15" s="43" t="s">
        <v>51</v>
      </c>
      <c r="Z15" s="45" t="s">
        <v>3</v>
      </c>
    </row>
    <row r="16" spans="1:26" s="18" customFormat="1" ht="30" customHeight="1">
      <c r="A16" s="46" t="s">
        <v>26</v>
      </c>
      <c r="B16" s="47"/>
      <c r="C16" s="47" t="s">
        <v>74</v>
      </c>
      <c r="D16" s="47" t="s">
        <v>75</v>
      </c>
      <c r="E16" s="47" t="s">
        <v>86</v>
      </c>
      <c r="F16" s="48" t="s">
        <v>76</v>
      </c>
      <c r="G16" s="47" t="s">
        <v>77</v>
      </c>
      <c r="H16" s="47" t="s">
        <v>78</v>
      </c>
      <c r="I16" s="49" t="s">
        <v>79</v>
      </c>
      <c r="J16" s="50" t="s">
        <v>71</v>
      </c>
      <c r="K16" s="50" t="s">
        <v>72</v>
      </c>
      <c r="L16" s="47" t="s">
        <v>0</v>
      </c>
      <c r="M16" s="47" t="s">
        <v>28</v>
      </c>
      <c r="N16" s="47" t="s">
        <v>63</v>
      </c>
      <c r="O16" s="47" t="s">
        <v>27</v>
      </c>
      <c r="P16" s="47" t="s">
        <v>47</v>
      </c>
      <c r="Q16" s="47" t="s">
        <v>56</v>
      </c>
      <c r="R16" s="48" t="s">
        <v>55</v>
      </c>
      <c r="S16" s="47" t="s">
        <v>67</v>
      </c>
      <c r="T16" s="47" t="s">
        <v>68</v>
      </c>
      <c r="U16" s="47" t="s">
        <v>65</v>
      </c>
      <c r="V16" s="47" t="s">
        <v>60</v>
      </c>
      <c r="W16" s="47" t="s">
        <v>29</v>
      </c>
      <c r="X16" s="49" t="s">
        <v>49</v>
      </c>
      <c r="Y16" s="50" t="s">
        <v>50</v>
      </c>
      <c r="Z16" s="51" t="s">
        <v>30</v>
      </c>
    </row>
    <row r="17" spans="1:26" ht="16.5" thickBot="1">
      <c r="A17" s="52" t="s">
        <v>31</v>
      </c>
      <c r="B17" s="37"/>
      <c r="C17" s="37" t="s">
        <v>11</v>
      </c>
      <c r="D17" s="37" t="s">
        <v>32</v>
      </c>
      <c r="E17" s="39" t="s">
        <v>33</v>
      </c>
      <c r="F17" s="53" t="s">
        <v>34</v>
      </c>
      <c r="G17" s="37" t="s">
        <v>14</v>
      </c>
      <c r="H17" s="37" t="s">
        <v>35</v>
      </c>
      <c r="I17" s="54" t="s">
        <v>53</v>
      </c>
      <c r="J17" s="53" t="s">
        <v>34</v>
      </c>
      <c r="K17" s="37" t="s">
        <v>35</v>
      </c>
      <c r="L17" s="37" t="s">
        <v>35</v>
      </c>
      <c r="M17" s="37" t="s">
        <v>36</v>
      </c>
      <c r="N17" s="53" t="s">
        <v>34</v>
      </c>
      <c r="O17" s="39" t="s">
        <v>12</v>
      </c>
      <c r="P17" s="37" t="s">
        <v>32</v>
      </c>
      <c r="Q17" s="39" t="s">
        <v>33</v>
      </c>
      <c r="R17" s="53" t="s">
        <v>34</v>
      </c>
      <c r="S17" s="53" t="s">
        <v>34</v>
      </c>
      <c r="T17" s="37" t="s">
        <v>69</v>
      </c>
      <c r="U17" s="37" t="s">
        <v>40</v>
      </c>
      <c r="V17" s="37" t="s">
        <v>40</v>
      </c>
      <c r="W17" s="37" t="s">
        <v>37</v>
      </c>
      <c r="X17" s="54" t="s">
        <v>36</v>
      </c>
      <c r="Y17" s="55" t="s">
        <v>36</v>
      </c>
      <c r="Z17" s="56" t="s">
        <v>38</v>
      </c>
    </row>
    <row r="18" spans="1:26" ht="15.6" customHeight="1">
      <c r="A18" s="67">
        <v>1</v>
      </c>
      <c r="B18" s="73"/>
      <c r="C18" s="68"/>
      <c r="D18" s="68"/>
      <c r="E18" s="68"/>
      <c r="F18" s="68"/>
      <c r="G18" s="68"/>
      <c r="H18" s="68"/>
      <c r="I18" s="68"/>
      <c r="J18" s="74"/>
      <c r="K18" s="74"/>
      <c r="L18" s="75"/>
      <c r="M18" s="75"/>
      <c r="N18" s="75"/>
      <c r="O18" s="76"/>
      <c r="P18" s="2"/>
      <c r="Q18" s="2"/>
      <c r="R18" s="21"/>
      <c r="S18" s="2"/>
      <c r="T18" s="2"/>
      <c r="U18" s="2"/>
      <c r="V18" s="2"/>
      <c r="W18" s="5"/>
      <c r="X18" s="5"/>
      <c r="Y18" s="3"/>
      <c r="Z18" s="4"/>
    </row>
    <row r="19" spans="1:26" ht="15.6" customHeight="1">
      <c r="A19" s="67">
        <v>2</v>
      </c>
      <c r="B19" s="73"/>
      <c r="C19" s="68"/>
      <c r="D19" s="68"/>
      <c r="E19" s="68"/>
      <c r="F19" s="68"/>
      <c r="G19" s="68"/>
      <c r="H19" s="68"/>
      <c r="I19" s="68"/>
      <c r="J19" s="74"/>
      <c r="K19" s="74"/>
      <c r="L19" s="75"/>
      <c r="M19" s="75"/>
      <c r="N19" s="75"/>
      <c r="O19" s="76"/>
      <c r="P19" s="2"/>
      <c r="Q19" s="2"/>
      <c r="R19" s="21"/>
      <c r="S19" s="2"/>
      <c r="T19" s="2"/>
      <c r="U19" s="2"/>
      <c r="V19" s="2"/>
      <c r="W19" s="5"/>
      <c r="X19" s="5"/>
      <c r="Y19" s="3"/>
      <c r="Z19" s="4"/>
    </row>
    <row r="20" spans="1:26" ht="16.149999999999999" customHeight="1">
      <c r="A20" s="67">
        <v>3</v>
      </c>
      <c r="B20" s="73"/>
      <c r="C20" s="68"/>
      <c r="D20" s="68"/>
      <c r="E20" s="68"/>
      <c r="F20" s="68"/>
      <c r="G20" s="68"/>
      <c r="H20" s="68"/>
      <c r="I20" s="68"/>
      <c r="J20" s="74"/>
      <c r="K20" s="74"/>
      <c r="L20" s="75"/>
      <c r="M20" s="75"/>
      <c r="N20" s="75"/>
      <c r="O20" s="76"/>
      <c r="P20" s="2"/>
      <c r="Q20" s="2"/>
      <c r="R20" s="21"/>
      <c r="S20" s="2"/>
      <c r="T20" s="2"/>
      <c r="U20" s="2"/>
      <c r="V20" s="2"/>
      <c r="W20" s="5"/>
      <c r="X20" s="5"/>
      <c r="Y20" s="3"/>
      <c r="Z20" s="4"/>
    </row>
    <row r="21" spans="1:26" ht="16.149999999999999" customHeight="1">
      <c r="A21" s="67">
        <v>4</v>
      </c>
      <c r="B21" s="73"/>
      <c r="C21" s="68"/>
      <c r="D21" s="68"/>
      <c r="E21" s="68"/>
      <c r="F21" s="68"/>
      <c r="G21" s="68"/>
      <c r="H21" s="68"/>
      <c r="I21" s="68"/>
      <c r="J21" s="74"/>
      <c r="K21" s="74"/>
      <c r="L21" s="75"/>
      <c r="M21" s="75"/>
      <c r="N21" s="75"/>
      <c r="O21" s="76"/>
      <c r="P21" s="2"/>
      <c r="Q21" s="2"/>
      <c r="R21" s="21"/>
      <c r="S21" s="2"/>
      <c r="T21" s="2"/>
      <c r="U21" s="2"/>
      <c r="V21" s="2"/>
      <c r="W21" s="5"/>
      <c r="X21" s="5"/>
      <c r="Y21" s="3"/>
      <c r="Z21" s="4"/>
    </row>
    <row r="22" spans="1:26" ht="16.149999999999999" customHeight="1">
      <c r="A22" s="67">
        <v>5</v>
      </c>
      <c r="B22" s="73"/>
      <c r="C22" s="68"/>
      <c r="D22" s="68"/>
      <c r="E22" s="68"/>
      <c r="F22" s="68"/>
      <c r="G22" s="68"/>
      <c r="H22" s="68"/>
      <c r="I22" s="68"/>
      <c r="J22" s="74"/>
      <c r="K22" s="74"/>
      <c r="L22" s="75"/>
      <c r="M22" s="75"/>
      <c r="N22" s="75"/>
      <c r="O22" s="76"/>
      <c r="P22" s="2"/>
      <c r="Q22" s="2"/>
      <c r="R22" s="21"/>
      <c r="S22" s="2"/>
      <c r="T22" s="2"/>
      <c r="U22" s="2"/>
      <c r="V22" s="2"/>
      <c r="W22" s="5"/>
      <c r="X22" s="5"/>
      <c r="Y22" s="3"/>
      <c r="Z22" s="4"/>
    </row>
    <row r="23" spans="1:26" ht="16.149999999999999" customHeight="1">
      <c r="A23" s="67">
        <v>6</v>
      </c>
      <c r="B23" s="73"/>
      <c r="C23" s="68"/>
      <c r="D23" s="68"/>
      <c r="E23" s="68"/>
      <c r="F23" s="68"/>
      <c r="G23" s="68"/>
      <c r="H23" s="68"/>
      <c r="I23" s="68"/>
      <c r="J23" s="74"/>
      <c r="K23" s="74"/>
      <c r="L23" s="75"/>
      <c r="M23" s="75"/>
      <c r="N23" s="75"/>
      <c r="O23" s="76"/>
      <c r="P23" s="2"/>
      <c r="Q23" s="2"/>
      <c r="R23" s="21"/>
      <c r="S23" s="2"/>
      <c r="T23" s="2"/>
      <c r="U23" s="2"/>
      <c r="V23" s="2"/>
      <c r="W23" s="5"/>
      <c r="X23" s="5"/>
      <c r="Y23" s="3"/>
      <c r="Z23" s="4"/>
    </row>
    <row r="24" spans="1:26" ht="16.149999999999999" customHeight="1">
      <c r="A24" s="67">
        <v>7</v>
      </c>
      <c r="B24" s="73"/>
      <c r="C24" s="68"/>
      <c r="D24" s="68"/>
      <c r="E24" s="68"/>
      <c r="F24" s="68"/>
      <c r="G24" s="68"/>
      <c r="H24" s="68"/>
      <c r="I24" s="68"/>
      <c r="J24" s="74"/>
      <c r="K24" s="74"/>
      <c r="L24" s="75"/>
      <c r="M24" s="75"/>
      <c r="N24" s="75"/>
      <c r="O24" s="76"/>
      <c r="P24" s="2"/>
      <c r="Q24" s="2"/>
      <c r="R24" s="21"/>
      <c r="S24" s="2"/>
      <c r="T24" s="2"/>
      <c r="U24" s="2"/>
      <c r="V24" s="2"/>
      <c r="W24" s="5"/>
      <c r="X24" s="5"/>
      <c r="Y24" s="3"/>
      <c r="Z24" s="4"/>
    </row>
    <row r="25" spans="1:26" ht="16.149999999999999" customHeight="1">
      <c r="A25" s="67">
        <v>8</v>
      </c>
      <c r="B25" s="73"/>
      <c r="C25" s="68"/>
      <c r="D25" s="68"/>
      <c r="E25" s="68"/>
      <c r="F25" s="68"/>
      <c r="G25" s="68"/>
      <c r="H25" s="68"/>
      <c r="I25" s="68"/>
      <c r="J25" s="74"/>
      <c r="K25" s="74"/>
      <c r="L25" s="75"/>
      <c r="M25" s="75"/>
      <c r="N25" s="75"/>
      <c r="O25" s="76"/>
      <c r="P25" s="2"/>
      <c r="Q25" s="2"/>
      <c r="R25" s="21"/>
      <c r="S25" s="2"/>
      <c r="T25" s="2"/>
      <c r="U25" s="2"/>
      <c r="V25" s="2"/>
      <c r="W25" s="5"/>
      <c r="X25" s="5"/>
      <c r="Y25" s="3"/>
      <c r="Z25" s="4"/>
    </row>
    <row r="26" spans="1:26" ht="16.149999999999999" customHeight="1">
      <c r="A26" s="67">
        <v>9</v>
      </c>
      <c r="B26" s="73"/>
      <c r="C26" s="68"/>
      <c r="D26" s="68"/>
      <c r="E26" s="68"/>
      <c r="F26" s="68"/>
      <c r="G26" s="68"/>
      <c r="H26" s="68"/>
      <c r="I26" s="68"/>
      <c r="J26" s="74"/>
      <c r="K26" s="74"/>
      <c r="L26" s="75"/>
      <c r="M26" s="75"/>
      <c r="N26" s="75"/>
      <c r="O26" s="76"/>
      <c r="P26" s="2"/>
      <c r="Q26" s="2"/>
      <c r="R26" s="21"/>
      <c r="S26" s="2"/>
      <c r="T26" s="2"/>
      <c r="U26" s="2"/>
      <c r="V26" s="2"/>
      <c r="W26" s="5"/>
      <c r="X26" s="5"/>
      <c r="Y26" s="3"/>
      <c r="Z26" s="4"/>
    </row>
    <row r="27" spans="1:26" ht="16.149999999999999" customHeight="1">
      <c r="A27" s="67">
        <v>10</v>
      </c>
      <c r="B27" s="73"/>
      <c r="C27" s="68"/>
      <c r="D27" s="68"/>
      <c r="E27" s="68"/>
      <c r="F27" s="68"/>
      <c r="G27" s="68"/>
      <c r="H27" s="68"/>
      <c r="I27" s="68"/>
      <c r="J27" s="74"/>
      <c r="K27" s="74"/>
      <c r="L27" s="75"/>
      <c r="M27" s="75"/>
      <c r="N27" s="75"/>
      <c r="O27" s="76"/>
      <c r="P27" s="2"/>
      <c r="Q27" s="2"/>
      <c r="R27" s="21"/>
      <c r="S27" s="2"/>
      <c r="T27" s="2"/>
      <c r="U27" s="2"/>
      <c r="V27" s="2"/>
      <c r="W27" s="5"/>
      <c r="X27" s="5"/>
      <c r="Y27" s="3"/>
      <c r="Z27" s="4"/>
    </row>
    <row r="28" spans="1:26" ht="16.149999999999999" customHeight="1">
      <c r="A28" s="67">
        <v>11</v>
      </c>
      <c r="B28" s="73"/>
      <c r="C28" s="68"/>
      <c r="D28" s="68"/>
      <c r="E28" s="68"/>
      <c r="F28" s="68"/>
      <c r="G28" s="68"/>
      <c r="H28" s="68"/>
      <c r="I28" s="68"/>
      <c r="J28" s="74"/>
      <c r="K28" s="74"/>
      <c r="L28" s="75"/>
      <c r="M28" s="75"/>
      <c r="N28" s="75"/>
      <c r="O28" s="76"/>
      <c r="P28" s="2"/>
      <c r="Q28" s="2"/>
      <c r="R28" s="21"/>
      <c r="S28" s="2"/>
      <c r="T28" s="2"/>
      <c r="U28" s="2"/>
      <c r="V28" s="2"/>
      <c r="W28" s="5"/>
      <c r="X28" s="5"/>
      <c r="Y28" s="3"/>
      <c r="Z28" s="4"/>
    </row>
    <row r="29" spans="1:26" ht="16.149999999999999" customHeight="1">
      <c r="A29" s="67">
        <v>12</v>
      </c>
      <c r="B29" s="73"/>
      <c r="C29" s="68"/>
      <c r="D29" s="68"/>
      <c r="E29" s="68"/>
      <c r="F29" s="68"/>
      <c r="G29" s="68"/>
      <c r="H29" s="68"/>
      <c r="I29" s="68"/>
      <c r="J29" s="74"/>
      <c r="K29" s="74"/>
      <c r="L29" s="75"/>
      <c r="M29" s="75"/>
      <c r="N29" s="75"/>
      <c r="O29" s="76"/>
      <c r="P29" s="2"/>
      <c r="Q29" s="2"/>
      <c r="R29" s="21"/>
      <c r="S29" s="2"/>
      <c r="T29" s="2"/>
      <c r="U29" s="2"/>
      <c r="V29" s="2"/>
      <c r="W29" s="5"/>
      <c r="X29" s="5"/>
      <c r="Y29" s="3"/>
      <c r="Z29" s="4"/>
    </row>
    <row r="30" spans="1:26" ht="16.149999999999999" customHeight="1">
      <c r="A30" s="67">
        <v>13</v>
      </c>
      <c r="B30" s="73"/>
      <c r="C30" s="68"/>
      <c r="D30" s="68"/>
      <c r="E30" s="68"/>
      <c r="F30" s="68"/>
      <c r="G30" s="68"/>
      <c r="H30" s="68"/>
      <c r="I30" s="68"/>
      <c r="J30" s="74"/>
      <c r="K30" s="74"/>
      <c r="L30" s="75"/>
      <c r="M30" s="75"/>
      <c r="N30" s="75"/>
      <c r="O30" s="76"/>
      <c r="P30" s="2"/>
      <c r="Q30" s="2"/>
      <c r="R30" s="21"/>
      <c r="S30" s="2"/>
      <c r="T30" s="2"/>
      <c r="U30" s="2"/>
      <c r="V30" s="2"/>
      <c r="W30" s="5"/>
      <c r="X30" s="5"/>
      <c r="Y30" s="3"/>
      <c r="Z30" s="4"/>
    </row>
    <row r="31" spans="1:26" ht="16.149999999999999" customHeight="1">
      <c r="A31" s="67">
        <v>14</v>
      </c>
      <c r="B31" s="73"/>
      <c r="C31" s="68"/>
      <c r="D31" s="68"/>
      <c r="E31" s="68"/>
      <c r="F31" s="68"/>
      <c r="G31" s="68"/>
      <c r="H31" s="68"/>
      <c r="I31" s="68"/>
      <c r="J31" s="74"/>
      <c r="K31" s="74"/>
      <c r="L31" s="75"/>
      <c r="M31" s="75"/>
      <c r="N31" s="75"/>
      <c r="O31" s="76"/>
      <c r="P31" s="2"/>
      <c r="Q31" s="2"/>
      <c r="R31" s="21"/>
      <c r="S31" s="2"/>
      <c r="T31" s="2"/>
      <c r="U31" s="2"/>
      <c r="V31" s="2"/>
      <c r="W31" s="5"/>
      <c r="X31" s="5"/>
      <c r="Y31" s="3"/>
      <c r="Z31" s="4"/>
    </row>
    <row r="32" spans="1:26" ht="16.149999999999999" customHeight="1">
      <c r="A32" s="67">
        <v>15</v>
      </c>
      <c r="B32" s="73"/>
      <c r="C32" s="68"/>
      <c r="D32" s="68"/>
      <c r="E32" s="68"/>
      <c r="F32" s="68"/>
      <c r="G32" s="68"/>
      <c r="H32" s="68"/>
      <c r="I32" s="68"/>
      <c r="J32" s="74"/>
      <c r="K32" s="74"/>
      <c r="L32" s="75"/>
      <c r="M32" s="75"/>
      <c r="N32" s="75"/>
      <c r="O32" s="76"/>
      <c r="P32" s="2"/>
      <c r="Q32" s="2"/>
      <c r="R32" s="21"/>
      <c r="S32" s="2"/>
      <c r="T32" s="2"/>
      <c r="U32" s="2"/>
      <c r="V32" s="2"/>
      <c r="W32" s="5"/>
      <c r="X32" s="5"/>
      <c r="Y32" s="3"/>
      <c r="Z32" s="4"/>
    </row>
    <row r="33" spans="1:26" ht="16.149999999999999" customHeight="1">
      <c r="A33" s="67">
        <v>16</v>
      </c>
      <c r="B33" s="73"/>
      <c r="C33" s="68"/>
      <c r="D33" s="68"/>
      <c r="E33" s="68"/>
      <c r="F33" s="68"/>
      <c r="G33" s="68"/>
      <c r="H33" s="68"/>
      <c r="I33" s="68"/>
      <c r="J33" s="74"/>
      <c r="K33" s="74"/>
      <c r="L33" s="75"/>
      <c r="M33" s="75"/>
      <c r="N33" s="75"/>
      <c r="O33" s="76"/>
      <c r="P33" s="2"/>
      <c r="Q33" s="2"/>
      <c r="R33" s="21"/>
      <c r="S33" s="2"/>
      <c r="T33" s="2"/>
      <c r="U33" s="2"/>
      <c r="V33" s="2"/>
      <c r="W33" s="5"/>
      <c r="X33" s="5"/>
      <c r="Y33" s="3"/>
      <c r="Z33" s="4"/>
    </row>
    <row r="34" spans="1:26" ht="16.149999999999999" customHeight="1">
      <c r="A34" s="67">
        <v>17</v>
      </c>
      <c r="B34" s="73"/>
      <c r="C34" s="68"/>
      <c r="D34" s="68"/>
      <c r="E34" s="68"/>
      <c r="F34" s="68"/>
      <c r="G34" s="68"/>
      <c r="H34" s="68"/>
      <c r="I34" s="68"/>
      <c r="J34" s="74"/>
      <c r="K34" s="74"/>
      <c r="L34" s="75"/>
      <c r="M34" s="75"/>
      <c r="N34" s="75"/>
      <c r="O34" s="76"/>
      <c r="P34" s="2"/>
      <c r="Q34" s="2"/>
      <c r="R34" s="21"/>
      <c r="S34" s="2"/>
      <c r="T34" s="2"/>
      <c r="U34" s="2"/>
      <c r="V34" s="2"/>
      <c r="W34" s="5"/>
      <c r="X34" s="5"/>
      <c r="Y34" s="3"/>
      <c r="Z34" s="4"/>
    </row>
    <row r="35" spans="1:26" ht="16.149999999999999" customHeight="1">
      <c r="A35" s="67">
        <v>18</v>
      </c>
      <c r="B35" s="73"/>
      <c r="C35" s="68"/>
      <c r="D35" s="68"/>
      <c r="E35" s="68"/>
      <c r="F35" s="68"/>
      <c r="G35" s="68"/>
      <c r="H35" s="68"/>
      <c r="I35" s="68"/>
      <c r="J35" s="74"/>
      <c r="K35" s="74"/>
      <c r="L35" s="75"/>
      <c r="M35" s="75"/>
      <c r="N35" s="75"/>
      <c r="O35" s="76"/>
      <c r="P35" s="2"/>
      <c r="Q35" s="2"/>
      <c r="R35" s="21"/>
      <c r="S35" s="2"/>
      <c r="T35" s="2"/>
      <c r="U35" s="2"/>
      <c r="V35" s="2"/>
      <c r="W35" s="5"/>
      <c r="X35" s="5"/>
      <c r="Y35" s="3"/>
      <c r="Z35" s="4"/>
    </row>
    <row r="36" spans="1:26" ht="16.149999999999999" customHeight="1">
      <c r="A36" s="67">
        <v>19</v>
      </c>
      <c r="B36" s="73"/>
      <c r="C36" s="68"/>
      <c r="D36" s="68"/>
      <c r="E36" s="68"/>
      <c r="F36" s="68"/>
      <c r="G36" s="68"/>
      <c r="H36" s="68"/>
      <c r="I36" s="68"/>
      <c r="J36" s="74"/>
      <c r="K36" s="74"/>
      <c r="L36" s="75"/>
      <c r="M36" s="75"/>
      <c r="N36" s="75"/>
      <c r="O36" s="76"/>
      <c r="P36" s="2"/>
      <c r="Q36" s="2"/>
      <c r="R36" s="21"/>
      <c r="S36" s="2"/>
      <c r="T36" s="2"/>
      <c r="U36" s="2"/>
      <c r="V36" s="2"/>
      <c r="W36" s="5"/>
      <c r="X36" s="5"/>
      <c r="Y36" s="3"/>
      <c r="Z36" s="4"/>
    </row>
    <row r="37" spans="1:26" ht="16.149999999999999" customHeight="1">
      <c r="A37" s="67">
        <v>20</v>
      </c>
      <c r="B37" s="73"/>
      <c r="C37" s="68"/>
      <c r="D37" s="68"/>
      <c r="E37" s="68"/>
      <c r="F37" s="68"/>
      <c r="G37" s="68"/>
      <c r="H37" s="68"/>
      <c r="I37" s="68"/>
      <c r="J37" s="74"/>
      <c r="K37" s="74"/>
      <c r="L37" s="75"/>
      <c r="M37" s="75"/>
      <c r="N37" s="75"/>
      <c r="O37" s="76"/>
      <c r="P37" s="2"/>
      <c r="Q37" s="2"/>
      <c r="R37" s="21"/>
      <c r="S37" s="2"/>
      <c r="T37" s="2"/>
      <c r="U37" s="2"/>
      <c r="V37" s="2"/>
      <c r="W37" s="5"/>
      <c r="X37" s="5"/>
      <c r="Y37" s="3"/>
      <c r="Z37" s="4"/>
    </row>
    <row r="38" spans="1:26" ht="16.149999999999999" customHeight="1">
      <c r="A38" s="67">
        <v>21</v>
      </c>
      <c r="B38" s="73"/>
      <c r="C38" s="68"/>
      <c r="D38" s="68"/>
      <c r="E38" s="68"/>
      <c r="F38" s="68"/>
      <c r="G38" s="68"/>
      <c r="H38" s="68"/>
      <c r="I38" s="68"/>
      <c r="J38" s="74"/>
      <c r="K38" s="74"/>
      <c r="L38" s="75"/>
      <c r="M38" s="75"/>
      <c r="N38" s="75"/>
      <c r="O38" s="76"/>
      <c r="P38" s="2"/>
      <c r="Q38" s="2"/>
      <c r="R38" s="21"/>
      <c r="S38" s="2"/>
      <c r="T38" s="2"/>
      <c r="U38" s="2"/>
      <c r="V38" s="2"/>
      <c r="W38" s="5"/>
      <c r="X38" s="5"/>
      <c r="Y38" s="3"/>
      <c r="Z38" s="4"/>
    </row>
    <row r="39" spans="1:26" ht="16.149999999999999" customHeight="1">
      <c r="A39" s="67">
        <v>22</v>
      </c>
      <c r="B39" s="73"/>
      <c r="C39" s="68"/>
      <c r="D39" s="68"/>
      <c r="E39" s="68"/>
      <c r="F39" s="68"/>
      <c r="G39" s="68"/>
      <c r="H39" s="68"/>
      <c r="I39" s="68"/>
      <c r="J39" s="74"/>
      <c r="K39" s="74"/>
      <c r="L39" s="75"/>
      <c r="M39" s="75"/>
      <c r="N39" s="75"/>
      <c r="O39" s="76"/>
      <c r="P39" s="2"/>
      <c r="Q39" s="2"/>
      <c r="R39" s="21"/>
      <c r="S39" s="2"/>
      <c r="T39" s="2"/>
      <c r="U39" s="2"/>
      <c r="V39" s="2"/>
      <c r="W39" s="5"/>
      <c r="X39" s="5"/>
      <c r="Y39" s="3"/>
      <c r="Z39" s="4"/>
    </row>
    <row r="40" spans="1:26" ht="16.149999999999999" customHeight="1">
      <c r="A40" s="67">
        <v>23</v>
      </c>
      <c r="B40" s="73"/>
      <c r="C40" s="68"/>
      <c r="D40" s="68"/>
      <c r="E40" s="68"/>
      <c r="F40" s="68"/>
      <c r="G40" s="68"/>
      <c r="H40" s="68"/>
      <c r="I40" s="68"/>
      <c r="J40" s="74"/>
      <c r="K40" s="74"/>
      <c r="L40" s="75"/>
      <c r="M40" s="75"/>
      <c r="N40" s="75"/>
      <c r="O40" s="76"/>
      <c r="P40" s="2"/>
      <c r="Q40" s="2"/>
      <c r="R40" s="21"/>
      <c r="S40" s="2"/>
      <c r="T40" s="2"/>
      <c r="U40" s="2"/>
      <c r="V40" s="2"/>
      <c r="W40" s="5"/>
      <c r="X40" s="5"/>
      <c r="Y40" s="3"/>
      <c r="Z40" s="4"/>
    </row>
    <row r="41" spans="1:26" ht="16.149999999999999" customHeight="1">
      <c r="A41" s="67">
        <v>24</v>
      </c>
      <c r="B41" s="73"/>
      <c r="C41" s="68"/>
      <c r="D41" s="68"/>
      <c r="E41" s="68"/>
      <c r="F41" s="68"/>
      <c r="G41" s="68"/>
      <c r="H41" s="68"/>
      <c r="I41" s="68"/>
      <c r="J41" s="74"/>
      <c r="K41" s="74"/>
      <c r="L41" s="75"/>
      <c r="M41" s="75"/>
      <c r="N41" s="75"/>
      <c r="O41" s="76"/>
      <c r="P41" s="2"/>
      <c r="Q41" s="2"/>
      <c r="R41" s="21"/>
      <c r="S41" s="2"/>
      <c r="T41" s="2"/>
      <c r="U41" s="2"/>
      <c r="V41" s="2"/>
      <c r="W41" s="5"/>
      <c r="X41" s="5"/>
      <c r="Y41" s="3"/>
      <c r="Z41" s="4"/>
    </row>
    <row r="42" spans="1:26" ht="16.149999999999999" customHeight="1">
      <c r="A42" s="67">
        <v>25</v>
      </c>
      <c r="B42" s="73"/>
      <c r="C42" s="68"/>
      <c r="D42" s="68"/>
      <c r="E42" s="68"/>
      <c r="F42" s="68"/>
      <c r="G42" s="68"/>
      <c r="H42" s="68"/>
      <c r="I42" s="68"/>
      <c r="J42" s="74"/>
      <c r="K42" s="74"/>
      <c r="L42" s="75"/>
      <c r="M42" s="75"/>
      <c r="N42" s="75"/>
      <c r="O42" s="76"/>
      <c r="P42" s="2"/>
      <c r="Q42" s="2"/>
      <c r="R42" s="21"/>
      <c r="S42" s="2"/>
      <c r="T42" s="2"/>
      <c r="U42" s="2"/>
      <c r="V42" s="2"/>
      <c r="W42" s="5"/>
      <c r="X42" s="5"/>
      <c r="Y42" s="3"/>
      <c r="Z42" s="4"/>
    </row>
    <row r="43" spans="1:26" ht="16.149999999999999" customHeight="1">
      <c r="A43" s="67">
        <v>26</v>
      </c>
      <c r="B43" s="73"/>
      <c r="C43" s="68"/>
      <c r="D43" s="68"/>
      <c r="E43" s="68"/>
      <c r="F43" s="68"/>
      <c r="G43" s="68"/>
      <c r="H43" s="68"/>
      <c r="I43" s="68"/>
      <c r="J43" s="74"/>
      <c r="K43" s="74"/>
      <c r="L43" s="75"/>
      <c r="M43" s="75"/>
      <c r="N43" s="75"/>
      <c r="O43" s="76"/>
      <c r="P43" s="2"/>
      <c r="Q43" s="2"/>
      <c r="R43" s="21"/>
      <c r="S43" s="2"/>
      <c r="T43" s="2"/>
      <c r="U43" s="2"/>
      <c r="V43" s="2"/>
      <c r="W43" s="5"/>
      <c r="X43" s="5"/>
      <c r="Y43" s="3"/>
      <c r="Z43" s="4"/>
    </row>
    <row r="44" spans="1:26" ht="16.149999999999999" customHeight="1">
      <c r="A44" s="67">
        <v>27</v>
      </c>
      <c r="B44" s="73"/>
      <c r="C44" s="68"/>
      <c r="D44" s="68"/>
      <c r="E44" s="68"/>
      <c r="F44" s="68"/>
      <c r="G44" s="68"/>
      <c r="H44" s="68"/>
      <c r="I44" s="68"/>
      <c r="J44" s="74"/>
      <c r="K44" s="74"/>
      <c r="L44" s="75"/>
      <c r="M44" s="75"/>
      <c r="N44" s="75"/>
      <c r="O44" s="76"/>
      <c r="P44" s="2"/>
      <c r="Q44" s="2"/>
      <c r="R44" s="21"/>
      <c r="S44" s="2"/>
      <c r="T44" s="2"/>
      <c r="U44" s="2"/>
      <c r="V44" s="2"/>
      <c r="W44" s="5"/>
      <c r="X44" s="5"/>
      <c r="Y44" s="3"/>
      <c r="Z44" s="4"/>
    </row>
    <row r="45" spans="1:26" ht="16.149999999999999" customHeight="1">
      <c r="A45" s="67">
        <v>28</v>
      </c>
      <c r="B45" s="73"/>
      <c r="C45" s="68"/>
      <c r="D45" s="68"/>
      <c r="E45" s="68"/>
      <c r="F45" s="68"/>
      <c r="G45" s="68"/>
      <c r="H45" s="68"/>
      <c r="I45" s="68"/>
      <c r="J45" s="74"/>
      <c r="K45" s="74"/>
      <c r="L45" s="75"/>
      <c r="M45" s="75"/>
      <c r="N45" s="75"/>
      <c r="O45" s="76"/>
      <c r="P45" s="2"/>
      <c r="Q45" s="2"/>
      <c r="R45" s="21"/>
      <c r="S45" s="2"/>
      <c r="T45" s="2"/>
      <c r="U45" s="2"/>
      <c r="V45" s="2"/>
      <c r="W45" s="5"/>
      <c r="X45" s="5"/>
      <c r="Y45" s="3"/>
      <c r="Z45" s="4"/>
    </row>
    <row r="46" spans="1:26" ht="16.149999999999999" customHeight="1">
      <c r="A46" s="67">
        <v>29</v>
      </c>
      <c r="B46" s="73"/>
      <c r="C46" s="68"/>
      <c r="D46" s="68"/>
      <c r="E46" s="68"/>
      <c r="F46" s="68"/>
      <c r="G46" s="68"/>
      <c r="H46" s="68"/>
      <c r="I46" s="68"/>
      <c r="J46" s="74"/>
      <c r="K46" s="74"/>
      <c r="L46" s="75"/>
      <c r="M46" s="75"/>
      <c r="N46" s="75"/>
      <c r="O46" s="76"/>
      <c r="P46" s="2"/>
      <c r="Q46" s="2"/>
      <c r="R46" s="21"/>
      <c r="S46" s="2"/>
      <c r="T46" s="2"/>
      <c r="U46" s="2"/>
      <c r="V46" s="2"/>
      <c r="W46" s="5"/>
      <c r="X46" s="5"/>
      <c r="Y46" s="3"/>
      <c r="Z46" s="4"/>
    </row>
    <row r="47" spans="1:26" ht="16.149999999999999" customHeight="1">
      <c r="A47" s="67">
        <v>30</v>
      </c>
      <c r="B47" s="73"/>
      <c r="C47" s="68"/>
      <c r="D47" s="68"/>
      <c r="E47" s="68"/>
      <c r="F47" s="68"/>
      <c r="G47" s="68"/>
      <c r="H47" s="68"/>
      <c r="I47" s="68"/>
      <c r="J47" s="74"/>
      <c r="K47" s="74"/>
      <c r="L47" s="75"/>
      <c r="M47" s="75"/>
      <c r="N47" s="75"/>
      <c r="O47" s="76"/>
      <c r="P47" s="2"/>
      <c r="Q47" s="2"/>
      <c r="R47" s="21"/>
      <c r="S47" s="2"/>
      <c r="T47" s="2"/>
      <c r="U47" s="2"/>
      <c r="V47" s="2"/>
      <c r="W47" s="5"/>
      <c r="X47" s="5"/>
      <c r="Y47" s="3"/>
      <c r="Z47" s="4"/>
    </row>
    <row r="48" spans="1:26" ht="16.149999999999999" customHeight="1">
      <c r="A48" s="67">
        <v>31</v>
      </c>
      <c r="B48" s="73"/>
      <c r="C48" s="68"/>
      <c r="D48" s="68"/>
      <c r="E48" s="68"/>
      <c r="F48" s="68"/>
      <c r="G48" s="68"/>
      <c r="H48" s="68"/>
      <c r="I48" s="68"/>
      <c r="J48" s="74"/>
      <c r="K48" s="74"/>
      <c r="L48" s="75"/>
      <c r="M48" s="75"/>
      <c r="N48" s="75"/>
      <c r="O48" s="76"/>
      <c r="P48" s="2"/>
      <c r="Q48" s="2"/>
      <c r="R48" s="21"/>
      <c r="S48" s="2"/>
      <c r="T48" s="2"/>
      <c r="U48" s="2"/>
      <c r="V48" s="2"/>
      <c r="W48" s="5"/>
      <c r="X48" s="5"/>
      <c r="Y48" s="3"/>
      <c r="Z48" s="4"/>
    </row>
    <row r="49" spans="1:26" ht="16.149999999999999" customHeight="1">
      <c r="A49" s="67">
        <v>32</v>
      </c>
      <c r="B49" s="73"/>
      <c r="C49" s="68"/>
      <c r="D49" s="68"/>
      <c r="E49" s="68"/>
      <c r="F49" s="68"/>
      <c r="G49" s="68"/>
      <c r="H49" s="68"/>
      <c r="I49" s="68"/>
      <c r="J49" s="74"/>
      <c r="K49" s="74"/>
      <c r="L49" s="75"/>
      <c r="M49" s="75"/>
      <c r="N49" s="75"/>
      <c r="O49" s="76"/>
      <c r="P49" s="2"/>
      <c r="Q49" s="2"/>
      <c r="R49" s="21"/>
      <c r="S49" s="2"/>
      <c r="T49" s="2"/>
      <c r="U49" s="2"/>
      <c r="V49" s="2"/>
      <c r="W49" s="5"/>
      <c r="X49" s="5"/>
      <c r="Y49" s="3"/>
      <c r="Z49" s="4"/>
    </row>
    <row r="50" spans="1:26" ht="16.149999999999999" customHeight="1">
      <c r="A50" s="67">
        <v>33</v>
      </c>
      <c r="B50" s="73"/>
      <c r="C50" s="68"/>
      <c r="D50" s="68"/>
      <c r="E50" s="68"/>
      <c r="F50" s="68"/>
      <c r="G50" s="68"/>
      <c r="H50" s="68"/>
      <c r="I50" s="68"/>
      <c r="J50" s="74"/>
      <c r="K50" s="74"/>
      <c r="L50" s="75"/>
      <c r="M50" s="75"/>
      <c r="N50" s="75"/>
      <c r="O50" s="76"/>
      <c r="P50" s="2"/>
      <c r="Q50" s="2"/>
      <c r="R50" s="21"/>
      <c r="S50" s="2"/>
      <c r="T50" s="2"/>
      <c r="U50" s="2"/>
      <c r="V50" s="2"/>
      <c r="W50" s="5"/>
      <c r="X50" s="5"/>
      <c r="Y50" s="3"/>
      <c r="Z50" s="4"/>
    </row>
    <row r="51" spans="1:26" ht="16.149999999999999" customHeight="1">
      <c r="A51" s="67">
        <v>34</v>
      </c>
      <c r="B51" s="73"/>
      <c r="C51" s="68"/>
      <c r="D51" s="68"/>
      <c r="E51" s="68"/>
      <c r="F51" s="68"/>
      <c r="G51" s="68"/>
      <c r="H51" s="68"/>
      <c r="I51" s="68"/>
      <c r="J51" s="74"/>
      <c r="K51" s="74"/>
      <c r="L51" s="75"/>
      <c r="M51" s="75"/>
      <c r="N51" s="75"/>
      <c r="O51" s="76"/>
      <c r="P51" s="2"/>
      <c r="Q51" s="2"/>
      <c r="R51" s="21"/>
      <c r="S51" s="2"/>
      <c r="T51" s="2"/>
      <c r="U51" s="2"/>
      <c r="V51" s="2"/>
      <c r="W51" s="5"/>
      <c r="X51" s="5"/>
      <c r="Y51" s="3"/>
      <c r="Z51" s="4"/>
    </row>
    <row r="52" spans="1:26" ht="16.149999999999999" customHeight="1">
      <c r="A52" s="67">
        <v>35</v>
      </c>
      <c r="B52" s="73"/>
      <c r="C52" s="68"/>
      <c r="D52" s="68"/>
      <c r="E52" s="68"/>
      <c r="F52" s="68"/>
      <c r="G52" s="68"/>
      <c r="H52" s="68"/>
      <c r="I52" s="68"/>
      <c r="J52" s="74"/>
      <c r="K52" s="74"/>
      <c r="L52" s="75"/>
      <c r="M52" s="75"/>
      <c r="N52" s="75"/>
      <c r="O52" s="76"/>
      <c r="P52" s="2"/>
      <c r="Q52" s="2"/>
      <c r="R52" s="21"/>
      <c r="S52" s="2"/>
      <c r="T52" s="2"/>
      <c r="U52" s="2"/>
      <c r="V52" s="2"/>
      <c r="W52" s="5"/>
      <c r="X52" s="5"/>
      <c r="Y52" s="3"/>
      <c r="Z52" s="4"/>
    </row>
    <row r="53" spans="1:26" ht="16.149999999999999" customHeight="1">
      <c r="A53" s="67">
        <v>36</v>
      </c>
      <c r="B53" s="73"/>
      <c r="G53" s="19"/>
      <c r="I53" s="19"/>
      <c r="J53" s="74"/>
      <c r="K53" s="74"/>
      <c r="L53" s="75"/>
      <c r="M53" s="75"/>
      <c r="N53" s="75"/>
      <c r="O53" s="76"/>
      <c r="P53" s="2"/>
      <c r="Q53" s="2"/>
      <c r="R53" s="21"/>
      <c r="S53" s="2"/>
      <c r="T53" s="2"/>
      <c r="U53" s="2"/>
      <c r="V53" s="2"/>
      <c r="W53" s="5"/>
      <c r="X53" s="5"/>
      <c r="Y53" s="3"/>
      <c r="Z53" s="4"/>
    </row>
    <row r="54" spans="1:26" ht="16.149999999999999" customHeight="1">
      <c r="A54" s="67">
        <v>37</v>
      </c>
      <c r="B54" s="73"/>
      <c r="G54" s="19"/>
      <c r="I54" s="19"/>
      <c r="J54" s="74"/>
      <c r="K54" s="74"/>
      <c r="L54" s="75"/>
      <c r="M54" s="75"/>
      <c r="N54" s="75"/>
      <c r="O54" s="76"/>
      <c r="P54" s="2"/>
      <c r="Q54" s="2"/>
      <c r="R54" s="21"/>
      <c r="S54" s="2"/>
      <c r="T54" s="2"/>
      <c r="U54" s="2"/>
      <c r="V54" s="2"/>
      <c r="W54" s="5"/>
      <c r="X54" s="5"/>
      <c r="Y54" s="3"/>
      <c r="Z54" s="4"/>
    </row>
    <row r="55" spans="1:26" ht="16.149999999999999" customHeight="1">
      <c r="A55" s="67">
        <v>38</v>
      </c>
      <c r="B55" s="73"/>
      <c r="G55" s="19"/>
      <c r="I55" s="19"/>
      <c r="J55" s="74"/>
      <c r="K55" s="74"/>
      <c r="L55" s="75"/>
      <c r="M55" s="75"/>
      <c r="N55" s="75"/>
      <c r="O55" s="76"/>
      <c r="P55" s="2"/>
      <c r="Q55" s="2"/>
      <c r="R55" s="21"/>
      <c r="S55" s="2"/>
      <c r="T55" s="2"/>
      <c r="U55" s="2"/>
      <c r="V55" s="2"/>
      <c r="W55" s="5"/>
      <c r="X55" s="5"/>
      <c r="Y55" s="3"/>
      <c r="Z55" s="4"/>
    </row>
    <row r="56" spans="1:26" ht="16.149999999999999" customHeight="1">
      <c r="A56" s="67">
        <v>39</v>
      </c>
      <c r="B56" s="73"/>
      <c r="G56" s="19"/>
      <c r="I56" s="19"/>
      <c r="J56" s="74"/>
      <c r="K56" s="74"/>
      <c r="L56" s="75"/>
      <c r="M56" s="75"/>
      <c r="N56" s="75"/>
      <c r="O56" s="76"/>
      <c r="P56" s="2"/>
      <c r="Q56" s="2"/>
      <c r="R56" s="21"/>
      <c r="S56" s="2"/>
      <c r="T56" s="2"/>
      <c r="U56" s="2"/>
      <c r="V56" s="2"/>
      <c r="W56" s="5"/>
      <c r="X56" s="5"/>
      <c r="Y56" s="3"/>
      <c r="Z56" s="4"/>
    </row>
    <row r="57" spans="1:26" ht="16.149999999999999" customHeight="1">
      <c r="A57" s="67">
        <v>40</v>
      </c>
      <c r="B57" s="73"/>
      <c r="G57" s="19"/>
      <c r="I57" s="19"/>
      <c r="J57" s="74"/>
      <c r="K57" s="74"/>
      <c r="L57" s="75"/>
      <c r="M57" s="75"/>
      <c r="N57" s="75"/>
      <c r="O57" s="76"/>
      <c r="P57" s="2"/>
      <c r="Q57" s="2"/>
      <c r="R57" s="21"/>
      <c r="S57" s="2"/>
      <c r="T57" s="2"/>
      <c r="U57" s="2"/>
      <c r="V57" s="2"/>
      <c r="W57" s="5"/>
      <c r="X57" s="5"/>
      <c r="Y57" s="3"/>
      <c r="Z57" s="4"/>
    </row>
    <row r="58" spans="1:26" ht="24" customHeight="1">
      <c r="A58" s="60" t="s">
        <v>3</v>
      </c>
      <c r="B58" s="60"/>
      <c r="C58" s="61" t="s">
        <v>39</v>
      </c>
      <c r="D58" s="62"/>
      <c r="E58" s="62"/>
      <c r="F58" s="62"/>
      <c r="G58" s="62"/>
      <c r="H58" s="62"/>
      <c r="I58" s="60"/>
      <c r="J58" s="60"/>
      <c r="K58" s="60"/>
      <c r="L58" s="63"/>
      <c r="M58" s="63"/>
      <c r="N58" s="60"/>
      <c r="O58" s="60"/>
      <c r="P58" s="64"/>
      <c r="Q58" s="64"/>
      <c r="R58" s="64"/>
      <c r="S58" s="60"/>
      <c r="T58" s="64"/>
      <c r="U58" s="64"/>
      <c r="V58" s="64"/>
      <c r="W58" s="60"/>
      <c r="X58" s="60"/>
      <c r="Y58" s="60"/>
      <c r="Z58" s="65"/>
    </row>
    <row r="59" spans="1:26">
      <c r="A59" s="6"/>
      <c r="B59" s="6"/>
      <c r="C59" s="22"/>
      <c r="G59" s="19"/>
      <c r="I59" s="20"/>
      <c r="J59" s="22"/>
      <c r="K59" s="2"/>
      <c r="M59" s="7"/>
      <c r="R59" s="6"/>
      <c r="S59" s="6"/>
      <c r="T59" s="6"/>
      <c r="U59" s="6"/>
      <c r="V59" s="6"/>
    </row>
    <row r="60" spans="1:26">
      <c r="A60" s="6"/>
      <c r="B60" s="6"/>
      <c r="C60" s="22"/>
      <c r="G60" s="19"/>
      <c r="I60" s="20"/>
      <c r="J60" s="21"/>
      <c r="K60" s="2"/>
      <c r="M60" s="8"/>
      <c r="R60" s="9"/>
      <c r="S60" s="9"/>
      <c r="T60" s="9"/>
      <c r="U60" s="9"/>
      <c r="V60" s="9"/>
      <c r="W60" s="23"/>
    </row>
    <row r="61" spans="1:26">
      <c r="A61" s="6"/>
      <c r="B61" s="6"/>
      <c r="C61" s="22"/>
      <c r="G61" s="19"/>
      <c r="I61" s="20"/>
      <c r="J61" s="21"/>
      <c r="K61" s="2"/>
      <c r="M61" s="8"/>
      <c r="R61" s="9"/>
      <c r="S61" s="9"/>
      <c r="T61" s="9"/>
      <c r="U61" s="9"/>
      <c r="V61" s="9"/>
      <c r="W61" s="23"/>
    </row>
    <row r="62" spans="1:26">
      <c r="A62" s="6"/>
      <c r="B62" s="6"/>
      <c r="C62" s="22"/>
      <c r="G62" s="19"/>
      <c r="I62" s="20"/>
      <c r="J62" s="21"/>
      <c r="K62" s="2"/>
      <c r="M62" s="7"/>
      <c r="R62" s="9"/>
      <c r="S62" s="9"/>
      <c r="T62" s="9"/>
      <c r="U62" s="9"/>
      <c r="V62" s="9"/>
      <c r="W62" s="23"/>
    </row>
    <row r="64" spans="1:26">
      <c r="A64" s="80"/>
    </row>
    <row r="67" spans="1:1" ht="20.25">
      <c r="A67" s="79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0" bestFit="1" customWidth="1"/>
    <col min="2" max="2" width="25.44140625" style="10" bestFit="1" customWidth="1"/>
    <col min="3" max="3" width="34.77734375" style="10" bestFit="1" customWidth="1"/>
    <col min="4" max="4" width="11.77734375" style="10" bestFit="1" customWidth="1"/>
    <col min="5" max="5" width="11.21875" style="10" bestFit="1" customWidth="1"/>
    <col min="6" max="6" width="16.109375" style="10" bestFit="1" customWidth="1"/>
    <col min="7" max="7" width="23.77734375" style="10" bestFit="1" customWidth="1"/>
    <col min="8" max="8" width="12.109375" style="10" bestFit="1" customWidth="1"/>
    <col min="9" max="9" width="23.109375" style="10" bestFit="1" customWidth="1"/>
    <col min="10" max="10" width="16.109375" style="10" bestFit="1" customWidth="1"/>
    <col min="11" max="11" width="10.21875" style="10" bestFit="1" customWidth="1"/>
    <col min="12" max="12" width="10.44140625" style="10" bestFit="1" customWidth="1"/>
    <col min="13" max="13" width="13.77734375" style="10" bestFit="1" customWidth="1"/>
    <col min="14" max="14" width="16.109375" style="10" bestFit="1" customWidth="1"/>
    <col min="15" max="15" width="11.6640625" style="10" bestFit="1" customWidth="1"/>
    <col min="16" max="16" width="11.33203125" style="10" bestFit="1" customWidth="1"/>
    <col min="17" max="17" width="10.44140625" style="10" bestFit="1" customWidth="1"/>
    <col min="18" max="19" width="16.109375" style="10" bestFit="1" customWidth="1"/>
    <col min="20" max="20" width="12.77734375" style="10" bestFit="1" customWidth="1"/>
    <col min="21" max="22" width="12.21875" style="10" bestFit="1" customWidth="1"/>
    <col min="23" max="23" width="15.77734375" style="10" bestFit="1" customWidth="1"/>
    <col min="24" max="25" width="13.77734375" style="10" bestFit="1" customWidth="1"/>
    <col min="26" max="26" width="19.5546875" style="10" bestFit="1" customWidth="1"/>
    <col min="27" max="16384" width="8.88671875" style="10"/>
  </cols>
  <sheetData>
    <row r="1" spans="1:26" ht="18.75" thickBot="1">
      <c r="A1" s="11" t="s">
        <v>94</v>
      </c>
      <c r="B1" s="11"/>
      <c r="C1" s="11"/>
      <c r="D1" s="4"/>
      <c r="E1" s="4"/>
      <c r="F1" s="3"/>
      <c r="G1" s="1"/>
      <c r="H1" s="3"/>
      <c r="I1" s="59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2" t="s">
        <v>1</v>
      </c>
      <c r="E2" s="13">
        <f>SUMIF(D18:D56,40,F18:F56)+SUMIF(D18:D56,21,F18:F56)</f>
        <v>0</v>
      </c>
      <c r="F2" s="3"/>
      <c r="G2" s="24" t="s">
        <v>89</v>
      </c>
      <c r="H2" s="14">
        <f>IF(COUNTIF($G$18:G62,"JG")=0,0,SUMIFS($F$18:F62,$G$18:G62,G2,$D$18:D62,40)-SUMIFS($F$18:F62,$G$18:G62,G2,$D$18:D62,50))</f>
        <v>0</v>
      </c>
      <c r="I2" s="14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15" t="s">
        <v>2</v>
      </c>
      <c r="E3" s="16">
        <f>SUMIF(D18:D56,50,F18:F56)+SUMIF(D18:D56,31,F18:F56)</f>
        <v>0</v>
      </c>
      <c r="F3" s="28" t="s">
        <v>90</v>
      </c>
      <c r="G3" s="14" t="s">
        <v>87</v>
      </c>
      <c r="H3" s="14">
        <f>IF(COUNTIF($G$18:G62,"VG")=0,0,SUMIFS($F$18:F62,$G$18:G62,G3,$D$18:D62,40)-SUMIFS($F$18:F62,$G$18:G62,G3,$D$18:D62,50))</f>
        <v>0</v>
      </c>
      <c r="I3" s="14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57" t="s">
        <v>4</v>
      </c>
      <c r="E4" s="58">
        <f>E2-E3</f>
        <v>0</v>
      </c>
      <c r="F4" s="27">
        <f>$E$4+$I$6</f>
        <v>0</v>
      </c>
      <c r="G4" s="14" t="s">
        <v>97</v>
      </c>
      <c r="H4" s="14">
        <f>IF(COUNTIF($G$18:G62,"V0")=0,0,SUMIFS($F$18:F62,$G$18:G62,G4,$D$18:D62,40)-SUMIFS($F$18:F62,$G$18:G62,G4,$D$18:D62,50))</f>
        <v>0</v>
      </c>
      <c r="I4" s="14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3"/>
      <c r="G5" s="25" t="s">
        <v>88</v>
      </c>
      <c r="H5" s="26">
        <f>IF(COUNTIF($G$18:G62,"V9")=0,0,SUMIFS($F$18:F62,$G$18:G62,G5,$D$18:D62,40)-SUMIFS($F$18:F62,$G$18:G62,G5,$D$18:D62,50))</f>
        <v>0</v>
      </c>
      <c r="I5" s="26"/>
      <c r="J5" s="3"/>
      <c r="K5" s="3"/>
      <c r="R5" s="3"/>
      <c r="S5" s="3"/>
      <c r="T5" s="3"/>
      <c r="U5" s="3"/>
      <c r="V5" s="3"/>
    </row>
    <row r="6" spans="1:26" ht="18">
      <c r="A6" s="11" t="s">
        <v>95</v>
      </c>
      <c r="B6" s="11"/>
      <c r="C6" s="11"/>
      <c r="D6" s="3"/>
      <c r="E6" s="3"/>
      <c r="F6" s="4"/>
      <c r="G6" s="14"/>
      <c r="H6" s="14">
        <f>SUM(H2:H5)</f>
        <v>0</v>
      </c>
      <c r="I6" s="14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3"/>
      <c r="B7" s="3"/>
      <c r="C7" s="4"/>
      <c r="D7" s="4"/>
      <c r="E7" s="3"/>
      <c r="F7" s="4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29" t="s">
        <v>5</v>
      </c>
      <c r="B8" s="30" t="s">
        <v>6</v>
      </c>
      <c r="C8" s="31" t="s">
        <v>7</v>
      </c>
      <c r="D8" s="31" t="s">
        <v>8</v>
      </c>
      <c r="E8" s="31" t="s">
        <v>9</v>
      </c>
      <c r="F8" s="32" t="s">
        <v>10</v>
      </c>
      <c r="G8" s="30" t="s">
        <v>57</v>
      </c>
      <c r="H8" s="32" t="s">
        <v>41</v>
      </c>
      <c r="I8" s="4"/>
      <c r="J8" s="4"/>
      <c r="K8" s="4"/>
      <c r="R8" s="4"/>
      <c r="S8" s="4"/>
      <c r="T8" s="4"/>
      <c r="U8" s="4"/>
      <c r="V8" s="4"/>
      <c r="W8" s="4"/>
    </row>
    <row r="9" spans="1:26" ht="18.600000000000001" customHeight="1">
      <c r="A9" s="33" t="s">
        <v>80</v>
      </c>
      <c r="B9" s="34" t="s">
        <v>85</v>
      </c>
      <c r="C9" s="35" t="s">
        <v>81</v>
      </c>
      <c r="D9" s="35" t="s">
        <v>82</v>
      </c>
      <c r="E9" s="35" t="s">
        <v>83</v>
      </c>
      <c r="F9" s="36" t="s">
        <v>84</v>
      </c>
      <c r="G9" s="34" t="s">
        <v>58</v>
      </c>
      <c r="H9" s="36" t="s">
        <v>42</v>
      </c>
      <c r="I9" s="4"/>
      <c r="J9" s="4"/>
      <c r="K9" s="4"/>
      <c r="R9" s="4"/>
      <c r="S9" s="4"/>
      <c r="T9" s="4"/>
      <c r="U9" s="4"/>
      <c r="V9" s="4"/>
      <c r="W9" s="4"/>
    </row>
    <row r="10" spans="1:26" ht="18" customHeight="1" thickBot="1">
      <c r="A10" s="37" t="s">
        <v>40</v>
      </c>
      <c r="B10" s="38" t="s">
        <v>11</v>
      </c>
      <c r="C10" s="37" t="s">
        <v>40</v>
      </c>
      <c r="D10" s="39" t="s">
        <v>12</v>
      </c>
      <c r="E10" s="37" t="s">
        <v>13</v>
      </c>
      <c r="F10" s="40" t="s">
        <v>14</v>
      </c>
      <c r="G10" s="38" t="s">
        <v>11</v>
      </c>
      <c r="H10" s="40" t="s">
        <v>43</v>
      </c>
      <c r="I10" s="4"/>
      <c r="J10" s="4"/>
      <c r="K10" s="4"/>
      <c r="R10" s="4"/>
      <c r="S10" s="4"/>
      <c r="T10" s="4"/>
      <c r="U10" s="4"/>
      <c r="V10" s="4"/>
      <c r="W10" s="4"/>
    </row>
    <row r="11" spans="1:26" ht="21" customHeight="1">
      <c r="A11" s="70" t="str">
        <f ca="1">IFERROR(VLOOKUP(VALUE(RIGHT(CELL("nomfichier",A1),LEN(CELL("nomfichier",A1))-FIND("]",CELL("nomfichier",A1)))),BASE!A:I,9,0),"")</f>
        <v/>
      </c>
      <c r="B11" s="71" t="str">
        <f>(BASE!$L$3)</f>
        <v>07/2021 TEST</v>
      </c>
      <c r="C11" s="70" t="str">
        <f>(BASE!$L$2)</f>
        <v>23.12.2021</v>
      </c>
      <c r="D11" s="66" t="s">
        <v>91</v>
      </c>
      <c r="E11" s="66" t="s">
        <v>92</v>
      </c>
      <c r="F11" s="66" t="s">
        <v>98</v>
      </c>
      <c r="G11" s="71" t="str">
        <f ca="1">IFERROR(VLOOKUP(VALUE(RIGHT(CELL("nomfichier",A1),LEN(CELL("nomfichier",A1))-FIND("]",CELL("nomfichier",A1)))),BASE!A:I,8,0),"")</f>
        <v/>
      </c>
      <c r="H11" s="72" t="str">
        <f>IF(OR($G$18="VG",$G$18="JG"),"X","")</f>
        <v/>
      </c>
      <c r="I11" s="81"/>
      <c r="J11" s="4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4"/>
      <c r="E12" s="4"/>
      <c r="F12" s="4"/>
      <c r="G12" s="3"/>
      <c r="H12" s="3"/>
      <c r="I12" s="3"/>
      <c r="J12" s="3"/>
      <c r="K12" s="4"/>
      <c r="R12" s="4"/>
      <c r="S12" s="4"/>
      <c r="T12" s="4"/>
      <c r="U12" s="4"/>
      <c r="V12" s="4"/>
    </row>
    <row r="13" spans="1:26" ht="18">
      <c r="A13" s="17" t="s">
        <v>96</v>
      </c>
      <c r="B13" s="17"/>
      <c r="C13" s="11"/>
      <c r="D13" s="4"/>
      <c r="E13" s="4"/>
      <c r="F13" s="4"/>
      <c r="G13" s="4"/>
      <c r="H13" s="4"/>
      <c r="I13" s="4"/>
      <c r="J13" s="4"/>
      <c r="K13" s="3"/>
      <c r="R13" s="3"/>
      <c r="S13" s="3"/>
      <c r="T13" s="3"/>
      <c r="U13" s="3"/>
      <c r="V13" s="3"/>
    </row>
    <row r="14" spans="1:26" ht="15.75" thickBot="1">
      <c r="A14" s="3"/>
      <c r="B14" s="3"/>
      <c r="C14" s="4"/>
      <c r="D14" s="4"/>
      <c r="E14" s="4"/>
      <c r="F14" s="3"/>
      <c r="G14" s="1"/>
      <c r="H14" s="3"/>
      <c r="I14" s="3"/>
      <c r="J14" s="3"/>
      <c r="K14" s="3"/>
      <c r="R14" s="3"/>
      <c r="S14" s="3"/>
      <c r="T14" s="3"/>
      <c r="U14" s="3"/>
      <c r="V14" s="3"/>
    </row>
    <row r="15" spans="1:26" ht="16.899999999999999" customHeight="1">
      <c r="A15" s="31" t="s">
        <v>15</v>
      </c>
      <c r="B15" s="31" t="s">
        <v>16</v>
      </c>
      <c r="C15" s="31" t="s">
        <v>17</v>
      </c>
      <c r="D15" s="31" t="s">
        <v>18</v>
      </c>
      <c r="E15" s="31" t="s">
        <v>20</v>
      </c>
      <c r="F15" s="41" t="s">
        <v>21</v>
      </c>
      <c r="G15" s="31" t="s">
        <v>45</v>
      </c>
      <c r="H15" s="31" t="s">
        <v>22</v>
      </c>
      <c r="I15" s="42" t="s">
        <v>52</v>
      </c>
      <c r="J15" s="43" t="s">
        <v>70</v>
      </c>
      <c r="K15" s="43" t="s">
        <v>73</v>
      </c>
      <c r="L15" s="44" t="s">
        <v>23</v>
      </c>
      <c r="M15" s="31" t="s">
        <v>24</v>
      </c>
      <c r="N15" s="31" t="s">
        <v>61</v>
      </c>
      <c r="O15" s="31" t="s">
        <v>19</v>
      </c>
      <c r="P15" s="31" t="s">
        <v>46</v>
      </c>
      <c r="Q15" s="31" t="s">
        <v>44</v>
      </c>
      <c r="R15" s="41" t="s">
        <v>54</v>
      </c>
      <c r="S15" s="31" t="s">
        <v>62</v>
      </c>
      <c r="T15" s="31" t="s">
        <v>64</v>
      </c>
      <c r="U15" s="31" t="s">
        <v>66</v>
      </c>
      <c r="V15" s="31" t="s">
        <v>59</v>
      </c>
      <c r="W15" s="31" t="s">
        <v>25</v>
      </c>
      <c r="X15" s="42" t="s">
        <v>48</v>
      </c>
      <c r="Y15" s="43" t="s">
        <v>51</v>
      </c>
      <c r="Z15" s="45" t="s">
        <v>3</v>
      </c>
    </row>
    <row r="16" spans="1:26" s="18" customFormat="1" ht="30" customHeight="1">
      <c r="A16" s="46" t="s">
        <v>26</v>
      </c>
      <c r="B16" s="47"/>
      <c r="C16" s="47" t="s">
        <v>74</v>
      </c>
      <c r="D16" s="47" t="s">
        <v>75</v>
      </c>
      <c r="E16" s="47" t="s">
        <v>86</v>
      </c>
      <c r="F16" s="48" t="s">
        <v>76</v>
      </c>
      <c r="G16" s="47" t="s">
        <v>77</v>
      </c>
      <c r="H16" s="47" t="s">
        <v>78</v>
      </c>
      <c r="I16" s="49" t="s">
        <v>79</v>
      </c>
      <c r="J16" s="50" t="s">
        <v>71</v>
      </c>
      <c r="K16" s="50" t="s">
        <v>72</v>
      </c>
      <c r="L16" s="47" t="s">
        <v>0</v>
      </c>
      <c r="M16" s="47" t="s">
        <v>28</v>
      </c>
      <c r="N16" s="47" t="s">
        <v>63</v>
      </c>
      <c r="O16" s="47" t="s">
        <v>27</v>
      </c>
      <c r="P16" s="47" t="s">
        <v>47</v>
      </c>
      <c r="Q16" s="47" t="s">
        <v>56</v>
      </c>
      <c r="R16" s="48" t="s">
        <v>55</v>
      </c>
      <c r="S16" s="47" t="s">
        <v>67</v>
      </c>
      <c r="T16" s="47" t="s">
        <v>68</v>
      </c>
      <c r="U16" s="47" t="s">
        <v>65</v>
      </c>
      <c r="V16" s="47" t="s">
        <v>60</v>
      </c>
      <c r="W16" s="47" t="s">
        <v>29</v>
      </c>
      <c r="X16" s="49" t="s">
        <v>49</v>
      </c>
      <c r="Y16" s="50" t="s">
        <v>50</v>
      </c>
      <c r="Z16" s="51" t="s">
        <v>30</v>
      </c>
    </row>
    <row r="17" spans="1:26" ht="16.5" thickBot="1">
      <c r="A17" s="52" t="s">
        <v>31</v>
      </c>
      <c r="B17" s="37"/>
      <c r="C17" s="37" t="s">
        <v>11</v>
      </c>
      <c r="D17" s="37" t="s">
        <v>32</v>
      </c>
      <c r="E17" s="39" t="s">
        <v>33</v>
      </c>
      <c r="F17" s="53" t="s">
        <v>34</v>
      </c>
      <c r="G17" s="37" t="s">
        <v>14</v>
      </c>
      <c r="H17" s="37" t="s">
        <v>35</v>
      </c>
      <c r="I17" s="54" t="s">
        <v>53</v>
      </c>
      <c r="J17" s="53" t="s">
        <v>34</v>
      </c>
      <c r="K17" s="37" t="s">
        <v>35</v>
      </c>
      <c r="L17" s="37" t="s">
        <v>35</v>
      </c>
      <c r="M17" s="37" t="s">
        <v>36</v>
      </c>
      <c r="N17" s="53" t="s">
        <v>34</v>
      </c>
      <c r="O17" s="39" t="s">
        <v>12</v>
      </c>
      <c r="P17" s="37" t="s">
        <v>32</v>
      </c>
      <c r="Q17" s="39" t="s">
        <v>33</v>
      </c>
      <c r="R17" s="53" t="s">
        <v>34</v>
      </c>
      <c r="S17" s="53" t="s">
        <v>34</v>
      </c>
      <c r="T17" s="37" t="s">
        <v>69</v>
      </c>
      <c r="U17" s="37" t="s">
        <v>40</v>
      </c>
      <c r="V17" s="37" t="s">
        <v>40</v>
      </c>
      <c r="W17" s="37" t="s">
        <v>37</v>
      </c>
      <c r="X17" s="54" t="s">
        <v>36</v>
      </c>
      <c r="Y17" s="55" t="s">
        <v>36</v>
      </c>
      <c r="Z17" s="56" t="s">
        <v>38</v>
      </c>
    </row>
    <row r="18" spans="1:26" ht="15.6" customHeight="1">
      <c r="A18" s="67">
        <v>1</v>
      </c>
      <c r="B18" s="73"/>
      <c r="C18" s="68"/>
      <c r="D18" s="68"/>
      <c r="E18" s="68"/>
      <c r="F18" s="68"/>
      <c r="G18" s="68"/>
      <c r="H18" s="68"/>
      <c r="I18" s="68"/>
      <c r="J18" s="74"/>
      <c r="K18" s="74"/>
      <c r="L18" s="75"/>
      <c r="M18" s="75"/>
      <c r="N18" s="75"/>
      <c r="O18" s="76"/>
      <c r="P18" s="2"/>
      <c r="Q18" s="2"/>
      <c r="R18" s="21"/>
      <c r="S18" s="2"/>
      <c r="T18" s="2"/>
      <c r="U18" s="2"/>
      <c r="V18" s="2"/>
      <c r="W18" s="5"/>
      <c r="X18" s="5"/>
      <c r="Y18" s="3"/>
      <c r="Z18" s="4"/>
    </row>
    <row r="19" spans="1:26" ht="15.6" customHeight="1">
      <c r="A19" s="67">
        <v>2</v>
      </c>
      <c r="B19" s="73"/>
      <c r="C19" s="68"/>
      <c r="D19" s="68"/>
      <c r="E19" s="68"/>
      <c r="F19" s="68"/>
      <c r="G19" s="68"/>
      <c r="H19" s="68"/>
      <c r="I19" s="68"/>
      <c r="J19" s="74"/>
      <c r="K19" s="74"/>
      <c r="L19" s="75"/>
      <c r="M19" s="75"/>
      <c r="N19" s="75"/>
      <c r="O19" s="76"/>
      <c r="P19" s="2"/>
      <c r="Q19" s="2"/>
      <c r="R19" s="21"/>
      <c r="S19" s="2"/>
      <c r="T19" s="2"/>
      <c r="U19" s="2"/>
      <c r="V19" s="2"/>
      <c r="W19" s="5"/>
      <c r="X19" s="5"/>
      <c r="Y19" s="3"/>
      <c r="Z19" s="4"/>
    </row>
    <row r="20" spans="1:26" ht="16.149999999999999" customHeight="1">
      <c r="A20" s="67">
        <v>3</v>
      </c>
      <c r="B20" s="73"/>
      <c r="C20" s="68"/>
      <c r="D20" s="68"/>
      <c r="E20" s="68"/>
      <c r="F20" s="68"/>
      <c r="G20" s="68"/>
      <c r="H20" s="68"/>
      <c r="I20" s="68"/>
      <c r="J20" s="74"/>
      <c r="K20" s="74"/>
      <c r="L20" s="75"/>
      <c r="M20" s="75"/>
      <c r="N20" s="75"/>
      <c r="O20" s="76"/>
      <c r="P20" s="2"/>
      <c r="Q20" s="2"/>
      <c r="R20" s="21"/>
      <c r="S20" s="2"/>
      <c r="T20" s="2"/>
      <c r="U20" s="2"/>
      <c r="V20" s="2"/>
      <c r="W20" s="5"/>
      <c r="X20" s="5"/>
      <c r="Y20" s="3"/>
      <c r="Z20" s="4"/>
    </row>
    <row r="21" spans="1:26" ht="16.149999999999999" customHeight="1">
      <c r="A21" s="67">
        <v>4</v>
      </c>
      <c r="B21" s="73"/>
      <c r="C21" s="68"/>
      <c r="D21" s="68"/>
      <c r="E21" s="68"/>
      <c r="F21" s="68"/>
      <c r="G21" s="68"/>
      <c r="H21" s="68"/>
      <c r="I21" s="68"/>
      <c r="J21" s="74"/>
      <c r="K21" s="74"/>
      <c r="L21" s="75"/>
      <c r="M21" s="75"/>
      <c r="N21" s="75"/>
      <c r="O21" s="76"/>
      <c r="P21" s="2"/>
      <c r="Q21" s="2"/>
      <c r="R21" s="21"/>
      <c r="S21" s="2"/>
      <c r="T21" s="2"/>
      <c r="U21" s="2"/>
      <c r="V21" s="2"/>
      <c r="W21" s="5"/>
      <c r="X21" s="5"/>
      <c r="Y21" s="3"/>
      <c r="Z21" s="4"/>
    </row>
    <row r="22" spans="1:26" ht="16.149999999999999" customHeight="1">
      <c r="A22" s="67">
        <v>5</v>
      </c>
      <c r="B22" s="73"/>
      <c r="C22" s="68"/>
      <c r="D22" s="68"/>
      <c r="E22" s="68"/>
      <c r="F22" s="68"/>
      <c r="G22" s="68"/>
      <c r="H22" s="68"/>
      <c r="I22" s="68"/>
      <c r="J22" s="74"/>
      <c r="K22" s="74"/>
      <c r="L22" s="75"/>
      <c r="M22" s="75"/>
      <c r="N22" s="75"/>
      <c r="O22" s="76"/>
      <c r="P22" s="2"/>
      <c r="Q22" s="2"/>
      <c r="R22" s="21"/>
      <c r="S22" s="2"/>
      <c r="T22" s="2"/>
      <c r="U22" s="2"/>
      <c r="V22" s="2"/>
      <c r="W22" s="5"/>
      <c r="X22" s="5"/>
      <c r="Y22" s="3"/>
      <c r="Z22" s="4"/>
    </row>
    <row r="23" spans="1:26" ht="16.149999999999999" customHeight="1">
      <c r="A23" s="67">
        <v>6</v>
      </c>
      <c r="B23" s="73"/>
      <c r="C23" s="68"/>
      <c r="D23" s="68"/>
      <c r="E23" s="68"/>
      <c r="F23" s="68"/>
      <c r="G23" s="68"/>
      <c r="H23" s="68"/>
      <c r="I23" s="68"/>
      <c r="J23" s="74"/>
      <c r="K23" s="74"/>
      <c r="L23" s="75"/>
      <c r="M23" s="75"/>
      <c r="N23" s="75"/>
      <c r="O23" s="76"/>
      <c r="P23" s="2"/>
      <c r="Q23" s="2"/>
      <c r="R23" s="21"/>
      <c r="S23" s="2"/>
      <c r="T23" s="2"/>
      <c r="U23" s="2"/>
      <c r="V23" s="2"/>
      <c r="W23" s="5"/>
      <c r="X23" s="5"/>
      <c r="Y23" s="3"/>
      <c r="Z23" s="4"/>
    </row>
    <row r="24" spans="1:26" ht="16.149999999999999" customHeight="1">
      <c r="A24" s="67">
        <v>7</v>
      </c>
      <c r="B24" s="73"/>
      <c r="C24" s="68"/>
      <c r="D24" s="68"/>
      <c r="E24" s="68"/>
      <c r="F24" s="68"/>
      <c r="G24" s="68"/>
      <c r="H24" s="68"/>
      <c r="I24" s="68"/>
      <c r="J24" s="74"/>
      <c r="K24" s="74"/>
      <c r="L24" s="75"/>
      <c r="M24" s="75"/>
      <c r="N24" s="75"/>
      <c r="O24" s="76"/>
      <c r="P24" s="2"/>
      <c r="Q24" s="2"/>
      <c r="R24" s="21"/>
      <c r="S24" s="2"/>
      <c r="T24" s="2"/>
      <c r="U24" s="2"/>
      <c r="V24" s="2"/>
      <c r="W24" s="5"/>
      <c r="X24" s="5"/>
      <c r="Y24" s="3"/>
      <c r="Z24" s="4"/>
    </row>
    <row r="25" spans="1:26" ht="16.149999999999999" customHeight="1">
      <c r="A25" s="67">
        <v>8</v>
      </c>
      <c r="B25" s="73"/>
      <c r="C25" s="68"/>
      <c r="D25" s="68"/>
      <c r="E25" s="68"/>
      <c r="F25" s="68"/>
      <c r="G25" s="68"/>
      <c r="H25" s="68"/>
      <c r="I25" s="68"/>
      <c r="J25" s="74"/>
      <c r="K25" s="74"/>
      <c r="L25" s="75"/>
      <c r="M25" s="75"/>
      <c r="N25" s="75"/>
      <c r="O25" s="76"/>
      <c r="P25" s="2"/>
      <c r="Q25" s="2"/>
      <c r="R25" s="21"/>
      <c r="S25" s="2"/>
      <c r="T25" s="2"/>
      <c r="U25" s="2"/>
      <c r="V25" s="2"/>
      <c r="W25" s="5"/>
      <c r="X25" s="5"/>
      <c r="Y25" s="3"/>
      <c r="Z25" s="4"/>
    </row>
    <row r="26" spans="1:26" ht="16.149999999999999" customHeight="1">
      <c r="A26" s="67">
        <v>9</v>
      </c>
      <c r="B26" s="73"/>
      <c r="C26" s="68"/>
      <c r="D26" s="68"/>
      <c r="E26" s="68"/>
      <c r="F26" s="68"/>
      <c r="G26" s="68"/>
      <c r="H26" s="68"/>
      <c r="I26" s="68"/>
      <c r="J26" s="74"/>
      <c r="K26" s="74"/>
      <c r="L26" s="75"/>
      <c r="M26" s="75"/>
      <c r="N26" s="75"/>
      <c r="O26" s="76"/>
      <c r="P26" s="2"/>
      <c r="Q26" s="2"/>
      <c r="R26" s="21"/>
      <c r="S26" s="2"/>
      <c r="T26" s="2"/>
      <c r="U26" s="2"/>
      <c r="V26" s="2"/>
      <c r="W26" s="5"/>
      <c r="X26" s="5"/>
      <c r="Y26" s="3"/>
      <c r="Z26" s="4"/>
    </row>
    <row r="27" spans="1:26" ht="16.149999999999999" customHeight="1">
      <c r="A27" s="67">
        <v>10</v>
      </c>
      <c r="B27" s="73"/>
      <c r="C27" s="68"/>
      <c r="D27" s="68"/>
      <c r="E27" s="68"/>
      <c r="F27" s="68"/>
      <c r="G27" s="68"/>
      <c r="H27" s="68"/>
      <c r="I27" s="68"/>
      <c r="J27" s="74"/>
      <c r="K27" s="74"/>
      <c r="L27" s="75"/>
      <c r="M27" s="75"/>
      <c r="N27" s="75"/>
      <c r="O27" s="76"/>
      <c r="P27" s="2"/>
      <c r="Q27" s="2"/>
      <c r="R27" s="21"/>
      <c r="S27" s="2"/>
      <c r="T27" s="2"/>
      <c r="U27" s="2"/>
      <c r="V27" s="2"/>
      <c r="W27" s="5"/>
      <c r="X27" s="5"/>
      <c r="Y27" s="3"/>
      <c r="Z27" s="4"/>
    </row>
    <row r="28" spans="1:26" ht="16.149999999999999" customHeight="1">
      <c r="A28" s="67">
        <v>11</v>
      </c>
      <c r="B28" s="73"/>
      <c r="C28" s="68"/>
      <c r="D28" s="68"/>
      <c r="E28" s="68"/>
      <c r="F28" s="68"/>
      <c r="G28" s="68"/>
      <c r="H28" s="68"/>
      <c r="I28" s="68"/>
      <c r="J28" s="74"/>
      <c r="K28" s="74"/>
      <c r="L28" s="75"/>
      <c r="M28" s="75"/>
      <c r="N28" s="75"/>
      <c r="O28" s="76"/>
      <c r="P28" s="2"/>
      <c r="Q28" s="2"/>
      <c r="R28" s="21"/>
      <c r="S28" s="2"/>
      <c r="T28" s="2"/>
      <c r="U28" s="2"/>
      <c r="V28" s="2"/>
      <c r="W28" s="5"/>
      <c r="X28" s="5"/>
      <c r="Y28" s="3"/>
      <c r="Z28" s="4"/>
    </row>
    <row r="29" spans="1:26" ht="16.149999999999999" customHeight="1">
      <c r="A29" s="67">
        <v>12</v>
      </c>
      <c r="B29" s="73"/>
      <c r="C29" s="68"/>
      <c r="D29" s="68"/>
      <c r="E29" s="68"/>
      <c r="F29" s="68"/>
      <c r="G29" s="68"/>
      <c r="H29" s="68"/>
      <c r="I29" s="68"/>
      <c r="J29" s="74"/>
      <c r="K29" s="74"/>
      <c r="L29" s="75"/>
      <c r="M29" s="75"/>
      <c r="N29" s="75"/>
      <c r="O29" s="76"/>
      <c r="P29" s="2"/>
      <c r="Q29" s="2"/>
      <c r="R29" s="21"/>
      <c r="S29" s="2"/>
      <c r="T29" s="2"/>
      <c r="U29" s="2"/>
      <c r="V29" s="2"/>
      <c r="W29" s="5"/>
      <c r="X29" s="5"/>
      <c r="Y29" s="3"/>
      <c r="Z29" s="4"/>
    </row>
    <row r="30" spans="1:26" ht="16.149999999999999" customHeight="1">
      <c r="A30" s="67">
        <v>13</v>
      </c>
      <c r="B30" s="73"/>
      <c r="C30" s="68"/>
      <c r="D30" s="68"/>
      <c r="E30" s="68"/>
      <c r="F30" s="68"/>
      <c r="G30" s="68"/>
      <c r="H30" s="68"/>
      <c r="I30" s="68"/>
      <c r="J30" s="74"/>
      <c r="K30" s="74"/>
      <c r="L30" s="75"/>
      <c r="M30" s="75"/>
      <c r="N30" s="75"/>
      <c r="O30" s="76"/>
      <c r="P30" s="2"/>
      <c r="Q30" s="2"/>
      <c r="R30" s="21"/>
      <c r="S30" s="2"/>
      <c r="T30" s="2"/>
      <c r="U30" s="2"/>
      <c r="V30" s="2"/>
      <c r="W30" s="5"/>
      <c r="X30" s="5"/>
      <c r="Y30" s="3"/>
      <c r="Z30" s="4"/>
    </row>
    <row r="31" spans="1:26" ht="16.149999999999999" customHeight="1">
      <c r="A31" s="67">
        <v>14</v>
      </c>
      <c r="B31" s="73"/>
      <c r="C31" s="68"/>
      <c r="D31" s="68"/>
      <c r="E31" s="68"/>
      <c r="F31" s="68"/>
      <c r="G31" s="68"/>
      <c r="H31" s="68"/>
      <c r="I31" s="68"/>
      <c r="J31" s="74"/>
      <c r="K31" s="74"/>
      <c r="L31" s="75"/>
      <c r="M31" s="75"/>
      <c r="N31" s="75"/>
      <c r="O31" s="76"/>
      <c r="P31" s="2"/>
      <c r="Q31" s="2"/>
      <c r="R31" s="21"/>
      <c r="S31" s="2"/>
      <c r="T31" s="2"/>
      <c r="U31" s="2"/>
      <c r="V31" s="2"/>
      <c r="W31" s="5"/>
      <c r="X31" s="5"/>
      <c r="Y31" s="3"/>
      <c r="Z31" s="4"/>
    </row>
    <row r="32" spans="1:26" ht="16.149999999999999" customHeight="1">
      <c r="A32" s="67">
        <v>15</v>
      </c>
      <c r="B32" s="73"/>
      <c r="C32" s="68"/>
      <c r="D32" s="68"/>
      <c r="E32" s="68"/>
      <c r="F32" s="68"/>
      <c r="G32" s="68"/>
      <c r="H32" s="68"/>
      <c r="I32" s="68"/>
      <c r="J32" s="74"/>
      <c r="K32" s="74"/>
      <c r="L32" s="75"/>
      <c r="M32" s="75"/>
      <c r="N32" s="75"/>
      <c r="O32" s="76"/>
      <c r="P32" s="2"/>
      <c r="Q32" s="2"/>
      <c r="R32" s="21"/>
      <c r="S32" s="2"/>
      <c r="T32" s="2"/>
      <c r="U32" s="2"/>
      <c r="V32" s="2"/>
      <c r="W32" s="5"/>
      <c r="X32" s="5"/>
      <c r="Y32" s="3"/>
      <c r="Z32" s="4"/>
    </row>
    <row r="33" spans="1:26" ht="16.149999999999999" customHeight="1">
      <c r="A33" s="67">
        <v>16</v>
      </c>
      <c r="B33" s="73"/>
      <c r="C33" s="68"/>
      <c r="D33" s="68"/>
      <c r="E33" s="68"/>
      <c r="F33" s="68"/>
      <c r="G33" s="68"/>
      <c r="H33" s="68"/>
      <c r="I33" s="68"/>
      <c r="J33" s="74"/>
      <c r="K33" s="74"/>
      <c r="L33" s="75"/>
      <c r="M33" s="75"/>
      <c r="N33" s="75"/>
      <c r="O33" s="76"/>
      <c r="P33" s="2"/>
      <c r="Q33" s="2"/>
      <c r="R33" s="21"/>
      <c r="S33" s="2"/>
      <c r="T33" s="2"/>
      <c r="U33" s="2"/>
      <c r="V33" s="2"/>
      <c r="W33" s="5"/>
      <c r="X33" s="5"/>
      <c r="Y33" s="3"/>
      <c r="Z33" s="4"/>
    </row>
    <row r="34" spans="1:26" ht="16.149999999999999" customHeight="1">
      <c r="A34" s="67">
        <v>17</v>
      </c>
      <c r="B34" s="73"/>
      <c r="C34" s="68"/>
      <c r="D34" s="68"/>
      <c r="E34" s="68"/>
      <c r="F34" s="68"/>
      <c r="G34" s="68"/>
      <c r="H34" s="68"/>
      <c r="I34" s="68"/>
      <c r="J34" s="74"/>
      <c r="K34" s="74"/>
      <c r="L34" s="75"/>
      <c r="M34" s="75"/>
      <c r="N34" s="75"/>
      <c r="O34" s="76"/>
      <c r="P34" s="2"/>
      <c r="Q34" s="2"/>
      <c r="R34" s="21"/>
      <c r="S34" s="2"/>
      <c r="T34" s="2"/>
      <c r="U34" s="2"/>
      <c r="V34" s="2"/>
      <c r="W34" s="5"/>
      <c r="X34" s="5"/>
      <c r="Y34" s="3"/>
      <c r="Z34" s="4"/>
    </row>
    <row r="35" spans="1:26" ht="16.149999999999999" customHeight="1">
      <c r="A35" s="67">
        <v>18</v>
      </c>
      <c r="B35" s="73"/>
      <c r="C35" s="68"/>
      <c r="D35" s="68"/>
      <c r="E35" s="68"/>
      <c r="F35" s="68"/>
      <c r="G35" s="68"/>
      <c r="H35" s="68"/>
      <c r="I35" s="68"/>
      <c r="J35" s="74"/>
      <c r="K35" s="74"/>
      <c r="L35" s="75"/>
      <c r="M35" s="75"/>
      <c r="N35" s="75"/>
      <c r="O35" s="76"/>
      <c r="P35" s="2"/>
      <c r="Q35" s="2"/>
      <c r="R35" s="21"/>
      <c r="S35" s="2"/>
      <c r="T35" s="2"/>
      <c r="U35" s="2"/>
      <c r="V35" s="2"/>
      <c r="W35" s="5"/>
      <c r="X35" s="5"/>
      <c r="Y35" s="3"/>
      <c r="Z35" s="4"/>
    </row>
    <row r="36" spans="1:26" ht="16.149999999999999" customHeight="1">
      <c r="A36" s="67">
        <v>19</v>
      </c>
      <c r="B36" s="73"/>
      <c r="C36" s="68"/>
      <c r="D36" s="68"/>
      <c r="E36" s="68"/>
      <c r="F36" s="68"/>
      <c r="G36" s="68"/>
      <c r="H36" s="68"/>
      <c r="I36" s="68"/>
      <c r="J36" s="74"/>
      <c r="K36" s="74"/>
      <c r="L36" s="75"/>
      <c r="M36" s="75"/>
      <c r="N36" s="75"/>
      <c r="O36" s="76"/>
      <c r="P36" s="2"/>
      <c r="Q36" s="2"/>
      <c r="R36" s="21"/>
      <c r="S36" s="2"/>
      <c r="T36" s="2"/>
      <c r="U36" s="2"/>
      <c r="V36" s="2"/>
      <c r="W36" s="5"/>
      <c r="X36" s="5"/>
      <c r="Y36" s="3"/>
      <c r="Z36" s="4"/>
    </row>
    <row r="37" spans="1:26" ht="16.149999999999999" customHeight="1">
      <c r="A37" s="67">
        <v>20</v>
      </c>
      <c r="B37" s="73"/>
      <c r="C37" s="68"/>
      <c r="D37" s="68"/>
      <c r="E37" s="68"/>
      <c r="F37" s="68"/>
      <c r="G37" s="68"/>
      <c r="H37" s="68"/>
      <c r="I37" s="68"/>
      <c r="J37" s="74"/>
      <c r="K37" s="74"/>
      <c r="L37" s="75"/>
      <c r="M37" s="75"/>
      <c r="N37" s="75"/>
      <c r="O37" s="76"/>
      <c r="P37" s="2"/>
      <c r="Q37" s="2"/>
      <c r="R37" s="21"/>
      <c r="S37" s="2"/>
      <c r="T37" s="2"/>
      <c r="U37" s="2"/>
      <c r="V37" s="2"/>
      <c r="W37" s="5"/>
      <c r="X37" s="5"/>
      <c r="Y37" s="3"/>
      <c r="Z37" s="4"/>
    </row>
    <row r="38" spans="1:26" ht="16.149999999999999" customHeight="1">
      <c r="A38" s="67">
        <v>21</v>
      </c>
      <c r="B38" s="73"/>
      <c r="C38" s="68"/>
      <c r="D38" s="68"/>
      <c r="E38" s="68"/>
      <c r="F38" s="68"/>
      <c r="G38" s="68"/>
      <c r="H38" s="68"/>
      <c r="I38" s="68"/>
      <c r="J38" s="74"/>
      <c r="K38" s="74"/>
      <c r="L38" s="75"/>
      <c r="M38" s="75"/>
      <c r="N38" s="75"/>
      <c r="O38" s="76"/>
      <c r="P38" s="2"/>
      <c r="Q38" s="2"/>
      <c r="R38" s="21"/>
      <c r="S38" s="2"/>
      <c r="T38" s="2"/>
      <c r="U38" s="2"/>
      <c r="V38" s="2"/>
      <c r="W38" s="5"/>
      <c r="X38" s="5"/>
      <c r="Y38" s="3"/>
      <c r="Z38" s="4"/>
    </row>
    <row r="39" spans="1:26" ht="16.149999999999999" customHeight="1">
      <c r="A39" s="67">
        <v>22</v>
      </c>
      <c r="B39" s="73"/>
      <c r="C39" s="68"/>
      <c r="D39" s="68"/>
      <c r="E39" s="68"/>
      <c r="F39" s="68"/>
      <c r="G39" s="68"/>
      <c r="H39" s="68"/>
      <c r="I39" s="68"/>
      <c r="J39" s="74"/>
      <c r="K39" s="74"/>
      <c r="L39" s="75"/>
      <c r="M39" s="75"/>
      <c r="N39" s="75"/>
      <c r="O39" s="76"/>
      <c r="P39" s="2"/>
      <c r="Q39" s="2"/>
      <c r="R39" s="21"/>
      <c r="S39" s="2"/>
      <c r="T39" s="2"/>
      <c r="U39" s="2"/>
      <c r="V39" s="2"/>
      <c r="W39" s="5"/>
      <c r="X39" s="5"/>
      <c r="Y39" s="3"/>
      <c r="Z39" s="4"/>
    </row>
    <row r="40" spans="1:26" ht="16.149999999999999" customHeight="1">
      <c r="A40" s="67">
        <v>23</v>
      </c>
      <c r="B40" s="73"/>
      <c r="C40" s="68"/>
      <c r="D40" s="68"/>
      <c r="E40" s="68"/>
      <c r="F40" s="68"/>
      <c r="G40" s="68"/>
      <c r="H40" s="68"/>
      <c r="I40" s="68"/>
      <c r="J40" s="74"/>
      <c r="K40" s="74"/>
      <c r="L40" s="75"/>
      <c r="M40" s="75"/>
      <c r="N40" s="75"/>
      <c r="O40" s="76"/>
      <c r="P40" s="2"/>
      <c r="Q40" s="2"/>
      <c r="R40" s="21"/>
      <c r="S40" s="2"/>
      <c r="T40" s="2"/>
      <c r="U40" s="2"/>
      <c r="V40" s="2"/>
      <c r="W40" s="5"/>
      <c r="X40" s="5"/>
      <c r="Y40" s="3"/>
      <c r="Z40" s="4"/>
    </row>
    <row r="41" spans="1:26" ht="16.149999999999999" customHeight="1">
      <c r="A41" s="67">
        <v>24</v>
      </c>
      <c r="B41" s="73"/>
      <c r="C41" s="68"/>
      <c r="D41" s="68"/>
      <c r="E41" s="68"/>
      <c r="F41" s="68"/>
      <c r="G41" s="68"/>
      <c r="H41" s="68"/>
      <c r="I41" s="68"/>
      <c r="J41" s="74"/>
      <c r="K41" s="74"/>
      <c r="L41" s="75"/>
      <c r="M41" s="75"/>
      <c r="N41" s="75"/>
      <c r="O41" s="76"/>
      <c r="P41" s="2"/>
      <c r="Q41" s="2"/>
      <c r="R41" s="21"/>
      <c r="S41" s="2"/>
      <c r="T41" s="2"/>
      <c r="U41" s="2"/>
      <c r="V41" s="2"/>
      <c r="W41" s="5"/>
      <c r="X41" s="5"/>
      <c r="Y41" s="3"/>
      <c r="Z41" s="4"/>
    </row>
    <row r="42" spans="1:26" ht="16.149999999999999" customHeight="1">
      <c r="A42" s="67">
        <v>25</v>
      </c>
      <c r="B42" s="73"/>
      <c r="C42" s="68"/>
      <c r="D42" s="68"/>
      <c r="E42" s="68"/>
      <c r="F42" s="68"/>
      <c r="G42" s="68"/>
      <c r="H42" s="68"/>
      <c r="I42" s="68"/>
      <c r="J42" s="74"/>
      <c r="K42" s="74"/>
      <c r="L42" s="75"/>
      <c r="M42" s="75"/>
      <c r="N42" s="75"/>
      <c r="O42" s="76"/>
      <c r="P42" s="2"/>
      <c r="Q42" s="2"/>
      <c r="R42" s="21"/>
      <c r="S42" s="2"/>
      <c r="T42" s="2"/>
      <c r="U42" s="2"/>
      <c r="V42" s="2"/>
      <c r="W42" s="5"/>
      <c r="X42" s="5"/>
      <c r="Y42" s="3"/>
      <c r="Z42" s="4"/>
    </row>
    <row r="43" spans="1:26" ht="16.149999999999999" customHeight="1">
      <c r="A43" s="67">
        <v>26</v>
      </c>
      <c r="B43" s="73"/>
      <c r="C43" s="68"/>
      <c r="D43" s="68"/>
      <c r="E43" s="68"/>
      <c r="F43" s="68"/>
      <c r="G43" s="68"/>
      <c r="H43" s="68"/>
      <c r="I43" s="68"/>
      <c r="J43" s="74"/>
      <c r="K43" s="74"/>
      <c r="L43" s="75"/>
      <c r="M43" s="75"/>
      <c r="N43" s="75"/>
      <c r="O43" s="76"/>
      <c r="P43" s="2"/>
      <c r="Q43" s="2"/>
      <c r="R43" s="21"/>
      <c r="S43" s="2"/>
      <c r="T43" s="2"/>
      <c r="U43" s="2"/>
      <c r="V43" s="2"/>
      <c r="W43" s="5"/>
      <c r="X43" s="5"/>
      <c r="Y43" s="3"/>
      <c r="Z43" s="4"/>
    </row>
    <row r="44" spans="1:26" ht="16.149999999999999" customHeight="1">
      <c r="A44" s="67">
        <v>27</v>
      </c>
      <c r="B44" s="73"/>
      <c r="C44" s="68"/>
      <c r="D44" s="68"/>
      <c r="E44" s="68"/>
      <c r="F44" s="68"/>
      <c r="G44" s="68"/>
      <c r="H44" s="68"/>
      <c r="I44" s="68"/>
      <c r="J44" s="74"/>
      <c r="K44" s="74"/>
      <c r="L44" s="75"/>
      <c r="M44" s="75"/>
      <c r="N44" s="75"/>
      <c r="O44" s="76"/>
      <c r="P44" s="2"/>
      <c r="Q44" s="2"/>
      <c r="R44" s="21"/>
      <c r="S44" s="2"/>
      <c r="T44" s="2"/>
      <c r="U44" s="2"/>
      <c r="V44" s="2"/>
      <c r="W44" s="5"/>
      <c r="X44" s="5"/>
      <c r="Y44" s="3"/>
      <c r="Z44" s="4"/>
    </row>
    <row r="45" spans="1:26" ht="16.149999999999999" customHeight="1">
      <c r="A45" s="67">
        <v>28</v>
      </c>
      <c r="B45" s="73"/>
      <c r="C45" s="68"/>
      <c r="D45" s="68"/>
      <c r="E45" s="68"/>
      <c r="F45" s="68"/>
      <c r="G45" s="68"/>
      <c r="H45" s="68"/>
      <c r="I45" s="68"/>
      <c r="J45" s="74"/>
      <c r="K45" s="74"/>
      <c r="L45" s="75"/>
      <c r="M45" s="75"/>
      <c r="N45" s="75"/>
      <c r="O45" s="76"/>
      <c r="P45" s="2"/>
      <c r="Q45" s="2"/>
      <c r="R45" s="21"/>
      <c r="S45" s="2"/>
      <c r="T45" s="2"/>
      <c r="U45" s="2"/>
      <c r="V45" s="2"/>
      <c r="W45" s="5"/>
      <c r="X45" s="5"/>
      <c r="Y45" s="3"/>
      <c r="Z45" s="4"/>
    </row>
    <row r="46" spans="1:26" ht="16.149999999999999" customHeight="1">
      <c r="A46" s="67">
        <v>29</v>
      </c>
      <c r="B46" s="73"/>
      <c r="C46" s="68"/>
      <c r="D46" s="68"/>
      <c r="E46" s="68"/>
      <c r="F46" s="68"/>
      <c r="G46" s="68"/>
      <c r="H46" s="68"/>
      <c r="I46" s="68"/>
      <c r="J46" s="74"/>
      <c r="K46" s="74"/>
      <c r="L46" s="75"/>
      <c r="M46" s="75"/>
      <c r="N46" s="75"/>
      <c r="O46" s="76"/>
      <c r="P46" s="2"/>
      <c r="Q46" s="2"/>
      <c r="R46" s="21"/>
      <c r="S46" s="2"/>
      <c r="T46" s="2"/>
      <c r="U46" s="2"/>
      <c r="V46" s="2"/>
      <c r="W46" s="5"/>
      <c r="X46" s="5"/>
      <c r="Y46" s="3"/>
      <c r="Z46" s="4"/>
    </row>
    <row r="47" spans="1:26" ht="16.149999999999999" customHeight="1">
      <c r="A47" s="67">
        <v>30</v>
      </c>
      <c r="B47" s="73"/>
      <c r="C47" s="68"/>
      <c r="D47" s="68"/>
      <c r="E47" s="68"/>
      <c r="F47" s="68"/>
      <c r="G47" s="68"/>
      <c r="H47" s="68"/>
      <c r="I47" s="68"/>
      <c r="J47" s="74"/>
      <c r="K47" s="74"/>
      <c r="L47" s="75"/>
      <c r="M47" s="75"/>
      <c r="N47" s="75"/>
      <c r="O47" s="76"/>
      <c r="P47" s="2"/>
      <c r="Q47" s="2"/>
      <c r="R47" s="21"/>
      <c r="S47" s="2"/>
      <c r="T47" s="2"/>
      <c r="U47" s="2"/>
      <c r="V47" s="2"/>
      <c r="W47" s="5"/>
      <c r="X47" s="5"/>
      <c r="Y47" s="3"/>
      <c r="Z47" s="4"/>
    </row>
    <row r="48" spans="1:26" ht="16.149999999999999" customHeight="1">
      <c r="A48" s="67">
        <v>31</v>
      </c>
      <c r="B48" s="73"/>
      <c r="C48" s="68"/>
      <c r="D48" s="68"/>
      <c r="E48" s="68"/>
      <c r="F48" s="68"/>
      <c r="G48" s="68"/>
      <c r="H48" s="68"/>
      <c r="I48" s="68"/>
      <c r="J48" s="74"/>
      <c r="K48" s="74"/>
      <c r="L48" s="75"/>
      <c r="M48" s="75"/>
      <c r="N48" s="75"/>
      <c r="O48" s="76"/>
      <c r="P48" s="2"/>
      <c r="Q48" s="2"/>
      <c r="R48" s="21"/>
      <c r="S48" s="2"/>
      <c r="T48" s="2"/>
      <c r="U48" s="2"/>
      <c r="V48" s="2"/>
      <c r="W48" s="5"/>
      <c r="X48" s="5"/>
      <c r="Y48" s="3"/>
      <c r="Z48" s="4"/>
    </row>
    <row r="49" spans="1:26" ht="16.149999999999999" customHeight="1">
      <c r="A49" s="67">
        <v>32</v>
      </c>
      <c r="B49" s="73"/>
      <c r="C49" s="68"/>
      <c r="D49" s="68"/>
      <c r="E49" s="68"/>
      <c r="F49" s="68"/>
      <c r="G49" s="68"/>
      <c r="H49" s="68"/>
      <c r="I49" s="68"/>
      <c r="J49" s="74"/>
      <c r="K49" s="74"/>
      <c r="L49" s="75"/>
      <c r="M49" s="75"/>
      <c r="N49" s="75"/>
      <c r="O49" s="76"/>
      <c r="P49" s="2"/>
      <c r="Q49" s="2"/>
      <c r="R49" s="21"/>
      <c r="S49" s="2"/>
      <c r="T49" s="2"/>
      <c r="U49" s="2"/>
      <c r="V49" s="2"/>
      <c r="W49" s="5"/>
      <c r="X49" s="5"/>
      <c r="Y49" s="3"/>
      <c r="Z49" s="4"/>
    </row>
    <row r="50" spans="1:26" ht="16.149999999999999" customHeight="1">
      <c r="A50" s="67">
        <v>33</v>
      </c>
      <c r="B50" s="73"/>
      <c r="C50" s="68"/>
      <c r="D50" s="68"/>
      <c r="E50" s="68"/>
      <c r="F50" s="68"/>
      <c r="G50" s="68"/>
      <c r="H50" s="68"/>
      <c r="I50" s="68"/>
      <c r="J50" s="74"/>
      <c r="K50" s="74"/>
      <c r="L50" s="75"/>
      <c r="M50" s="75"/>
      <c r="N50" s="75"/>
      <c r="O50" s="76"/>
      <c r="P50" s="2"/>
      <c r="Q50" s="2"/>
      <c r="R50" s="21"/>
      <c r="S50" s="2"/>
      <c r="T50" s="2"/>
      <c r="U50" s="2"/>
      <c r="V50" s="2"/>
      <c r="W50" s="5"/>
      <c r="X50" s="5"/>
      <c r="Y50" s="3"/>
      <c r="Z50" s="4"/>
    </row>
    <row r="51" spans="1:26" ht="16.149999999999999" customHeight="1">
      <c r="A51" s="67">
        <v>34</v>
      </c>
      <c r="B51" s="73"/>
      <c r="C51" s="68"/>
      <c r="D51" s="68"/>
      <c r="E51" s="68"/>
      <c r="F51" s="68"/>
      <c r="G51" s="68"/>
      <c r="H51" s="68"/>
      <c r="I51" s="68"/>
      <c r="J51" s="74"/>
      <c r="K51" s="74"/>
      <c r="L51" s="75"/>
      <c r="M51" s="75"/>
      <c r="N51" s="75"/>
      <c r="O51" s="76"/>
      <c r="P51" s="2"/>
      <c r="Q51" s="2"/>
      <c r="R51" s="21"/>
      <c r="S51" s="2"/>
      <c r="T51" s="2"/>
      <c r="U51" s="2"/>
      <c r="V51" s="2"/>
      <c r="W51" s="5"/>
      <c r="X51" s="5"/>
      <c r="Y51" s="3"/>
      <c r="Z51" s="4"/>
    </row>
    <row r="52" spans="1:26" ht="16.149999999999999" customHeight="1">
      <c r="A52" s="67">
        <v>35</v>
      </c>
      <c r="B52" s="73"/>
      <c r="C52" s="68"/>
      <c r="D52" s="68"/>
      <c r="E52" s="68"/>
      <c r="F52" s="68"/>
      <c r="G52" s="68"/>
      <c r="H52" s="68"/>
      <c r="I52" s="68"/>
      <c r="J52" s="74"/>
      <c r="K52" s="74"/>
      <c r="L52" s="75"/>
      <c r="M52" s="75"/>
      <c r="N52" s="75"/>
      <c r="O52" s="76"/>
      <c r="P52" s="2"/>
      <c r="Q52" s="2"/>
      <c r="R52" s="21"/>
      <c r="S52" s="2"/>
      <c r="T52" s="2"/>
      <c r="U52" s="2"/>
      <c r="V52" s="2"/>
      <c r="W52" s="5"/>
      <c r="X52" s="5"/>
      <c r="Y52" s="3"/>
      <c r="Z52" s="4"/>
    </row>
    <row r="53" spans="1:26" ht="16.149999999999999" customHeight="1">
      <c r="A53" s="67">
        <v>36</v>
      </c>
      <c r="B53" s="73"/>
      <c r="G53" s="19"/>
      <c r="I53" s="19"/>
      <c r="J53" s="74"/>
      <c r="K53" s="74"/>
      <c r="L53" s="75"/>
      <c r="M53" s="75"/>
      <c r="N53" s="75"/>
      <c r="O53" s="76"/>
      <c r="P53" s="2"/>
      <c r="Q53" s="2"/>
      <c r="R53" s="21"/>
      <c r="S53" s="2"/>
      <c r="T53" s="2"/>
      <c r="U53" s="2"/>
      <c r="V53" s="2"/>
      <c r="W53" s="5"/>
      <c r="X53" s="5"/>
      <c r="Y53" s="3"/>
      <c r="Z53" s="4"/>
    </row>
    <row r="54" spans="1:26" ht="16.149999999999999" customHeight="1">
      <c r="A54" s="67">
        <v>37</v>
      </c>
      <c r="B54" s="73"/>
      <c r="G54" s="19"/>
      <c r="I54" s="19"/>
      <c r="J54" s="74"/>
      <c r="K54" s="74"/>
      <c r="L54" s="75"/>
      <c r="M54" s="75"/>
      <c r="N54" s="75"/>
      <c r="O54" s="76"/>
      <c r="P54" s="2"/>
      <c r="Q54" s="2"/>
      <c r="R54" s="21"/>
      <c r="S54" s="2"/>
      <c r="T54" s="2"/>
      <c r="U54" s="2"/>
      <c r="V54" s="2"/>
      <c r="W54" s="5"/>
      <c r="X54" s="5"/>
      <c r="Y54" s="3"/>
      <c r="Z54" s="4"/>
    </row>
    <row r="55" spans="1:26" ht="16.149999999999999" customHeight="1">
      <c r="A55" s="67">
        <v>38</v>
      </c>
      <c r="B55" s="73"/>
      <c r="G55" s="19"/>
      <c r="I55" s="19"/>
      <c r="J55" s="74"/>
      <c r="K55" s="74"/>
      <c r="L55" s="75"/>
      <c r="M55" s="75"/>
      <c r="N55" s="75"/>
      <c r="O55" s="76"/>
      <c r="P55" s="2"/>
      <c r="Q55" s="2"/>
      <c r="R55" s="21"/>
      <c r="S55" s="2"/>
      <c r="T55" s="2"/>
      <c r="U55" s="2"/>
      <c r="V55" s="2"/>
      <c r="W55" s="5"/>
      <c r="X55" s="5"/>
      <c r="Y55" s="3"/>
      <c r="Z55" s="4"/>
    </row>
    <row r="56" spans="1:26" ht="16.149999999999999" customHeight="1">
      <c r="A56" s="67">
        <v>39</v>
      </c>
      <c r="B56" s="73"/>
      <c r="G56" s="19"/>
      <c r="I56" s="19"/>
      <c r="J56" s="74"/>
      <c r="K56" s="74"/>
      <c r="L56" s="75"/>
      <c r="M56" s="75"/>
      <c r="N56" s="75"/>
      <c r="O56" s="76"/>
      <c r="P56" s="2"/>
      <c r="Q56" s="2"/>
      <c r="R56" s="21"/>
      <c r="S56" s="2"/>
      <c r="T56" s="2"/>
      <c r="U56" s="2"/>
      <c r="V56" s="2"/>
      <c r="W56" s="5"/>
      <c r="X56" s="5"/>
      <c r="Y56" s="3"/>
      <c r="Z56" s="4"/>
    </row>
    <row r="57" spans="1:26" ht="16.149999999999999" customHeight="1">
      <c r="A57" s="67">
        <v>40</v>
      </c>
      <c r="B57" s="73"/>
      <c r="G57" s="19"/>
      <c r="I57" s="19"/>
      <c r="J57" s="74"/>
      <c r="K57" s="74"/>
      <c r="L57" s="75"/>
      <c r="M57" s="75"/>
      <c r="N57" s="75"/>
      <c r="O57" s="76"/>
      <c r="P57" s="2"/>
      <c r="Q57" s="2"/>
      <c r="R57" s="21"/>
      <c r="S57" s="2"/>
      <c r="T57" s="2"/>
      <c r="U57" s="2"/>
      <c r="V57" s="2"/>
      <c r="W57" s="5"/>
      <c r="X57" s="5"/>
      <c r="Y57" s="3"/>
      <c r="Z57" s="4"/>
    </row>
    <row r="58" spans="1:26" ht="24" customHeight="1">
      <c r="A58" s="60" t="s">
        <v>3</v>
      </c>
      <c r="B58" s="60"/>
      <c r="C58" s="61" t="s">
        <v>39</v>
      </c>
      <c r="D58" s="62"/>
      <c r="E58" s="62"/>
      <c r="F58" s="62"/>
      <c r="G58" s="62"/>
      <c r="H58" s="62"/>
      <c r="I58" s="60"/>
      <c r="J58" s="60"/>
      <c r="K58" s="60"/>
      <c r="L58" s="63"/>
      <c r="M58" s="63"/>
      <c r="N58" s="60"/>
      <c r="O58" s="60"/>
      <c r="P58" s="64"/>
      <c r="Q58" s="64"/>
      <c r="R58" s="64"/>
      <c r="S58" s="60"/>
      <c r="T58" s="64"/>
      <c r="U58" s="64"/>
      <c r="V58" s="64"/>
      <c r="W58" s="60"/>
      <c r="X58" s="60"/>
      <c r="Y58" s="60"/>
      <c r="Z58" s="65"/>
    </row>
    <row r="59" spans="1:26">
      <c r="A59" s="6"/>
      <c r="B59" s="6"/>
      <c r="C59" s="22"/>
      <c r="G59" s="19"/>
      <c r="I59" s="20"/>
      <c r="J59" s="22"/>
      <c r="K59" s="2"/>
      <c r="M59" s="7"/>
      <c r="R59" s="6"/>
      <c r="S59" s="6"/>
      <c r="T59" s="6"/>
      <c r="U59" s="6"/>
      <c r="V59" s="6"/>
    </row>
    <row r="60" spans="1:26">
      <c r="A60" s="6"/>
      <c r="B60" s="6"/>
      <c r="C60" s="22"/>
      <c r="G60" s="19"/>
      <c r="I60" s="20"/>
      <c r="J60" s="21"/>
      <c r="K60" s="2"/>
      <c r="M60" s="8"/>
      <c r="R60" s="9"/>
      <c r="S60" s="9"/>
      <c r="T60" s="9"/>
      <c r="U60" s="9"/>
      <c r="V60" s="9"/>
      <c r="W60" s="23"/>
    </row>
    <row r="61" spans="1:26">
      <c r="A61" s="6"/>
      <c r="B61" s="6"/>
      <c r="C61" s="22"/>
      <c r="G61" s="19"/>
      <c r="I61" s="20"/>
      <c r="J61" s="21"/>
      <c r="K61" s="2"/>
      <c r="M61" s="8"/>
      <c r="R61" s="9"/>
      <c r="S61" s="9"/>
      <c r="T61" s="9"/>
      <c r="U61" s="9"/>
      <c r="V61" s="9"/>
      <c r="W61" s="23"/>
    </row>
    <row r="62" spans="1:26">
      <c r="A62" s="6"/>
      <c r="B62" s="6"/>
      <c r="C62" s="22"/>
      <c r="G62" s="19"/>
      <c r="I62" s="20"/>
      <c r="J62" s="21"/>
      <c r="K62" s="2"/>
      <c r="M62" s="7"/>
      <c r="R62" s="9"/>
      <c r="S62" s="9"/>
      <c r="T62" s="9"/>
      <c r="U62" s="9"/>
      <c r="V62" s="9"/>
      <c r="W62" s="23"/>
    </row>
    <row r="64" spans="1:26">
      <c r="A64" s="80"/>
    </row>
    <row r="67" spans="1:1" ht="20.25">
      <c r="A67" s="79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0" bestFit="1" customWidth="1"/>
    <col min="2" max="2" width="25.44140625" style="10" bestFit="1" customWidth="1"/>
    <col min="3" max="3" width="34.77734375" style="10" bestFit="1" customWidth="1"/>
    <col min="4" max="4" width="11.77734375" style="10" bestFit="1" customWidth="1"/>
    <col min="5" max="5" width="11.21875" style="10" bestFit="1" customWidth="1"/>
    <col min="6" max="6" width="16.109375" style="10" bestFit="1" customWidth="1"/>
    <col min="7" max="7" width="23.77734375" style="10" bestFit="1" customWidth="1"/>
    <col min="8" max="8" width="12.109375" style="10" bestFit="1" customWidth="1"/>
    <col min="9" max="9" width="23.109375" style="10" bestFit="1" customWidth="1"/>
    <col min="10" max="10" width="16.109375" style="10" bestFit="1" customWidth="1"/>
    <col min="11" max="11" width="10.21875" style="10" bestFit="1" customWidth="1"/>
    <col min="12" max="12" width="10.44140625" style="10" bestFit="1" customWidth="1"/>
    <col min="13" max="13" width="13.77734375" style="10" bestFit="1" customWidth="1"/>
    <col min="14" max="14" width="16.109375" style="10" bestFit="1" customWidth="1"/>
    <col min="15" max="15" width="11.6640625" style="10" bestFit="1" customWidth="1"/>
    <col min="16" max="16" width="11.33203125" style="10" bestFit="1" customWidth="1"/>
    <col min="17" max="17" width="10.44140625" style="10" bestFit="1" customWidth="1"/>
    <col min="18" max="19" width="16.109375" style="10" bestFit="1" customWidth="1"/>
    <col min="20" max="20" width="12.77734375" style="10" bestFit="1" customWidth="1"/>
    <col min="21" max="22" width="12.21875" style="10" bestFit="1" customWidth="1"/>
    <col min="23" max="23" width="15.77734375" style="10" bestFit="1" customWidth="1"/>
    <col min="24" max="25" width="13.77734375" style="10" bestFit="1" customWidth="1"/>
    <col min="26" max="26" width="19.5546875" style="10" bestFit="1" customWidth="1"/>
    <col min="27" max="16384" width="8.88671875" style="10"/>
  </cols>
  <sheetData>
    <row r="1" spans="1:26" ht="18.75" thickBot="1">
      <c r="A1" s="11" t="s">
        <v>94</v>
      </c>
      <c r="B1" s="11"/>
      <c r="C1" s="11"/>
      <c r="D1" s="4"/>
      <c r="E1" s="4"/>
      <c r="F1" s="3"/>
      <c r="G1" s="1"/>
      <c r="H1" s="3"/>
      <c r="I1" s="59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2" t="s">
        <v>1</v>
      </c>
      <c r="E2" s="13">
        <f>SUMIF(D18:D56,40,F18:F56)+SUMIF(D18:D56,21,F18:F56)</f>
        <v>0</v>
      </c>
      <c r="F2" s="3"/>
      <c r="G2" s="24" t="s">
        <v>89</v>
      </c>
      <c r="H2" s="14">
        <f>IF(COUNTIF($G$18:G62,"JG")=0,0,SUMIFS($F$18:F62,$G$18:G62,G2,$D$18:D62,40)-SUMIFS($F$18:F62,$G$18:G62,G2,$D$18:D62,50))</f>
        <v>0</v>
      </c>
      <c r="I2" s="14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15" t="s">
        <v>2</v>
      </c>
      <c r="E3" s="16">
        <f>SUMIF(D18:D56,50,F18:F56)+SUMIF(D18:D56,31,F18:F56)</f>
        <v>0</v>
      </c>
      <c r="F3" s="28" t="s">
        <v>90</v>
      </c>
      <c r="G3" s="14" t="s">
        <v>87</v>
      </c>
      <c r="H3" s="14">
        <f>IF(COUNTIF($G$18:G62,"VG")=0,0,SUMIFS($F$18:F62,$G$18:G62,G3,$D$18:D62,40)-SUMIFS($F$18:F62,$G$18:G62,G3,$D$18:D62,50))</f>
        <v>0</v>
      </c>
      <c r="I3" s="14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57" t="s">
        <v>4</v>
      </c>
      <c r="E4" s="58">
        <f>E2-E3</f>
        <v>0</v>
      </c>
      <c r="F4" s="27">
        <f>$E$4+$I$6</f>
        <v>0</v>
      </c>
      <c r="G4" s="14" t="s">
        <v>97</v>
      </c>
      <c r="H4" s="14">
        <f>IF(COUNTIF($G$18:G62,"V0")=0,0,SUMIFS($F$18:F62,$G$18:G62,G4,$D$18:D62,40)-SUMIFS($F$18:F62,$G$18:G62,G4,$D$18:D62,50))</f>
        <v>0</v>
      </c>
      <c r="I4" s="14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3"/>
      <c r="G5" s="25" t="s">
        <v>88</v>
      </c>
      <c r="H5" s="26">
        <f>IF(COUNTIF($G$18:G62,"V9")=0,0,SUMIFS($F$18:F62,$G$18:G62,G5,$D$18:D62,40)-SUMIFS($F$18:F62,$G$18:G62,G5,$D$18:D62,50))</f>
        <v>0</v>
      </c>
      <c r="I5" s="26"/>
      <c r="J5" s="3"/>
      <c r="K5" s="3"/>
      <c r="R5" s="3"/>
      <c r="S5" s="3"/>
      <c r="T5" s="3"/>
      <c r="U5" s="3"/>
      <c r="V5" s="3"/>
    </row>
    <row r="6" spans="1:26" ht="18">
      <c r="A6" s="11" t="s">
        <v>95</v>
      </c>
      <c r="B6" s="11"/>
      <c r="C6" s="11"/>
      <c r="D6" s="3"/>
      <c r="E6" s="3"/>
      <c r="F6" s="4"/>
      <c r="G6" s="14"/>
      <c r="H6" s="14">
        <f>SUM(H2:H5)</f>
        <v>0</v>
      </c>
      <c r="I6" s="14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3"/>
      <c r="B7" s="3"/>
      <c r="C7" s="4"/>
      <c r="D7" s="4"/>
      <c r="E7" s="3"/>
      <c r="F7" s="4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29" t="s">
        <v>5</v>
      </c>
      <c r="B8" s="30" t="s">
        <v>6</v>
      </c>
      <c r="C8" s="31" t="s">
        <v>7</v>
      </c>
      <c r="D8" s="31" t="s">
        <v>8</v>
      </c>
      <c r="E8" s="31" t="s">
        <v>9</v>
      </c>
      <c r="F8" s="32" t="s">
        <v>10</v>
      </c>
      <c r="G8" s="30" t="s">
        <v>57</v>
      </c>
      <c r="H8" s="32" t="s">
        <v>41</v>
      </c>
      <c r="I8" s="4"/>
      <c r="J8" s="4"/>
      <c r="K8" s="4"/>
      <c r="R8" s="4"/>
      <c r="S8" s="4"/>
      <c r="T8" s="4"/>
      <c r="U8" s="4"/>
      <c r="V8" s="4"/>
      <c r="W8" s="4"/>
    </row>
    <row r="9" spans="1:26" ht="18.600000000000001" customHeight="1">
      <c r="A9" s="33" t="s">
        <v>80</v>
      </c>
      <c r="B9" s="34" t="s">
        <v>85</v>
      </c>
      <c r="C9" s="35" t="s">
        <v>81</v>
      </c>
      <c r="D9" s="35" t="s">
        <v>82</v>
      </c>
      <c r="E9" s="35" t="s">
        <v>83</v>
      </c>
      <c r="F9" s="36" t="s">
        <v>84</v>
      </c>
      <c r="G9" s="34" t="s">
        <v>58</v>
      </c>
      <c r="H9" s="36" t="s">
        <v>42</v>
      </c>
      <c r="I9" s="4"/>
      <c r="J9" s="4"/>
      <c r="K9" s="4"/>
      <c r="R9" s="4"/>
      <c r="S9" s="4"/>
      <c r="T9" s="4"/>
      <c r="U9" s="4"/>
      <c r="V9" s="4"/>
      <c r="W9" s="4"/>
    </row>
    <row r="10" spans="1:26" ht="18" customHeight="1" thickBot="1">
      <c r="A10" s="37" t="s">
        <v>40</v>
      </c>
      <c r="B10" s="38" t="s">
        <v>11</v>
      </c>
      <c r="C10" s="37" t="s">
        <v>40</v>
      </c>
      <c r="D10" s="39" t="s">
        <v>12</v>
      </c>
      <c r="E10" s="37" t="s">
        <v>13</v>
      </c>
      <c r="F10" s="40" t="s">
        <v>14</v>
      </c>
      <c r="G10" s="38" t="s">
        <v>11</v>
      </c>
      <c r="H10" s="40" t="s">
        <v>43</v>
      </c>
      <c r="I10" s="4"/>
      <c r="J10" s="4"/>
      <c r="K10" s="4"/>
      <c r="R10" s="4"/>
      <c r="S10" s="4"/>
      <c r="T10" s="4"/>
      <c r="U10" s="4"/>
      <c r="V10" s="4"/>
      <c r="W10" s="4"/>
    </row>
    <row r="11" spans="1:26" ht="21" customHeight="1">
      <c r="A11" s="70" t="str">
        <f ca="1">IFERROR(VLOOKUP(VALUE(RIGHT(CELL("nomfichier",A1),LEN(CELL("nomfichier",A1))-FIND("]",CELL("nomfichier",A1)))),BASE!A:I,9,0),"")</f>
        <v/>
      </c>
      <c r="B11" s="71" t="str">
        <f>(BASE!$L$3)</f>
        <v>07/2021 TEST</v>
      </c>
      <c r="C11" s="70" t="str">
        <f>(BASE!$L$2)</f>
        <v>23.12.2021</v>
      </c>
      <c r="D11" s="66" t="s">
        <v>91</v>
      </c>
      <c r="E11" s="66" t="s">
        <v>92</v>
      </c>
      <c r="F11" s="66" t="s">
        <v>98</v>
      </c>
      <c r="G11" s="71" t="str">
        <f ca="1">IFERROR(VLOOKUP(VALUE(RIGHT(CELL("nomfichier",A1),LEN(CELL("nomfichier",A1))-FIND("]",CELL("nomfichier",A1)))),BASE!A:I,8,0),"")</f>
        <v/>
      </c>
      <c r="H11" s="72" t="str">
        <f>IF(OR($G$18="VG",$G$18="JG"),"X","")</f>
        <v/>
      </c>
      <c r="I11" s="81"/>
      <c r="J11" s="4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4"/>
      <c r="E12" s="4"/>
      <c r="F12" s="4"/>
      <c r="G12" s="3"/>
      <c r="H12" s="3"/>
      <c r="I12" s="3"/>
      <c r="J12" s="3"/>
      <c r="K12" s="4"/>
      <c r="R12" s="4"/>
      <c r="S12" s="4"/>
      <c r="T12" s="4"/>
      <c r="U12" s="4"/>
      <c r="V12" s="4"/>
    </row>
    <row r="13" spans="1:26" ht="18">
      <c r="A13" s="17" t="s">
        <v>96</v>
      </c>
      <c r="B13" s="17"/>
      <c r="C13" s="11"/>
      <c r="D13" s="4"/>
      <c r="E13" s="4"/>
      <c r="F13" s="4"/>
      <c r="G13" s="4"/>
      <c r="H13" s="4"/>
      <c r="I13" s="4"/>
      <c r="J13" s="4"/>
      <c r="K13" s="3"/>
      <c r="R13" s="3"/>
      <c r="S13" s="3"/>
      <c r="T13" s="3"/>
      <c r="U13" s="3"/>
      <c r="V13" s="3"/>
    </row>
    <row r="14" spans="1:26" ht="15.75" thickBot="1">
      <c r="A14" s="3"/>
      <c r="B14" s="3"/>
      <c r="C14" s="4"/>
      <c r="D14" s="4"/>
      <c r="E14" s="4"/>
      <c r="F14" s="3"/>
      <c r="G14" s="1"/>
      <c r="H14" s="3"/>
      <c r="I14" s="3"/>
      <c r="J14" s="3"/>
      <c r="K14" s="3"/>
      <c r="R14" s="3"/>
      <c r="S14" s="3"/>
      <c r="T14" s="3"/>
      <c r="U14" s="3"/>
      <c r="V14" s="3"/>
    </row>
    <row r="15" spans="1:26" ht="16.899999999999999" customHeight="1">
      <c r="A15" s="31" t="s">
        <v>15</v>
      </c>
      <c r="B15" s="31" t="s">
        <v>16</v>
      </c>
      <c r="C15" s="31" t="s">
        <v>17</v>
      </c>
      <c r="D15" s="31" t="s">
        <v>18</v>
      </c>
      <c r="E15" s="31" t="s">
        <v>20</v>
      </c>
      <c r="F15" s="41" t="s">
        <v>21</v>
      </c>
      <c r="G15" s="31" t="s">
        <v>45</v>
      </c>
      <c r="H15" s="31" t="s">
        <v>22</v>
      </c>
      <c r="I15" s="42" t="s">
        <v>52</v>
      </c>
      <c r="J15" s="43" t="s">
        <v>70</v>
      </c>
      <c r="K15" s="43" t="s">
        <v>73</v>
      </c>
      <c r="L15" s="44" t="s">
        <v>23</v>
      </c>
      <c r="M15" s="31" t="s">
        <v>24</v>
      </c>
      <c r="N15" s="31" t="s">
        <v>61</v>
      </c>
      <c r="O15" s="31" t="s">
        <v>19</v>
      </c>
      <c r="P15" s="31" t="s">
        <v>46</v>
      </c>
      <c r="Q15" s="31" t="s">
        <v>44</v>
      </c>
      <c r="R15" s="41" t="s">
        <v>54</v>
      </c>
      <c r="S15" s="31" t="s">
        <v>62</v>
      </c>
      <c r="T15" s="31" t="s">
        <v>64</v>
      </c>
      <c r="U15" s="31" t="s">
        <v>66</v>
      </c>
      <c r="V15" s="31" t="s">
        <v>59</v>
      </c>
      <c r="W15" s="31" t="s">
        <v>25</v>
      </c>
      <c r="X15" s="42" t="s">
        <v>48</v>
      </c>
      <c r="Y15" s="43" t="s">
        <v>51</v>
      </c>
      <c r="Z15" s="45" t="s">
        <v>3</v>
      </c>
    </row>
    <row r="16" spans="1:26" s="18" customFormat="1" ht="30" customHeight="1">
      <c r="A16" s="46" t="s">
        <v>26</v>
      </c>
      <c r="B16" s="47"/>
      <c r="C16" s="47" t="s">
        <v>74</v>
      </c>
      <c r="D16" s="47" t="s">
        <v>75</v>
      </c>
      <c r="E16" s="47" t="s">
        <v>86</v>
      </c>
      <c r="F16" s="48" t="s">
        <v>76</v>
      </c>
      <c r="G16" s="47" t="s">
        <v>77</v>
      </c>
      <c r="H16" s="47" t="s">
        <v>78</v>
      </c>
      <c r="I16" s="49" t="s">
        <v>79</v>
      </c>
      <c r="J16" s="50" t="s">
        <v>71</v>
      </c>
      <c r="K16" s="50" t="s">
        <v>72</v>
      </c>
      <c r="L16" s="47" t="s">
        <v>0</v>
      </c>
      <c r="M16" s="47" t="s">
        <v>28</v>
      </c>
      <c r="N16" s="47" t="s">
        <v>63</v>
      </c>
      <c r="O16" s="47" t="s">
        <v>27</v>
      </c>
      <c r="P16" s="47" t="s">
        <v>47</v>
      </c>
      <c r="Q16" s="47" t="s">
        <v>56</v>
      </c>
      <c r="R16" s="48" t="s">
        <v>55</v>
      </c>
      <c r="S16" s="47" t="s">
        <v>67</v>
      </c>
      <c r="T16" s="47" t="s">
        <v>68</v>
      </c>
      <c r="U16" s="47" t="s">
        <v>65</v>
      </c>
      <c r="V16" s="47" t="s">
        <v>60</v>
      </c>
      <c r="W16" s="47" t="s">
        <v>29</v>
      </c>
      <c r="X16" s="49" t="s">
        <v>49</v>
      </c>
      <c r="Y16" s="50" t="s">
        <v>50</v>
      </c>
      <c r="Z16" s="51" t="s">
        <v>30</v>
      </c>
    </row>
    <row r="17" spans="1:26" ht="16.5" thickBot="1">
      <c r="A17" s="52" t="s">
        <v>31</v>
      </c>
      <c r="B17" s="37"/>
      <c r="C17" s="37" t="s">
        <v>11</v>
      </c>
      <c r="D17" s="37" t="s">
        <v>32</v>
      </c>
      <c r="E17" s="39" t="s">
        <v>33</v>
      </c>
      <c r="F17" s="53" t="s">
        <v>34</v>
      </c>
      <c r="G17" s="37" t="s">
        <v>14</v>
      </c>
      <c r="H17" s="37" t="s">
        <v>35</v>
      </c>
      <c r="I17" s="54" t="s">
        <v>53</v>
      </c>
      <c r="J17" s="53" t="s">
        <v>34</v>
      </c>
      <c r="K17" s="37" t="s">
        <v>35</v>
      </c>
      <c r="L17" s="37" t="s">
        <v>35</v>
      </c>
      <c r="M17" s="37" t="s">
        <v>36</v>
      </c>
      <c r="N17" s="53" t="s">
        <v>34</v>
      </c>
      <c r="O17" s="39" t="s">
        <v>12</v>
      </c>
      <c r="P17" s="37" t="s">
        <v>32</v>
      </c>
      <c r="Q17" s="39" t="s">
        <v>33</v>
      </c>
      <c r="R17" s="53" t="s">
        <v>34</v>
      </c>
      <c r="S17" s="53" t="s">
        <v>34</v>
      </c>
      <c r="T17" s="37" t="s">
        <v>69</v>
      </c>
      <c r="U17" s="37" t="s">
        <v>40</v>
      </c>
      <c r="V17" s="37" t="s">
        <v>40</v>
      </c>
      <c r="W17" s="37" t="s">
        <v>37</v>
      </c>
      <c r="X17" s="54" t="s">
        <v>36</v>
      </c>
      <c r="Y17" s="55" t="s">
        <v>36</v>
      </c>
      <c r="Z17" s="56" t="s">
        <v>38</v>
      </c>
    </row>
    <row r="18" spans="1:26" ht="15.6" customHeight="1">
      <c r="A18" s="67">
        <v>1</v>
      </c>
      <c r="B18" s="73"/>
      <c r="C18" s="68"/>
      <c r="D18" s="68"/>
      <c r="E18" s="68"/>
      <c r="F18" s="68"/>
      <c r="G18" s="68"/>
      <c r="H18" s="68"/>
      <c r="I18" s="68"/>
      <c r="J18" s="74"/>
      <c r="K18" s="74"/>
      <c r="L18" s="75"/>
      <c r="M18" s="75"/>
      <c r="N18" s="75"/>
      <c r="O18" s="76"/>
      <c r="P18" s="2"/>
      <c r="Q18" s="2"/>
      <c r="R18" s="21"/>
      <c r="S18" s="2"/>
      <c r="T18" s="2"/>
      <c r="U18" s="2"/>
      <c r="V18" s="2"/>
      <c r="W18" s="5"/>
      <c r="X18" s="5"/>
      <c r="Y18" s="3"/>
      <c r="Z18" s="4"/>
    </row>
    <row r="19" spans="1:26" ht="15.6" customHeight="1">
      <c r="A19" s="67">
        <v>2</v>
      </c>
      <c r="B19" s="73"/>
      <c r="C19" s="68"/>
      <c r="D19" s="68"/>
      <c r="E19" s="68"/>
      <c r="F19" s="68"/>
      <c r="G19" s="68"/>
      <c r="H19" s="68"/>
      <c r="I19" s="68"/>
      <c r="J19" s="74"/>
      <c r="K19" s="74"/>
      <c r="L19" s="75"/>
      <c r="M19" s="75"/>
      <c r="N19" s="75"/>
      <c r="O19" s="76"/>
      <c r="P19" s="2"/>
      <c r="Q19" s="2"/>
      <c r="R19" s="21"/>
      <c r="S19" s="2"/>
      <c r="T19" s="2"/>
      <c r="U19" s="2"/>
      <c r="V19" s="2"/>
      <c r="W19" s="5"/>
      <c r="X19" s="5"/>
      <c r="Y19" s="3"/>
      <c r="Z19" s="4"/>
    </row>
    <row r="20" spans="1:26" ht="16.149999999999999" customHeight="1">
      <c r="A20" s="67">
        <v>3</v>
      </c>
      <c r="B20" s="73"/>
      <c r="C20" s="68"/>
      <c r="D20" s="68"/>
      <c r="E20" s="68"/>
      <c r="F20" s="68"/>
      <c r="G20" s="68"/>
      <c r="H20" s="68"/>
      <c r="I20" s="68"/>
      <c r="J20" s="74"/>
      <c r="K20" s="74"/>
      <c r="L20" s="75"/>
      <c r="M20" s="75"/>
      <c r="N20" s="75"/>
      <c r="O20" s="76"/>
      <c r="P20" s="2"/>
      <c r="Q20" s="2"/>
      <c r="R20" s="21"/>
      <c r="S20" s="2"/>
      <c r="T20" s="2"/>
      <c r="U20" s="2"/>
      <c r="V20" s="2"/>
      <c r="W20" s="5"/>
      <c r="X20" s="5"/>
      <c r="Y20" s="3"/>
      <c r="Z20" s="4"/>
    </row>
    <row r="21" spans="1:26" ht="16.149999999999999" customHeight="1">
      <c r="A21" s="67">
        <v>4</v>
      </c>
      <c r="B21" s="73"/>
      <c r="C21" s="68"/>
      <c r="D21" s="68"/>
      <c r="E21" s="68"/>
      <c r="F21" s="68"/>
      <c r="G21" s="68"/>
      <c r="H21" s="68"/>
      <c r="I21" s="68"/>
      <c r="J21" s="74"/>
      <c r="K21" s="74"/>
      <c r="L21" s="75"/>
      <c r="M21" s="75"/>
      <c r="N21" s="75"/>
      <c r="O21" s="76"/>
      <c r="P21" s="2"/>
      <c r="Q21" s="2"/>
      <c r="R21" s="21"/>
      <c r="S21" s="2"/>
      <c r="T21" s="2"/>
      <c r="U21" s="2"/>
      <c r="V21" s="2"/>
      <c r="W21" s="5"/>
      <c r="X21" s="5"/>
      <c r="Y21" s="3"/>
      <c r="Z21" s="4"/>
    </row>
    <row r="22" spans="1:26" ht="16.149999999999999" customHeight="1">
      <c r="A22" s="67">
        <v>5</v>
      </c>
      <c r="B22" s="73"/>
      <c r="C22" s="68"/>
      <c r="D22" s="68"/>
      <c r="E22" s="68"/>
      <c r="F22" s="68"/>
      <c r="G22" s="68"/>
      <c r="H22" s="68"/>
      <c r="I22" s="68"/>
      <c r="J22" s="74"/>
      <c r="K22" s="74"/>
      <c r="L22" s="75"/>
      <c r="M22" s="75"/>
      <c r="N22" s="75"/>
      <c r="O22" s="76"/>
      <c r="P22" s="2"/>
      <c r="Q22" s="2"/>
      <c r="R22" s="21"/>
      <c r="S22" s="2"/>
      <c r="T22" s="2"/>
      <c r="U22" s="2"/>
      <c r="V22" s="2"/>
      <c r="W22" s="5"/>
      <c r="X22" s="5"/>
      <c r="Y22" s="3"/>
      <c r="Z22" s="4"/>
    </row>
    <row r="23" spans="1:26" ht="16.149999999999999" customHeight="1">
      <c r="A23" s="67">
        <v>6</v>
      </c>
      <c r="B23" s="73"/>
      <c r="C23" s="68"/>
      <c r="D23" s="68"/>
      <c r="E23" s="68"/>
      <c r="F23" s="68"/>
      <c r="G23" s="68"/>
      <c r="H23" s="68"/>
      <c r="I23" s="68"/>
      <c r="J23" s="74"/>
      <c r="K23" s="74"/>
      <c r="L23" s="75"/>
      <c r="M23" s="75"/>
      <c r="N23" s="75"/>
      <c r="O23" s="76"/>
      <c r="P23" s="2"/>
      <c r="Q23" s="2"/>
      <c r="R23" s="21"/>
      <c r="S23" s="2"/>
      <c r="T23" s="2"/>
      <c r="U23" s="2"/>
      <c r="V23" s="2"/>
      <c r="W23" s="5"/>
      <c r="X23" s="5"/>
      <c r="Y23" s="3"/>
      <c r="Z23" s="4"/>
    </row>
    <row r="24" spans="1:26" ht="16.149999999999999" customHeight="1">
      <c r="A24" s="67">
        <v>7</v>
      </c>
      <c r="B24" s="73"/>
      <c r="C24" s="68"/>
      <c r="D24" s="68"/>
      <c r="E24" s="68"/>
      <c r="F24" s="68"/>
      <c r="G24" s="68"/>
      <c r="H24" s="68"/>
      <c r="I24" s="68"/>
      <c r="J24" s="74"/>
      <c r="K24" s="74"/>
      <c r="L24" s="75"/>
      <c r="M24" s="75"/>
      <c r="N24" s="75"/>
      <c r="O24" s="76"/>
      <c r="P24" s="2"/>
      <c r="Q24" s="2"/>
      <c r="R24" s="21"/>
      <c r="S24" s="2"/>
      <c r="T24" s="2"/>
      <c r="U24" s="2"/>
      <c r="V24" s="2"/>
      <c r="W24" s="5"/>
      <c r="X24" s="5"/>
      <c r="Y24" s="3"/>
      <c r="Z24" s="4"/>
    </row>
    <row r="25" spans="1:26" ht="16.149999999999999" customHeight="1">
      <c r="A25" s="67">
        <v>8</v>
      </c>
      <c r="B25" s="73"/>
      <c r="C25" s="68"/>
      <c r="D25" s="68"/>
      <c r="E25" s="68"/>
      <c r="F25" s="68"/>
      <c r="G25" s="68"/>
      <c r="H25" s="68"/>
      <c r="I25" s="68"/>
      <c r="J25" s="74"/>
      <c r="K25" s="74"/>
      <c r="L25" s="75"/>
      <c r="M25" s="75"/>
      <c r="N25" s="75"/>
      <c r="O25" s="76"/>
      <c r="P25" s="2"/>
      <c r="Q25" s="2"/>
      <c r="R25" s="21"/>
      <c r="S25" s="2"/>
      <c r="T25" s="2"/>
      <c r="U25" s="2"/>
      <c r="V25" s="2"/>
      <c r="W25" s="5"/>
      <c r="X25" s="5"/>
      <c r="Y25" s="3"/>
      <c r="Z25" s="4"/>
    </row>
    <row r="26" spans="1:26" ht="16.149999999999999" customHeight="1">
      <c r="A26" s="67">
        <v>9</v>
      </c>
      <c r="B26" s="73"/>
      <c r="C26" s="68"/>
      <c r="D26" s="68"/>
      <c r="E26" s="68"/>
      <c r="F26" s="68"/>
      <c r="G26" s="68"/>
      <c r="H26" s="68"/>
      <c r="I26" s="68"/>
      <c r="J26" s="74"/>
      <c r="K26" s="74"/>
      <c r="L26" s="75"/>
      <c r="M26" s="75"/>
      <c r="N26" s="75"/>
      <c r="O26" s="76"/>
      <c r="P26" s="2"/>
      <c r="Q26" s="2"/>
      <c r="R26" s="21"/>
      <c r="S26" s="2"/>
      <c r="T26" s="2"/>
      <c r="U26" s="2"/>
      <c r="V26" s="2"/>
      <c r="W26" s="5"/>
      <c r="X26" s="5"/>
      <c r="Y26" s="3"/>
      <c r="Z26" s="4"/>
    </row>
    <row r="27" spans="1:26" ht="16.149999999999999" customHeight="1">
      <c r="A27" s="67">
        <v>10</v>
      </c>
      <c r="B27" s="73"/>
      <c r="C27" s="68"/>
      <c r="D27" s="68"/>
      <c r="E27" s="68"/>
      <c r="F27" s="68"/>
      <c r="G27" s="68"/>
      <c r="H27" s="68"/>
      <c r="I27" s="68"/>
      <c r="J27" s="74"/>
      <c r="K27" s="74"/>
      <c r="L27" s="75"/>
      <c r="M27" s="75"/>
      <c r="N27" s="75"/>
      <c r="O27" s="76"/>
      <c r="P27" s="2"/>
      <c r="Q27" s="2"/>
      <c r="R27" s="21"/>
      <c r="S27" s="2"/>
      <c r="T27" s="2"/>
      <c r="U27" s="2"/>
      <c r="V27" s="2"/>
      <c r="W27" s="5"/>
      <c r="X27" s="5"/>
      <c r="Y27" s="3"/>
      <c r="Z27" s="4"/>
    </row>
    <row r="28" spans="1:26" ht="16.149999999999999" customHeight="1">
      <c r="A28" s="67">
        <v>11</v>
      </c>
      <c r="B28" s="73"/>
      <c r="C28" s="68"/>
      <c r="D28" s="68"/>
      <c r="E28" s="68"/>
      <c r="F28" s="68"/>
      <c r="G28" s="68"/>
      <c r="H28" s="68"/>
      <c r="I28" s="68"/>
      <c r="J28" s="74"/>
      <c r="K28" s="74"/>
      <c r="L28" s="75"/>
      <c r="M28" s="75"/>
      <c r="N28" s="75"/>
      <c r="O28" s="76"/>
      <c r="P28" s="2"/>
      <c r="Q28" s="2"/>
      <c r="R28" s="21"/>
      <c r="S28" s="2"/>
      <c r="T28" s="2"/>
      <c r="U28" s="2"/>
      <c r="V28" s="2"/>
      <c r="W28" s="5"/>
      <c r="X28" s="5"/>
      <c r="Y28" s="3"/>
      <c r="Z28" s="4"/>
    </row>
    <row r="29" spans="1:26" ht="16.149999999999999" customHeight="1">
      <c r="A29" s="67">
        <v>12</v>
      </c>
      <c r="B29" s="73"/>
      <c r="C29" s="68"/>
      <c r="D29" s="68"/>
      <c r="E29" s="68"/>
      <c r="F29" s="68"/>
      <c r="G29" s="68"/>
      <c r="H29" s="68"/>
      <c r="I29" s="68"/>
      <c r="J29" s="74"/>
      <c r="K29" s="74"/>
      <c r="L29" s="75"/>
      <c r="M29" s="75"/>
      <c r="N29" s="75"/>
      <c r="O29" s="76"/>
      <c r="P29" s="2"/>
      <c r="Q29" s="2"/>
      <c r="R29" s="21"/>
      <c r="S29" s="2"/>
      <c r="T29" s="2"/>
      <c r="U29" s="2"/>
      <c r="V29" s="2"/>
      <c r="W29" s="5"/>
      <c r="X29" s="5"/>
      <c r="Y29" s="3"/>
      <c r="Z29" s="4"/>
    </row>
    <row r="30" spans="1:26" ht="16.149999999999999" customHeight="1">
      <c r="A30" s="67">
        <v>13</v>
      </c>
      <c r="B30" s="73"/>
      <c r="C30" s="68"/>
      <c r="D30" s="68"/>
      <c r="E30" s="68"/>
      <c r="F30" s="68"/>
      <c r="G30" s="68"/>
      <c r="H30" s="68"/>
      <c r="I30" s="68"/>
      <c r="J30" s="74"/>
      <c r="K30" s="74"/>
      <c r="L30" s="75"/>
      <c r="M30" s="75"/>
      <c r="N30" s="75"/>
      <c r="O30" s="76"/>
      <c r="P30" s="2"/>
      <c r="Q30" s="2"/>
      <c r="R30" s="21"/>
      <c r="S30" s="2"/>
      <c r="T30" s="2"/>
      <c r="U30" s="2"/>
      <c r="V30" s="2"/>
      <c r="W30" s="5"/>
      <c r="X30" s="5"/>
      <c r="Y30" s="3"/>
      <c r="Z30" s="4"/>
    </row>
    <row r="31" spans="1:26" ht="16.149999999999999" customHeight="1">
      <c r="A31" s="67">
        <v>14</v>
      </c>
      <c r="B31" s="73"/>
      <c r="C31" s="68"/>
      <c r="D31" s="68"/>
      <c r="E31" s="68"/>
      <c r="F31" s="68"/>
      <c r="G31" s="68"/>
      <c r="H31" s="68"/>
      <c r="I31" s="68"/>
      <c r="J31" s="74"/>
      <c r="K31" s="74"/>
      <c r="L31" s="75"/>
      <c r="M31" s="75"/>
      <c r="N31" s="75"/>
      <c r="O31" s="76"/>
      <c r="P31" s="2"/>
      <c r="Q31" s="2"/>
      <c r="R31" s="21"/>
      <c r="S31" s="2"/>
      <c r="T31" s="2"/>
      <c r="U31" s="2"/>
      <c r="V31" s="2"/>
      <c r="W31" s="5"/>
      <c r="X31" s="5"/>
      <c r="Y31" s="3"/>
      <c r="Z31" s="4"/>
    </row>
    <row r="32" spans="1:26" ht="16.149999999999999" customHeight="1">
      <c r="A32" s="67">
        <v>15</v>
      </c>
      <c r="B32" s="73"/>
      <c r="C32" s="68"/>
      <c r="D32" s="68"/>
      <c r="E32" s="68"/>
      <c r="F32" s="68"/>
      <c r="G32" s="68"/>
      <c r="H32" s="68"/>
      <c r="I32" s="68"/>
      <c r="J32" s="74"/>
      <c r="K32" s="74"/>
      <c r="L32" s="75"/>
      <c r="M32" s="75"/>
      <c r="N32" s="75"/>
      <c r="O32" s="76"/>
      <c r="P32" s="2"/>
      <c r="Q32" s="2"/>
      <c r="R32" s="21"/>
      <c r="S32" s="2"/>
      <c r="T32" s="2"/>
      <c r="U32" s="2"/>
      <c r="V32" s="2"/>
      <c r="W32" s="5"/>
      <c r="X32" s="5"/>
      <c r="Y32" s="3"/>
      <c r="Z32" s="4"/>
    </row>
    <row r="33" spans="1:26" ht="16.149999999999999" customHeight="1">
      <c r="A33" s="67">
        <v>16</v>
      </c>
      <c r="B33" s="73"/>
      <c r="C33" s="68"/>
      <c r="D33" s="68"/>
      <c r="E33" s="68"/>
      <c r="F33" s="68"/>
      <c r="G33" s="68"/>
      <c r="H33" s="68"/>
      <c r="I33" s="68"/>
      <c r="J33" s="74"/>
      <c r="K33" s="74"/>
      <c r="L33" s="75"/>
      <c r="M33" s="75"/>
      <c r="N33" s="75"/>
      <c r="O33" s="76"/>
      <c r="P33" s="2"/>
      <c r="Q33" s="2"/>
      <c r="R33" s="21"/>
      <c r="S33" s="2"/>
      <c r="T33" s="2"/>
      <c r="U33" s="2"/>
      <c r="V33" s="2"/>
      <c r="W33" s="5"/>
      <c r="X33" s="5"/>
      <c r="Y33" s="3"/>
      <c r="Z33" s="4"/>
    </row>
    <row r="34" spans="1:26" ht="16.149999999999999" customHeight="1">
      <c r="A34" s="67">
        <v>17</v>
      </c>
      <c r="B34" s="73"/>
      <c r="C34" s="68"/>
      <c r="D34" s="68"/>
      <c r="E34" s="68"/>
      <c r="F34" s="68"/>
      <c r="G34" s="68"/>
      <c r="H34" s="68"/>
      <c r="I34" s="68"/>
      <c r="J34" s="74"/>
      <c r="K34" s="74"/>
      <c r="L34" s="75"/>
      <c r="M34" s="75"/>
      <c r="N34" s="75"/>
      <c r="O34" s="76"/>
      <c r="P34" s="2"/>
      <c r="Q34" s="2"/>
      <c r="R34" s="21"/>
      <c r="S34" s="2"/>
      <c r="T34" s="2"/>
      <c r="U34" s="2"/>
      <c r="V34" s="2"/>
      <c r="W34" s="5"/>
      <c r="X34" s="5"/>
      <c r="Y34" s="3"/>
      <c r="Z34" s="4"/>
    </row>
    <row r="35" spans="1:26" ht="16.149999999999999" customHeight="1">
      <c r="A35" s="67">
        <v>18</v>
      </c>
      <c r="B35" s="73"/>
      <c r="C35" s="68"/>
      <c r="D35" s="68"/>
      <c r="E35" s="68"/>
      <c r="F35" s="68"/>
      <c r="G35" s="68"/>
      <c r="H35" s="68"/>
      <c r="I35" s="68"/>
      <c r="J35" s="74"/>
      <c r="K35" s="74"/>
      <c r="L35" s="75"/>
      <c r="M35" s="75"/>
      <c r="N35" s="75"/>
      <c r="O35" s="76"/>
      <c r="P35" s="2"/>
      <c r="Q35" s="2"/>
      <c r="R35" s="21"/>
      <c r="S35" s="2"/>
      <c r="T35" s="2"/>
      <c r="U35" s="2"/>
      <c r="V35" s="2"/>
      <c r="W35" s="5"/>
      <c r="X35" s="5"/>
      <c r="Y35" s="3"/>
      <c r="Z35" s="4"/>
    </row>
    <row r="36" spans="1:26" ht="16.149999999999999" customHeight="1">
      <c r="A36" s="67">
        <v>19</v>
      </c>
      <c r="B36" s="73"/>
      <c r="C36" s="68"/>
      <c r="D36" s="68"/>
      <c r="E36" s="68"/>
      <c r="F36" s="68"/>
      <c r="G36" s="68"/>
      <c r="H36" s="68"/>
      <c r="I36" s="68"/>
      <c r="J36" s="74"/>
      <c r="K36" s="74"/>
      <c r="L36" s="75"/>
      <c r="M36" s="75"/>
      <c r="N36" s="75"/>
      <c r="O36" s="76"/>
      <c r="P36" s="2"/>
      <c r="Q36" s="2"/>
      <c r="R36" s="21"/>
      <c r="S36" s="2"/>
      <c r="T36" s="2"/>
      <c r="U36" s="2"/>
      <c r="V36" s="2"/>
      <c r="W36" s="5"/>
      <c r="X36" s="5"/>
      <c r="Y36" s="3"/>
      <c r="Z36" s="4"/>
    </row>
    <row r="37" spans="1:26" ht="16.149999999999999" customHeight="1">
      <c r="A37" s="67">
        <v>20</v>
      </c>
      <c r="B37" s="73"/>
      <c r="C37" s="68"/>
      <c r="D37" s="68"/>
      <c r="E37" s="68"/>
      <c r="F37" s="68"/>
      <c r="G37" s="68"/>
      <c r="H37" s="68"/>
      <c r="I37" s="68"/>
      <c r="J37" s="74"/>
      <c r="K37" s="74"/>
      <c r="L37" s="75"/>
      <c r="M37" s="75"/>
      <c r="N37" s="75"/>
      <c r="O37" s="76"/>
      <c r="P37" s="2"/>
      <c r="Q37" s="2"/>
      <c r="R37" s="21"/>
      <c r="S37" s="2"/>
      <c r="T37" s="2"/>
      <c r="U37" s="2"/>
      <c r="V37" s="2"/>
      <c r="W37" s="5"/>
      <c r="X37" s="5"/>
      <c r="Y37" s="3"/>
      <c r="Z37" s="4"/>
    </row>
    <row r="38" spans="1:26" ht="16.149999999999999" customHeight="1">
      <c r="A38" s="67">
        <v>21</v>
      </c>
      <c r="B38" s="73"/>
      <c r="C38" s="68"/>
      <c r="D38" s="68"/>
      <c r="E38" s="68"/>
      <c r="F38" s="68"/>
      <c r="G38" s="68"/>
      <c r="H38" s="68"/>
      <c r="I38" s="68"/>
      <c r="J38" s="74"/>
      <c r="K38" s="74"/>
      <c r="L38" s="75"/>
      <c r="M38" s="75"/>
      <c r="N38" s="75"/>
      <c r="O38" s="76"/>
      <c r="P38" s="2"/>
      <c r="Q38" s="2"/>
      <c r="R38" s="21"/>
      <c r="S38" s="2"/>
      <c r="T38" s="2"/>
      <c r="U38" s="2"/>
      <c r="V38" s="2"/>
      <c r="W38" s="5"/>
      <c r="X38" s="5"/>
      <c r="Y38" s="3"/>
      <c r="Z38" s="4"/>
    </row>
    <row r="39" spans="1:26" ht="16.149999999999999" customHeight="1">
      <c r="A39" s="67">
        <v>22</v>
      </c>
      <c r="B39" s="73"/>
      <c r="C39" s="68"/>
      <c r="D39" s="68"/>
      <c r="E39" s="68"/>
      <c r="F39" s="68"/>
      <c r="G39" s="68"/>
      <c r="H39" s="68"/>
      <c r="I39" s="68"/>
      <c r="J39" s="74"/>
      <c r="K39" s="74"/>
      <c r="L39" s="75"/>
      <c r="M39" s="75"/>
      <c r="N39" s="75"/>
      <c r="O39" s="76"/>
      <c r="P39" s="2"/>
      <c r="Q39" s="2"/>
      <c r="R39" s="21"/>
      <c r="S39" s="2"/>
      <c r="T39" s="2"/>
      <c r="U39" s="2"/>
      <c r="V39" s="2"/>
      <c r="W39" s="5"/>
      <c r="X39" s="5"/>
      <c r="Y39" s="3"/>
      <c r="Z39" s="4"/>
    </row>
    <row r="40" spans="1:26" ht="16.149999999999999" customHeight="1">
      <c r="A40" s="67">
        <v>23</v>
      </c>
      <c r="B40" s="73"/>
      <c r="C40" s="68"/>
      <c r="D40" s="68"/>
      <c r="E40" s="68"/>
      <c r="F40" s="68"/>
      <c r="G40" s="68"/>
      <c r="H40" s="68"/>
      <c r="I40" s="68"/>
      <c r="J40" s="74"/>
      <c r="K40" s="74"/>
      <c r="L40" s="75"/>
      <c r="M40" s="75"/>
      <c r="N40" s="75"/>
      <c r="O40" s="76"/>
      <c r="P40" s="2"/>
      <c r="Q40" s="2"/>
      <c r="R40" s="21"/>
      <c r="S40" s="2"/>
      <c r="T40" s="2"/>
      <c r="U40" s="2"/>
      <c r="V40" s="2"/>
      <c r="W40" s="5"/>
      <c r="X40" s="5"/>
      <c r="Y40" s="3"/>
      <c r="Z40" s="4"/>
    </row>
    <row r="41" spans="1:26" ht="16.149999999999999" customHeight="1">
      <c r="A41" s="67">
        <v>24</v>
      </c>
      <c r="B41" s="73"/>
      <c r="C41" s="68"/>
      <c r="D41" s="68"/>
      <c r="E41" s="68"/>
      <c r="F41" s="68"/>
      <c r="G41" s="68"/>
      <c r="H41" s="68"/>
      <c r="I41" s="68"/>
      <c r="J41" s="74"/>
      <c r="K41" s="74"/>
      <c r="L41" s="75"/>
      <c r="M41" s="75"/>
      <c r="N41" s="75"/>
      <c r="O41" s="76"/>
      <c r="P41" s="2"/>
      <c r="Q41" s="2"/>
      <c r="R41" s="21"/>
      <c r="S41" s="2"/>
      <c r="T41" s="2"/>
      <c r="U41" s="2"/>
      <c r="V41" s="2"/>
      <c r="W41" s="5"/>
      <c r="X41" s="5"/>
      <c r="Y41" s="3"/>
      <c r="Z41" s="4"/>
    </row>
    <row r="42" spans="1:26" ht="16.149999999999999" customHeight="1">
      <c r="A42" s="67">
        <v>25</v>
      </c>
      <c r="B42" s="73"/>
      <c r="C42" s="68"/>
      <c r="D42" s="68"/>
      <c r="E42" s="68"/>
      <c r="F42" s="68"/>
      <c r="G42" s="68"/>
      <c r="H42" s="68"/>
      <c r="I42" s="68"/>
      <c r="J42" s="74"/>
      <c r="K42" s="74"/>
      <c r="L42" s="75"/>
      <c r="M42" s="75"/>
      <c r="N42" s="75"/>
      <c r="O42" s="76"/>
      <c r="P42" s="2"/>
      <c r="Q42" s="2"/>
      <c r="R42" s="21"/>
      <c r="S42" s="2"/>
      <c r="T42" s="2"/>
      <c r="U42" s="2"/>
      <c r="V42" s="2"/>
      <c r="W42" s="5"/>
      <c r="X42" s="5"/>
      <c r="Y42" s="3"/>
      <c r="Z42" s="4"/>
    </row>
    <row r="43" spans="1:26" ht="16.149999999999999" customHeight="1">
      <c r="A43" s="67">
        <v>26</v>
      </c>
      <c r="B43" s="73"/>
      <c r="C43" s="68"/>
      <c r="D43" s="68"/>
      <c r="E43" s="68"/>
      <c r="F43" s="68"/>
      <c r="G43" s="68"/>
      <c r="H43" s="68"/>
      <c r="I43" s="68"/>
      <c r="J43" s="74"/>
      <c r="K43" s="74"/>
      <c r="L43" s="75"/>
      <c r="M43" s="75"/>
      <c r="N43" s="75"/>
      <c r="O43" s="76"/>
      <c r="P43" s="2"/>
      <c r="Q43" s="2"/>
      <c r="R43" s="21"/>
      <c r="S43" s="2"/>
      <c r="T43" s="2"/>
      <c r="U43" s="2"/>
      <c r="V43" s="2"/>
      <c r="W43" s="5"/>
      <c r="X43" s="5"/>
      <c r="Y43" s="3"/>
      <c r="Z43" s="4"/>
    </row>
    <row r="44" spans="1:26" ht="16.149999999999999" customHeight="1">
      <c r="A44" s="67">
        <v>27</v>
      </c>
      <c r="B44" s="73"/>
      <c r="C44" s="68"/>
      <c r="D44" s="68"/>
      <c r="E44" s="68"/>
      <c r="F44" s="68"/>
      <c r="G44" s="68"/>
      <c r="H44" s="68"/>
      <c r="I44" s="68"/>
      <c r="J44" s="74"/>
      <c r="K44" s="74"/>
      <c r="L44" s="75"/>
      <c r="M44" s="75"/>
      <c r="N44" s="75"/>
      <c r="O44" s="76"/>
      <c r="P44" s="2"/>
      <c r="Q44" s="2"/>
      <c r="R44" s="21"/>
      <c r="S44" s="2"/>
      <c r="T44" s="2"/>
      <c r="U44" s="2"/>
      <c r="V44" s="2"/>
      <c r="W44" s="5"/>
      <c r="X44" s="5"/>
      <c r="Y44" s="3"/>
      <c r="Z44" s="4"/>
    </row>
    <row r="45" spans="1:26" ht="16.149999999999999" customHeight="1">
      <c r="A45" s="67">
        <v>28</v>
      </c>
      <c r="B45" s="73"/>
      <c r="C45" s="68"/>
      <c r="D45" s="68"/>
      <c r="E45" s="68"/>
      <c r="F45" s="68"/>
      <c r="G45" s="68"/>
      <c r="H45" s="68"/>
      <c r="I45" s="68"/>
      <c r="J45" s="74"/>
      <c r="K45" s="74"/>
      <c r="L45" s="75"/>
      <c r="M45" s="75"/>
      <c r="N45" s="75"/>
      <c r="O45" s="76"/>
      <c r="P45" s="2"/>
      <c r="Q45" s="2"/>
      <c r="R45" s="21"/>
      <c r="S45" s="2"/>
      <c r="T45" s="2"/>
      <c r="U45" s="2"/>
      <c r="V45" s="2"/>
      <c r="W45" s="5"/>
      <c r="X45" s="5"/>
      <c r="Y45" s="3"/>
      <c r="Z45" s="4"/>
    </row>
    <row r="46" spans="1:26" ht="16.149999999999999" customHeight="1">
      <c r="A46" s="67">
        <v>29</v>
      </c>
      <c r="B46" s="73"/>
      <c r="C46" s="68"/>
      <c r="D46" s="68"/>
      <c r="E46" s="68"/>
      <c r="F46" s="68"/>
      <c r="G46" s="68"/>
      <c r="H46" s="68"/>
      <c r="I46" s="68"/>
      <c r="J46" s="74"/>
      <c r="K46" s="74"/>
      <c r="L46" s="75"/>
      <c r="M46" s="75"/>
      <c r="N46" s="75"/>
      <c r="O46" s="76"/>
      <c r="P46" s="2"/>
      <c r="Q46" s="2"/>
      <c r="R46" s="21"/>
      <c r="S46" s="2"/>
      <c r="T46" s="2"/>
      <c r="U46" s="2"/>
      <c r="V46" s="2"/>
      <c r="W46" s="5"/>
      <c r="X46" s="5"/>
      <c r="Y46" s="3"/>
      <c r="Z46" s="4"/>
    </row>
    <row r="47" spans="1:26" ht="16.149999999999999" customHeight="1">
      <c r="A47" s="67">
        <v>30</v>
      </c>
      <c r="B47" s="73"/>
      <c r="C47" s="68"/>
      <c r="D47" s="68"/>
      <c r="E47" s="68"/>
      <c r="F47" s="68"/>
      <c r="G47" s="68"/>
      <c r="H47" s="68"/>
      <c r="I47" s="68"/>
      <c r="J47" s="74"/>
      <c r="K47" s="74"/>
      <c r="L47" s="75"/>
      <c r="M47" s="75"/>
      <c r="N47" s="75"/>
      <c r="O47" s="76"/>
      <c r="P47" s="2"/>
      <c r="Q47" s="2"/>
      <c r="R47" s="21"/>
      <c r="S47" s="2"/>
      <c r="T47" s="2"/>
      <c r="U47" s="2"/>
      <c r="V47" s="2"/>
      <c r="W47" s="5"/>
      <c r="X47" s="5"/>
      <c r="Y47" s="3"/>
      <c r="Z47" s="4"/>
    </row>
    <row r="48" spans="1:26" ht="16.149999999999999" customHeight="1">
      <c r="A48" s="67">
        <v>31</v>
      </c>
      <c r="B48" s="73"/>
      <c r="C48" s="68"/>
      <c r="D48" s="68"/>
      <c r="E48" s="68"/>
      <c r="F48" s="68"/>
      <c r="G48" s="68"/>
      <c r="H48" s="68"/>
      <c r="I48" s="68"/>
      <c r="J48" s="74"/>
      <c r="K48" s="74"/>
      <c r="L48" s="75"/>
      <c r="M48" s="75"/>
      <c r="N48" s="75"/>
      <c r="O48" s="76"/>
      <c r="P48" s="2"/>
      <c r="Q48" s="2"/>
      <c r="R48" s="21"/>
      <c r="S48" s="2"/>
      <c r="T48" s="2"/>
      <c r="U48" s="2"/>
      <c r="V48" s="2"/>
      <c r="W48" s="5"/>
      <c r="X48" s="5"/>
      <c r="Y48" s="3"/>
      <c r="Z48" s="4"/>
    </row>
    <row r="49" spans="1:26" ht="16.149999999999999" customHeight="1">
      <c r="A49" s="67">
        <v>32</v>
      </c>
      <c r="B49" s="73"/>
      <c r="C49" s="68"/>
      <c r="D49" s="68"/>
      <c r="E49" s="68"/>
      <c r="F49" s="68"/>
      <c r="G49" s="68"/>
      <c r="H49" s="68"/>
      <c r="I49" s="68"/>
      <c r="J49" s="74"/>
      <c r="K49" s="74"/>
      <c r="L49" s="75"/>
      <c r="M49" s="75"/>
      <c r="N49" s="75"/>
      <c r="O49" s="76"/>
      <c r="P49" s="2"/>
      <c r="Q49" s="2"/>
      <c r="R49" s="21"/>
      <c r="S49" s="2"/>
      <c r="T49" s="2"/>
      <c r="U49" s="2"/>
      <c r="V49" s="2"/>
      <c r="W49" s="5"/>
      <c r="X49" s="5"/>
      <c r="Y49" s="3"/>
      <c r="Z49" s="4"/>
    </row>
    <row r="50" spans="1:26" ht="16.149999999999999" customHeight="1">
      <c r="A50" s="67">
        <v>33</v>
      </c>
      <c r="B50" s="73"/>
      <c r="C50" s="68"/>
      <c r="D50" s="68"/>
      <c r="E50" s="68"/>
      <c r="F50" s="68"/>
      <c r="G50" s="68"/>
      <c r="H50" s="68"/>
      <c r="I50" s="68"/>
      <c r="J50" s="74"/>
      <c r="K50" s="74"/>
      <c r="L50" s="75"/>
      <c r="M50" s="75"/>
      <c r="N50" s="75"/>
      <c r="O50" s="76"/>
      <c r="P50" s="2"/>
      <c r="Q50" s="2"/>
      <c r="R50" s="21"/>
      <c r="S50" s="2"/>
      <c r="T50" s="2"/>
      <c r="U50" s="2"/>
      <c r="V50" s="2"/>
      <c r="W50" s="5"/>
      <c r="X50" s="5"/>
      <c r="Y50" s="3"/>
      <c r="Z50" s="4"/>
    </row>
    <row r="51" spans="1:26" ht="16.149999999999999" customHeight="1">
      <c r="A51" s="67">
        <v>34</v>
      </c>
      <c r="B51" s="73"/>
      <c r="C51" s="68"/>
      <c r="D51" s="68"/>
      <c r="E51" s="68"/>
      <c r="F51" s="68"/>
      <c r="G51" s="68"/>
      <c r="H51" s="68"/>
      <c r="I51" s="68"/>
      <c r="J51" s="74"/>
      <c r="K51" s="74"/>
      <c r="L51" s="75"/>
      <c r="M51" s="75"/>
      <c r="N51" s="75"/>
      <c r="O51" s="76"/>
      <c r="P51" s="2"/>
      <c r="Q51" s="2"/>
      <c r="R51" s="21"/>
      <c r="S51" s="2"/>
      <c r="T51" s="2"/>
      <c r="U51" s="2"/>
      <c r="V51" s="2"/>
      <c r="W51" s="5"/>
      <c r="X51" s="5"/>
      <c r="Y51" s="3"/>
      <c r="Z51" s="4"/>
    </row>
    <row r="52" spans="1:26" ht="16.149999999999999" customHeight="1">
      <c r="A52" s="67">
        <v>35</v>
      </c>
      <c r="B52" s="73"/>
      <c r="C52" s="68"/>
      <c r="D52" s="68"/>
      <c r="E52" s="68"/>
      <c r="F52" s="68"/>
      <c r="G52" s="68"/>
      <c r="H52" s="68"/>
      <c r="I52" s="68"/>
      <c r="J52" s="74"/>
      <c r="K52" s="74"/>
      <c r="L52" s="75"/>
      <c r="M52" s="75"/>
      <c r="N52" s="75"/>
      <c r="O52" s="76"/>
      <c r="P52" s="2"/>
      <c r="Q52" s="2"/>
      <c r="R52" s="21"/>
      <c r="S52" s="2"/>
      <c r="T52" s="2"/>
      <c r="U52" s="2"/>
      <c r="V52" s="2"/>
      <c r="W52" s="5"/>
      <c r="X52" s="5"/>
      <c r="Y52" s="3"/>
      <c r="Z52" s="4"/>
    </row>
    <row r="53" spans="1:26" ht="16.149999999999999" customHeight="1">
      <c r="A53" s="67">
        <v>36</v>
      </c>
      <c r="B53" s="73"/>
      <c r="G53" s="19"/>
      <c r="I53" s="19"/>
      <c r="J53" s="74"/>
      <c r="K53" s="74"/>
      <c r="L53" s="75"/>
      <c r="M53" s="75"/>
      <c r="N53" s="75"/>
      <c r="O53" s="76"/>
      <c r="P53" s="2"/>
      <c r="Q53" s="2"/>
      <c r="R53" s="21"/>
      <c r="S53" s="2"/>
      <c r="T53" s="2"/>
      <c r="U53" s="2"/>
      <c r="V53" s="2"/>
      <c r="W53" s="5"/>
      <c r="X53" s="5"/>
      <c r="Y53" s="3"/>
      <c r="Z53" s="4"/>
    </row>
    <row r="54" spans="1:26" ht="16.149999999999999" customHeight="1">
      <c r="A54" s="67">
        <v>37</v>
      </c>
      <c r="B54" s="73"/>
      <c r="G54" s="19"/>
      <c r="I54" s="19"/>
      <c r="J54" s="74"/>
      <c r="K54" s="74"/>
      <c r="L54" s="75"/>
      <c r="M54" s="75"/>
      <c r="N54" s="75"/>
      <c r="O54" s="76"/>
      <c r="P54" s="2"/>
      <c r="Q54" s="2"/>
      <c r="R54" s="21"/>
      <c r="S54" s="2"/>
      <c r="T54" s="2"/>
      <c r="U54" s="2"/>
      <c r="V54" s="2"/>
      <c r="W54" s="5"/>
      <c r="X54" s="5"/>
      <c r="Y54" s="3"/>
      <c r="Z54" s="4"/>
    </row>
    <row r="55" spans="1:26" ht="16.149999999999999" customHeight="1">
      <c r="A55" s="67">
        <v>38</v>
      </c>
      <c r="B55" s="73"/>
      <c r="G55" s="19"/>
      <c r="I55" s="19"/>
      <c r="J55" s="74"/>
      <c r="K55" s="74"/>
      <c r="L55" s="75"/>
      <c r="M55" s="75"/>
      <c r="N55" s="75"/>
      <c r="O55" s="76"/>
      <c r="P55" s="2"/>
      <c r="Q55" s="2"/>
      <c r="R55" s="21"/>
      <c r="S55" s="2"/>
      <c r="T55" s="2"/>
      <c r="U55" s="2"/>
      <c r="V55" s="2"/>
      <c r="W55" s="5"/>
      <c r="X55" s="5"/>
      <c r="Y55" s="3"/>
      <c r="Z55" s="4"/>
    </row>
    <row r="56" spans="1:26" ht="16.149999999999999" customHeight="1">
      <c r="A56" s="67">
        <v>39</v>
      </c>
      <c r="B56" s="73"/>
      <c r="G56" s="19"/>
      <c r="I56" s="19"/>
      <c r="J56" s="74"/>
      <c r="K56" s="74"/>
      <c r="L56" s="75"/>
      <c r="M56" s="75"/>
      <c r="N56" s="75"/>
      <c r="O56" s="76"/>
      <c r="P56" s="2"/>
      <c r="Q56" s="2"/>
      <c r="R56" s="21"/>
      <c r="S56" s="2"/>
      <c r="T56" s="2"/>
      <c r="U56" s="2"/>
      <c r="V56" s="2"/>
      <c r="W56" s="5"/>
      <c r="X56" s="5"/>
      <c r="Y56" s="3"/>
      <c r="Z56" s="4"/>
    </row>
    <row r="57" spans="1:26" ht="16.149999999999999" customHeight="1">
      <c r="A57" s="67">
        <v>40</v>
      </c>
      <c r="B57" s="73"/>
      <c r="G57" s="19"/>
      <c r="I57" s="19"/>
      <c r="J57" s="74"/>
      <c r="K57" s="74"/>
      <c r="L57" s="75"/>
      <c r="M57" s="75"/>
      <c r="N57" s="75"/>
      <c r="O57" s="76"/>
      <c r="P57" s="2"/>
      <c r="Q57" s="2"/>
      <c r="R57" s="21"/>
      <c r="S57" s="2"/>
      <c r="T57" s="2"/>
      <c r="U57" s="2"/>
      <c r="V57" s="2"/>
      <c r="W57" s="5"/>
      <c r="X57" s="5"/>
      <c r="Y57" s="3"/>
      <c r="Z57" s="4"/>
    </row>
    <row r="58" spans="1:26" ht="24" customHeight="1">
      <c r="A58" s="60" t="s">
        <v>3</v>
      </c>
      <c r="B58" s="60"/>
      <c r="C58" s="61" t="s">
        <v>39</v>
      </c>
      <c r="D58" s="62"/>
      <c r="E58" s="62"/>
      <c r="F58" s="62"/>
      <c r="G58" s="62"/>
      <c r="H58" s="62"/>
      <c r="I58" s="60"/>
      <c r="J58" s="60"/>
      <c r="K58" s="60"/>
      <c r="L58" s="63"/>
      <c r="M58" s="63"/>
      <c r="N58" s="60"/>
      <c r="O58" s="60"/>
      <c r="P58" s="64"/>
      <c r="Q58" s="64"/>
      <c r="R58" s="64"/>
      <c r="S58" s="60"/>
      <c r="T58" s="64"/>
      <c r="U58" s="64"/>
      <c r="V58" s="64"/>
      <c r="W58" s="60"/>
      <c r="X58" s="60"/>
      <c r="Y58" s="60"/>
      <c r="Z58" s="65"/>
    </row>
    <row r="59" spans="1:26">
      <c r="A59" s="6"/>
      <c r="B59" s="6"/>
      <c r="C59" s="22"/>
      <c r="G59" s="19"/>
      <c r="I59" s="20"/>
      <c r="J59" s="22"/>
      <c r="K59" s="2"/>
      <c r="M59" s="7"/>
      <c r="R59" s="6"/>
      <c r="S59" s="6"/>
      <c r="T59" s="6"/>
      <c r="U59" s="6"/>
      <c r="V59" s="6"/>
    </row>
    <row r="60" spans="1:26">
      <c r="A60" s="6"/>
      <c r="B60" s="6"/>
      <c r="C60" s="22"/>
      <c r="G60" s="19"/>
      <c r="I60" s="20"/>
      <c r="J60" s="21"/>
      <c r="K60" s="2"/>
      <c r="M60" s="8"/>
      <c r="R60" s="9"/>
      <c r="S60" s="9"/>
      <c r="T60" s="9"/>
      <c r="U60" s="9"/>
      <c r="V60" s="9"/>
      <c r="W60" s="23"/>
    </row>
    <row r="61" spans="1:26">
      <c r="A61" s="6"/>
      <c r="B61" s="6"/>
      <c r="C61" s="22"/>
      <c r="G61" s="19"/>
      <c r="I61" s="20"/>
      <c r="J61" s="21"/>
      <c r="K61" s="2"/>
      <c r="M61" s="8"/>
      <c r="R61" s="9"/>
      <c r="S61" s="9"/>
      <c r="T61" s="9"/>
      <c r="U61" s="9"/>
      <c r="V61" s="9"/>
      <c r="W61" s="23"/>
    </row>
    <row r="62" spans="1:26">
      <c r="A62" s="6"/>
      <c r="B62" s="6"/>
      <c r="C62" s="22"/>
      <c r="G62" s="19"/>
      <c r="I62" s="20"/>
      <c r="J62" s="21"/>
      <c r="K62" s="2"/>
      <c r="M62" s="7"/>
      <c r="R62" s="9"/>
      <c r="S62" s="9"/>
      <c r="T62" s="9"/>
      <c r="U62" s="9"/>
      <c r="V62" s="9"/>
      <c r="W62" s="23"/>
    </row>
    <row r="64" spans="1:26">
      <c r="A64" s="80"/>
    </row>
    <row r="67" spans="1:1" ht="20.25">
      <c r="A67" s="79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9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0" bestFit="1" customWidth="1"/>
    <col min="2" max="2" width="25.44140625" style="10" bestFit="1" customWidth="1"/>
    <col min="3" max="3" width="34.77734375" style="10" bestFit="1" customWidth="1"/>
    <col min="4" max="4" width="11.77734375" style="10" bestFit="1" customWidth="1"/>
    <col min="5" max="5" width="11.21875" style="10" bestFit="1" customWidth="1"/>
    <col min="6" max="6" width="16.109375" style="10" bestFit="1" customWidth="1"/>
    <col min="7" max="7" width="23.77734375" style="10" bestFit="1" customWidth="1"/>
    <col min="8" max="8" width="12.109375" style="10" bestFit="1" customWidth="1"/>
    <col min="9" max="9" width="23.109375" style="10" bestFit="1" customWidth="1"/>
    <col min="10" max="10" width="16.109375" style="10" bestFit="1" customWidth="1"/>
    <col min="11" max="11" width="10.21875" style="10" bestFit="1" customWidth="1"/>
    <col min="12" max="12" width="10.44140625" style="10" bestFit="1" customWidth="1"/>
    <col min="13" max="13" width="13.77734375" style="10" bestFit="1" customWidth="1"/>
    <col min="14" max="14" width="16.109375" style="10" bestFit="1" customWidth="1"/>
    <col min="15" max="15" width="11.6640625" style="10" bestFit="1" customWidth="1"/>
    <col min="16" max="16" width="11.33203125" style="10" bestFit="1" customWidth="1"/>
    <col min="17" max="17" width="10.44140625" style="10" bestFit="1" customWidth="1"/>
    <col min="18" max="19" width="16.109375" style="10" bestFit="1" customWidth="1"/>
    <col min="20" max="20" width="12.77734375" style="10" bestFit="1" customWidth="1"/>
    <col min="21" max="22" width="12.21875" style="10" bestFit="1" customWidth="1"/>
    <col min="23" max="23" width="15.77734375" style="10" bestFit="1" customWidth="1"/>
    <col min="24" max="25" width="13.77734375" style="10" bestFit="1" customWidth="1"/>
    <col min="26" max="26" width="19.5546875" style="10" bestFit="1" customWidth="1"/>
    <col min="27" max="16384" width="8.88671875" style="10"/>
  </cols>
  <sheetData>
    <row r="1" spans="1:26" ht="18.75" thickBot="1">
      <c r="A1" s="11" t="s">
        <v>94</v>
      </c>
      <c r="B1" s="11"/>
      <c r="C1" s="11"/>
      <c r="D1" s="4"/>
      <c r="E1" s="4"/>
      <c r="F1" s="3"/>
      <c r="G1" s="1"/>
      <c r="H1" s="3"/>
      <c r="I1" s="59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2" t="s">
        <v>1</v>
      </c>
      <c r="E2" s="13">
        <f>SUMIF(D18:D56,40,F18:F56)+SUMIF(D18:D56,21,F18:F56)</f>
        <v>0</v>
      </c>
      <c r="F2" s="3"/>
      <c r="G2" s="24" t="s">
        <v>89</v>
      </c>
      <c r="H2" s="14">
        <f>IF(COUNTIF($G$18:G62,"JG")=0,0,SUMIFS($F$18:F62,$G$18:G62,G2,$D$18:D62,40)-SUMIFS($F$18:F62,$G$18:G62,G2,$D$18:D62,50))</f>
        <v>0</v>
      </c>
      <c r="I2" s="14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15" t="s">
        <v>2</v>
      </c>
      <c r="E3" s="16">
        <f>SUMIF(D18:D56,50,F18:F56)+SUMIF(D18:D56,31,F18:F56)</f>
        <v>0</v>
      </c>
      <c r="F3" s="28" t="s">
        <v>90</v>
      </c>
      <c r="G3" s="14" t="s">
        <v>87</v>
      </c>
      <c r="H3" s="14">
        <f>IF(COUNTIF($G$18:G62,"VG")=0,0,SUMIFS($F$18:F62,$G$18:G62,G3,$D$18:D62,40)-SUMIFS($F$18:F62,$G$18:G62,G3,$D$18:D62,50))</f>
        <v>0</v>
      </c>
      <c r="I3" s="14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57" t="s">
        <v>4</v>
      </c>
      <c r="E4" s="58">
        <f>E2-E3</f>
        <v>0</v>
      </c>
      <c r="F4" s="27">
        <f>$E$4+$I$6</f>
        <v>0</v>
      </c>
      <c r="G4" s="14" t="s">
        <v>97</v>
      </c>
      <c r="H4" s="14">
        <f>IF(COUNTIF($G$18:G62,"V0")=0,0,SUMIFS($F$18:F62,$G$18:G62,G4,$D$18:D62,40)-SUMIFS($F$18:F62,$G$18:G62,G4,$D$18:D62,50))</f>
        <v>0</v>
      </c>
      <c r="I4" s="14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3"/>
      <c r="G5" s="25" t="s">
        <v>88</v>
      </c>
      <c r="H5" s="26">
        <f>IF(COUNTIF($G$18:G62,"V9")=0,0,SUMIFS($F$18:F62,$G$18:G62,G5,$D$18:D62,40)-SUMIFS($F$18:F62,$G$18:G62,G5,$D$18:D62,50))</f>
        <v>0</v>
      </c>
      <c r="I5" s="26"/>
      <c r="J5" s="3"/>
      <c r="K5" s="3"/>
      <c r="R5" s="3"/>
      <c r="S5" s="3"/>
      <c r="T5" s="3"/>
      <c r="U5" s="3"/>
      <c r="V5" s="3"/>
    </row>
    <row r="6" spans="1:26" ht="18">
      <c r="A6" s="11" t="s">
        <v>95</v>
      </c>
      <c r="B6" s="11"/>
      <c r="C6" s="11"/>
      <c r="D6" s="3"/>
      <c r="E6" s="3"/>
      <c r="F6" s="4"/>
      <c r="G6" s="14"/>
      <c r="H6" s="14">
        <f>SUM(H2:H5)</f>
        <v>0</v>
      </c>
      <c r="I6" s="14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3"/>
      <c r="B7" s="3"/>
      <c r="C7" s="4"/>
      <c r="D7" s="4"/>
      <c r="E7" s="3"/>
      <c r="F7" s="4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29" t="s">
        <v>5</v>
      </c>
      <c r="B8" s="30" t="s">
        <v>6</v>
      </c>
      <c r="C8" s="31" t="s">
        <v>7</v>
      </c>
      <c r="D8" s="31" t="s">
        <v>8</v>
      </c>
      <c r="E8" s="31" t="s">
        <v>9</v>
      </c>
      <c r="F8" s="32" t="s">
        <v>10</v>
      </c>
      <c r="G8" s="30" t="s">
        <v>57</v>
      </c>
      <c r="H8" s="32" t="s">
        <v>41</v>
      </c>
      <c r="I8" s="4"/>
      <c r="J8" s="4"/>
      <c r="K8" s="4"/>
      <c r="R8" s="4"/>
      <c r="S8" s="4"/>
      <c r="T8" s="4"/>
      <c r="U8" s="4"/>
      <c r="V8" s="4"/>
      <c r="W8" s="4"/>
    </row>
    <row r="9" spans="1:26" ht="18.600000000000001" customHeight="1">
      <c r="A9" s="33" t="s">
        <v>80</v>
      </c>
      <c r="B9" s="34" t="s">
        <v>85</v>
      </c>
      <c r="C9" s="35" t="s">
        <v>81</v>
      </c>
      <c r="D9" s="35" t="s">
        <v>82</v>
      </c>
      <c r="E9" s="35" t="s">
        <v>83</v>
      </c>
      <c r="F9" s="36" t="s">
        <v>84</v>
      </c>
      <c r="G9" s="34" t="s">
        <v>58</v>
      </c>
      <c r="H9" s="36" t="s">
        <v>42</v>
      </c>
      <c r="I9" s="4"/>
      <c r="J9" s="4"/>
      <c r="K9" s="4"/>
      <c r="R9" s="4"/>
      <c r="S9" s="4"/>
      <c r="T9" s="4"/>
      <c r="U9" s="4"/>
      <c r="V9" s="4"/>
      <c r="W9" s="4"/>
    </row>
    <row r="10" spans="1:26" ht="18" customHeight="1" thickBot="1">
      <c r="A10" s="37" t="s">
        <v>40</v>
      </c>
      <c r="B10" s="38" t="s">
        <v>11</v>
      </c>
      <c r="C10" s="37" t="s">
        <v>40</v>
      </c>
      <c r="D10" s="39" t="s">
        <v>12</v>
      </c>
      <c r="E10" s="37" t="s">
        <v>13</v>
      </c>
      <c r="F10" s="40" t="s">
        <v>14</v>
      </c>
      <c r="G10" s="38" t="s">
        <v>11</v>
      </c>
      <c r="H10" s="40" t="s">
        <v>43</v>
      </c>
      <c r="I10" s="4"/>
      <c r="J10" s="4"/>
      <c r="K10" s="4"/>
      <c r="R10" s="4"/>
      <c r="S10" s="4"/>
      <c r="T10" s="4"/>
      <c r="U10" s="4"/>
      <c r="V10" s="4"/>
      <c r="W10" s="4"/>
    </row>
    <row r="11" spans="1:26" ht="21" customHeight="1">
      <c r="A11" s="70" t="str">
        <f ca="1">IFERROR(VLOOKUP(VALUE(RIGHT(CELL("nomfichier",A1),LEN(CELL("nomfichier",A1))-FIND("]",CELL("nomfichier",A1)))),BASE!A:I,9,0),"")</f>
        <v/>
      </c>
      <c r="B11" s="71" t="str">
        <f>(BASE!$L$3)</f>
        <v>07/2021 TEST</v>
      </c>
      <c r="C11" s="70" t="str">
        <f>(BASE!$L$2)</f>
        <v>23.12.2021</v>
      </c>
      <c r="D11" s="66" t="s">
        <v>91</v>
      </c>
      <c r="E11" s="66" t="s">
        <v>92</v>
      </c>
      <c r="F11" s="66" t="s">
        <v>98</v>
      </c>
      <c r="G11" s="71" t="str">
        <f ca="1">IFERROR(VLOOKUP(VALUE(RIGHT(CELL("nomfichier",A1),LEN(CELL("nomfichier",A1))-FIND("]",CELL("nomfichier",A1)))),BASE!A:I,8,0),"")</f>
        <v/>
      </c>
      <c r="H11" s="72" t="str">
        <f>IF(OR($G$18="VG",$G$18="JG"),"X","")</f>
        <v/>
      </c>
      <c r="I11" s="81"/>
      <c r="J11" s="4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4"/>
      <c r="E12" s="4"/>
      <c r="F12" s="4"/>
      <c r="G12" s="3"/>
      <c r="H12" s="3"/>
      <c r="I12" s="3"/>
      <c r="J12" s="3"/>
      <c r="K12" s="4"/>
      <c r="R12" s="4"/>
      <c r="S12" s="4"/>
      <c r="T12" s="4"/>
      <c r="U12" s="4"/>
      <c r="V12" s="4"/>
    </row>
    <row r="13" spans="1:26" ht="18">
      <c r="A13" s="17" t="s">
        <v>96</v>
      </c>
      <c r="B13" s="17"/>
      <c r="C13" s="11"/>
      <c r="D13" s="4"/>
      <c r="E13" s="4"/>
      <c r="F13" s="4"/>
      <c r="G13" s="4"/>
      <c r="H13" s="4"/>
      <c r="I13" s="4"/>
      <c r="J13" s="4"/>
      <c r="K13" s="3"/>
      <c r="R13" s="3"/>
      <c r="S13" s="3"/>
      <c r="T13" s="3"/>
      <c r="U13" s="3"/>
      <c r="V13" s="3"/>
    </row>
    <row r="14" spans="1:26" ht="15.75" thickBot="1">
      <c r="A14" s="3"/>
      <c r="B14" s="3"/>
      <c r="C14" s="4"/>
      <c r="D14" s="4"/>
      <c r="E14" s="4"/>
      <c r="F14" s="3"/>
      <c r="G14" s="1"/>
      <c r="H14" s="3"/>
      <c r="I14" s="3"/>
      <c r="J14" s="3"/>
      <c r="K14" s="3"/>
      <c r="R14" s="3"/>
      <c r="S14" s="3"/>
      <c r="T14" s="3"/>
      <c r="U14" s="3"/>
      <c r="V14" s="3"/>
    </row>
    <row r="15" spans="1:26" ht="16.899999999999999" customHeight="1">
      <c r="A15" s="31" t="s">
        <v>15</v>
      </c>
      <c r="B15" s="31" t="s">
        <v>16</v>
      </c>
      <c r="C15" s="31" t="s">
        <v>17</v>
      </c>
      <c r="D15" s="31" t="s">
        <v>18</v>
      </c>
      <c r="E15" s="31" t="s">
        <v>20</v>
      </c>
      <c r="F15" s="41" t="s">
        <v>21</v>
      </c>
      <c r="G15" s="31" t="s">
        <v>45</v>
      </c>
      <c r="H15" s="31" t="s">
        <v>22</v>
      </c>
      <c r="I15" s="42" t="s">
        <v>52</v>
      </c>
      <c r="J15" s="43" t="s">
        <v>70</v>
      </c>
      <c r="K15" s="43" t="s">
        <v>73</v>
      </c>
      <c r="L15" s="44" t="s">
        <v>23</v>
      </c>
      <c r="M15" s="31" t="s">
        <v>24</v>
      </c>
      <c r="N15" s="31" t="s">
        <v>61</v>
      </c>
      <c r="O15" s="31" t="s">
        <v>19</v>
      </c>
      <c r="P15" s="31" t="s">
        <v>46</v>
      </c>
      <c r="Q15" s="31" t="s">
        <v>44</v>
      </c>
      <c r="R15" s="41" t="s">
        <v>54</v>
      </c>
      <c r="S15" s="31" t="s">
        <v>62</v>
      </c>
      <c r="T15" s="31" t="s">
        <v>64</v>
      </c>
      <c r="U15" s="31" t="s">
        <v>66</v>
      </c>
      <c r="V15" s="31" t="s">
        <v>59</v>
      </c>
      <c r="W15" s="31" t="s">
        <v>25</v>
      </c>
      <c r="X15" s="42" t="s">
        <v>48</v>
      </c>
      <c r="Y15" s="43" t="s">
        <v>51</v>
      </c>
      <c r="Z15" s="45" t="s">
        <v>3</v>
      </c>
    </row>
    <row r="16" spans="1:26" s="18" customFormat="1" ht="30" customHeight="1">
      <c r="A16" s="46" t="s">
        <v>26</v>
      </c>
      <c r="B16" s="47"/>
      <c r="C16" s="47" t="s">
        <v>74</v>
      </c>
      <c r="D16" s="47" t="s">
        <v>75</v>
      </c>
      <c r="E16" s="47" t="s">
        <v>86</v>
      </c>
      <c r="F16" s="48" t="s">
        <v>76</v>
      </c>
      <c r="G16" s="47" t="s">
        <v>77</v>
      </c>
      <c r="H16" s="47" t="s">
        <v>78</v>
      </c>
      <c r="I16" s="49" t="s">
        <v>79</v>
      </c>
      <c r="J16" s="50" t="s">
        <v>71</v>
      </c>
      <c r="K16" s="50" t="s">
        <v>72</v>
      </c>
      <c r="L16" s="47" t="s">
        <v>0</v>
      </c>
      <c r="M16" s="47" t="s">
        <v>28</v>
      </c>
      <c r="N16" s="47" t="s">
        <v>63</v>
      </c>
      <c r="O16" s="47" t="s">
        <v>27</v>
      </c>
      <c r="P16" s="47" t="s">
        <v>47</v>
      </c>
      <c r="Q16" s="47" t="s">
        <v>56</v>
      </c>
      <c r="R16" s="48" t="s">
        <v>55</v>
      </c>
      <c r="S16" s="47" t="s">
        <v>67</v>
      </c>
      <c r="T16" s="47" t="s">
        <v>68</v>
      </c>
      <c r="U16" s="47" t="s">
        <v>65</v>
      </c>
      <c r="V16" s="47" t="s">
        <v>60</v>
      </c>
      <c r="W16" s="47" t="s">
        <v>29</v>
      </c>
      <c r="X16" s="49" t="s">
        <v>49</v>
      </c>
      <c r="Y16" s="50" t="s">
        <v>50</v>
      </c>
      <c r="Z16" s="51" t="s">
        <v>30</v>
      </c>
    </row>
    <row r="17" spans="1:26" ht="16.5" thickBot="1">
      <c r="A17" s="52" t="s">
        <v>31</v>
      </c>
      <c r="B17" s="37"/>
      <c r="C17" s="37" t="s">
        <v>11</v>
      </c>
      <c r="D17" s="37" t="s">
        <v>32</v>
      </c>
      <c r="E17" s="39" t="s">
        <v>33</v>
      </c>
      <c r="F17" s="53" t="s">
        <v>34</v>
      </c>
      <c r="G17" s="37" t="s">
        <v>14</v>
      </c>
      <c r="H17" s="37" t="s">
        <v>35</v>
      </c>
      <c r="I17" s="54" t="s">
        <v>53</v>
      </c>
      <c r="J17" s="53" t="s">
        <v>34</v>
      </c>
      <c r="K17" s="37" t="s">
        <v>35</v>
      </c>
      <c r="L17" s="37" t="s">
        <v>35</v>
      </c>
      <c r="M17" s="37" t="s">
        <v>36</v>
      </c>
      <c r="N17" s="53" t="s">
        <v>34</v>
      </c>
      <c r="O17" s="39" t="s">
        <v>12</v>
      </c>
      <c r="P17" s="37" t="s">
        <v>32</v>
      </c>
      <c r="Q17" s="39" t="s">
        <v>33</v>
      </c>
      <c r="R17" s="53" t="s">
        <v>34</v>
      </c>
      <c r="S17" s="53" t="s">
        <v>34</v>
      </c>
      <c r="T17" s="37" t="s">
        <v>69</v>
      </c>
      <c r="U17" s="37" t="s">
        <v>40</v>
      </c>
      <c r="V17" s="37" t="s">
        <v>40</v>
      </c>
      <c r="W17" s="37" t="s">
        <v>37</v>
      </c>
      <c r="X17" s="54" t="s">
        <v>36</v>
      </c>
      <c r="Y17" s="55" t="s">
        <v>36</v>
      </c>
      <c r="Z17" s="56" t="s">
        <v>38</v>
      </c>
    </row>
    <row r="18" spans="1:26" ht="15.6" customHeight="1">
      <c r="A18" s="67">
        <v>1</v>
      </c>
      <c r="B18" s="73"/>
      <c r="C18" s="68"/>
      <c r="D18" s="68"/>
      <c r="E18" s="68"/>
      <c r="F18" s="68"/>
      <c r="G18" s="68"/>
      <c r="H18" s="68"/>
      <c r="I18" s="68"/>
      <c r="J18" s="74"/>
      <c r="K18" s="74"/>
      <c r="L18" s="75"/>
      <c r="M18" s="75"/>
      <c r="N18" s="75"/>
      <c r="O18" s="76"/>
      <c r="P18" s="2"/>
      <c r="Q18" s="2"/>
      <c r="R18" s="21"/>
      <c r="S18" s="2"/>
      <c r="T18" s="2"/>
      <c r="U18" s="2"/>
      <c r="V18" s="2"/>
      <c r="W18" s="5"/>
      <c r="X18" s="5"/>
      <c r="Y18" s="3"/>
      <c r="Z18" s="4"/>
    </row>
    <row r="19" spans="1:26" ht="15.6" customHeight="1">
      <c r="A19" s="67">
        <v>2</v>
      </c>
      <c r="B19" s="73"/>
      <c r="C19" s="68"/>
      <c r="D19" s="68"/>
      <c r="E19" s="68"/>
      <c r="F19" s="68"/>
      <c r="G19" s="68"/>
      <c r="H19" s="68"/>
      <c r="I19" s="68"/>
      <c r="J19" s="74"/>
      <c r="K19" s="74"/>
      <c r="L19" s="75"/>
      <c r="M19" s="75"/>
      <c r="N19" s="75"/>
      <c r="O19" s="76"/>
      <c r="P19" s="2"/>
      <c r="Q19" s="2"/>
      <c r="R19" s="21"/>
      <c r="S19" s="2"/>
      <c r="T19" s="2"/>
      <c r="U19" s="2"/>
      <c r="V19" s="2"/>
      <c r="W19" s="5"/>
      <c r="X19" s="5"/>
      <c r="Y19" s="3"/>
      <c r="Z19" s="4"/>
    </row>
    <row r="20" spans="1:26" ht="16.149999999999999" customHeight="1">
      <c r="A20" s="67">
        <v>3</v>
      </c>
      <c r="B20" s="73"/>
      <c r="C20" s="68"/>
      <c r="D20" s="68"/>
      <c r="E20" s="68"/>
      <c r="F20" s="68"/>
      <c r="G20" s="68"/>
      <c r="H20" s="68"/>
      <c r="I20" s="68"/>
      <c r="J20" s="74"/>
      <c r="K20" s="74"/>
      <c r="L20" s="75"/>
      <c r="M20" s="75"/>
      <c r="N20" s="75"/>
      <c r="O20" s="76"/>
      <c r="P20" s="2"/>
      <c r="Q20" s="2"/>
      <c r="R20" s="21"/>
      <c r="S20" s="2"/>
      <c r="T20" s="2"/>
      <c r="U20" s="2"/>
      <c r="V20" s="2"/>
      <c r="W20" s="5"/>
      <c r="X20" s="5"/>
      <c r="Y20" s="3"/>
      <c r="Z20" s="4"/>
    </row>
    <row r="21" spans="1:26" ht="16.149999999999999" customHeight="1">
      <c r="A21" s="67">
        <v>4</v>
      </c>
      <c r="B21" s="73"/>
      <c r="C21" s="68"/>
      <c r="D21" s="68"/>
      <c r="E21" s="68"/>
      <c r="F21" s="68"/>
      <c r="G21" s="68"/>
      <c r="H21" s="68"/>
      <c r="I21" s="68"/>
      <c r="J21" s="74"/>
      <c r="K21" s="74"/>
      <c r="L21" s="75"/>
      <c r="M21" s="75"/>
      <c r="N21" s="75"/>
      <c r="O21" s="76"/>
      <c r="P21" s="2"/>
      <c r="Q21" s="2"/>
      <c r="R21" s="21"/>
      <c r="S21" s="2"/>
      <c r="T21" s="2"/>
      <c r="U21" s="2"/>
      <c r="V21" s="2"/>
      <c r="W21" s="5"/>
      <c r="X21" s="5"/>
      <c r="Y21" s="3"/>
      <c r="Z21" s="4"/>
    </row>
    <row r="22" spans="1:26" ht="16.149999999999999" customHeight="1">
      <c r="A22" s="67">
        <v>5</v>
      </c>
      <c r="B22" s="73"/>
      <c r="C22" s="68"/>
      <c r="D22" s="68"/>
      <c r="E22" s="68"/>
      <c r="F22" s="68"/>
      <c r="G22" s="68"/>
      <c r="H22" s="68"/>
      <c r="I22" s="68"/>
      <c r="J22" s="74"/>
      <c r="K22" s="74"/>
      <c r="L22" s="75"/>
      <c r="M22" s="75"/>
      <c r="N22" s="75"/>
      <c r="O22" s="76"/>
      <c r="P22" s="2"/>
      <c r="Q22" s="2"/>
      <c r="R22" s="21"/>
      <c r="S22" s="2"/>
      <c r="T22" s="2"/>
      <c r="U22" s="2"/>
      <c r="V22" s="2"/>
      <c r="W22" s="5"/>
      <c r="X22" s="5"/>
      <c r="Y22" s="3"/>
      <c r="Z22" s="4"/>
    </row>
    <row r="23" spans="1:26" ht="16.149999999999999" customHeight="1">
      <c r="A23" s="67">
        <v>6</v>
      </c>
      <c r="B23" s="73"/>
      <c r="C23" s="68"/>
      <c r="D23" s="68"/>
      <c r="E23" s="68"/>
      <c r="F23" s="68"/>
      <c r="G23" s="68"/>
      <c r="H23" s="68"/>
      <c r="I23" s="68"/>
      <c r="J23" s="74"/>
      <c r="K23" s="74"/>
      <c r="L23" s="75"/>
      <c r="M23" s="75"/>
      <c r="N23" s="75"/>
      <c r="O23" s="76"/>
      <c r="P23" s="2"/>
      <c r="Q23" s="2"/>
      <c r="R23" s="21"/>
      <c r="S23" s="2"/>
      <c r="T23" s="2"/>
      <c r="U23" s="2"/>
      <c r="V23" s="2"/>
      <c r="W23" s="5"/>
      <c r="X23" s="5"/>
      <c r="Y23" s="3"/>
      <c r="Z23" s="4"/>
    </row>
    <row r="24" spans="1:26" ht="16.149999999999999" customHeight="1">
      <c r="A24" s="67">
        <v>7</v>
      </c>
      <c r="B24" s="73"/>
      <c r="C24" s="68"/>
      <c r="D24" s="68"/>
      <c r="E24" s="68"/>
      <c r="F24" s="68"/>
      <c r="G24" s="68"/>
      <c r="H24" s="68"/>
      <c r="I24" s="68"/>
      <c r="J24" s="74"/>
      <c r="K24" s="74"/>
      <c r="L24" s="75"/>
      <c r="M24" s="75"/>
      <c r="N24" s="75"/>
      <c r="O24" s="76"/>
      <c r="P24" s="2"/>
      <c r="Q24" s="2"/>
      <c r="R24" s="21"/>
      <c r="S24" s="2"/>
      <c r="T24" s="2"/>
      <c r="U24" s="2"/>
      <c r="V24" s="2"/>
      <c r="W24" s="5"/>
      <c r="X24" s="5"/>
      <c r="Y24" s="3"/>
      <c r="Z24" s="4"/>
    </row>
    <row r="25" spans="1:26" ht="16.149999999999999" customHeight="1">
      <c r="A25" s="67">
        <v>8</v>
      </c>
      <c r="B25" s="73"/>
      <c r="C25" s="68"/>
      <c r="D25" s="68"/>
      <c r="E25" s="68"/>
      <c r="F25" s="68"/>
      <c r="G25" s="68"/>
      <c r="H25" s="68"/>
      <c r="I25" s="68"/>
      <c r="J25" s="74"/>
      <c r="K25" s="74"/>
      <c r="L25" s="75"/>
      <c r="M25" s="75"/>
      <c r="N25" s="75"/>
      <c r="O25" s="76"/>
      <c r="P25" s="2"/>
      <c r="Q25" s="2"/>
      <c r="R25" s="21"/>
      <c r="S25" s="2"/>
      <c r="T25" s="2"/>
      <c r="U25" s="2"/>
      <c r="V25" s="2"/>
      <c r="W25" s="5"/>
      <c r="X25" s="5"/>
      <c r="Y25" s="3"/>
      <c r="Z25" s="4"/>
    </row>
    <row r="26" spans="1:26" ht="16.149999999999999" customHeight="1">
      <c r="A26" s="67">
        <v>9</v>
      </c>
      <c r="B26" s="73"/>
      <c r="C26" s="68"/>
      <c r="D26" s="68"/>
      <c r="E26" s="68"/>
      <c r="F26" s="68"/>
      <c r="G26" s="68"/>
      <c r="H26" s="68"/>
      <c r="I26" s="68"/>
      <c r="J26" s="74"/>
      <c r="K26" s="74"/>
      <c r="L26" s="75"/>
      <c r="M26" s="75"/>
      <c r="N26" s="75"/>
      <c r="O26" s="76"/>
      <c r="P26" s="2"/>
      <c r="Q26" s="2"/>
      <c r="R26" s="21"/>
      <c r="S26" s="2"/>
      <c r="T26" s="2"/>
      <c r="U26" s="2"/>
      <c r="V26" s="2"/>
      <c r="W26" s="5"/>
      <c r="X26" s="5"/>
      <c r="Y26" s="3"/>
      <c r="Z26" s="4"/>
    </row>
    <row r="27" spans="1:26" ht="16.149999999999999" customHeight="1">
      <c r="A27" s="67">
        <v>10</v>
      </c>
      <c r="B27" s="73"/>
      <c r="C27" s="68"/>
      <c r="D27" s="68"/>
      <c r="E27" s="68"/>
      <c r="F27" s="68"/>
      <c r="G27" s="68"/>
      <c r="H27" s="68"/>
      <c r="I27" s="68"/>
      <c r="J27" s="74"/>
      <c r="K27" s="74"/>
      <c r="L27" s="75"/>
      <c r="M27" s="75"/>
      <c r="N27" s="75"/>
      <c r="O27" s="76"/>
      <c r="P27" s="2"/>
      <c r="Q27" s="2"/>
      <c r="R27" s="21"/>
      <c r="S27" s="2"/>
      <c r="T27" s="2"/>
      <c r="U27" s="2"/>
      <c r="V27" s="2"/>
      <c r="W27" s="5"/>
      <c r="X27" s="5"/>
      <c r="Y27" s="3"/>
      <c r="Z27" s="4"/>
    </row>
    <row r="28" spans="1:26" ht="16.149999999999999" customHeight="1">
      <c r="A28" s="67">
        <v>11</v>
      </c>
      <c r="B28" s="73"/>
      <c r="C28" s="68"/>
      <c r="D28" s="68"/>
      <c r="E28" s="68"/>
      <c r="F28" s="68"/>
      <c r="G28" s="68"/>
      <c r="H28" s="68"/>
      <c r="I28" s="68"/>
      <c r="J28" s="74"/>
      <c r="K28" s="74"/>
      <c r="L28" s="75"/>
      <c r="M28" s="75"/>
      <c r="N28" s="75"/>
      <c r="O28" s="76"/>
      <c r="P28" s="2"/>
      <c r="Q28" s="2"/>
      <c r="R28" s="21"/>
      <c r="S28" s="2"/>
      <c r="T28" s="2"/>
      <c r="U28" s="2"/>
      <c r="V28" s="2"/>
      <c r="W28" s="5"/>
      <c r="X28" s="5"/>
      <c r="Y28" s="3"/>
      <c r="Z28" s="4"/>
    </row>
    <row r="29" spans="1:26" ht="16.149999999999999" customHeight="1">
      <c r="A29" s="67">
        <v>12</v>
      </c>
      <c r="B29" s="73"/>
      <c r="C29" s="68"/>
      <c r="D29" s="68"/>
      <c r="E29" s="68"/>
      <c r="F29" s="68"/>
      <c r="G29" s="68"/>
      <c r="H29" s="68"/>
      <c r="I29" s="68"/>
      <c r="J29" s="74"/>
      <c r="K29" s="74"/>
      <c r="L29" s="75"/>
      <c r="M29" s="75"/>
      <c r="N29" s="75"/>
      <c r="O29" s="76"/>
      <c r="P29" s="2"/>
      <c r="Q29" s="2"/>
      <c r="R29" s="21"/>
      <c r="S29" s="2"/>
      <c r="T29" s="2"/>
      <c r="U29" s="2"/>
      <c r="V29" s="2"/>
      <c r="W29" s="5"/>
      <c r="X29" s="5"/>
      <c r="Y29" s="3"/>
      <c r="Z29" s="4"/>
    </row>
    <row r="30" spans="1:26" ht="16.149999999999999" customHeight="1">
      <c r="A30" s="67">
        <v>13</v>
      </c>
      <c r="B30" s="73"/>
      <c r="C30" s="68"/>
      <c r="D30" s="68"/>
      <c r="E30" s="68"/>
      <c r="F30" s="68"/>
      <c r="G30" s="68"/>
      <c r="H30" s="68"/>
      <c r="I30" s="68"/>
      <c r="J30" s="74"/>
      <c r="K30" s="74"/>
      <c r="L30" s="75"/>
      <c r="M30" s="75"/>
      <c r="N30" s="75"/>
      <c r="O30" s="76"/>
      <c r="P30" s="2"/>
      <c r="Q30" s="2"/>
      <c r="R30" s="21"/>
      <c r="S30" s="2"/>
      <c r="T30" s="2"/>
      <c r="U30" s="2"/>
      <c r="V30" s="2"/>
      <c r="W30" s="5"/>
      <c r="X30" s="5"/>
      <c r="Y30" s="3"/>
      <c r="Z30" s="4"/>
    </row>
    <row r="31" spans="1:26" ht="16.149999999999999" customHeight="1">
      <c r="A31" s="67">
        <v>14</v>
      </c>
      <c r="B31" s="73"/>
      <c r="C31" s="68"/>
      <c r="D31" s="68"/>
      <c r="E31" s="68"/>
      <c r="F31" s="68"/>
      <c r="G31" s="68"/>
      <c r="H31" s="68"/>
      <c r="I31" s="68"/>
      <c r="J31" s="74"/>
      <c r="K31" s="74"/>
      <c r="L31" s="75"/>
      <c r="M31" s="75"/>
      <c r="N31" s="75"/>
      <c r="O31" s="76"/>
      <c r="P31" s="2"/>
      <c r="Q31" s="2"/>
      <c r="R31" s="21"/>
      <c r="S31" s="2"/>
      <c r="T31" s="2"/>
      <c r="U31" s="2"/>
      <c r="V31" s="2"/>
      <c r="W31" s="5"/>
      <c r="X31" s="5"/>
      <c r="Y31" s="3"/>
      <c r="Z31" s="4"/>
    </row>
    <row r="32" spans="1:26" ht="16.149999999999999" customHeight="1">
      <c r="A32" s="67">
        <v>15</v>
      </c>
      <c r="B32" s="73"/>
      <c r="C32" s="68"/>
      <c r="D32" s="68"/>
      <c r="E32" s="68"/>
      <c r="F32" s="68"/>
      <c r="G32" s="68"/>
      <c r="H32" s="68"/>
      <c r="I32" s="68"/>
      <c r="J32" s="74"/>
      <c r="K32" s="74"/>
      <c r="L32" s="75"/>
      <c r="M32" s="75"/>
      <c r="N32" s="75"/>
      <c r="O32" s="76"/>
      <c r="P32" s="2"/>
      <c r="Q32" s="2"/>
      <c r="R32" s="21"/>
      <c r="S32" s="2"/>
      <c r="T32" s="2"/>
      <c r="U32" s="2"/>
      <c r="V32" s="2"/>
      <c r="W32" s="5"/>
      <c r="X32" s="5"/>
      <c r="Y32" s="3"/>
      <c r="Z32" s="4"/>
    </row>
    <row r="33" spans="1:26" ht="16.149999999999999" customHeight="1">
      <c r="A33" s="67">
        <v>16</v>
      </c>
      <c r="B33" s="73"/>
      <c r="C33" s="68"/>
      <c r="D33" s="68"/>
      <c r="E33" s="68"/>
      <c r="F33" s="68"/>
      <c r="G33" s="68"/>
      <c r="H33" s="68"/>
      <c r="I33" s="68"/>
      <c r="J33" s="74"/>
      <c r="K33" s="74"/>
      <c r="L33" s="75"/>
      <c r="M33" s="75"/>
      <c r="N33" s="75"/>
      <c r="O33" s="76"/>
      <c r="P33" s="2"/>
      <c r="Q33" s="2"/>
      <c r="R33" s="21"/>
      <c r="S33" s="2"/>
      <c r="T33" s="2"/>
      <c r="U33" s="2"/>
      <c r="V33" s="2"/>
      <c r="W33" s="5"/>
      <c r="X33" s="5"/>
      <c r="Y33" s="3"/>
      <c r="Z33" s="4"/>
    </row>
    <row r="34" spans="1:26" ht="16.149999999999999" customHeight="1">
      <c r="A34" s="67">
        <v>17</v>
      </c>
      <c r="B34" s="73"/>
      <c r="C34" s="68"/>
      <c r="D34" s="68"/>
      <c r="E34" s="68"/>
      <c r="F34" s="68"/>
      <c r="G34" s="68"/>
      <c r="H34" s="68"/>
      <c r="I34" s="68"/>
      <c r="J34" s="74"/>
      <c r="K34" s="74"/>
      <c r="L34" s="75"/>
      <c r="M34" s="75"/>
      <c r="N34" s="75"/>
      <c r="O34" s="76"/>
      <c r="P34" s="2"/>
      <c r="Q34" s="2"/>
      <c r="R34" s="21"/>
      <c r="S34" s="2"/>
      <c r="T34" s="2"/>
      <c r="U34" s="2"/>
      <c r="V34" s="2"/>
      <c r="W34" s="5"/>
      <c r="X34" s="5"/>
      <c r="Y34" s="3"/>
      <c r="Z34" s="4"/>
    </row>
    <row r="35" spans="1:26" ht="16.149999999999999" customHeight="1">
      <c r="A35" s="67">
        <v>18</v>
      </c>
      <c r="B35" s="73"/>
      <c r="C35" s="68"/>
      <c r="D35" s="68"/>
      <c r="E35" s="68"/>
      <c r="F35" s="68"/>
      <c r="G35" s="68"/>
      <c r="H35" s="68"/>
      <c r="I35" s="68"/>
      <c r="J35" s="74"/>
      <c r="K35" s="74"/>
      <c r="L35" s="75"/>
      <c r="M35" s="75"/>
      <c r="N35" s="75"/>
      <c r="O35" s="76"/>
      <c r="P35" s="2"/>
      <c r="Q35" s="2"/>
      <c r="R35" s="21"/>
      <c r="S35" s="2"/>
      <c r="T35" s="2"/>
      <c r="U35" s="2"/>
      <c r="V35" s="2"/>
      <c r="W35" s="5"/>
      <c r="X35" s="5"/>
      <c r="Y35" s="3"/>
      <c r="Z35" s="4"/>
    </row>
    <row r="36" spans="1:26" ht="16.149999999999999" customHeight="1">
      <c r="A36" s="67">
        <v>19</v>
      </c>
      <c r="B36" s="73"/>
      <c r="C36" s="68"/>
      <c r="D36" s="68"/>
      <c r="E36" s="68"/>
      <c r="F36" s="68"/>
      <c r="G36" s="68"/>
      <c r="H36" s="68"/>
      <c r="I36" s="68"/>
      <c r="J36" s="74"/>
      <c r="K36" s="74"/>
      <c r="L36" s="75"/>
      <c r="M36" s="75"/>
      <c r="N36" s="75"/>
      <c r="O36" s="76"/>
      <c r="P36" s="2"/>
      <c r="Q36" s="2"/>
      <c r="R36" s="21"/>
      <c r="S36" s="2"/>
      <c r="T36" s="2"/>
      <c r="U36" s="2"/>
      <c r="V36" s="2"/>
      <c r="W36" s="5"/>
      <c r="X36" s="5"/>
      <c r="Y36" s="3"/>
      <c r="Z36" s="4"/>
    </row>
    <row r="37" spans="1:26" ht="16.149999999999999" customHeight="1">
      <c r="A37" s="67">
        <v>20</v>
      </c>
      <c r="B37" s="73"/>
      <c r="C37" s="68"/>
      <c r="D37" s="68"/>
      <c r="E37" s="68"/>
      <c r="F37" s="68"/>
      <c r="G37" s="68"/>
      <c r="H37" s="68"/>
      <c r="I37" s="68"/>
      <c r="J37" s="74"/>
      <c r="K37" s="74"/>
      <c r="L37" s="75"/>
      <c r="M37" s="75"/>
      <c r="N37" s="75"/>
      <c r="O37" s="76"/>
      <c r="P37" s="2"/>
      <c r="Q37" s="2"/>
      <c r="R37" s="21"/>
      <c r="S37" s="2"/>
      <c r="T37" s="2"/>
      <c r="U37" s="2"/>
      <c r="V37" s="2"/>
      <c r="W37" s="5"/>
      <c r="X37" s="5"/>
      <c r="Y37" s="3"/>
      <c r="Z37" s="4"/>
    </row>
    <row r="38" spans="1:26" ht="16.149999999999999" customHeight="1">
      <c r="A38" s="67">
        <v>21</v>
      </c>
      <c r="B38" s="73"/>
      <c r="C38" s="68"/>
      <c r="D38" s="68"/>
      <c r="E38" s="68"/>
      <c r="F38" s="68"/>
      <c r="G38" s="68"/>
      <c r="H38" s="68"/>
      <c r="I38" s="68"/>
      <c r="J38" s="74"/>
      <c r="K38" s="74"/>
      <c r="L38" s="75"/>
      <c r="M38" s="75"/>
      <c r="N38" s="75"/>
      <c r="O38" s="76"/>
      <c r="P38" s="2"/>
      <c r="Q38" s="2"/>
      <c r="R38" s="21"/>
      <c r="S38" s="2"/>
      <c r="T38" s="2"/>
      <c r="U38" s="2"/>
      <c r="V38" s="2"/>
      <c r="W38" s="5"/>
      <c r="X38" s="5"/>
      <c r="Y38" s="3"/>
      <c r="Z38" s="4"/>
    </row>
    <row r="39" spans="1:26" ht="16.149999999999999" customHeight="1">
      <c r="A39" s="67">
        <v>22</v>
      </c>
      <c r="B39" s="73"/>
      <c r="C39" s="68"/>
      <c r="D39" s="68"/>
      <c r="E39" s="68"/>
      <c r="F39" s="68"/>
      <c r="G39" s="68"/>
      <c r="H39" s="68"/>
      <c r="I39" s="68"/>
      <c r="J39" s="74"/>
      <c r="K39" s="74"/>
      <c r="L39" s="75"/>
      <c r="M39" s="75"/>
      <c r="N39" s="75"/>
      <c r="O39" s="76"/>
      <c r="P39" s="2"/>
      <c r="Q39" s="2"/>
      <c r="R39" s="21"/>
      <c r="S39" s="2"/>
      <c r="T39" s="2"/>
      <c r="U39" s="2"/>
      <c r="V39" s="2"/>
      <c r="W39" s="5"/>
      <c r="X39" s="5"/>
      <c r="Y39" s="3"/>
      <c r="Z39" s="4"/>
    </row>
    <row r="40" spans="1:26" ht="16.149999999999999" customHeight="1">
      <c r="A40" s="67">
        <v>23</v>
      </c>
      <c r="B40" s="73"/>
      <c r="C40" s="68"/>
      <c r="D40" s="68"/>
      <c r="E40" s="68"/>
      <c r="F40" s="68"/>
      <c r="G40" s="68"/>
      <c r="H40" s="68"/>
      <c r="I40" s="68"/>
      <c r="J40" s="74"/>
      <c r="K40" s="74"/>
      <c r="L40" s="75"/>
      <c r="M40" s="75"/>
      <c r="N40" s="75"/>
      <c r="O40" s="76"/>
      <c r="P40" s="2"/>
      <c r="Q40" s="2"/>
      <c r="R40" s="21"/>
      <c r="S40" s="2"/>
      <c r="T40" s="2"/>
      <c r="U40" s="2"/>
      <c r="V40" s="2"/>
      <c r="W40" s="5"/>
      <c r="X40" s="5"/>
      <c r="Y40" s="3"/>
      <c r="Z40" s="4"/>
    </row>
    <row r="41" spans="1:26" ht="16.149999999999999" customHeight="1">
      <c r="A41" s="67">
        <v>24</v>
      </c>
      <c r="B41" s="73"/>
      <c r="C41" s="68"/>
      <c r="D41" s="68"/>
      <c r="E41" s="68"/>
      <c r="F41" s="68"/>
      <c r="G41" s="68"/>
      <c r="H41" s="68"/>
      <c r="I41" s="68"/>
      <c r="J41" s="74"/>
      <c r="K41" s="74"/>
      <c r="L41" s="75"/>
      <c r="M41" s="75"/>
      <c r="N41" s="75"/>
      <c r="O41" s="76"/>
      <c r="P41" s="2"/>
      <c r="Q41" s="2"/>
      <c r="R41" s="21"/>
      <c r="S41" s="2"/>
      <c r="T41" s="2"/>
      <c r="U41" s="2"/>
      <c r="V41" s="2"/>
      <c r="W41" s="5"/>
      <c r="X41" s="5"/>
      <c r="Y41" s="3"/>
      <c r="Z41" s="4"/>
    </row>
    <row r="42" spans="1:26" ht="16.149999999999999" customHeight="1">
      <c r="A42" s="67">
        <v>25</v>
      </c>
      <c r="B42" s="73"/>
      <c r="C42" s="68"/>
      <c r="D42" s="68"/>
      <c r="E42" s="68"/>
      <c r="F42" s="68"/>
      <c r="G42" s="68"/>
      <c r="H42" s="68"/>
      <c r="I42" s="68"/>
      <c r="J42" s="74"/>
      <c r="K42" s="74"/>
      <c r="L42" s="75"/>
      <c r="M42" s="75"/>
      <c r="N42" s="75"/>
      <c r="O42" s="76"/>
      <c r="P42" s="2"/>
      <c r="Q42" s="2"/>
      <c r="R42" s="21"/>
      <c r="S42" s="2"/>
      <c r="T42" s="2"/>
      <c r="U42" s="2"/>
      <c r="V42" s="2"/>
      <c r="W42" s="5"/>
      <c r="X42" s="5"/>
      <c r="Y42" s="3"/>
      <c r="Z42" s="4"/>
    </row>
    <row r="43" spans="1:26" ht="16.149999999999999" customHeight="1">
      <c r="A43" s="67">
        <v>26</v>
      </c>
      <c r="B43" s="73"/>
      <c r="C43" s="68"/>
      <c r="D43" s="68"/>
      <c r="E43" s="68"/>
      <c r="F43" s="68"/>
      <c r="G43" s="68"/>
      <c r="H43" s="68"/>
      <c r="I43" s="68"/>
      <c r="J43" s="74"/>
      <c r="K43" s="74"/>
      <c r="L43" s="75"/>
      <c r="M43" s="75"/>
      <c r="N43" s="75"/>
      <c r="O43" s="76"/>
      <c r="P43" s="2"/>
      <c r="Q43" s="2"/>
      <c r="R43" s="21"/>
      <c r="S43" s="2"/>
      <c r="T43" s="2"/>
      <c r="U43" s="2"/>
      <c r="V43" s="2"/>
      <c r="W43" s="5"/>
      <c r="X43" s="5"/>
      <c r="Y43" s="3"/>
      <c r="Z43" s="4"/>
    </row>
    <row r="44" spans="1:26" ht="16.149999999999999" customHeight="1">
      <c r="A44" s="67">
        <v>27</v>
      </c>
      <c r="B44" s="73"/>
      <c r="C44" s="68"/>
      <c r="D44" s="68"/>
      <c r="E44" s="68"/>
      <c r="F44" s="68"/>
      <c r="G44" s="68"/>
      <c r="H44" s="68"/>
      <c r="I44" s="68"/>
      <c r="J44" s="74"/>
      <c r="K44" s="74"/>
      <c r="L44" s="75"/>
      <c r="M44" s="75"/>
      <c r="N44" s="75"/>
      <c r="O44" s="76"/>
      <c r="P44" s="2"/>
      <c r="Q44" s="2"/>
      <c r="R44" s="21"/>
      <c r="S44" s="2"/>
      <c r="T44" s="2"/>
      <c r="U44" s="2"/>
      <c r="V44" s="2"/>
      <c r="W44" s="5"/>
      <c r="X44" s="5"/>
      <c r="Y44" s="3"/>
      <c r="Z44" s="4"/>
    </row>
    <row r="45" spans="1:26" ht="16.149999999999999" customHeight="1">
      <c r="A45" s="67">
        <v>28</v>
      </c>
      <c r="B45" s="73"/>
      <c r="C45" s="68"/>
      <c r="D45" s="68"/>
      <c r="E45" s="68"/>
      <c r="F45" s="68"/>
      <c r="G45" s="68"/>
      <c r="H45" s="68"/>
      <c r="I45" s="68"/>
      <c r="J45" s="74"/>
      <c r="K45" s="74"/>
      <c r="L45" s="75"/>
      <c r="M45" s="75"/>
      <c r="N45" s="75"/>
      <c r="O45" s="76"/>
      <c r="P45" s="2"/>
      <c r="Q45" s="2"/>
      <c r="R45" s="21"/>
      <c r="S45" s="2"/>
      <c r="T45" s="2"/>
      <c r="U45" s="2"/>
      <c r="V45" s="2"/>
      <c r="W45" s="5"/>
      <c r="X45" s="5"/>
      <c r="Y45" s="3"/>
      <c r="Z45" s="4"/>
    </row>
    <row r="46" spans="1:26" ht="16.149999999999999" customHeight="1">
      <c r="A46" s="67">
        <v>29</v>
      </c>
      <c r="B46" s="73"/>
      <c r="C46" s="68"/>
      <c r="D46" s="68"/>
      <c r="E46" s="68"/>
      <c r="F46" s="68"/>
      <c r="G46" s="68"/>
      <c r="H46" s="68"/>
      <c r="I46" s="68"/>
      <c r="J46" s="74"/>
      <c r="K46" s="74"/>
      <c r="L46" s="75"/>
      <c r="M46" s="75"/>
      <c r="N46" s="75"/>
      <c r="O46" s="76"/>
      <c r="P46" s="2"/>
      <c r="Q46" s="2"/>
      <c r="R46" s="21"/>
      <c r="S46" s="2"/>
      <c r="T46" s="2"/>
      <c r="U46" s="2"/>
      <c r="V46" s="2"/>
      <c r="W46" s="5"/>
      <c r="X46" s="5"/>
      <c r="Y46" s="3"/>
      <c r="Z46" s="4"/>
    </row>
    <row r="47" spans="1:26" ht="16.149999999999999" customHeight="1">
      <c r="A47" s="67">
        <v>30</v>
      </c>
      <c r="B47" s="73"/>
      <c r="C47" s="68"/>
      <c r="D47" s="68"/>
      <c r="E47" s="68"/>
      <c r="F47" s="68"/>
      <c r="G47" s="68"/>
      <c r="H47" s="68"/>
      <c r="I47" s="68"/>
      <c r="J47" s="74"/>
      <c r="K47" s="74"/>
      <c r="L47" s="75"/>
      <c r="M47" s="75"/>
      <c r="N47" s="75"/>
      <c r="O47" s="76"/>
      <c r="P47" s="2"/>
      <c r="Q47" s="2"/>
      <c r="R47" s="21"/>
      <c r="S47" s="2"/>
      <c r="T47" s="2"/>
      <c r="U47" s="2"/>
      <c r="V47" s="2"/>
      <c r="W47" s="5"/>
      <c r="X47" s="5"/>
      <c r="Y47" s="3"/>
      <c r="Z47" s="4"/>
    </row>
    <row r="48" spans="1:26" ht="16.149999999999999" customHeight="1">
      <c r="A48" s="67">
        <v>31</v>
      </c>
      <c r="B48" s="73"/>
      <c r="C48" s="68"/>
      <c r="D48" s="68"/>
      <c r="E48" s="68"/>
      <c r="F48" s="68"/>
      <c r="G48" s="68"/>
      <c r="H48" s="68"/>
      <c r="I48" s="68"/>
      <c r="J48" s="74"/>
      <c r="K48" s="74"/>
      <c r="L48" s="75"/>
      <c r="M48" s="75"/>
      <c r="N48" s="75"/>
      <c r="O48" s="76"/>
      <c r="P48" s="2"/>
      <c r="Q48" s="2"/>
      <c r="R48" s="21"/>
      <c r="S48" s="2"/>
      <c r="T48" s="2"/>
      <c r="U48" s="2"/>
      <c r="V48" s="2"/>
      <c r="W48" s="5"/>
      <c r="X48" s="5"/>
      <c r="Y48" s="3"/>
      <c r="Z48" s="4"/>
    </row>
    <row r="49" spans="1:26" ht="16.149999999999999" customHeight="1">
      <c r="A49" s="67">
        <v>32</v>
      </c>
      <c r="B49" s="73"/>
      <c r="C49" s="68"/>
      <c r="D49" s="68"/>
      <c r="E49" s="68"/>
      <c r="F49" s="68"/>
      <c r="G49" s="68"/>
      <c r="H49" s="68"/>
      <c r="I49" s="68"/>
      <c r="J49" s="74"/>
      <c r="K49" s="74"/>
      <c r="L49" s="75"/>
      <c r="M49" s="75"/>
      <c r="N49" s="75"/>
      <c r="O49" s="76"/>
      <c r="P49" s="2"/>
      <c r="Q49" s="2"/>
      <c r="R49" s="21"/>
      <c r="S49" s="2"/>
      <c r="T49" s="2"/>
      <c r="U49" s="2"/>
      <c r="V49" s="2"/>
      <c r="W49" s="5"/>
      <c r="X49" s="5"/>
      <c r="Y49" s="3"/>
      <c r="Z49" s="4"/>
    </row>
    <row r="50" spans="1:26" ht="16.149999999999999" customHeight="1">
      <c r="A50" s="67">
        <v>33</v>
      </c>
      <c r="B50" s="73"/>
      <c r="C50" s="68"/>
      <c r="D50" s="68"/>
      <c r="E50" s="68"/>
      <c r="F50" s="68"/>
      <c r="G50" s="68"/>
      <c r="H50" s="68"/>
      <c r="I50" s="68"/>
      <c r="J50" s="74"/>
      <c r="K50" s="74"/>
      <c r="L50" s="75"/>
      <c r="M50" s="75"/>
      <c r="N50" s="75"/>
      <c r="O50" s="76"/>
      <c r="P50" s="2"/>
      <c r="Q50" s="2"/>
      <c r="R50" s="21"/>
      <c r="S50" s="2"/>
      <c r="T50" s="2"/>
      <c r="U50" s="2"/>
      <c r="V50" s="2"/>
      <c r="W50" s="5"/>
      <c r="X50" s="5"/>
      <c r="Y50" s="3"/>
      <c r="Z50" s="4"/>
    </row>
    <row r="51" spans="1:26" ht="16.149999999999999" customHeight="1">
      <c r="A51" s="67">
        <v>34</v>
      </c>
      <c r="B51" s="73"/>
      <c r="C51" s="68"/>
      <c r="D51" s="68"/>
      <c r="E51" s="68"/>
      <c r="F51" s="68"/>
      <c r="G51" s="68"/>
      <c r="H51" s="68"/>
      <c r="I51" s="68"/>
      <c r="J51" s="74"/>
      <c r="K51" s="74"/>
      <c r="L51" s="75"/>
      <c r="M51" s="75"/>
      <c r="N51" s="75"/>
      <c r="O51" s="76"/>
      <c r="P51" s="2"/>
      <c r="Q51" s="2"/>
      <c r="R51" s="21"/>
      <c r="S51" s="2"/>
      <c r="T51" s="2"/>
      <c r="U51" s="2"/>
      <c r="V51" s="2"/>
      <c r="W51" s="5"/>
      <c r="X51" s="5"/>
      <c r="Y51" s="3"/>
      <c r="Z51" s="4"/>
    </row>
    <row r="52" spans="1:26" ht="16.149999999999999" customHeight="1">
      <c r="A52" s="67">
        <v>35</v>
      </c>
      <c r="B52" s="73"/>
      <c r="C52" s="68"/>
      <c r="D52" s="68"/>
      <c r="E52" s="68"/>
      <c r="F52" s="68"/>
      <c r="G52" s="68"/>
      <c r="H52" s="68"/>
      <c r="I52" s="68"/>
      <c r="J52" s="74"/>
      <c r="K52" s="74"/>
      <c r="L52" s="75"/>
      <c r="M52" s="75"/>
      <c r="N52" s="75"/>
      <c r="O52" s="76"/>
      <c r="P52" s="2"/>
      <c r="Q52" s="2"/>
      <c r="R52" s="21"/>
      <c r="S52" s="2"/>
      <c r="T52" s="2"/>
      <c r="U52" s="2"/>
      <c r="V52" s="2"/>
      <c r="W52" s="5"/>
      <c r="X52" s="5"/>
      <c r="Y52" s="3"/>
      <c r="Z52" s="4"/>
    </row>
    <row r="53" spans="1:26" ht="16.149999999999999" customHeight="1">
      <c r="A53" s="67">
        <v>36</v>
      </c>
      <c r="B53" s="73"/>
      <c r="G53" s="19"/>
      <c r="I53" s="19"/>
      <c r="J53" s="74"/>
      <c r="K53" s="74"/>
      <c r="L53" s="75"/>
      <c r="M53" s="75"/>
      <c r="N53" s="75"/>
      <c r="O53" s="76"/>
      <c r="P53" s="2"/>
      <c r="Q53" s="2"/>
      <c r="R53" s="21"/>
      <c r="S53" s="2"/>
      <c r="T53" s="2"/>
      <c r="U53" s="2"/>
      <c r="V53" s="2"/>
      <c r="W53" s="5"/>
      <c r="X53" s="5"/>
      <c r="Y53" s="3"/>
      <c r="Z53" s="4"/>
    </row>
    <row r="54" spans="1:26" ht="16.149999999999999" customHeight="1">
      <c r="A54" s="67">
        <v>37</v>
      </c>
      <c r="B54" s="73"/>
      <c r="G54" s="19"/>
      <c r="I54" s="19"/>
      <c r="J54" s="74"/>
      <c r="K54" s="74"/>
      <c r="L54" s="75"/>
      <c r="M54" s="75"/>
      <c r="N54" s="75"/>
      <c r="O54" s="76"/>
      <c r="P54" s="2"/>
      <c r="Q54" s="2"/>
      <c r="R54" s="21"/>
      <c r="S54" s="2"/>
      <c r="T54" s="2"/>
      <c r="U54" s="2"/>
      <c r="V54" s="2"/>
      <c r="W54" s="5"/>
      <c r="X54" s="5"/>
      <c r="Y54" s="3"/>
      <c r="Z54" s="4"/>
    </row>
    <row r="55" spans="1:26" ht="16.149999999999999" customHeight="1">
      <c r="A55" s="67">
        <v>38</v>
      </c>
      <c r="B55" s="73"/>
      <c r="G55" s="19"/>
      <c r="I55" s="19"/>
      <c r="J55" s="74"/>
      <c r="K55" s="74"/>
      <c r="L55" s="75"/>
      <c r="M55" s="75"/>
      <c r="N55" s="75"/>
      <c r="O55" s="76"/>
      <c r="P55" s="2"/>
      <c r="Q55" s="2"/>
      <c r="R55" s="21"/>
      <c r="S55" s="2"/>
      <c r="T55" s="2"/>
      <c r="U55" s="2"/>
      <c r="V55" s="2"/>
      <c r="W55" s="5"/>
      <c r="X55" s="5"/>
      <c r="Y55" s="3"/>
      <c r="Z55" s="4"/>
    </row>
    <row r="56" spans="1:26" ht="16.149999999999999" customHeight="1">
      <c r="A56" s="67">
        <v>39</v>
      </c>
      <c r="B56" s="73"/>
      <c r="G56" s="19"/>
      <c r="I56" s="19"/>
      <c r="J56" s="74"/>
      <c r="K56" s="74"/>
      <c r="L56" s="75"/>
      <c r="M56" s="75"/>
      <c r="N56" s="75"/>
      <c r="O56" s="76"/>
      <c r="P56" s="2"/>
      <c r="Q56" s="2"/>
      <c r="R56" s="21"/>
      <c r="S56" s="2"/>
      <c r="T56" s="2"/>
      <c r="U56" s="2"/>
      <c r="V56" s="2"/>
      <c r="W56" s="5"/>
      <c r="X56" s="5"/>
      <c r="Y56" s="3"/>
      <c r="Z56" s="4"/>
    </row>
    <row r="57" spans="1:26" ht="16.149999999999999" customHeight="1">
      <c r="A57" s="67">
        <v>40</v>
      </c>
      <c r="B57" s="73"/>
      <c r="G57" s="19"/>
      <c r="I57" s="19"/>
      <c r="J57" s="74"/>
      <c r="K57" s="74"/>
      <c r="L57" s="75"/>
      <c r="M57" s="75"/>
      <c r="N57" s="75"/>
      <c r="O57" s="76"/>
      <c r="P57" s="2"/>
      <c r="Q57" s="2"/>
      <c r="R57" s="21"/>
      <c r="S57" s="2"/>
      <c r="T57" s="2"/>
      <c r="U57" s="2"/>
      <c r="V57" s="2"/>
      <c r="W57" s="5"/>
      <c r="X57" s="5"/>
      <c r="Y57" s="3"/>
      <c r="Z57" s="4"/>
    </row>
    <row r="58" spans="1:26" ht="24" customHeight="1">
      <c r="A58" s="60" t="s">
        <v>3</v>
      </c>
      <c r="B58" s="60"/>
      <c r="C58" s="61" t="s">
        <v>39</v>
      </c>
      <c r="D58" s="62"/>
      <c r="E58" s="62"/>
      <c r="F58" s="62"/>
      <c r="G58" s="62"/>
      <c r="H58" s="62"/>
      <c r="I58" s="60"/>
      <c r="J58" s="60"/>
      <c r="K58" s="60"/>
      <c r="L58" s="63"/>
      <c r="M58" s="63"/>
      <c r="N58" s="60"/>
      <c r="O58" s="60"/>
      <c r="P58" s="64"/>
      <c r="Q58" s="64"/>
      <c r="R58" s="64"/>
      <c r="S58" s="60"/>
      <c r="T58" s="64"/>
      <c r="U58" s="64"/>
      <c r="V58" s="64"/>
      <c r="W58" s="60"/>
      <c r="X58" s="60"/>
      <c r="Y58" s="60"/>
      <c r="Z58" s="65"/>
    </row>
    <row r="59" spans="1:26">
      <c r="A59" s="6"/>
      <c r="B59" s="6"/>
      <c r="C59" s="22"/>
      <c r="G59" s="19"/>
      <c r="I59" s="20"/>
      <c r="J59" s="22"/>
      <c r="K59" s="2"/>
      <c r="M59" s="7"/>
      <c r="R59" s="6"/>
      <c r="S59" s="6"/>
      <c r="T59" s="6"/>
      <c r="U59" s="6"/>
      <c r="V59" s="6"/>
    </row>
    <row r="60" spans="1:26">
      <c r="A60" s="6"/>
      <c r="B60" s="6"/>
      <c r="C60" s="22"/>
      <c r="G60" s="19"/>
      <c r="I60" s="20"/>
      <c r="J60" s="21"/>
      <c r="K60" s="2"/>
      <c r="M60" s="8"/>
      <c r="R60" s="9"/>
      <c r="S60" s="9"/>
      <c r="T60" s="9"/>
      <c r="U60" s="9"/>
      <c r="V60" s="9"/>
      <c r="W60" s="23"/>
    </row>
    <row r="61" spans="1:26">
      <c r="A61" s="6"/>
      <c r="B61" s="6"/>
      <c r="C61" s="22"/>
      <c r="G61" s="19"/>
      <c r="I61" s="20"/>
      <c r="J61" s="21"/>
      <c r="K61" s="2"/>
      <c r="M61" s="8"/>
      <c r="R61" s="9"/>
      <c r="S61" s="9"/>
      <c r="T61" s="9"/>
      <c r="U61" s="9"/>
      <c r="V61" s="9"/>
      <c r="W61" s="23"/>
    </row>
    <row r="62" spans="1:26">
      <c r="A62" s="6"/>
      <c r="B62" s="6"/>
      <c r="C62" s="22"/>
      <c r="G62" s="19"/>
      <c r="I62" s="20"/>
      <c r="J62" s="21"/>
      <c r="K62" s="2"/>
      <c r="M62" s="7"/>
      <c r="R62" s="9"/>
      <c r="S62" s="9"/>
      <c r="T62" s="9"/>
      <c r="U62" s="9"/>
      <c r="V62" s="9"/>
      <c r="W62" s="23"/>
    </row>
    <row r="64" spans="1:26">
      <c r="A64" s="80"/>
    </row>
    <row r="67" spans="1:1" ht="20.25">
      <c r="A67" s="79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0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0" bestFit="1" customWidth="1"/>
    <col min="2" max="2" width="25.44140625" style="10" bestFit="1" customWidth="1"/>
    <col min="3" max="3" width="34.77734375" style="10" bestFit="1" customWidth="1"/>
    <col min="4" max="4" width="11.77734375" style="10" bestFit="1" customWidth="1"/>
    <col min="5" max="5" width="11.21875" style="10" bestFit="1" customWidth="1"/>
    <col min="6" max="6" width="16.109375" style="10" bestFit="1" customWidth="1"/>
    <col min="7" max="7" width="23.77734375" style="10" bestFit="1" customWidth="1"/>
    <col min="8" max="8" width="12.109375" style="10" bestFit="1" customWidth="1"/>
    <col min="9" max="9" width="23.109375" style="10" bestFit="1" customWidth="1"/>
    <col min="10" max="10" width="16.109375" style="10" bestFit="1" customWidth="1"/>
    <col min="11" max="11" width="10.21875" style="10" bestFit="1" customWidth="1"/>
    <col min="12" max="12" width="10.44140625" style="10" bestFit="1" customWidth="1"/>
    <col min="13" max="13" width="13.77734375" style="10" bestFit="1" customWidth="1"/>
    <col min="14" max="14" width="16.109375" style="10" bestFit="1" customWidth="1"/>
    <col min="15" max="15" width="11.6640625" style="10" bestFit="1" customWidth="1"/>
    <col min="16" max="16" width="11.33203125" style="10" bestFit="1" customWidth="1"/>
    <col min="17" max="17" width="10.44140625" style="10" bestFit="1" customWidth="1"/>
    <col min="18" max="19" width="16.109375" style="10" bestFit="1" customWidth="1"/>
    <col min="20" max="20" width="12.77734375" style="10" bestFit="1" customWidth="1"/>
    <col min="21" max="22" width="12.21875" style="10" bestFit="1" customWidth="1"/>
    <col min="23" max="23" width="15.77734375" style="10" bestFit="1" customWidth="1"/>
    <col min="24" max="25" width="13.77734375" style="10" bestFit="1" customWidth="1"/>
    <col min="26" max="26" width="19.5546875" style="10" bestFit="1" customWidth="1"/>
    <col min="27" max="16384" width="8.88671875" style="10"/>
  </cols>
  <sheetData>
    <row r="1" spans="1:26" ht="18.75" thickBot="1">
      <c r="A1" s="11" t="s">
        <v>94</v>
      </c>
      <c r="B1" s="11"/>
      <c r="C1" s="11"/>
      <c r="D1" s="4"/>
      <c r="E1" s="4"/>
      <c r="F1" s="3"/>
      <c r="G1" s="1"/>
      <c r="H1" s="3"/>
      <c r="I1" s="59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2" t="s">
        <v>1</v>
      </c>
      <c r="E2" s="13">
        <f>SUMIF(D18:D56,40,F18:F56)+SUMIF(D18:D56,21,F18:F56)</f>
        <v>0</v>
      </c>
      <c r="F2" s="3"/>
      <c r="G2" s="24" t="s">
        <v>89</v>
      </c>
      <c r="H2" s="14">
        <f>IF(COUNTIF($G$18:G62,"JG")=0,0,SUMIFS($F$18:F62,$G$18:G62,G2,$D$18:D62,40)-SUMIFS($F$18:F62,$G$18:G62,G2,$D$18:D62,50))</f>
        <v>0</v>
      </c>
      <c r="I2" s="14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15" t="s">
        <v>2</v>
      </c>
      <c r="E3" s="16">
        <f>SUMIF(D18:D56,50,F18:F56)+SUMIF(D18:D56,31,F18:F56)</f>
        <v>0</v>
      </c>
      <c r="F3" s="28" t="s">
        <v>90</v>
      </c>
      <c r="G3" s="14" t="s">
        <v>87</v>
      </c>
      <c r="H3" s="14">
        <f>IF(COUNTIF($G$18:G62,"VG")=0,0,SUMIFS($F$18:F62,$G$18:G62,G3,$D$18:D62,40)-SUMIFS($F$18:F62,$G$18:G62,G3,$D$18:D62,50))</f>
        <v>0</v>
      </c>
      <c r="I3" s="14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57" t="s">
        <v>4</v>
      </c>
      <c r="E4" s="58">
        <f>E2-E3</f>
        <v>0</v>
      </c>
      <c r="F4" s="27">
        <f>$E$4+$I$6</f>
        <v>0</v>
      </c>
      <c r="G4" s="14" t="s">
        <v>97</v>
      </c>
      <c r="H4" s="14">
        <f>IF(COUNTIF($G$18:G62,"V0")=0,0,SUMIFS($F$18:F62,$G$18:G62,G4,$D$18:D62,40)-SUMIFS($F$18:F62,$G$18:G62,G4,$D$18:D62,50))</f>
        <v>0</v>
      </c>
      <c r="I4" s="14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3"/>
      <c r="G5" s="25" t="s">
        <v>88</v>
      </c>
      <c r="H5" s="26">
        <f>IF(COUNTIF($G$18:G62,"V9")=0,0,SUMIFS($F$18:F62,$G$18:G62,G5,$D$18:D62,40)-SUMIFS($F$18:F62,$G$18:G62,G5,$D$18:D62,50))</f>
        <v>0</v>
      </c>
      <c r="I5" s="26"/>
      <c r="J5" s="3"/>
      <c r="K5" s="3"/>
      <c r="R5" s="3"/>
      <c r="S5" s="3"/>
      <c r="T5" s="3"/>
      <c r="U5" s="3"/>
      <c r="V5" s="3"/>
    </row>
    <row r="6" spans="1:26" ht="18">
      <c r="A6" s="11" t="s">
        <v>95</v>
      </c>
      <c r="B6" s="11"/>
      <c r="C6" s="11"/>
      <c r="D6" s="3"/>
      <c r="E6" s="3"/>
      <c r="F6" s="4"/>
      <c r="G6" s="14"/>
      <c r="H6" s="14">
        <f>SUM(H2:H5)</f>
        <v>0</v>
      </c>
      <c r="I6" s="14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3"/>
      <c r="B7" s="3"/>
      <c r="C7" s="4"/>
      <c r="D7" s="4"/>
      <c r="E7" s="3"/>
      <c r="F7" s="4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29" t="s">
        <v>5</v>
      </c>
      <c r="B8" s="30" t="s">
        <v>6</v>
      </c>
      <c r="C8" s="31" t="s">
        <v>7</v>
      </c>
      <c r="D8" s="31" t="s">
        <v>8</v>
      </c>
      <c r="E8" s="31" t="s">
        <v>9</v>
      </c>
      <c r="F8" s="32" t="s">
        <v>10</v>
      </c>
      <c r="G8" s="30" t="s">
        <v>57</v>
      </c>
      <c r="H8" s="32" t="s">
        <v>41</v>
      </c>
      <c r="I8" s="4"/>
      <c r="J8" s="4"/>
      <c r="K8" s="4"/>
      <c r="R8" s="4"/>
      <c r="S8" s="4"/>
      <c r="T8" s="4"/>
      <c r="U8" s="4"/>
      <c r="V8" s="4"/>
      <c r="W8" s="4"/>
    </row>
    <row r="9" spans="1:26" ht="18.600000000000001" customHeight="1">
      <c r="A9" s="33" t="s">
        <v>80</v>
      </c>
      <c r="B9" s="34" t="s">
        <v>85</v>
      </c>
      <c r="C9" s="35" t="s">
        <v>81</v>
      </c>
      <c r="D9" s="35" t="s">
        <v>82</v>
      </c>
      <c r="E9" s="35" t="s">
        <v>83</v>
      </c>
      <c r="F9" s="36" t="s">
        <v>84</v>
      </c>
      <c r="G9" s="34" t="s">
        <v>58</v>
      </c>
      <c r="H9" s="36" t="s">
        <v>42</v>
      </c>
      <c r="I9" s="4"/>
      <c r="J9" s="4"/>
      <c r="K9" s="4"/>
      <c r="R9" s="4"/>
      <c r="S9" s="4"/>
      <c r="T9" s="4"/>
      <c r="U9" s="4"/>
      <c r="V9" s="4"/>
      <c r="W9" s="4"/>
    </row>
    <row r="10" spans="1:26" ht="18" customHeight="1" thickBot="1">
      <c r="A10" s="37" t="s">
        <v>40</v>
      </c>
      <c r="B10" s="38" t="s">
        <v>11</v>
      </c>
      <c r="C10" s="37" t="s">
        <v>40</v>
      </c>
      <c r="D10" s="39" t="s">
        <v>12</v>
      </c>
      <c r="E10" s="37" t="s">
        <v>13</v>
      </c>
      <c r="F10" s="40" t="s">
        <v>14</v>
      </c>
      <c r="G10" s="38" t="s">
        <v>11</v>
      </c>
      <c r="H10" s="40" t="s">
        <v>43</v>
      </c>
      <c r="I10" s="4"/>
      <c r="J10" s="4"/>
      <c r="K10" s="4"/>
      <c r="R10" s="4"/>
      <c r="S10" s="4"/>
      <c r="T10" s="4"/>
      <c r="U10" s="4"/>
      <c r="V10" s="4"/>
      <c r="W10" s="4"/>
    </row>
    <row r="11" spans="1:26" ht="21" customHeight="1">
      <c r="A11" s="70" t="str">
        <f ca="1">IFERROR(VLOOKUP(VALUE(RIGHT(CELL("nomfichier",A1),LEN(CELL("nomfichier",A1))-FIND("]",CELL("nomfichier",A1)))),BASE!A:I,9,0),"")</f>
        <v/>
      </c>
      <c r="B11" s="71" t="str">
        <f>(BASE!$L$3)</f>
        <v>07/2021 TEST</v>
      </c>
      <c r="C11" s="70" t="str">
        <f>(BASE!$L$2)</f>
        <v>23.12.2021</v>
      </c>
      <c r="D11" s="66" t="s">
        <v>91</v>
      </c>
      <c r="E11" s="66" t="s">
        <v>92</v>
      </c>
      <c r="F11" s="66" t="s">
        <v>98</v>
      </c>
      <c r="G11" s="71" t="str">
        <f ca="1">IFERROR(VLOOKUP(VALUE(RIGHT(CELL("nomfichier",A1),LEN(CELL("nomfichier",A1))-FIND("]",CELL("nomfichier",A1)))),BASE!A:I,8,0),"")</f>
        <v/>
      </c>
      <c r="H11" s="72" t="str">
        <f>IF(OR($G$18="VG",$G$18="JG"),"X","")</f>
        <v/>
      </c>
      <c r="I11" s="81"/>
      <c r="J11" s="4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4"/>
      <c r="E12" s="4"/>
      <c r="F12" s="4"/>
      <c r="G12" s="3"/>
      <c r="H12" s="3"/>
      <c r="I12" s="3"/>
      <c r="J12" s="3"/>
      <c r="K12" s="4"/>
      <c r="R12" s="4"/>
      <c r="S12" s="4"/>
      <c r="T12" s="4"/>
      <c r="U12" s="4"/>
      <c r="V12" s="4"/>
    </row>
    <row r="13" spans="1:26" ht="18">
      <c r="A13" s="17" t="s">
        <v>96</v>
      </c>
      <c r="B13" s="17"/>
      <c r="C13" s="11"/>
      <c r="D13" s="4"/>
      <c r="E13" s="4"/>
      <c r="F13" s="4"/>
      <c r="G13" s="4"/>
      <c r="H13" s="4"/>
      <c r="I13" s="4"/>
      <c r="J13" s="4"/>
      <c r="K13" s="3"/>
      <c r="R13" s="3"/>
      <c r="S13" s="3"/>
      <c r="T13" s="3"/>
      <c r="U13" s="3"/>
      <c r="V13" s="3"/>
    </row>
    <row r="14" spans="1:26" ht="15.75" thickBot="1">
      <c r="A14" s="3"/>
      <c r="B14" s="3"/>
      <c r="C14" s="4"/>
      <c r="D14" s="4"/>
      <c r="E14" s="4"/>
      <c r="F14" s="3"/>
      <c r="G14" s="1"/>
      <c r="H14" s="3"/>
      <c r="I14" s="3"/>
      <c r="J14" s="3"/>
      <c r="K14" s="3"/>
      <c r="R14" s="3"/>
      <c r="S14" s="3"/>
      <c r="T14" s="3"/>
      <c r="U14" s="3"/>
      <c r="V14" s="3"/>
    </row>
    <row r="15" spans="1:26" ht="16.899999999999999" customHeight="1">
      <c r="A15" s="31" t="s">
        <v>15</v>
      </c>
      <c r="B15" s="31" t="s">
        <v>16</v>
      </c>
      <c r="C15" s="31" t="s">
        <v>17</v>
      </c>
      <c r="D15" s="31" t="s">
        <v>18</v>
      </c>
      <c r="E15" s="31" t="s">
        <v>20</v>
      </c>
      <c r="F15" s="41" t="s">
        <v>21</v>
      </c>
      <c r="G15" s="31" t="s">
        <v>45</v>
      </c>
      <c r="H15" s="31" t="s">
        <v>22</v>
      </c>
      <c r="I15" s="42" t="s">
        <v>52</v>
      </c>
      <c r="J15" s="43" t="s">
        <v>70</v>
      </c>
      <c r="K15" s="43" t="s">
        <v>73</v>
      </c>
      <c r="L15" s="44" t="s">
        <v>23</v>
      </c>
      <c r="M15" s="31" t="s">
        <v>24</v>
      </c>
      <c r="N15" s="31" t="s">
        <v>61</v>
      </c>
      <c r="O15" s="31" t="s">
        <v>19</v>
      </c>
      <c r="P15" s="31" t="s">
        <v>46</v>
      </c>
      <c r="Q15" s="31" t="s">
        <v>44</v>
      </c>
      <c r="R15" s="41" t="s">
        <v>54</v>
      </c>
      <c r="S15" s="31" t="s">
        <v>62</v>
      </c>
      <c r="T15" s="31" t="s">
        <v>64</v>
      </c>
      <c r="U15" s="31" t="s">
        <v>66</v>
      </c>
      <c r="V15" s="31" t="s">
        <v>59</v>
      </c>
      <c r="W15" s="31" t="s">
        <v>25</v>
      </c>
      <c r="X15" s="42" t="s">
        <v>48</v>
      </c>
      <c r="Y15" s="43" t="s">
        <v>51</v>
      </c>
      <c r="Z15" s="45" t="s">
        <v>3</v>
      </c>
    </row>
    <row r="16" spans="1:26" s="18" customFormat="1" ht="30" customHeight="1">
      <c r="A16" s="46" t="s">
        <v>26</v>
      </c>
      <c r="B16" s="47"/>
      <c r="C16" s="47" t="s">
        <v>74</v>
      </c>
      <c r="D16" s="47" t="s">
        <v>75</v>
      </c>
      <c r="E16" s="47" t="s">
        <v>86</v>
      </c>
      <c r="F16" s="48" t="s">
        <v>76</v>
      </c>
      <c r="G16" s="47" t="s">
        <v>77</v>
      </c>
      <c r="H16" s="47" t="s">
        <v>78</v>
      </c>
      <c r="I16" s="49" t="s">
        <v>79</v>
      </c>
      <c r="J16" s="50" t="s">
        <v>71</v>
      </c>
      <c r="K16" s="50" t="s">
        <v>72</v>
      </c>
      <c r="L16" s="47" t="s">
        <v>0</v>
      </c>
      <c r="M16" s="47" t="s">
        <v>28</v>
      </c>
      <c r="N16" s="47" t="s">
        <v>63</v>
      </c>
      <c r="O16" s="47" t="s">
        <v>27</v>
      </c>
      <c r="P16" s="47" t="s">
        <v>47</v>
      </c>
      <c r="Q16" s="47" t="s">
        <v>56</v>
      </c>
      <c r="R16" s="48" t="s">
        <v>55</v>
      </c>
      <c r="S16" s="47" t="s">
        <v>67</v>
      </c>
      <c r="T16" s="47" t="s">
        <v>68</v>
      </c>
      <c r="U16" s="47" t="s">
        <v>65</v>
      </c>
      <c r="V16" s="47" t="s">
        <v>60</v>
      </c>
      <c r="W16" s="47" t="s">
        <v>29</v>
      </c>
      <c r="X16" s="49" t="s">
        <v>49</v>
      </c>
      <c r="Y16" s="50" t="s">
        <v>50</v>
      </c>
      <c r="Z16" s="51" t="s">
        <v>30</v>
      </c>
    </row>
    <row r="17" spans="1:26" ht="16.5" thickBot="1">
      <c r="A17" s="52" t="s">
        <v>31</v>
      </c>
      <c r="B17" s="37"/>
      <c r="C17" s="37" t="s">
        <v>11</v>
      </c>
      <c r="D17" s="37" t="s">
        <v>32</v>
      </c>
      <c r="E17" s="39" t="s">
        <v>33</v>
      </c>
      <c r="F17" s="53" t="s">
        <v>34</v>
      </c>
      <c r="G17" s="37" t="s">
        <v>14</v>
      </c>
      <c r="H17" s="37" t="s">
        <v>35</v>
      </c>
      <c r="I17" s="54" t="s">
        <v>53</v>
      </c>
      <c r="J17" s="53" t="s">
        <v>34</v>
      </c>
      <c r="K17" s="37" t="s">
        <v>35</v>
      </c>
      <c r="L17" s="37" t="s">
        <v>35</v>
      </c>
      <c r="M17" s="37" t="s">
        <v>36</v>
      </c>
      <c r="N17" s="53" t="s">
        <v>34</v>
      </c>
      <c r="O17" s="39" t="s">
        <v>12</v>
      </c>
      <c r="P17" s="37" t="s">
        <v>32</v>
      </c>
      <c r="Q17" s="39" t="s">
        <v>33</v>
      </c>
      <c r="R17" s="53" t="s">
        <v>34</v>
      </c>
      <c r="S17" s="53" t="s">
        <v>34</v>
      </c>
      <c r="T17" s="37" t="s">
        <v>69</v>
      </c>
      <c r="U17" s="37" t="s">
        <v>40</v>
      </c>
      <c r="V17" s="37" t="s">
        <v>40</v>
      </c>
      <c r="W17" s="37" t="s">
        <v>37</v>
      </c>
      <c r="X17" s="54" t="s">
        <v>36</v>
      </c>
      <c r="Y17" s="55" t="s">
        <v>36</v>
      </c>
      <c r="Z17" s="56" t="s">
        <v>38</v>
      </c>
    </row>
    <row r="18" spans="1:26" ht="15.6" customHeight="1">
      <c r="A18" s="67">
        <v>1</v>
      </c>
      <c r="B18" s="73"/>
      <c r="C18" s="68"/>
      <c r="D18" s="68"/>
      <c r="E18" s="68"/>
      <c r="F18" s="68"/>
      <c r="G18" s="68"/>
      <c r="H18" s="68"/>
      <c r="I18" s="68"/>
      <c r="J18" s="74"/>
      <c r="K18" s="74"/>
      <c r="L18" s="75"/>
      <c r="M18" s="75"/>
      <c r="N18" s="75"/>
      <c r="O18" s="76"/>
      <c r="P18" s="2"/>
      <c r="Q18" s="2"/>
      <c r="R18" s="21"/>
      <c r="S18" s="2"/>
      <c r="T18" s="2"/>
      <c r="U18" s="2"/>
      <c r="V18" s="2"/>
      <c r="W18" s="5"/>
      <c r="X18" s="5"/>
      <c r="Y18" s="3"/>
      <c r="Z18" s="4"/>
    </row>
    <row r="19" spans="1:26" ht="15.6" customHeight="1">
      <c r="A19" s="67">
        <v>2</v>
      </c>
      <c r="B19" s="73"/>
      <c r="C19" s="68"/>
      <c r="D19" s="68"/>
      <c r="E19" s="68"/>
      <c r="F19" s="68"/>
      <c r="G19" s="68"/>
      <c r="H19" s="68"/>
      <c r="I19" s="68"/>
      <c r="J19" s="74"/>
      <c r="K19" s="74"/>
      <c r="L19" s="75"/>
      <c r="M19" s="75"/>
      <c r="N19" s="75"/>
      <c r="O19" s="76"/>
      <c r="P19" s="2"/>
      <c r="Q19" s="2"/>
      <c r="R19" s="21"/>
      <c r="S19" s="2"/>
      <c r="T19" s="2"/>
      <c r="U19" s="2"/>
      <c r="V19" s="2"/>
      <c r="W19" s="5"/>
      <c r="X19" s="5"/>
      <c r="Y19" s="3"/>
      <c r="Z19" s="4"/>
    </row>
    <row r="20" spans="1:26" ht="16.149999999999999" customHeight="1">
      <c r="A20" s="67">
        <v>3</v>
      </c>
      <c r="B20" s="73"/>
      <c r="C20" s="68"/>
      <c r="D20" s="68"/>
      <c r="E20" s="68"/>
      <c r="F20" s="68"/>
      <c r="G20" s="68"/>
      <c r="H20" s="68"/>
      <c r="I20" s="68"/>
      <c r="J20" s="74"/>
      <c r="K20" s="74"/>
      <c r="L20" s="75"/>
      <c r="M20" s="75"/>
      <c r="N20" s="75"/>
      <c r="O20" s="76"/>
      <c r="P20" s="2"/>
      <c r="Q20" s="2"/>
      <c r="R20" s="21"/>
      <c r="S20" s="2"/>
      <c r="T20" s="2"/>
      <c r="U20" s="2"/>
      <c r="V20" s="2"/>
      <c r="W20" s="5"/>
      <c r="X20" s="5"/>
      <c r="Y20" s="3"/>
      <c r="Z20" s="4"/>
    </row>
    <row r="21" spans="1:26" ht="16.149999999999999" customHeight="1">
      <c r="A21" s="67">
        <v>4</v>
      </c>
      <c r="B21" s="73"/>
      <c r="C21" s="68"/>
      <c r="D21" s="68"/>
      <c r="E21" s="68"/>
      <c r="F21" s="68"/>
      <c r="G21" s="68"/>
      <c r="H21" s="68"/>
      <c r="I21" s="68"/>
      <c r="J21" s="74"/>
      <c r="K21" s="74"/>
      <c r="L21" s="75"/>
      <c r="M21" s="75"/>
      <c r="N21" s="75"/>
      <c r="O21" s="76"/>
      <c r="P21" s="2"/>
      <c r="Q21" s="2"/>
      <c r="R21" s="21"/>
      <c r="S21" s="2"/>
      <c r="T21" s="2"/>
      <c r="U21" s="2"/>
      <c r="V21" s="2"/>
      <c r="W21" s="5"/>
      <c r="X21" s="5"/>
      <c r="Y21" s="3"/>
      <c r="Z21" s="4"/>
    </row>
    <row r="22" spans="1:26" ht="16.149999999999999" customHeight="1">
      <c r="A22" s="67">
        <v>5</v>
      </c>
      <c r="B22" s="73"/>
      <c r="C22" s="68"/>
      <c r="D22" s="68"/>
      <c r="E22" s="68"/>
      <c r="F22" s="68"/>
      <c r="G22" s="68"/>
      <c r="H22" s="68"/>
      <c r="I22" s="68"/>
      <c r="J22" s="74"/>
      <c r="K22" s="74"/>
      <c r="L22" s="75"/>
      <c r="M22" s="75"/>
      <c r="N22" s="75"/>
      <c r="O22" s="76"/>
      <c r="P22" s="2"/>
      <c r="Q22" s="2"/>
      <c r="R22" s="21"/>
      <c r="S22" s="2"/>
      <c r="T22" s="2"/>
      <c r="U22" s="2"/>
      <c r="V22" s="2"/>
      <c r="W22" s="5"/>
      <c r="X22" s="5"/>
      <c r="Y22" s="3"/>
      <c r="Z22" s="4"/>
    </row>
    <row r="23" spans="1:26" ht="16.149999999999999" customHeight="1">
      <c r="A23" s="67">
        <v>6</v>
      </c>
      <c r="B23" s="73"/>
      <c r="C23" s="68"/>
      <c r="D23" s="68"/>
      <c r="E23" s="68"/>
      <c r="F23" s="68"/>
      <c r="G23" s="68"/>
      <c r="H23" s="68"/>
      <c r="I23" s="68"/>
      <c r="J23" s="74"/>
      <c r="K23" s="74"/>
      <c r="L23" s="75"/>
      <c r="M23" s="75"/>
      <c r="N23" s="75"/>
      <c r="O23" s="76"/>
      <c r="P23" s="2"/>
      <c r="Q23" s="2"/>
      <c r="R23" s="21"/>
      <c r="S23" s="2"/>
      <c r="T23" s="2"/>
      <c r="U23" s="2"/>
      <c r="V23" s="2"/>
      <c r="W23" s="5"/>
      <c r="X23" s="5"/>
      <c r="Y23" s="3"/>
      <c r="Z23" s="4"/>
    </row>
    <row r="24" spans="1:26" ht="16.149999999999999" customHeight="1">
      <c r="A24" s="67">
        <v>7</v>
      </c>
      <c r="B24" s="73"/>
      <c r="C24" s="68"/>
      <c r="D24" s="68"/>
      <c r="E24" s="68"/>
      <c r="F24" s="68"/>
      <c r="G24" s="68"/>
      <c r="H24" s="68"/>
      <c r="I24" s="68"/>
      <c r="J24" s="74"/>
      <c r="K24" s="74"/>
      <c r="L24" s="75"/>
      <c r="M24" s="75"/>
      <c r="N24" s="75"/>
      <c r="O24" s="76"/>
      <c r="P24" s="2"/>
      <c r="Q24" s="2"/>
      <c r="R24" s="21"/>
      <c r="S24" s="2"/>
      <c r="T24" s="2"/>
      <c r="U24" s="2"/>
      <c r="V24" s="2"/>
      <c r="W24" s="5"/>
      <c r="X24" s="5"/>
      <c r="Y24" s="3"/>
      <c r="Z24" s="4"/>
    </row>
    <row r="25" spans="1:26" ht="16.149999999999999" customHeight="1">
      <c r="A25" s="67">
        <v>8</v>
      </c>
      <c r="B25" s="73"/>
      <c r="C25" s="68"/>
      <c r="D25" s="68"/>
      <c r="E25" s="68"/>
      <c r="F25" s="68"/>
      <c r="G25" s="68"/>
      <c r="H25" s="68"/>
      <c r="I25" s="68"/>
      <c r="J25" s="74"/>
      <c r="K25" s="74"/>
      <c r="L25" s="75"/>
      <c r="M25" s="75"/>
      <c r="N25" s="75"/>
      <c r="O25" s="76"/>
      <c r="P25" s="2"/>
      <c r="Q25" s="2"/>
      <c r="R25" s="21"/>
      <c r="S25" s="2"/>
      <c r="T25" s="2"/>
      <c r="U25" s="2"/>
      <c r="V25" s="2"/>
      <c r="W25" s="5"/>
      <c r="X25" s="5"/>
      <c r="Y25" s="3"/>
      <c r="Z25" s="4"/>
    </row>
    <row r="26" spans="1:26" ht="16.149999999999999" customHeight="1">
      <c r="A26" s="67">
        <v>9</v>
      </c>
      <c r="B26" s="73"/>
      <c r="C26" s="68"/>
      <c r="D26" s="68"/>
      <c r="E26" s="68"/>
      <c r="F26" s="68"/>
      <c r="G26" s="68"/>
      <c r="H26" s="68"/>
      <c r="I26" s="68"/>
      <c r="J26" s="74"/>
      <c r="K26" s="74"/>
      <c r="L26" s="75"/>
      <c r="M26" s="75"/>
      <c r="N26" s="75"/>
      <c r="O26" s="76"/>
      <c r="P26" s="2"/>
      <c r="Q26" s="2"/>
      <c r="R26" s="21"/>
      <c r="S26" s="2"/>
      <c r="T26" s="2"/>
      <c r="U26" s="2"/>
      <c r="V26" s="2"/>
      <c r="W26" s="5"/>
      <c r="X26" s="5"/>
      <c r="Y26" s="3"/>
      <c r="Z26" s="4"/>
    </row>
    <row r="27" spans="1:26" ht="16.149999999999999" customHeight="1">
      <c r="A27" s="67">
        <v>10</v>
      </c>
      <c r="B27" s="73"/>
      <c r="C27" s="68"/>
      <c r="D27" s="68"/>
      <c r="E27" s="68"/>
      <c r="F27" s="68"/>
      <c r="G27" s="68"/>
      <c r="H27" s="68"/>
      <c r="I27" s="68"/>
      <c r="J27" s="74"/>
      <c r="K27" s="74"/>
      <c r="L27" s="75"/>
      <c r="M27" s="75"/>
      <c r="N27" s="75"/>
      <c r="O27" s="76"/>
      <c r="P27" s="2"/>
      <c r="Q27" s="2"/>
      <c r="R27" s="21"/>
      <c r="S27" s="2"/>
      <c r="T27" s="2"/>
      <c r="U27" s="2"/>
      <c r="V27" s="2"/>
      <c r="W27" s="5"/>
      <c r="X27" s="5"/>
      <c r="Y27" s="3"/>
      <c r="Z27" s="4"/>
    </row>
    <row r="28" spans="1:26" ht="16.149999999999999" customHeight="1">
      <c r="A28" s="67">
        <v>11</v>
      </c>
      <c r="B28" s="73"/>
      <c r="C28" s="68"/>
      <c r="D28" s="68"/>
      <c r="E28" s="68"/>
      <c r="F28" s="68"/>
      <c r="G28" s="68"/>
      <c r="H28" s="68"/>
      <c r="I28" s="68"/>
      <c r="J28" s="74"/>
      <c r="K28" s="74"/>
      <c r="L28" s="75"/>
      <c r="M28" s="75"/>
      <c r="N28" s="75"/>
      <c r="O28" s="76"/>
      <c r="P28" s="2"/>
      <c r="Q28" s="2"/>
      <c r="R28" s="21"/>
      <c r="S28" s="2"/>
      <c r="T28" s="2"/>
      <c r="U28" s="2"/>
      <c r="V28" s="2"/>
      <c r="W28" s="5"/>
      <c r="X28" s="5"/>
      <c r="Y28" s="3"/>
      <c r="Z28" s="4"/>
    </row>
    <row r="29" spans="1:26" ht="16.149999999999999" customHeight="1">
      <c r="A29" s="67">
        <v>12</v>
      </c>
      <c r="B29" s="73"/>
      <c r="C29" s="68"/>
      <c r="D29" s="68"/>
      <c r="E29" s="68"/>
      <c r="F29" s="68"/>
      <c r="G29" s="68"/>
      <c r="H29" s="68"/>
      <c r="I29" s="68"/>
      <c r="J29" s="74"/>
      <c r="K29" s="74"/>
      <c r="L29" s="75"/>
      <c r="M29" s="75"/>
      <c r="N29" s="75"/>
      <c r="O29" s="76"/>
      <c r="P29" s="2"/>
      <c r="Q29" s="2"/>
      <c r="R29" s="21"/>
      <c r="S29" s="2"/>
      <c r="T29" s="2"/>
      <c r="U29" s="2"/>
      <c r="V29" s="2"/>
      <c r="W29" s="5"/>
      <c r="X29" s="5"/>
      <c r="Y29" s="3"/>
      <c r="Z29" s="4"/>
    </row>
    <row r="30" spans="1:26" ht="16.149999999999999" customHeight="1">
      <c r="A30" s="67">
        <v>13</v>
      </c>
      <c r="B30" s="73"/>
      <c r="C30" s="68"/>
      <c r="D30" s="68"/>
      <c r="E30" s="68"/>
      <c r="F30" s="68"/>
      <c r="G30" s="68"/>
      <c r="H30" s="68"/>
      <c r="I30" s="68"/>
      <c r="J30" s="74"/>
      <c r="K30" s="74"/>
      <c r="L30" s="75"/>
      <c r="M30" s="75"/>
      <c r="N30" s="75"/>
      <c r="O30" s="76"/>
      <c r="P30" s="2"/>
      <c r="Q30" s="2"/>
      <c r="R30" s="21"/>
      <c r="S30" s="2"/>
      <c r="T30" s="2"/>
      <c r="U30" s="2"/>
      <c r="V30" s="2"/>
      <c r="W30" s="5"/>
      <c r="X30" s="5"/>
      <c r="Y30" s="3"/>
      <c r="Z30" s="4"/>
    </row>
    <row r="31" spans="1:26" ht="16.149999999999999" customHeight="1">
      <c r="A31" s="67">
        <v>14</v>
      </c>
      <c r="B31" s="73"/>
      <c r="C31" s="68"/>
      <c r="D31" s="68"/>
      <c r="E31" s="68"/>
      <c r="F31" s="68"/>
      <c r="G31" s="68"/>
      <c r="H31" s="68"/>
      <c r="I31" s="68"/>
      <c r="J31" s="74"/>
      <c r="K31" s="74"/>
      <c r="L31" s="75"/>
      <c r="M31" s="75"/>
      <c r="N31" s="75"/>
      <c r="O31" s="76"/>
      <c r="P31" s="2"/>
      <c r="Q31" s="2"/>
      <c r="R31" s="21"/>
      <c r="S31" s="2"/>
      <c r="T31" s="2"/>
      <c r="U31" s="2"/>
      <c r="V31" s="2"/>
      <c r="W31" s="5"/>
      <c r="X31" s="5"/>
      <c r="Y31" s="3"/>
      <c r="Z31" s="4"/>
    </row>
    <row r="32" spans="1:26" ht="16.149999999999999" customHeight="1">
      <c r="A32" s="67">
        <v>15</v>
      </c>
      <c r="B32" s="73"/>
      <c r="C32" s="68"/>
      <c r="D32" s="68"/>
      <c r="E32" s="68"/>
      <c r="F32" s="68"/>
      <c r="G32" s="68"/>
      <c r="H32" s="68"/>
      <c r="I32" s="68"/>
      <c r="J32" s="74"/>
      <c r="K32" s="74"/>
      <c r="L32" s="75"/>
      <c r="M32" s="75"/>
      <c r="N32" s="75"/>
      <c r="O32" s="76"/>
      <c r="P32" s="2"/>
      <c r="Q32" s="2"/>
      <c r="R32" s="21"/>
      <c r="S32" s="2"/>
      <c r="T32" s="2"/>
      <c r="U32" s="2"/>
      <c r="V32" s="2"/>
      <c r="W32" s="5"/>
      <c r="X32" s="5"/>
      <c r="Y32" s="3"/>
      <c r="Z32" s="4"/>
    </row>
    <row r="33" spans="1:26" ht="16.149999999999999" customHeight="1">
      <c r="A33" s="67">
        <v>16</v>
      </c>
      <c r="B33" s="73"/>
      <c r="C33" s="68"/>
      <c r="D33" s="68"/>
      <c r="E33" s="68"/>
      <c r="F33" s="68"/>
      <c r="G33" s="68"/>
      <c r="H33" s="68"/>
      <c r="I33" s="68"/>
      <c r="J33" s="74"/>
      <c r="K33" s="74"/>
      <c r="L33" s="75"/>
      <c r="M33" s="75"/>
      <c r="N33" s="75"/>
      <c r="O33" s="76"/>
      <c r="P33" s="2"/>
      <c r="Q33" s="2"/>
      <c r="R33" s="21"/>
      <c r="S33" s="2"/>
      <c r="T33" s="2"/>
      <c r="U33" s="2"/>
      <c r="V33" s="2"/>
      <c r="W33" s="5"/>
      <c r="X33" s="5"/>
      <c r="Y33" s="3"/>
      <c r="Z33" s="4"/>
    </row>
    <row r="34" spans="1:26" ht="16.149999999999999" customHeight="1">
      <c r="A34" s="67">
        <v>17</v>
      </c>
      <c r="B34" s="73"/>
      <c r="C34" s="68"/>
      <c r="D34" s="68"/>
      <c r="E34" s="68"/>
      <c r="F34" s="68"/>
      <c r="G34" s="68"/>
      <c r="H34" s="68"/>
      <c r="I34" s="68"/>
      <c r="J34" s="74"/>
      <c r="K34" s="74"/>
      <c r="L34" s="75"/>
      <c r="M34" s="75"/>
      <c r="N34" s="75"/>
      <c r="O34" s="76"/>
      <c r="P34" s="2"/>
      <c r="Q34" s="2"/>
      <c r="R34" s="21"/>
      <c r="S34" s="2"/>
      <c r="T34" s="2"/>
      <c r="U34" s="2"/>
      <c r="V34" s="2"/>
      <c r="W34" s="5"/>
      <c r="X34" s="5"/>
      <c r="Y34" s="3"/>
      <c r="Z34" s="4"/>
    </row>
    <row r="35" spans="1:26" ht="16.149999999999999" customHeight="1">
      <c r="A35" s="67">
        <v>18</v>
      </c>
      <c r="B35" s="73"/>
      <c r="C35" s="68"/>
      <c r="D35" s="68"/>
      <c r="E35" s="68"/>
      <c r="F35" s="68"/>
      <c r="G35" s="68"/>
      <c r="H35" s="68"/>
      <c r="I35" s="68"/>
      <c r="J35" s="74"/>
      <c r="K35" s="74"/>
      <c r="L35" s="75"/>
      <c r="M35" s="75"/>
      <c r="N35" s="75"/>
      <c r="O35" s="76"/>
      <c r="P35" s="2"/>
      <c r="Q35" s="2"/>
      <c r="R35" s="21"/>
      <c r="S35" s="2"/>
      <c r="T35" s="2"/>
      <c r="U35" s="2"/>
      <c r="V35" s="2"/>
      <c r="W35" s="5"/>
      <c r="X35" s="5"/>
      <c r="Y35" s="3"/>
      <c r="Z35" s="4"/>
    </row>
    <row r="36" spans="1:26" ht="16.149999999999999" customHeight="1">
      <c r="A36" s="67">
        <v>19</v>
      </c>
      <c r="B36" s="73"/>
      <c r="C36" s="68"/>
      <c r="D36" s="68"/>
      <c r="E36" s="68"/>
      <c r="F36" s="68"/>
      <c r="G36" s="68"/>
      <c r="H36" s="68"/>
      <c r="I36" s="68"/>
      <c r="J36" s="74"/>
      <c r="K36" s="74"/>
      <c r="L36" s="75"/>
      <c r="M36" s="75"/>
      <c r="N36" s="75"/>
      <c r="O36" s="76"/>
      <c r="P36" s="2"/>
      <c r="Q36" s="2"/>
      <c r="R36" s="21"/>
      <c r="S36" s="2"/>
      <c r="T36" s="2"/>
      <c r="U36" s="2"/>
      <c r="V36" s="2"/>
      <c r="W36" s="5"/>
      <c r="X36" s="5"/>
      <c r="Y36" s="3"/>
      <c r="Z36" s="4"/>
    </row>
    <row r="37" spans="1:26" ht="16.149999999999999" customHeight="1">
      <c r="A37" s="67">
        <v>20</v>
      </c>
      <c r="B37" s="73"/>
      <c r="C37" s="68"/>
      <c r="D37" s="68"/>
      <c r="E37" s="68"/>
      <c r="F37" s="68"/>
      <c r="G37" s="68"/>
      <c r="H37" s="68"/>
      <c r="I37" s="68"/>
      <c r="J37" s="74"/>
      <c r="K37" s="74"/>
      <c r="L37" s="75"/>
      <c r="M37" s="75"/>
      <c r="N37" s="75"/>
      <c r="O37" s="76"/>
      <c r="P37" s="2"/>
      <c r="Q37" s="2"/>
      <c r="R37" s="21"/>
      <c r="S37" s="2"/>
      <c r="T37" s="2"/>
      <c r="U37" s="2"/>
      <c r="V37" s="2"/>
      <c r="W37" s="5"/>
      <c r="X37" s="5"/>
      <c r="Y37" s="3"/>
      <c r="Z37" s="4"/>
    </row>
    <row r="38" spans="1:26" ht="16.149999999999999" customHeight="1">
      <c r="A38" s="67">
        <v>21</v>
      </c>
      <c r="B38" s="73"/>
      <c r="C38" s="68"/>
      <c r="D38" s="68"/>
      <c r="E38" s="68"/>
      <c r="F38" s="68"/>
      <c r="G38" s="68"/>
      <c r="H38" s="68"/>
      <c r="I38" s="68"/>
      <c r="J38" s="74"/>
      <c r="K38" s="74"/>
      <c r="L38" s="75"/>
      <c r="M38" s="75"/>
      <c r="N38" s="75"/>
      <c r="O38" s="76"/>
      <c r="P38" s="2"/>
      <c r="Q38" s="2"/>
      <c r="R38" s="21"/>
      <c r="S38" s="2"/>
      <c r="T38" s="2"/>
      <c r="U38" s="2"/>
      <c r="V38" s="2"/>
      <c r="W38" s="5"/>
      <c r="X38" s="5"/>
      <c r="Y38" s="3"/>
      <c r="Z38" s="4"/>
    </row>
    <row r="39" spans="1:26" ht="16.149999999999999" customHeight="1">
      <c r="A39" s="67">
        <v>22</v>
      </c>
      <c r="B39" s="73"/>
      <c r="C39" s="68"/>
      <c r="D39" s="68"/>
      <c r="E39" s="68"/>
      <c r="F39" s="68"/>
      <c r="G39" s="68"/>
      <c r="H39" s="68"/>
      <c r="I39" s="68"/>
      <c r="J39" s="74"/>
      <c r="K39" s="74"/>
      <c r="L39" s="75"/>
      <c r="M39" s="75"/>
      <c r="N39" s="75"/>
      <c r="O39" s="76"/>
      <c r="P39" s="2"/>
      <c r="Q39" s="2"/>
      <c r="R39" s="21"/>
      <c r="S39" s="2"/>
      <c r="T39" s="2"/>
      <c r="U39" s="2"/>
      <c r="V39" s="2"/>
      <c r="W39" s="5"/>
      <c r="X39" s="5"/>
      <c r="Y39" s="3"/>
      <c r="Z39" s="4"/>
    </row>
    <row r="40" spans="1:26" ht="16.149999999999999" customHeight="1">
      <c r="A40" s="67">
        <v>23</v>
      </c>
      <c r="B40" s="73"/>
      <c r="C40" s="68"/>
      <c r="D40" s="68"/>
      <c r="E40" s="68"/>
      <c r="F40" s="68"/>
      <c r="G40" s="68"/>
      <c r="H40" s="68"/>
      <c r="I40" s="68"/>
      <c r="J40" s="74"/>
      <c r="K40" s="74"/>
      <c r="L40" s="75"/>
      <c r="M40" s="75"/>
      <c r="N40" s="75"/>
      <c r="O40" s="76"/>
      <c r="P40" s="2"/>
      <c r="Q40" s="2"/>
      <c r="R40" s="21"/>
      <c r="S40" s="2"/>
      <c r="T40" s="2"/>
      <c r="U40" s="2"/>
      <c r="V40" s="2"/>
      <c r="W40" s="5"/>
      <c r="X40" s="5"/>
      <c r="Y40" s="3"/>
      <c r="Z40" s="4"/>
    </row>
    <row r="41" spans="1:26" ht="16.149999999999999" customHeight="1">
      <c r="A41" s="67">
        <v>24</v>
      </c>
      <c r="B41" s="73"/>
      <c r="C41" s="68"/>
      <c r="D41" s="68"/>
      <c r="E41" s="68"/>
      <c r="F41" s="68"/>
      <c r="G41" s="68"/>
      <c r="H41" s="68"/>
      <c r="I41" s="68"/>
      <c r="J41" s="74"/>
      <c r="K41" s="74"/>
      <c r="L41" s="75"/>
      <c r="M41" s="75"/>
      <c r="N41" s="75"/>
      <c r="O41" s="76"/>
      <c r="P41" s="2"/>
      <c r="Q41" s="2"/>
      <c r="R41" s="21"/>
      <c r="S41" s="2"/>
      <c r="T41" s="2"/>
      <c r="U41" s="2"/>
      <c r="V41" s="2"/>
      <c r="W41" s="5"/>
      <c r="X41" s="5"/>
      <c r="Y41" s="3"/>
      <c r="Z41" s="4"/>
    </row>
    <row r="42" spans="1:26" ht="16.149999999999999" customHeight="1">
      <c r="A42" s="67">
        <v>25</v>
      </c>
      <c r="B42" s="73"/>
      <c r="C42" s="68"/>
      <c r="D42" s="68"/>
      <c r="E42" s="68"/>
      <c r="F42" s="68"/>
      <c r="G42" s="68"/>
      <c r="H42" s="68"/>
      <c r="I42" s="68"/>
      <c r="J42" s="74"/>
      <c r="K42" s="74"/>
      <c r="L42" s="75"/>
      <c r="M42" s="75"/>
      <c r="N42" s="75"/>
      <c r="O42" s="76"/>
      <c r="P42" s="2"/>
      <c r="Q42" s="2"/>
      <c r="R42" s="21"/>
      <c r="S42" s="2"/>
      <c r="T42" s="2"/>
      <c r="U42" s="2"/>
      <c r="V42" s="2"/>
      <c r="W42" s="5"/>
      <c r="X42" s="5"/>
      <c r="Y42" s="3"/>
      <c r="Z42" s="4"/>
    </row>
    <row r="43" spans="1:26" ht="16.149999999999999" customHeight="1">
      <c r="A43" s="67">
        <v>26</v>
      </c>
      <c r="B43" s="73"/>
      <c r="C43" s="68"/>
      <c r="D43" s="68"/>
      <c r="E43" s="68"/>
      <c r="F43" s="68"/>
      <c r="G43" s="68"/>
      <c r="H43" s="68"/>
      <c r="I43" s="68"/>
      <c r="J43" s="74"/>
      <c r="K43" s="74"/>
      <c r="L43" s="75"/>
      <c r="M43" s="75"/>
      <c r="N43" s="75"/>
      <c r="O43" s="76"/>
      <c r="P43" s="2"/>
      <c r="Q43" s="2"/>
      <c r="R43" s="21"/>
      <c r="S43" s="2"/>
      <c r="T43" s="2"/>
      <c r="U43" s="2"/>
      <c r="V43" s="2"/>
      <c r="W43" s="5"/>
      <c r="X43" s="5"/>
      <c r="Y43" s="3"/>
      <c r="Z43" s="4"/>
    </row>
    <row r="44" spans="1:26" ht="16.149999999999999" customHeight="1">
      <c r="A44" s="67">
        <v>27</v>
      </c>
      <c r="B44" s="73"/>
      <c r="C44" s="68"/>
      <c r="D44" s="68"/>
      <c r="E44" s="68"/>
      <c r="F44" s="68"/>
      <c r="G44" s="68"/>
      <c r="H44" s="68"/>
      <c r="I44" s="68"/>
      <c r="J44" s="74"/>
      <c r="K44" s="74"/>
      <c r="L44" s="75"/>
      <c r="M44" s="75"/>
      <c r="N44" s="75"/>
      <c r="O44" s="76"/>
      <c r="P44" s="2"/>
      <c r="Q44" s="2"/>
      <c r="R44" s="21"/>
      <c r="S44" s="2"/>
      <c r="T44" s="2"/>
      <c r="U44" s="2"/>
      <c r="V44" s="2"/>
      <c r="W44" s="5"/>
      <c r="X44" s="5"/>
      <c r="Y44" s="3"/>
      <c r="Z44" s="4"/>
    </row>
    <row r="45" spans="1:26" ht="16.149999999999999" customHeight="1">
      <c r="A45" s="67">
        <v>28</v>
      </c>
      <c r="B45" s="73"/>
      <c r="C45" s="68"/>
      <c r="D45" s="68"/>
      <c r="E45" s="68"/>
      <c r="F45" s="68"/>
      <c r="G45" s="68"/>
      <c r="H45" s="68"/>
      <c r="I45" s="68"/>
      <c r="J45" s="74"/>
      <c r="K45" s="74"/>
      <c r="L45" s="75"/>
      <c r="M45" s="75"/>
      <c r="N45" s="75"/>
      <c r="O45" s="76"/>
      <c r="P45" s="2"/>
      <c r="Q45" s="2"/>
      <c r="R45" s="21"/>
      <c r="S45" s="2"/>
      <c r="T45" s="2"/>
      <c r="U45" s="2"/>
      <c r="V45" s="2"/>
      <c r="W45" s="5"/>
      <c r="X45" s="5"/>
      <c r="Y45" s="3"/>
      <c r="Z45" s="4"/>
    </row>
    <row r="46" spans="1:26" ht="16.149999999999999" customHeight="1">
      <c r="A46" s="67">
        <v>29</v>
      </c>
      <c r="B46" s="73"/>
      <c r="C46" s="68"/>
      <c r="D46" s="68"/>
      <c r="E46" s="68"/>
      <c r="F46" s="68"/>
      <c r="G46" s="68"/>
      <c r="H46" s="68"/>
      <c r="I46" s="68"/>
      <c r="J46" s="74"/>
      <c r="K46" s="74"/>
      <c r="L46" s="75"/>
      <c r="M46" s="75"/>
      <c r="N46" s="75"/>
      <c r="O46" s="76"/>
      <c r="P46" s="2"/>
      <c r="Q46" s="2"/>
      <c r="R46" s="21"/>
      <c r="S46" s="2"/>
      <c r="T46" s="2"/>
      <c r="U46" s="2"/>
      <c r="V46" s="2"/>
      <c r="W46" s="5"/>
      <c r="X46" s="5"/>
      <c r="Y46" s="3"/>
      <c r="Z46" s="4"/>
    </row>
    <row r="47" spans="1:26" ht="16.149999999999999" customHeight="1">
      <c r="A47" s="67">
        <v>30</v>
      </c>
      <c r="B47" s="73"/>
      <c r="C47" s="68"/>
      <c r="D47" s="68"/>
      <c r="E47" s="68"/>
      <c r="F47" s="68"/>
      <c r="G47" s="68"/>
      <c r="H47" s="68"/>
      <c r="I47" s="68"/>
      <c r="J47" s="74"/>
      <c r="K47" s="74"/>
      <c r="L47" s="75"/>
      <c r="M47" s="75"/>
      <c r="N47" s="75"/>
      <c r="O47" s="76"/>
      <c r="P47" s="2"/>
      <c r="Q47" s="2"/>
      <c r="R47" s="21"/>
      <c r="S47" s="2"/>
      <c r="T47" s="2"/>
      <c r="U47" s="2"/>
      <c r="V47" s="2"/>
      <c r="W47" s="5"/>
      <c r="X47" s="5"/>
      <c r="Y47" s="3"/>
      <c r="Z47" s="4"/>
    </row>
    <row r="48" spans="1:26" ht="16.149999999999999" customHeight="1">
      <c r="A48" s="67">
        <v>31</v>
      </c>
      <c r="B48" s="73"/>
      <c r="C48" s="68"/>
      <c r="D48" s="68"/>
      <c r="E48" s="68"/>
      <c r="F48" s="68"/>
      <c r="G48" s="68"/>
      <c r="H48" s="68"/>
      <c r="I48" s="68"/>
      <c r="J48" s="74"/>
      <c r="K48" s="74"/>
      <c r="L48" s="75"/>
      <c r="M48" s="75"/>
      <c r="N48" s="75"/>
      <c r="O48" s="76"/>
      <c r="P48" s="2"/>
      <c r="Q48" s="2"/>
      <c r="R48" s="21"/>
      <c r="S48" s="2"/>
      <c r="T48" s="2"/>
      <c r="U48" s="2"/>
      <c r="V48" s="2"/>
      <c r="W48" s="5"/>
      <c r="X48" s="5"/>
      <c r="Y48" s="3"/>
      <c r="Z48" s="4"/>
    </row>
    <row r="49" spans="1:26" ht="16.149999999999999" customHeight="1">
      <c r="A49" s="67">
        <v>32</v>
      </c>
      <c r="B49" s="73"/>
      <c r="C49" s="68"/>
      <c r="D49" s="68"/>
      <c r="E49" s="68"/>
      <c r="F49" s="68"/>
      <c r="G49" s="68"/>
      <c r="H49" s="68"/>
      <c r="I49" s="68"/>
      <c r="J49" s="74"/>
      <c r="K49" s="74"/>
      <c r="L49" s="75"/>
      <c r="M49" s="75"/>
      <c r="N49" s="75"/>
      <c r="O49" s="76"/>
      <c r="P49" s="2"/>
      <c r="Q49" s="2"/>
      <c r="R49" s="21"/>
      <c r="S49" s="2"/>
      <c r="T49" s="2"/>
      <c r="U49" s="2"/>
      <c r="V49" s="2"/>
      <c r="W49" s="5"/>
      <c r="X49" s="5"/>
      <c r="Y49" s="3"/>
      <c r="Z49" s="4"/>
    </row>
    <row r="50" spans="1:26" ht="16.149999999999999" customHeight="1">
      <c r="A50" s="67">
        <v>33</v>
      </c>
      <c r="B50" s="73"/>
      <c r="C50" s="68"/>
      <c r="D50" s="68"/>
      <c r="E50" s="68"/>
      <c r="F50" s="68"/>
      <c r="G50" s="68"/>
      <c r="H50" s="68"/>
      <c r="I50" s="68"/>
      <c r="J50" s="74"/>
      <c r="K50" s="74"/>
      <c r="L50" s="75"/>
      <c r="M50" s="75"/>
      <c r="N50" s="75"/>
      <c r="O50" s="76"/>
      <c r="P50" s="2"/>
      <c r="Q50" s="2"/>
      <c r="R50" s="21"/>
      <c r="S50" s="2"/>
      <c r="T50" s="2"/>
      <c r="U50" s="2"/>
      <c r="V50" s="2"/>
      <c r="W50" s="5"/>
      <c r="X50" s="5"/>
      <c r="Y50" s="3"/>
      <c r="Z50" s="4"/>
    </row>
    <row r="51" spans="1:26" ht="16.149999999999999" customHeight="1">
      <c r="A51" s="67">
        <v>34</v>
      </c>
      <c r="B51" s="73"/>
      <c r="C51" s="68"/>
      <c r="D51" s="68"/>
      <c r="E51" s="68"/>
      <c r="F51" s="68"/>
      <c r="G51" s="68"/>
      <c r="H51" s="68"/>
      <c r="I51" s="68"/>
      <c r="J51" s="74"/>
      <c r="K51" s="74"/>
      <c r="L51" s="75"/>
      <c r="M51" s="75"/>
      <c r="N51" s="75"/>
      <c r="O51" s="76"/>
      <c r="P51" s="2"/>
      <c r="Q51" s="2"/>
      <c r="R51" s="21"/>
      <c r="S51" s="2"/>
      <c r="T51" s="2"/>
      <c r="U51" s="2"/>
      <c r="V51" s="2"/>
      <c r="W51" s="5"/>
      <c r="X51" s="5"/>
      <c r="Y51" s="3"/>
      <c r="Z51" s="4"/>
    </row>
    <row r="52" spans="1:26" ht="16.149999999999999" customHeight="1">
      <c r="A52" s="67">
        <v>35</v>
      </c>
      <c r="B52" s="73"/>
      <c r="C52" s="68"/>
      <c r="D52" s="68"/>
      <c r="E52" s="68"/>
      <c r="F52" s="68"/>
      <c r="G52" s="68"/>
      <c r="H52" s="68"/>
      <c r="I52" s="68"/>
      <c r="J52" s="74"/>
      <c r="K52" s="74"/>
      <c r="L52" s="75"/>
      <c r="M52" s="75"/>
      <c r="N52" s="75"/>
      <c r="O52" s="76"/>
      <c r="P52" s="2"/>
      <c r="Q52" s="2"/>
      <c r="R52" s="21"/>
      <c r="S52" s="2"/>
      <c r="T52" s="2"/>
      <c r="U52" s="2"/>
      <c r="V52" s="2"/>
      <c r="W52" s="5"/>
      <c r="X52" s="5"/>
      <c r="Y52" s="3"/>
      <c r="Z52" s="4"/>
    </row>
    <row r="53" spans="1:26" ht="16.149999999999999" customHeight="1">
      <c r="A53" s="67">
        <v>36</v>
      </c>
      <c r="B53" s="73"/>
      <c r="G53" s="19"/>
      <c r="I53" s="19"/>
      <c r="J53" s="74"/>
      <c r="K53" s="74"/>
      <c r="L53" s="75"/>
      <c r="M53" s="75"/>
      <c r="N53" s="75"/>
      <c r="O53" s="76"/>
      <c r="P53" s="2"/>
      <c r="Q53" s="2"/>
      <c r="R53" s="21"/>
      <c r="S53" s="2"/>
      <c r="T53" s="2"/>
      <c r="U53" s="2"/>
      <c r="V53" s="2"/>
      <c r="W53" s="5"/>
      <c r="X53" s="5"/>
      <c r="Y53" s="3"/>
      <c r="Z53" s="4"/>
    </row>
    <row r="54" spans="1:26" ht="16.149999999999999" customHeight="1">
      <c r="A54" s="67">
        <v>37</v>
      </c>
      <c r="B54" s="73"/>
      <c r="G54" s="19"/>
      <c r="I54" s="19"/>
      <c r="J54" s="74"/>
      <c r="K54" s="74"/>
      <c r="L54" s="75"/>
      <c r="M54" s="75"/>
      <c r="N54" s="75"/>
      <c r="O54" s="76"/>
      <c r="P54" s="2"/>
      <c r="Q54" s="2"/>
      <c r="R54" s="21"/>
      <c r="S54" s="2"/>
      <c r="T54" s="2"/>
      <c r="U54" s="2"/>
      <c r="V54" s="2"/>
      <c r="W54" s="5"/>
      <c r="X54" s="5"/>
      <c r="Y54" s="3"/>
      <c r="Z54" s="4"/>
    </row>
    <row r="55" spans="1:26" ht="16.149999999999999" customHeight="1">
      <c r="A55" s="67">
        <v>38</v>
      </c>
      <c r="B55" s="73"/>
      <c r="G55" s="19"/>
      <c r="I55" s="19"/>
      <c r="J55" s="74"/>
      <c r="K55" s="74"/>
      <c r="L55" s="75"/>
      <c r="M55" s="75"/>
      <c r="N55" s="75"/>
      <c r="O55" s="76"/>
      <c r="P55" s="2"/>
      <c r="Q55" s="2"/>
      <c r="R55" s="21"/>
      <c r="S55" s="2"/>
      <c r="T55" s="2"/>
      <c r="U55" s="2"/>
      <c r="V55" s="2"/>
      <c r="W55" s="5"/>
      <c r="X55" s="5"/>
      <c r="Y55" s="3"/>
      <c r="Z55" s="4"/>
    </row>
    <row r="56" spans="1:26" ht="16.149999999999999" customHeight="1">
      <c r="A56" s="67">
        <v>39</v>
      </c>
      <c r="B56" s="73"/>
      <c r="G56" s="19"/>
      <c r="I56" s="19"/>
      <c r="J56" s="74"/>
      <c r="K56" s="74"/>
      <c r="L56" s="75"/>
      <c r="M56" s="75"/>
      <c r="N56" s="75"/>
      <c r="O56" s="76"/>
      <c r="P56" s="2"/>
      <c r="Q56" s="2"/>
      <c r="R56" s="21"/>
      <c r="S56" s="2"/>
      <c r="T56" s="2"/>
      <c r="U56" s="2"/>
      <c r="V56" s="2"/>
      <c r="W56" s="5"/>
      <c r="X56" s="5"/>
      <c r="Y56" s="3"/>
      <c r="Z56" s="4"/>
    </row>
    <row r="57" spans="1:26" ht="16.149999999999999" customHeight="1">
      <c r="A57" s="67">
        <v>40</v>
      </c>
      <c r="B57" s="73"/>
      <c r="G57" s="19"/>
      <c r="I57" s="19"/>
      <c r="J57" s="74"/>
      <c r="K57" s="74"/>
      <c r="L57" s="75"/>
      <c r="M57" s="75"/>
      <c r="N57" s="75"/>
      <c r="O57" s="76"/>
      <c r="P57" s="2"/>
      <c r="Q57" s="2"/>
      <c r="R57" s="21"/>
      <c r="S57" s="2"/>
      <c r="T57" s="2"/>
      <c r="U57" s="2"/>
      <c r="V57" s="2"/>
      <c r="W57" s="5"/>
      <c r="X57" s="5"/>
      <c r="Y57" s="3"/>
      <c r="Z57" s="4"/>
    </row>
    <row r="58" spans="1:26" ht="24" customHeight="1">
      <c r="A58" s="60" t="s">
        <v>3</v>
      </c>
      <c r="B58" s="60"/>
      <c r="C58" s="61" t="s">
        <v>39</v>
      </c>
      <c r="D58" s="62"/>
      <c r="E58" s="62"/>
      <c r="F58" s="62"/>
      <c r="G58" s="62"/>
      <c r="H58" s="62"/>
      <c r="I58" s="60"/>
      <c r="J58" s="60"/>
      <c r="K58" s="60"/>
      <c r="L58" s="63"/>
      <c r="M58" s="63"/>
      <c r="N58" s="60"/>
      <c r="O58" s="60"/>
      <c r="P58" s="64"/>
      <c r="Q58" s="64"/>
      <c r="R58" s="64"/>
      <c r="S58" s="60"/>
      <c r="T58" s="64"/>
      <c r="U58" s="64"/>
      <c r="V58" s="64"/>
      <c r="W58" s="60"/>
      <c r="X58" s="60"/>
      <c r="Y58" s="60"/>
      <c r="Z58" s="65"/>
    </row>
    <row r="59" spans="1:26">
      <c r="A59" s="6"/>
      <c r="B59" s="6"/>
      <c r="C59" s="22"/>
      <c r="G59" s="19"/>
      <c r="I59" s="20"/>
      <c r="J59" s="22"/>
      <c r="K59" s="2"/>
      <c r="M59" s="7"/>
      <c r="R59" s="6"/>
      <c r="S59" s="6"/>
      <c r="T59" s="6"/>
      <c r="U59" s="6"/>
      <c r="V59" s="6"/>
    </row>
    <row r="60" spans="1:26">
      <c r="A60" s="6"/>
      <c r="B60" s="6"/>
      <c r="C60" s="22"/>
      <c r="G60" s="19"/>
      <c r="I60" s="20"/>
      <c r="J60" s="21"/>
      <c r="K60" s="2"/>
      <c r="M60" s="8"/>
      <c r="R60" s="9"/>
      <c r="S60" s="9"/>
      <c r="T60" s="9"/>
      <c r="U60" s="9"/>
      <c r="V60" s="9"/>
      <c r="W60" s="23"/>
    </row>
    <row r="61" spans="1:26">
      <c r="A61" s="6"/>
      <c r="B61" s="6"/>
      <c r="C61" s="22"/>
      <c r="G61" s="19"/>
      <c r="I61" s="20"/>
      <c r="J61" s="21"/>
      <c r="K61" s="2"/>
      <c r="M61" s="8"/>
      <c r="R61" s="9"/>
      <c r="S61" s="9"/>
      <c r="T61" s="9"/>
      <c r="U61" s="9"/>
      <c r="V61" s="9"/>
      <c r="W61" s="23"/>
    </row>
    <row r="62" spans="1:26">
      <c r="A62" s="6"/>
      <c r="B62" s="6"/>
      <c r="C62" s="22"/>
      <c r="G62" s="19"/>
      <c r="I62" s="20"/>
      <c r="J62" s="21"/>
      <c r="K62" s="2"/>
      <c r="M62" s="7"/>
      <c r="R62" s="9"/>
      <c r="S62" s="9"/>
      <c r="T62" s="9"/>
      <c r="U62" s="9"/>
      <c r="V62" s="9"/>
      <c r="W62" s="23"/>
    </row>
    <row r="64" spans="1:26">
      <c r="A64" s="80"/>
    </row>
    <row r="67" spans="1:1" ht="20.25">
      <c r="A67" s="79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1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0" bestFit="1" customWidth="1"/>
    <col min="2" max="2" width="25.44140625" style="10" bestFit="1" customWidth="1"/>
    <col min="3" max="3" width="34.77734375" style="10" bestFit="1" customWidth="1"/>
    <col min="4" max="4" width="11.77734375" style="10" bestFit="1" customWidth="1"/>
    <col min="5" max="5" width="11.21875" style="10" bestFit="1" customWidth="1"/>
    <col min="6" max="6" width="16.109375" style="10" bestFit="1" customWidth="1"/>
    <col min="7" max="7" width="23.77734375" style="10" bestFit="1" customWidth="1"/>
    <col min="8" max="8" width="12.109375" style="10" bestFit="1" customWidth="1"/>
    <col min="9" max="9" width="23.109375" style="10" bestFit="1" customWidth="1"/>
    <col min="10" max="10" width="16.109375" style="10" bestFit="1" customWidth="1"/>
    <col min="11" max="11" width="10.21875" style="10" bestFit="1" customWidth="1"/>
    <col min="12" max="12" width="10.44140625" style="10" bestFit="1" customWidth="1"/>
    <col min="13" max="13" width="13.77734375" style="10" bestFit="1" customWidth="1"/>
    <col min="14" max="14" width="16.109375" style="10" bestFit="1" customWidth="1"/>
    <col min="15" max="15" width="11.6640625" style="10" bestFit="1" customWidth="1"/>
    <col min="16" max="16" width="11.33203125" style="10" bestFit="1" customWidth="1"/>
    <col min="17" max="17" width="10.44140625" style="10" bestFit="1" customWidth="1"/>
    <col min="18" max="19" width="16.109375" style="10" bestFit="1" customWidth="1"/>
    <col min="20" max="20" width="12.77734375" style="10" bestFit="1" customWidth="1"/>
    <col min="21" max="22" width="12.21875" style="10" bestFit="1" customWidth="1"/>
    <col min="23" max="23" width="15.77734375" style="10" bestFit="1" customWidth="1"/>
    <col min="24" max="25" width="13.77734375" style="10" bestFit="1" customWidth="1"/>
    <col min="26" max="26" width="19.5546875" style="10" bestFit="1" customWidth="1"/>
    <col min="27" max="16384" width="8.88671875" style="10"/>
  </cols>
  <sheetData>
    <row r="1" spans="1:26" ht="18.75" thickBot="1">
      <c r="A1" s="11" t="s">
        <v>94</v>
      </c>
      <c r="B1" s="11"/>
      <c r="C1" s="11"/>
      <c r="D1" s="4"/>
      <c r="E1" s="4"/>
      <c r="F1" s="3"/>
      <c r="G1" s="1"/>
      <c r="H1" s="3"/>
      <c r="I1" s="59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2" t="s">
        <v>1</v>
      </c>
      <c r="E2" s="13">
        <f>SUMIF(D18:D56,40,F18:F56)+SUMIF(D18:D56,21,F18:F56)</f>
        <v>0</v>
      </c>
      <c r="F2" s="3"/>
      <c r="G2" s="24" t="s">
        <v>89</v>
      </c>
      <c r="H2" s="14">
        <f>IF(COUNTIF($G$18:G62,"JG")=0,0,SUMIFS($F$18:F62,$G$18:G62,G2,$D$18:D62,40)-SUMIFS($F$18:F62,$G$18:G62,G2,$D$18:D62,50))</f>
        <v>0</v>
      </c>
      <c r="I2" s="14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15" t="s">
        <v>2</v>
      </c>
      <c r="E3" s="16">
        <f>SUMIF(D18:D56,50,F18:F56)+SUMIF(D18:D56,31,F18:F56)</f>
        <v>0</v>
      </c>
      <c r="F3" s="28" t="s">
        <v>90</v>
      </c>
      <c r="G3" s="14" t="s">
        <v>87</v>
      </c>
      <c r="H3" s="14">
        <f>IF(COUNTIF($G$18:G62,"VG")=0,0,SUMIFS($F$18:F62,$G$18:G62,G3,$D$18:D62,40)-SUMIFS($F$18:F62,$G$18:G62,G3,$D$18:D62,50))</f>
        <v>0</v>
      </c>
      <c r="I3" s="14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57" t="s">
        <v>4</v>
      </c>
      <c r="E4" s="58">
        <f>E2-E3</f>
        <v>0</v>
      </c>
      <c r="F4" s="27">
        <f>$E$4+$I$6</f>
        <v>0</v>
      </c>
      <c r="G4" s="14" t="s">
        <v>97</v>
      </c>
      <c r="H4" s="14">
        <f>IF(COUNTIF($G$18:G62,"V0")=0,0,SUMIFS($F$18:F62,$G$18:G62,G4,$D$18:D62,40)-SUMIFS($F$18:F62,$G$18:G62,G4,$D$18:D62,50))</f>
        <v>0</v>
      </c>
      <c r="I4" s="14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3"/>
      <c r="G5" s="25" t="s">
        <v>88</v>
      </c>
      <c r="H5" s="26">
        <f>IF(COUNTIF($G$18:G62,"V9")=0,0,SUMIFS($F$18:F62,$G$18:G62,G5,$D$18:D62,40)-SUMIFS($F$18:F62,$G$18:G62,G5,$D$18:D62,50))</f>
        <v>0</v>
      </c>
      <c r="I5" s="26"/>
      <c r="J5" s="3"/>
      <c r="K5" s="3"/>
      <c r="R5" s="3"/>
      <c r="S5" s="3"/>
      <c r="T5" s="3"/>
      <c r="U5" s="3"/>
      <c r="V5" s="3"/>
    </row>
    <row r="6" spans="1:26" ht="18">
      <c r="A6" s="11" t="s">
        <v>95</v>
      </c>
      <c r="B6" s="11"/>
      <c r="C6" s="11"/>
      <c r="D6" s="3"/>
      <c r="E6" s="3"/>
      <c r="F6" s="4"/>
      <c r="G6" s="14"/>
      <c r="H6" s="14">
        <f>SUM(H2:H5)</f>
        <v>0</v>
      </c>
      <c r="I6" s="14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3"/>
      <c r="B7" s="3"/>
      <c r="C7" s="4"/>
      <c r="D7" s="4"/>
      <c r="E7" s="3"/>
      <c r="F7" s="4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29" t="s">
        <v>5</v>
      </c>
      <c r="B8" s="30" t="s">
        <v>6</v>
      </c>
      <c r="C8" s="31" t="s">
        <v>7</v>
      </c>
      <c r="D8" s="31" t="s">
        <v>8</v>
      </c>
      <c r="E8" s="31" t="s">
        <v>9</v>
      </c>
      <c r="F8" s="32" t="s">
        <v>10</v>
      </c>
      <c r="G8" s="30" t="s">
        <v>57</v>
      </c>
      <c r="H8" s="32" t="s">
        <v>41</v>
      </c>
      <c r="I8" s="4"/>
      <c r="J8" s="4"/>
      <c r="K8" s="4"/>
      <c r="R8" s="4"/>
      <c r="S8" s="4"/>
      <c r="T8" s="4"/>
      <c r="U8" s="4"/>
      <c r="V8" s="4"/>
      <c r="W8" s="4"/>
    </row>
    <row r="9" spans="1:26" ht="18.600000000000001" customHeight="1">
      <c r="A9" s="33" t="s">
        <v>80</v>
      </c>
      <c r="B9" s="34" t="s">
        <v>85</v>
      </c>
      <c r="C9" s="35" t="s">
        <v>81</v>
      </c>
      <c r="D9" s="35" t="s">
        <v>82</v>
      </c>
      <c r="E9" s="35" t="s">
        <v>83</v>
      </c>
      <c r="F9" s="36" t="s">
        <v>84</v>
      </c>
      <c r="G9" s="34" t="s">
        <v>58</v>
      </c>
      <c r="H9" s="36" t="s">
        <v>42</v>
      </c>
      <c r="I9" s="4"/>
      <c r="J9" s="4"/>
      <c r="K9" s="4"/>
      <c r="R9" s="4"/>
      <c r="S9" s="4"/>
      <c r="T9" s="4"/>
      <c r="U9" s="4"/>
      <c r="V9" s="4"/>
      <c r="W9" s="4"/>
    </row>
    <row r="10" spans="1:26" ht="18" customHeight="1" thickBot="1">
      <c r="A10" s="37" t="s">
        <v>40</v>
      </c>
      <c r="B10" s="38" t="s">
        <v>11</v>
      </c>
      <c r="C10" s="37" t="s">
        <v>40</v>
      </c>
      <c r="D10" s="39" t="s">
        <v>12</v>
      </c>
      <c r="E10" s="37" t="s">
        <v>13</v>
      </c>
      <c r="F10" s="40" t="s">
        <v>14</v>
      </c>
      <c r="G10" s="38" t="s">
        <v>11</v>
      </c>
      <c r="H10" s="40" t="s">
        <v>43</v>
      </c>
      <c r="I10" s="4"/>
      <c r="J10" s="4"/>
      <c r="K10" s="4"/>
      <c r="R10" s="4"/>
      <c r="S10" s="4"/>
      <c r="T10" s="4"/>
      <c r="U10" s="4"/>
      <c r="V10" s="4"/>
      <c r="W10" s="4"/>
    </row>
    <row r="11" spans="1:26" ht="21" customHeight="1">
      <c r="A11" s="70" t="str">
        <f ca="1">IFERROR(VLOOKUP(VALUE(RIGHT(CELL("nomfichier",A1),LEN(CELL("nomfichier",A1))-FIND("]",CELL("nomfichier",A1)))),BASE!A:I,9,0),"")</f>
        <v/>
      </c>
      <c r="B11" s="71" t="str">
        <f>(BASE!$L$3)</f>
        <v>07/2021 TEST</v>
      </c>
      <c r="C11" s="70" t="str">
        <f>(BASE!$L$2)</f>
        <v>23.12.2021</v>
      </c>
      <c r="D11" s="66" t="s">
        <v>91</v>
      </c>
      <c r="E11" s="66" t="s">
        <v>92</v>
      </c>
      <c r="F11" s="66" t="s">
        <v>98</v>
      </c>
      <c r="G11" s="71" t="str">
        <f ca="1">IFERROR(VLOOKUP(VALUE(RIGHT(CELL("nomfichier",A1),LEN(CELL("nomfichier",A1))-FIND("]",CELL("nomfichier",A1)))),BASE!A:I,8,0),"")</f>
        <v/>
      </c>
      <c r="H11" s="72" t="str">
        <f>IF(OR($G$18="VG",$G$18="JG"),"X","")</f>
        <v/>
      </c>
      <c r="I11" s="81"/>
      <c r="J11" s="4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4"/>
      <c r="E12" s="4"/>
      <c r="F12" s="4"/>
      <c r="G12" s="3"/>
      <c r="H12" s="3"/>
      <c r="I12" s="3"/>
      <c r="J12" s="3"/>
      <c r="K12" s="4"/>
      <c r="R12" s="4"/>
      <c r="S12" s="4"/>
      <c r="T12" s="4"/>
      <c r="U12" s="4"/>
      <c r="V12" s="4"/>
    </row>
    <row r="13" spans="1:26" ht="18">
      <c r="A13" s="17" t="s">
        <v>96</v>
      </c>
      <c r="B13" s="17"/>
      <c r="C13" s="11"/>
      <c r="D13" s="4"/>
      <c r="E13" s="4"/>
      <c r="F13" s="4"/>
      <c r="G13" s="4"/>
      <c r="H13" s="4"/>
      <c r="I13" s="4"/>
      <c r="J13" s="4"/>
      <c r="K13" s="3"/>
      <c r="R13" s="3"/>
      <c r="S13" s="3"/>
      <c r="T13" s="3"/>
      <c r="U13" s="3"/>
      <c r="V13" s="3"/>
    </row>
    <row r="14" spans="1:26" ht="15.75" thickBot="1">
      <c r="A14" s="3"/>
      <c r="B14" s="3"/>
      <c r="C14" s="4"/>
      <c r="D14" s="4"/>
      <c r="E14" s="4"/>
      <c r="F14" s="3"/>
      <c r="G14" s="1"/>
      <c r="H14" s="3"/>
      <c r="I14" s="3"/>
      <c r="J14" s="3"/>
      <c r="K14" s="3"/>
      <c r="R14" s="3"/>
      <c r="S14" s="3"/>
      <c r="T14" s="3"/>
      <c r="U14" s="3"/>
      <c r="V14" s="3"/>
    </row>
    <row r="15" spans="1:26" ht="16.899999999999999" customHeight="1">
      <c r="A15" s="31" t="s">
        <v>15</v>
      </c>
      <c r="B15" s="31" t="s">
        <v>16</v>
      </c>
      <c r="C15" s="31" t="s">
        <v>17</v>
      </c>
      <c r="D15" s="31" t="s">
        <v>18</v>
      </c>
      <c r="E15" s="31" t="s">
        <v>20</v>
      </c>
      <c r="F15" s="41" t="s">
        <v>21</v>
      </c>
      <c r="G15" s="31" t="s">
        <v>45</v>
      </c>
      <c r="H15" s="31" t="s">
        <v>22</v>
      </c>
      <c r="I15" s="42" t="s">
        <v>52</v>
      </c>
      <c r="J15" s="43" t="s">
        <v>70</v>
      </c>
      <c r="K15" s="43" t="s">
        <v>73</v>
      </c>
      <c r="L15" s="44" t="s">
        <v>23</v>
      </c>
      <c r="M15" s="31" t="s">
        <v>24</v>
      </c>
      <c r="N15" s="31" t="s">
        <v>61</v>
      </c>
      <c r="O15" s="31" t="s">
        <v>19</v>
      </c>
      <c r="P15" s="31" t="s">
        <v>46</v>
      </c>
      <c r="Q15" s="31" t="s">
        <v>44</v>
      </c>
      <c r="R15" s="41" t="s">
        <v>54</v>
      </c>
      <c r="S15" s="31" t="s">
        <v>62</v>
      </c>
      <c r="T15" s="31" t="s">
        <v>64</v>
      </c>
      <c r="U15" s="31" t="s">
        <v>66</v>
      </c>
      <c r="V15" s="31" t="s">
        <v>59</v>
      </c>
      <c r="W15" s="31" t="s">
        <v>25</v>
      </c>
      <c r="X15" s="42" t="s">
        <v>48</v>
      </c>
      <c r="Y15" s="43" t="s">
        <v>51</v>
      </c>
      <c r="Z15" s="45" t="s">
        <v>3</v>
      </c>
    </row>
    <row r="16" spans="1:26" s="18" customFormat="1" ht="30" customHeight="1">
      <c r="A16" s="46" t="s">
        <v>26</v>
      </c>
      <c r="B16" s="47"/>
      <c r="C16" s="47" t="s">
        <v>74</v>
      </c>
      <c r="D16" s="47" t="s">
        <v>75</v>
      </c>
      <c r="E16" s="47" t="s">
        <v>86</v>
      </c>
      <c r="F16" s="48" t="s">
        <v>76</v>
      </c>
      <c r="G16" s="47" t="s">
        <v>77</v>
      </c>
      <c r="H16" s="47" t="s">
        <v>78</v>
      </c>
      <c r="I16" s="49" t="s">
        <v>79</v>
      </c>
      <c r="J16" s="50" t="s">
        <v>71</v>
      </c>
      <c r="K16" s="50" t="s">
        <v>72</v>
      </c>
      <c r="L16" s="47" t="s">
        <v>0</v>
      </c>
      <c r="M16" s="47" t="s">
        <v>28</v>
      </c>
      <c r="N16" s="47" t="s">
        <v>63</v>
      </c>
      <c r="O16" s="47" t="s">
        <v>27</v>
      </c>
      <c r="P16" s="47" t="s">
        <v>47</v>
      </c>
      <c r="Q16" s="47" t="s">
        <v>56</v>
      </c>
      <c r="R16" s="48" t="s">
        <v>55</v>
      </c>
      <c r="S16" s="47" t="s">
        <v>67</v>
      </c>
      <c r="T16" s="47" t="s">
        <v>68</v>
      </c>
      <c r="U16" s="47" t="s">
        <v>65</v>
      </c>
      <c r="V16" s="47" t="s">
        <v>60</v>
      </c>
      <c r="W16" s="47" t="s">
        <v>29</v>
      </c>
      <c r="X16" s="49" t="s">
        <v>49</v>
      </c>
      <c r="Y16" s="50" t="s">
        <v>50</v>
      </c>
      <c r="Z16" s="51" t="s">
        <v>30</v>
      </c>
    </row>
    <row r="17" spans="1:26" ht="16.5" thickBot="1">
      <c r="A17" s="52" t="s">
        <v>31</v>
      </c>
      <c r="B17" s="37"/>
      <c r="C17" s="37" t="s">
        <v>11</v>
      </c>
      <c r="D17" s="37" t="s">
        <v>32</v>
      </c>
      <c r="E17" s="39" t="s">
        <v>33</v>
      </c>
      <c r="F17" s="53" t="s">
        <v>34</v>
      </c>
      <c r="G17" s="37" t="s">
        <v>14</v>
      </c>
      <c r="H17" s="37" t="s">
        <v>35</v>
      </c>
      <c r="I17" s="54" t="s">
        <v>53</v>
      </c>
      <c r="J17" s="53" t="s">
        <v>34</v>
      </c>
      <c r="K17" s="37" t="s">
        <v>35</v>
      </c>
      <c r="L17" s="37" t="s">
        <v>35</v>
      </c>
      <c r="M17" s="37" t="s">
        <v>36</v>
      </c>
      <c r="N17" s="53" t="s">
        <v>34</v>
      </c>
      <c r="O17" s="39" t="s">
        <v>12</v>
      </c>
      <c r="P17" s="37" t="s">
        <v>32</v>
      </c>
      <c r="Q17" s="39" t="s">
        <v>33</v>
      </c>
      <c r="R17" s="53" t="s">
        <v>34</v>
      </c>
      <c r="S17" s="53" t="s">
        <v>34</v>
      </c>
      <c r="T17" s="37" t="s">
        <v>69</v>
      </c>
      <c r="U17" s="37" t="s">
        <v>40</v>
      </c>
      <c r="V17" s="37" t="s">
        <v>40</v>
      </c>
      <c r="W17" s="37" t="s">
        <v>37</v>
      </c>
      <c r="X17" s="54" t="s">
        <v>36</v>
      </c>
      <c r="Y17" s="55" t="s">
        <v>36</v>
      </c>
      <c r="Z17" s="56" t="s">
        <v>38</v>
      </c>
    </row>
    <row r="18" spans="1:26" ht="15.6" customHeight="1">
      <c r="A18" s="67">
        <v>1</v>
      </c>
      <c r="B18" s="73"/>
      <c r="C18" s="68"/>
      <c r="D18" s="68"/>
      <c r="E18" s="68"/>
      <c r="F18" s="68"/>
      <c r="G18" s="68"/>
      <c r="H18" s="68"/>
      <c r="I18" s="68"/>
      <c r="J18" s="74"/>
      <c r="K18" s="74"/>
      <c r="L18" s="75"/>
      <c r="M18" s="75"/>
      <c r="N18" s="75"/>
      <c r="O18" s="76"/>
      <c r="P18" s="2"/>
      <c r="Q18" s="2"/>
      <c r="R18" s="21"/>
      <c r="S18" s="2"/>
      <c r="T18" s="2"/>
      <c r="U18" s="2"/>
      <c r="V18" s="2"/>
      <c r="W18" s="5"/>
      <c r="X18" s="5"/>
      <c r="Y18" s="3"/>
      <c r="Z18" s="4"/>
    </row>
    <row r="19" spans="1:26" ht="15.6" customHeight="1">
      <c r="A19" s="67">
        <v>2</v>
      </c>
      <c r="B19" s="73"/>
      <c r="C19" s="68"/>
      <c r="D19" s="68"/>
      <c r="E19" s="68"/>
      <c r="F19" s="68"/>
      <c r="G19" s="68"/>
      <c r="H19" s="68"/>
      <c r="I19" s="68"/>
      <c r="J19" s="74"/>
      <c r="K19" s="74"/>
      <c r="L19" s="75"/>
      <c r="M19" s="75"/>
      <c r="N19" s="75"/>
      <c r="O19" s="76"/>
      <c r="P19" s="2"/>
      <c r="Q19" s="2"/>
      <c r="R19" s="21"/>
      <c r="S19" s="2"/>
      <c r="T19" s="2"/>
      <c r="U19" s="2"/>
      <c r="V19" s="2"/>
      <c r="W19" s="5"/>
      <c r="X19" s="5"/>
      <c r="Y19" s="3"/>
      <c r="Z19" s="4"/>
    </row>
    <row r="20" spans="1:26" ht="16.149999999999999" customHeight="1">
      <c r="A20" s="67">
        <v>3</v>
      </c>
      <c r="B20" s="73"/>
      <c r="C20" s="68"/>
      <c r="D20" s="68"/>
      <c r="E20" s="68"/>
      <c r="F20" s="68"/>
      <c r="G20" s="68"/>
      <c r="H20" s="68"/>
      <c r="I20" s="68"/>
      <c r="J20" s="74"/>
      <c r="K20" s="74"/>
      <c r="L20" s="75"/>
      <c r="M20" s="75"/>
      <c r="N20" s="75"/>
      <c r="O20" s="76"/>
      <c r="P20" s="2"/>
      <c r="Q20" s="2"/>
      <c r="R20" s="21"/>
      <c r="S20" s="2"/>
      <c r="T20" s="2"/>
      <c r="U20" s="2"/>
      <c r="V20" s="2"/>
      <c r="W20" s="5"/>
      <c r="X20" s="5"/>
      <c r="Y20" s="3"/>
      <c r="Z20" s="4"/>
    </row>
    <row r="21" spans="1:26" ht="16.149999999999999" customHeight="1">
      <c r="A21" s="67">
        <v>4</v>
      </c>
      <c r="B21" s="73"/>
      <c r="C21" s="68"/>
      <c r="D21" s="68"/>
      <c r="E21" s="68"/>
      <c r="F21" s="68"/>
      <c r="G21" s="68"/>
      <c r="H21" s="68"/>
      <c r="I21" s="68"/>
      <c r="J21" s="74"/>
      <c r="K21" s="74"/>
      <c r="L21" s="75"/>
      <c r="M21" s="75"/>
      <c r="N21" s="75"/>
      <c r="O21" s="76"/>
      <c r="P21" s="2"/>
      <c r="Q21" s="2"/>
      <c r="R21" s="21"/>
      <c r="S21" s="2"/>
      <c r="T21" s="2"/>
      <c r="U21" s="2"/>
      <c r="V21" s="2"/>
      <c r="W21" s="5"/>
      <c r="X21" s="5"/>
      <c r="Y21" s="3"/>
      <c r="Z21" s="4"/>
    </row>
    <row r="22" spans="1:26" ht="16.149999999999999" customHeight="1">
      <c r="A22" s="67">
        <v>5</v>
      </c>
      <c r="B22" s="73"/>
      <c r="C22" s="68"/>
      <c r="D22" s="68"/>
      <c r="E22" s="68"/>
      <c r="F22" s="68"/>
      <c r="G22" s="68"/>
      <c r="H22" s="68"/>
      <c r="I22" s="68"/>
      <c r="J22" s="74"/>
      <c r="K22" s="74"/>
      <c r="L22" s="75"/>
      <c r="M22" s="75"/>
      <c r="N22" s="75"/>
      <c r="O22" s="76"/>
      <c r="P22" s="2"/>
      <c r="Q22" s="2"/>
      <c r="R22" s="21"/>
      <c r="S22" s="2"/>
      <c r="T22" s="2"/>
      <c r="U22" s="2"/>
      <c r="V22" s="2"/>
      <c r="W22" s="5"/>
      <c r="X22" s="5"/>
      <c r="Y22" s="3"/>
      <c r="Z22" s="4"/>
    </row>
    <row r="23" spans="1:26" ht="16.149999999999999" customHeight="1">
      <c r="A23" s="67">
        <v>6</v>
      </c>
      <c r="B23" s="73"/>
      <c r="C23" s="68"/>
      <c r="D23" s="68"/>
      <c r="E23" s="68"/>
      <c r="F23" s="68"/>
      <c r="G23" s="68"/>
      <c r="H23" s="68"/>
      <c r="I23" s="68"/>
      <c r="J23" s="74"/>
      <c r="K23" s="74"/>
      <c r="L23" s="75"/>
      <c r="M23" s="75"/>
      <c r="N23" s="75"/>
      <c r="O23" s="76"/>
      <c r="P23" s="2"/>
      <c r="Q23" s="2"/>
      <c r="R23" s="21"/>
      <c r="S23" s="2"/>
      <c r="T23" s="2"/>
      <c r="U23" s="2"/>
      <c r="V23" s="2"/>
      <c r="W23" s="5"/>
      <c r="X23" s="5"/>
      <c r="Y23" s="3"/>
      <c r="Z23" s="4"/>
    </row>
    <row r="24" spans="1:26" ht="16.149999999999999" customHeight="1">
      <c r="A24" s="67">
        <v>7</v>
      </c>
      <c r="B24" s="73"/>
      <c r="C24" s="68"/>
      <c r="D24" s="68"/>
      <c r="E24" s="68"/>
      <c r="F24" s="68"/>
      <c r="G24" s="68"/>
      <c r="H24" s="68"/>
      <c r="I24" s="68"/>
      <c r="J24" s="74"/>
      <c r="K24" s="74"/>
      <c r="L24" s="75"/>
      <c r="M24" s="75"/>
      <c r="N24" s="75"/>
      <c r="O24" s="76"/>
      <c r="P24" s="2"/>
      <c r="Q24" s="2"/>
      <c r="R24" s="21"/>
      <c r="S24" s="2"/>
      <c r="T24" s="2"/>
      <c r="U24" s="2"/>
      <c r="V24" s="2"/>
      <c r="W24" s="5"/>
      <c r="X24" s="5"/>
      <c r="Y24" s="3"/>
      <c r="Z24" s="4"/>
    </row>
    <row r="25" spans="1:26" ht="16.149999999999999" customHeight="1">
      <c r="A25" s="67">
        <v>8</v>
      </c>
      <c r="B25" s="73"/>
      <c r="C25" s="68"/>
      <c r="D25" s="68"/>
      <c r="E25" s="68"/>
      <c r="F25" s="68"/>
      <c r="G25" s="68"/>
      <c r="H25" s="68"/>
      <c r="I25" s="68"/>
      <c r="J25" s="74"/>
      <c r="K25" s="74"/>
      <c r="L25" s="75"/>
      <c r="M25" s="75"/>
      <c r="N25" s="75"/>
      <c r="O25" s="76"/>
      <c r="P25" s="2"/>
      <c r="Q25" s="2"/>
      <c r="R25" s="21"/>
      <c r="S25" s="2"/>
      <c r="T25" s="2"/>
      <c r="U25" s="2"/>
      <c r="V25" s="2"/>
      <c r="W25" s="5"/>
      <c r="X25" s="5"/>
      <c r="Y25" s="3"/>
      <c r="Z25" s="4"/>
    </row>
    <row r="26" spans="1:26" ht="16.149999999999999" customHeight="1">
      <c r="A26" s="67">
        <v>9</v>
      </c>
      <c r="B26" s="73"/>
      <c r="C26" s="68"/>
      <c r="D26" s="68"/>
      <c r="E26" s="68"/>
      <c r="F26" s="68"/>
      <c r="G26" s="68"/>
      <c r="H26" s="68"/>
      <c r="I26" s="68"/>
      <c r="J26" s="74"/>
      <c r="K26" s="74"/>
      <c r="L26" s="75"/>
      <c r="M26" s="75"/>
      <c r="N26" s="75"/>
      <c r="O26" s="76"/>
      <c r="P26" s="2"/>
      <c r="Q26" s="2"/>
      <c r="R26" s="21"/>
      <c r="S26" s="2"/>
      <c r="T26" s="2"/>
      <c r="U26" s="2"/>
      <c r="V26" s="2"/>
      <c r="W26" s="5"/>
      <c r="X26" s="5"/>
      <c r="Y26" s="3"/>
      <c r="Z26" s="4"/>
    </row>
    <row r="27" spans="1:26" ht="16.149999999999999" customHeight="1">
      <c r="A27" s="67">
        <v>10</v>
      </c>
      <c r="B27" s="73"/>
      <c r="C27" s="68"/>
      <c r="D27" s="68"/>
      <c r="E27" s="68"/>
      <c r="F27" s="68"/>
      <c r="G27" s="68"/>
      <c r="H27" s="68"/>
      <c r="I27" s="68"/>
      <c r="J27" s="74"/>
      <c r="K27" s="74"/>
      <c r="L27" s="75"/>
      <c r="M27" s="75"/>
      <c r="N27" s="75"/>
      <c r="O27" s="76"/>
      <c r="P27" s="2"/>
      <c r="Q27" s="2"/>
      <c r="R27" s="21"/>
      <c r="S27" s="2"/>
      <c r="T27" s="2"/>
      <c r="U27" s="2"/>
      <c r="V27" s="2"/>
      <c r="W27" s="5"/>
      <c r="X27" s="5"/>
      <c r="Y27" s="3"/>
      <c r="Z27" s="4"/>
    </row>
    <row r="28" spans="1:26" ht="16.149999999999999" customHeight="1">
      <c r="A28" s="67">
        <v>11</v>
      </c>
      <c r="B28" s="73"/>
      <c r="C28" s="68"/>
      <c r="D28" s="68"/>
      <c r="E28" s="68"/>
      <c r="F28" s="68"/>
      <c r="G28" s="68"/>
      <c r="H28" s="68"/>
      <c r="I28" s="68"/>
      <c r="J28" s="74"/>
      <c r="K28" s="74"/>
      <c r="L28" s="75"/>
      <c r="M28" s="75"/>
      <c r="N28" s="75"/>
      <c r="O28" s="76"/>
      <c r="P28" s="2"/>
      <c r="Q28" s="2"/>
      <c r="R28" s="21"/>
      <c r="S28" s="2"/>
      <c r="T28" s="2"/>
      <c r="U28" s="2"/>
      <c r="V28" s="2"/>
      <c r="W28" s="5"/>
      <c r="X28" s="5"/>
      <c r="Y28" s="3"/>
      <c r="Z28" s="4"/>
    </row>
    <row r="29" spans="1:26" ht="16.149999999999999" customHeight="1">
      <c r="A29" s="67">
        <v>12</v>
      </c>
      <c r="B29" s="73"/>
      <c r="C29" s="68"/>
      <c r="D29" s="68"/>
      <c r="E29" s="68"/>
      <c r="F29" s="68"/>
      <c r="G29" s="68"/>
      <c r="H29" s="68"/>
      <c r="I29" s="68"/>
      <c r="J29" s="74"/>
      <c r="K29" s="74"/>
      <c r="L29" s="75"/>
      <c r="M29" s="75"/>
      <c r="N29" s="75"/>
      <c r="O29" s="76"/>
      <c r="P29" s="2"/>
      <c r="Q29" s="2"/>
      <c r="R29" s="21"/>
      <c r="S29" s="2"/>
      <c r="T29" s="2"/>
      <c r="U29" s="2"/>
      <c r="V29" s="2"/>
      <c r="W29" s="5"/>
      <c r="X29" s="5"/>
      <c r="Y29" s="3"/>
      <c r="Z29" s="4"/>
    </row>
    <row r="30" spans="1:26" ht="16.149999999999999" customHeight="1">
      <c r="A30" s="67">
        <v>13</v>
      </c>
      <c r="B30" s="73"/>
      <c r="C30" s="68"/>
      <c r="D30" s="68"/>
      <c r="E30" s="68"/>
      <c r="F30" s="68"/>
      <c r="G30" s="68"/>
      <c r="H30" s="68"/>
      <c r="I30" s="68"/>
      <c r="J30" s="74"/>
      <c r="K30" s="74"/>
      <c r="L30" s="75"/>
      <c r="M30" s="75"/>
      <c r="N30" s="75"/>
      <c r="O30" s="76"/>
      <c r="P30" s="2"/>
      <c r="Q30" s="2"/>
      <c r="R30" s="21"/>
      <c r="S30" s="2"/>
      <c r="T30" s="2"/>
      <c r="U30" s="2"/>
      <c r="V30" s="2"/>
      <c r="W30" s="5"/>
      <c r="X30" s="5"/>
      <c r="Y30" s="3"/>
      <c r="Z30" s="4"/>
    </row>
    <row r="31" spans="1:26" ht="16.149999999999999" customHeight="1">
      <c r="A31" s="67">
        <v>14</v>
      </c>
      <c r="B31" s="73"/>
      <c r="C31" s="68"/>
      <c r="D31" s="68"/>
      <c r="E31" s="68"/>
      <c r="F31" s="68"/>
      <c r="G31" s="68"/>
      <c r="H31" s="68"/>
      <c r="I31" s="68"/>
      <c r="J31" s="74"/>
      <c r="K31" s="74"/>
      <c r="L31" s="75"/>
      <c r="M31" s="75"/>
      <c r="N31" s="75"/>
      <c r="O31" s="76"/>
      <c r="P31" s="2"/>
      <c r="Q31" s="2"/>
      <c r="R31" s="21"/>
      <c r="S31" s="2"/>
      <c r="T31" s="2"/>
      <c r="U31" s="2"/>
      <c r="V31" s="2"/>
      <c r="W31" s="5"/>
      <c r="X31" s="5"/>
      <c r="Y31" s="3"/>
      <c r="Z31" s="4"/>
    </row>
    <row r="32" spans="1:26" ht="16.149999999999999" customHeight="1">
      <c r="A32" s="67">
        <v>15</v>
      </c>
      <c r="B32" s="73"/>
      <c r="C32" s="68"/>
      <c r="D32" s="68"/>
      <c r="E32" s="68"/>
      <c r="F32" s="68"/>
      <c r="G32" s="68"/>
      <c r="H32" s="68"/>
      <c r="I32" s="68"/>
      <c r="J32" s="74"/>
      <c r="K32" s="74"/>
      <c r="L32" s="75"/>
      <c r="M32" s="75"/>
      <c r="N32" s="75"/>
      <c r="O32" s="76"/>
      <c r="P32" s="2"/>
      <c r="Q32" s="2"/>
      <c r="R32" s="21"/>
      <c r="S32" s="2"/>
      <c r="T32" s="2"/>
      <c r="U32" s="2"/>
      <c r="V32" s="2"/>
      <c r="W32" s="5"/>
      <c r="X32" s="5"/>
      <c r="Y32" s="3"/>
      <c r="Z32" s="4"/>
    </row>
    <row r="33" spans="1:26" ht="16.149999999999999" customHeight="1">
      <c r="A33" s="67">
        <v>16</v>
      </c>
      <c r="B33" s="73"/>
      <c r="C33" s="68"/>
      <c r="D33" s="68"/>
      <c r="E33" s="68"/>
      <c r="F33" s="68"/>
      <c r="G33" s="68"/>
      <c r="H33" s="68"/>
      <c r="I33" s="68"/>
      <c r="J33" s="74"/>
      <c r="K33" s="74"/>
      <c r="L33" s="75"/>
      <c r="M33" s="75"/>
      <c r="N33" s="75"/>
      <c r="O33" s="76"/>
      <c r="P33" s="2"/>
      <c r="Q33" s="2"/>
      <c r="R33" s="21"/>
      <c r="S33" s="2"/>
      <c r="T33" s="2"/>
      <c r="U33" s="2"/>
      <c r="V33" s="2"/>
      <c r="W33" s="5"/>
      <c r="X33" s="5"/>
      <c r="Y33" s="3"/>
      <c r="Z33" s="4"/>
    </row>
    <row r="34" spans="1:26" ht="16.149999999999999" customHeight="1">
      <c r="A34" s="67">
        <v>17</v>
      </c>
      <c r="B34" s="73"/>
      <c r="C34" s="68"/>
      <c r="D34" s="68"/>
      <c r="E34" s="68"/>
      <c r="F34" s="68"/>
      <c r="G34" s="68"/>
      <c r="H34" s="68"/>
      <c r="I34" s="68"/>
      <c r="J34" s="74"/>
      <c r="K34" s="74"/>
      <c r="L34" s="75"/>
      <c r="M34" s="75"/>
      <c r="N34" s="75"/>
      <c r="O34" s="76"/>
      <c r="P34" s="2"/>
      <c r="Q34" s="2"/>
      <c r="R34" s="21"/>
      <c r="S34" s="2"/>
      <c r="T34" s="2"/>
      <c r="U34" s="2"/>
      <c r="V34" s="2"/>
      <c r="W34" s="5"/>
      <c r="X34" s="5"/>
      <c r="Y34" s="3"/>
      <c r="Z34" s="4"/>
    </row>
    <row r="35" spans="1:26" ht="16.149999999999999" customHeight="1">
      <c r="A35" s="67">
        <v>18</v>
      </c>
      <c r="B35" s="73"/>
      <c r="C35" s="68"/>
      <c r="D35" s="68"/>
      <c r="E35" s="68"/>
      <c r="F35" s="68"/>
      <c r="G35" s="68"/>
      <c r="H35" s="68"/>
      <c r="I35" s="68"/>
      <c r="J35" s="74"/>
      <c r="K35" s="74"/>
      <c r="L35" s="75"/>
      <c r="M35" s="75"/>
      <c r="N35" s="75"/>
      <c r="O35" s="76"/>
      <c r="P35" s="2"/>
      <c r="Q35" s="2"/>
      <c r="R35" s="21"/>
      <c r="S35" s="2"/>
      <c r="T35" s="2"/>
      <c r="U35" s="2"/>
      <c r="V35" s="2"/>
      <c r="W35" s="5"/>
      <c r="X35" s="5"/>
      <c r="Y35" s="3"/>
      <c r="Z35" s="4"/>
    </row>
    <row r="36" spans="1:26" ht="16.149999999999999" customHeight="1">
      <c r="A36" s="67">
        <v>19</v>
      </c>
      <c r="B36" s="73"/>
      <c r="C36" s="68"/>
      <c r="D36" s="68"/>
      <c r="E36" s="68"/>
      <c r="F36" s="68"/>
      <c r="G36" s="68"/>
      <c r="H36" s="68"/>
      <c r="I36" s="68"/>
      <c r="J36" s="74"/>
      <c r="K36" s="74"/>
      <c r="L36" s="75"/>
      <c r="M36" s="75"/>
      <c r="N36" s="75"/>
      <c r="O36" s="76"/>
      <c r="P36" s="2"/>
      <c r="Q36" s="2"/>
      <c r="R36" s="21"/>
      <c r="S36" s="2"/>
      <c r="T36" s="2"/>
      <c r="U36" s="2"/>
      <c r="V36" s="2"/>
      <c r="W36" s="5"/>
      <c r="X36" s="5"/>
      <c r="Y36" s="3"/>
      <c r="Z36" s="4"/>
    </row>
    <row r="37" spans="1:26" ht="16.149999999999999" customHeight="1">
      <c r="A37" s="67">
        <v>20</v>
      </c>
      <c r="B37" s="73"/>
      <c r="C37" s="68"/>
      <c r="D37" s="68"/>
      <c r="E37" s="68"/>
      <c r="F37" s="68"/>
      <c r="G37" s="68"/>
      <c r="H37" s="68"/>
      <c r="I37" s="68"/>
      <c r="J37" s="74"/>
      <c r="K37" s="74"/>
      <c r="L37" s="75"/>
      <c r="M37" s="75"/>
      <c r="N37" s="75"/>
      <c r="O37" s="76"/>
      <c r="P37" s="2"/>
      <c r="Q37" s="2"/>
      <c r="R37" s="21"/>
      <c r="S37" s="2"/>
      <c r="T37" s="2"/>
      <c r="U37" s="2"/>
      <c r="V37" s="2"/>
      <c r="W37" s="5"/>
      <c r="X37" s="5"/>
      <c r="Y37" s="3"/>
      <c r="Z37" s="4"/>
    </row>
    <row r="38" spans="1:26" ht="16.149999999999999" customHeight="1">
      <c r="A38" s="67">
        <v>21</v>
      </c>
      <c r="B38" s="73"/>
      <c r="C38" s="68"/>
      <c r="D38" s="68"/>
      <c r="E38" s="68"/>
      <c r="F38" s="68"/>
      <c r="G38" s="68"/>
      <c r="H38" s="68"/>
      <c r="I38" s="68"/>
      <c r="J38" s="74"/>
      <c r="K38" s="74"/>
      <c r="L38" s="75"/>
      <c r="M38" s="75"/>
      <c r="N38" s="75"/>
      <c r="O38" s="76"/>
      <c r="P38" s="2"/>
      <c r="Q38" s="2"/>
      <c r="R38" s="21"/>
      <c r="S38" s="2"/>
      <c r="T38" s="2"/>
      <c r="U38" s="2"/>
      <c r="V38" s="2"/>
      <c r="W38" s="5"/>
      <c r="X38" s="5"/>
      <c r="Y38" s="3"/>
      <c r="Z38" s="4"/>
    </row>
    <row r="39" spans="1:26" ht="16.149999999999999" customHeight="1">
      <c r="A39" s="67">
        <v>22</v>
      </c>
      <c r="B39" s="73"/>
      <c r="C39" s="68"/>
      <c r="D39" s="68"/>
      <c r="E39" s="68"/>
      <c r="F39" s="68"/>
      <c r="G39" s="68"/>
      <c r="H39" s="68"/>
      <c r="I39" s="68"/>
      <c r="J39" s="74"/>
      <c r="K39" s="74"/>
      <c r="L39" s="75"/>
      <c r="M39" s="75"/>
      <c r="N39" s="75"/>
      <c r="O39" s="76"/>
      <c r="P39" s="2"/>
      <c r="Q39" s="2"/>
      <c r="R39" s="21"/>
      <c r="S39" s="2"/>
      <c r="T39" s="2"/>
      <c r="U39" s="2"/>
      <c r="V39" s="2"/>
      <c r="W39" s="5"/>
      <c r="X39" s="5"/>
      <c r="Y39" s="3"/>
      <c r="Z39" s="4"/>
    </row>
    <row r="40" spans="1:26" ht="16.149999999999999" customHeight="1">
      <c r="A40" s="67">
        <v>23</v>
      </c>
      <c r="B40" s="73"/>
      <c r="C40" s="68"/>
      <c r="D40" s="68"/>
      <c r="E40" s="68"/>
      <c r="F40" s="68"/>
      <c r="G40" s="68"/>
      <c r="H40" s="68"/>
      <c r="I40" s="68"/>
      <c r="J40" s="74"/>
      <c r="K40" s="74"/>
      <c r="L40" s="75"/>
      <c r="M40" s="75"/>
      <c r="N40" s="75"/>
      <c r="O40" s="76"/>
      <c r="P40" s="2"/>
      <c r="Q40" s="2"/>
      <c r="R40" s="21"/>
      <c r="S40" s="2"/>
      <c r="T40" s="2"/>
      <c r="U40" s="2"/>
      <c r="V40" s="2"/>
      <c r="W40" s="5"/>
      <c r="X40" s="5"/>
      <c r="Y40" s="3"/>
      <c r="Z40" s="4"/>
    </row>
    <row r="41" spans="1:26" ht="16.149999999999999" customHeight="1">
      <c r="A41" s="67">
        <v>24</v>
      </c>
      <c r="B41" s="73"/>
      <c r="C41" s="68"/>
      <c r="D41" s="68"/>
      <c r="E41" s="68"/>
      <c r="F41" s="68"/>
      <c r="G41" s="68"/>
      <c r="H41" s="68"/>
      <c r="I41" s="68"/>
      <c r="J41" s="74"/>
      <c r="K41" s="74"/>
      <c r="L41" s="75"/>
      <c r="M41" s="75"/>
      <c r="N41" s="75"/>
      <c r="O41" s="76"/>
      <c r="P41" s="2"/>
      <c r="Q41" s="2"/>
      <c r="R41" s="21"/>
      <c r="S41" s="2"/>
      <c r="T41" s="2"/>
      <c r="U41" s="2"/>
      <c r="V41" s="2"/>
      <c r="W41" s="5"/>
      <c r="X41" s="5"/>
      <c r="Y41" s="3"/>
      <c r="Z41" s="4"/>
    </row>
    <row r="42" spans="1:26" ht="16.149999999999999" customHeight="1">
      <c r="A42" s="67">
        <v>25</v>
      </c>
      <c r="B42" s="73"/>
      <c r="C42" s="68"/>
      <c r="D42" s="68"/>
      <c r="E42" s="68"/>
      <c r="F42" s="68"/>
      <c r="G42" s="68"/>
      <c r="H42" s="68"/>
      <c r="I42" s="68"/>
      <c r="J42" s="74"/>
      <c r="K42" s="74"/>
      <c r="L42" s="75"/>
      <c r="M42" s="75"/>
      <c r="N42" s="75"/>
      <c r="O42" s="76"/>
      <c r="P42" s="2"/>
      <c r="Q42" s="2"/>
      <c r="R42" s="21"/>
      <c r="S42" s="2"/>
      <c r="T42" s="2"/>
      <c r="U42" s="2"/>
      <c r="V42" s="2"/>
      <c r="W42" s="5"/>
      <c r="X42" s="5"/>
      <c r="Y42" s="3"/>
      <c r="Z42" s="4"/>
    </row>
    <row r="43" spans="1:26" ht="16.149999999999999" customHeight="1">
      <c r="A43" s="67">
        <v>26</v>
      </c>
      <c r="B43" s="73"/>
      <c r="C43" s="68"/>
      <c r="D43" s="68"/>
      <c r="E43" s="68"/>
      <c r="F43" s="68"/>
      <c r="G43" s="68"/>
      <c r="H43" s="68"/>
      <c r="I43" s="68"/>
      <c r="J43" s="74"/>
      <c r="K43" s="74"/>
      <c r="L43" s="75"/>
      <c r="M43" s="75"/>
      <c r="N43" s="75"/>
      <c r="O43" s="76"/>
      <c r="P43" s="2"/>
      <c r="Q43" s="2"/>
      <c r="R43" s="21"/>
      <c r="S43" s="2"/>
      <c r="T43" s="2"/>
      <c r="U43" s="2"/>
      <c r="V43" s="2"/>
      <c r="W43" s="5"/>
      <c r="X43" s="5"/>
      <c r="Y43" s="3"/>
      <c r="Z43" s="4"/>
    </row>
    <row r="44" spans="1:26" ht="16.149999999999999" customHeight="1">
      <c r="A44" s="67">
        <v>27</v>
      </c>
      <c r="B44" s="73"/>
      <c r="C44" s="68"/>
      <c r="D44" s="68"/>
      <c r="E44" s="68"/>
      <c r="F44" s="68"/>
      <c r="G44" s="68"/>
      <c r="H44" s="68"/>
      <c r="I44" s="68"/>
      <c r="J44" s="74"/>
      <c r="K44" s="74"/>
      <c r="L44" s="75"/>
      <c r="M44" s="75"/>
      <c r="N44" s="75"/>
      <c r="O44" s="76"/>
      <c r="P44" s="2"/>
      <c r="Q44" s="2"/>
      <c r="R44" s="21"/>
      <c r="S44" s="2"/>
      <c r="T44" s="2"/>
      <c r="U44" s="2"/>
      <c r="V44" s="2"/>
      <c r="W44" s="5"/>
      <c r="X44" s="5"/>
      <c r="Y44" s="3"/>
      <c r="Z44" s="4"/>
    </row>
    <row r="45" spans="1:26" ht="16.149999999999999" customHeight="1">
      <c r="A45" s="67">
        <v>28</v>
      </c>
      <c r="B45" s="73"/>
      <c r="C45" s="68"/>
      <c r="D45" s="68"/>
      <c r="E45" s="68"/>
      <c r="F45" s="68"/>
      <c r="G45" s="68"/>
      <c r="H45" s="68"/>
      <c r="I45" s="68"/>
      <c r="J45" s="74"/>
      <c r="K45" s="74"/>
      <c r="L45" s="75"/>
      <c r="M45" s="75"/>
      <c r="N45" s="75"/>
      <c r="O45" s="76"/>
      <c r="P45" s="2"/>
      <c r="Q45" s="2"/>
      <c r="R45" s="21"/>
      <c r="S45" s="2"/>
      <c r="T45" s="2"/>
      <c r="U45" s="2"/>
      <c r="V45" s="2"/>
      <c r="W45" s="5"/>
      <c r="X45" s="5"/>
      <c r="Y45" s="3"/>
      <c r="Z45" s="4"/>
    </row>
    <row r="46" spans="1:26" ht="16.149999999999999" customHeight="1">
      <c r="A46" s="67">
        <v>29</v>
      </c>
      <c r="B46" s="73"/>
      <c r="C46" s="68"/>
      <c r="D46" s="68"/>
      <c r="E46" s="68"/>
      <c r="F46" s="68"/>
      <c r="G46" s="68"/>
      <c r="H46" s="68"/>
      <c r="I46" s="68"/>
      <c r="J46" s="74"/>
      <c r="K46" s="74"/>
      <c r="L46" s="75"/>
      <c r="M46" s="75"/>
      <c r="N46" s="75"/>
      <c r="O46" s="76"/>
      <c r="P46" s="2"/>
      <c r="Q46" s="2"/>
      <c r="R46" s="21"/>
      <c r="S46" s="2"/>
      <c r="T46" s="2"/>
      <c r="U46" s="2"/>
      <c r="V46" s="2"/>
      <c r="W46" s="5"/>
      <c r="X46" s="5"/>
      <c r="Y46" s="3"/>
      <c r="Z46" s="4"/>
    </row>
    <row r="47" spans="1:26" ht="16.149999999999999" customHeight="1">
      <c r="A47" s="67">
        <v>30</v>
      </c>
      <c r="B47" s="73"/>
      <c r="C47" s="68"/>
      <c r="D47" s="68"/>
      <c r="E47" s="68"/>
      <c r="F47" s="68"/>
      <c r="G47" s="68"/>
      <c r="H47" s="68"/>
      <c r="I47" s="68"/>
      <c r="J47" s="74"/>
      <c r="K47" s="74"/>
      <c r="L47" s="75"/>
      <c r="M47" s="75"/>
      <c r="N47" s="75"/>
      <c r="O47" s="76"/>
      <c r="P47" s="2"/>
      <c r="Q47" s="2"/>
      <c r="R47" s="21"/>
      <c r="S47" s="2"/>
      <c r="T47" s="2"/>
      <c r="U47" s="2"/>
      <c r="V47" s="2"/>
      <c r="W47" s="5"/>
      <c r="X47" s="5"/>
      <c r="Y47" s="3"/>
      <c r="Z47" s="4"/>
    </row>
    <row r="48" spans="1:26" ht="16.149999999999999" customHeight="1">
      <c r="A48" s="67">
        <v>31</v>
      </c>
      <c r="B48" s="73"/>
      <c r="C48" s="68"/>
      <c r="D48" s="68"/>
      <c r="E48" s="68"/>
      <c r="F48" s="68"/>
      <c r="G48" s="68"/>
      <c r="H48" s="68"/>
      <c r="I48" s="68"/>
      <c r="J48" s="74"/>
      <c r="K48" s="74"/>
      <c r="L48" s="75"/>
      <c r="M48" s="75"/>
      <c r="N48" s="75"/>
      <c r="O48" s="76"/>
      <c r="P48" s="2"/>
      <c r="Q48" s="2"/>
      <c r="R48" s="21"/>
      <c r="S48" s="2"/>
      <c r="T48" s="2"/>
      <c r="U48" s="2"/>
      <c r="V48" s="2"/>
      <c r="W48" s="5"/>
      <c r="X48" s="5"/>
      <c r="Y48" s="3"/>
      <c r="Z48" s="4"/>
    </row>
    <row r="49" spans="1:26" ht="16.149999999999999" customHeight="1">
      <c r="A49" s="67">
        <v>32</v>
      </c>
      <c r="B49" s="73"/>
      <c r="C49" s="68"/>
      <c r="D49" s="68"/>
      <c r="E49" s="68"/>
      <c r="F49" s="68"/>
      <c r="G49" s="68"/>
      <c r="H49" s="68"/>
      <c r="I49" s="68"/>
      <c r="J49" s="74"/>
      <c r="K49" s="74"/>
      <c r="L49" s="75"/>
      <c r="M49" s="75"/>
      <c r="N49" s="75"/>
      <c r="O49" s="76"/>
      <c r="P49" s="2"/>
      <c r="Q49" s="2"/>
      <c r="R49" s="21"/>
      <c r="S49" s="2"/>
      <c r="T49" s="2"/>
      <c r="U49" s="2"/>
      <c r="V49" s="2"/>
      <c r="W49" s="5"/>
      <c r="X49" s="5"/>
      <c r="Y49" s="3"/>
      <c r="Z49" s="4"/>
    </row>
    <row r="50" spans="1:26" ht="16.149999999999999" customHeight="1">
      <c r="A50" s="67">
        <v>33</v>
      </c>
      <c r="B50" s="73"/>
      <c r="C50" s="68"/>
      <c r="D50" s="68"/>
      <c r="E50" s="68"/>
      <c r="F50" s="68"/>
      <c r="G50" s="68"/>
      <c r="H50" s="68"/>
      <c r="I50" s="68"/>
      <c r="J50" s="74"/>
      <c r="K50" s="74"/>
      <c r="L50" s="75"/>
      <c r="M50" s="75"/>
      <c r="N50" s="75"/>
      <c r="O50" s="76"/>
      <c r="P50" s="2"/>
      <c r="Q50" s="2"/>
      <c r="R50" s="21"/>
      <c r="S50" s="2"/>
      <c r="T50" s="2"/>
      <c r="U50" s="2"/>
      <c r="V50" s="2"/>
      <c r="W50" s="5"/>
      <c r="X50" s="5"/>
      <c r="Y50" s="3"/>
      <c r="Z50" s="4"/>
    </row>
    <row r="51" spans="1:26" ht="16.149999999999999" customHeight="1">
      <c r="A51" s="67">
        <v>34</v>
      </c>
      <c r="B51" s="73"/>
      <c r="C51" s="68"/>
      <c r="D51" s="68"/>
      <c r="E51" s="68"/>
      <c r="F51" s="68"/>
      <c r="G51" s="68"/>
      <c r="H51" s="68"/>
      <c r="I51" s="68"/>
      <c r="J51" s="74"/>
      <c r="K51" s="74"/>
      <c r="L51" s="75"/>
      <c r="M51" s="75"/>
      <c r="N51" s="75"/>
      <c r="O51" s="76"/>
      <c r="P51" s="2"/>
      <c r="Q51" s="2"/>
      <c r="R51" s="21"/>
      <c r="S51" s="2"/>
      <c r="T51" s="2"/>
      <c r="U51" s="2"/>
      <c r="V51" s="2"/>
      <c r="W51" s="5"/>
      <c r="X51" s="5"/>
      <c r="Y51" s="3"/>
      <c r="Z51" s="4"/>
    </row>
    <row r="52" spans="1:26" ht="16.149999999999999" customHeight="1">
      <c r="A52" s="67">
        <v>35</v>
      </c>
      <c r="B52" s="73"/>
      <c r="C52" s="68"/>
      <c r="D52" s="68"/>
      <c r="E52" s="68"/>
      <c r="F52" s="68"/>
      <c r="G52" s="68"/>
      <c r="H52" s="68"/>
      <c r="I52" s="68"/>
      <c r="J52" s="74"/>
      <c r="K52" s="74"/>
      <c r="L52" s="75"/>
      <c r="M52" s="75"/>
      <c r="N52" s="75"/>
      <c r="O52" s="76"/>
      <c r="P52" s="2"/>
      <c r="Q52" s="2"/>
      <c r="R52" s="21"/>
      <c r="S52" s="2"/>
      <c r="T52" s="2"/>
      <c r="U52" s="2"/>
      <c r="V52" s="2"/>
      <c r="W52" s="5"/>
      <c r="X52" s="5"/>
      <c r="Y52" s="3"/>
      <c r="Z52" s="4"/>
    </row>
    <row r="53" spans="1:26" ht="16.149999999999999" customHeight="1">
      <c r="A53" s="67">
        <v>36</v>
      </c>
      <c r="B53" s="73"/>
      <c r="G53" s="19"/>
      <c r="I53" s="19"/>
      <c r="J53" s="74"/>
      <c r="K53" s="74"/>
      <c r="L53" s="75"/>
      <c r="M53" s="75"/>
      <c r="N53" s="75"/>
      <c r="O53" s="76"/>
      <c r="P53" s="2"/>
      <c r="Q53" s="2"/>
      <c r="R53" s="21"/>
      <c r="S53" s="2"/>
      <c r="T53" s="2"/>
      <c r="U53" s="2"/>
      <c r="V53" s="2"/>
      <c r="W53" s="5"/>
      <c r="X53" s="5"/>
      <c r="Y53" s="3"/>
      <c r="Z53" s="4"/>
    </row>
    <row r="54" spans="1:26" ht="16.149999999999999" customHeight="1">
      <c r="A54" s="67">
        <v>37</v>
      </c>
      <c r="B54" s="73"/>
      <c r="G54" s="19"/>
      <c r="I54" s="19"/>
      <c r="J54" s="74"/>
      <c r="K54" s="74"/>
      <c r="L54" s="75"/>
      <c r="M54" s="75"/>
      <c r="N54" s="75"/>
      <c r="O54" s="76"/>
      <c r="P54" s="2"/>
      <c r="Q54" s="2"/>
      <c r="R54" s="21"/>
      <c r="S54" s="2"/>
      <c r="T54" s="2"/>
      <c r="U54" s="2"/>
      <c r="V54" s="2"/>
      <c r="W54" s="5"/>
      <c r="X54" s="5"/>
      <c r="Y54" s="3"/>
      <c r="Z54" s="4"/>
    </row>
    <row r="55" spans="1:26" ht="16.149999999999999" customHeight="1">
      <c r="A55" s="67">
        <v>38</v>
      </c>
      <c r="B55" s="73"/>
      <c r="G55" s="19"/>
      <c r="I55" s="19"/>
      <c r="J55" s="74"/>
      <c r="K55" s="74"/>
      <c r="L55" s="75"/>
      <c r="M55" s="75"/>
      <c r="N55" s="75"/>
      <c r="O55" s="76"/>
      <c r="P55" s="2"/>
      <c r="Q55" s="2"/>
      <c r="R55" s="21"/>
      <c r="S55" s="2"/>
      <c r="T55" s="2"/>
      <c r="U55" s="2"/>
      <c r="V55" s="2"/>
      <c r="W55" s="5"/>
      <c r="X55" s="5"/>
      <c r="Y55" s="3"/>
      <c r="Z55" s="4"/>
    </row>
    <row r="56" spans="1:26" ht="16.149999999999999" customHeight="1">
      <c r="A56" s="67">
        <v>39</v>
      </c>
      <c r="B56" s="73"/>
      <c r="G56" s="19"/>
      <c r="I56" s="19"/>
      <c r="J56" s="74"/>
      <c r="K56" s="74"/>
      <c r="L56" s="75"/>
      <c r="M56" s="75"/>
      <c r="N56" s="75"/>
      <c r="O56" s="76"/>
      <c r="P56" s="2"/>
      <c r="Q56" s="2"/>
      <c r="R56" s="21"/>
      <c r="S56" s="2"/>
      <c r="T56" s="2"/>
      <c r="U56" s="2"/>
      <c r="V56" s="2"/>
      <c r="W56" s="5"/>
      <c r="X56" s="5"/>
      <c r="Y56" s="3"/>
      <c r="Z56" s="4"/>
    </row>
    <row r="57" spans="1:26" ht="16.149999999999999" customHeight="1">
      <c r="A57" s="67">
        <v>40</v>
      </c>
      <c r="B57" s="73"/>
      <c r="G57" s="19"/>
      <c r="I57" s="19"/>
      <c r="J57" s="74"/>
      <c r="K57" s="74"/>
      <c r="L57" s="75"/>
      <c r="M57" s="75"/>
      <c r="N57" s="75"/>
      <c r="O57" s="76"/>
      <c r="P57" s="2"/>
      <c r="Q57" s="2"/>
      <c r="R57" s="21"/>
      <c r="S57" s="2"/>
      <c r="T57" s="2"/>
      <c r="U57" s="2"/>
      <c r="V57" s="2"/>
      <c r="W57" s="5"/>
      <c r="X57" s="5"/>
      <c r="Y57" s="3"/>
      <c r="Z57" s="4"/>
    </row>
    <row r="58" spans="1:26" ht="24" customHeight="1">
      <c r="A58" s="60" t="s">
        <v>3</v>
      </c>
      <c r="B58" s="60"/>
      <c r="C58" s="61" t="s">
        <v>39</v>
      </c>
      <c r="D58" s="62"/>
      <c r="E58" s="62"/>
      <c r="F58" s="62"/>
      <c r="G58" s="62"/>
      <c r="H58" s="62"/>
      <c r="I58" s="60"/>
      <c r="J58" s="60"/>
      <c r="K58" s="60"/>
      <c r="L58" s="63"/>
      <c r="M58" s="63"/>
      <c r="N58" s="60"/>
      <c r="O58" s="60"/>
      <c r="P58" s="64"/>
      <c r="Q58" s="64"/>
      <c r="R58" s="64"/>
      <c r="S58" s="60"/>
      <c r="T58" s="64"/>
      <c r="U58" s="64"/>
      <c r="V58" s="64"/>
      <c r="W58" s="60"/>
      <c r="X58" s="60"/>
      <c r="Y58" s="60"/>
      <c r="Z58" s="65"/>
    </row>
    <row r="59" spans="1:26">
      <c r="A59" s="6"/>
      <c r="B59" s="6"/>
      <c r="C59" s="22"/>
      <c r="G59" s="19"/>
      <c r="I59" s="20"/>
      <c r="J59" s="22"/>
      <c r="K59" s="2"/>
      <c r="M59" s="7"/>
      <c r="R59" s="6"/>
      <c r="S59" s="6"/>
      <c r="T59" s="6"/>
      <c r="U59" s="6"/>
      <c r="V59" s="6"/>
    </row>
    <row r="60" spans="1:26">
      <c r="A60" s="6"/>
      <c r="B60" s="6"/>
      <c r="C60" s="22"/>
      <c r="G60" s="19"/>
      <c r="I60" s="20"/>
      <c r="J60" s="21"/>
      <c r="K60" s="2"/>
      <c r="M60" s="8"/>
      <c r="R60" s="9"/>
      <c r="S60" s="9"/>
      <c r="T60" s="9"/>
      <c r="U60" s="9"/>
      <c r="V60" s="9"/>
      <c r="W60" s="23"/>
    </row>
    <row r="61" spans="1:26">
      <c r="A61" s="6"/>
      <c r="B61" s="6"/>
      <c r="C61" s="22"/>
      <c r="G61" s="19"/>
      <c r="I61" s="20"/>
      <c r="J61" s="21"/>
      <c r="K61" s="2"/>
      <c r="M61" s="8"/>
      <c r="R61" s="9"/>
      <c r="S61" s="9"/>
      <c r="T61" s="9"/>
      <c r="U61" s="9"/>
      <c r="V61" s="9"/>
      <c r="W61" s="23"/>
    </row>
    <row r="62" spans="1:26">
      <c r="A62" s="6"/>
      <c r="B62" s="6"/>
      <c r="C62" s="22"/>
      <c r="G62" s="19"/>
      <c r="I62" s="20"/>
      <c r="J62" s="21"/>
      <c r="K62" s="2"/>
      <c r="M62" s="7"/>
      <c r="R62" s="9"/>
      <c r="S62" s="9"/>
      <c r="T62" s="9"/>
      <c r="U62" s="9"/>
      <c r="V62" s="9"/>
      <c r="W62" s="23"/>
    </row>
    <row r="64" spans="1:26">
      <c r="A64" s="80"/>
    </row>
    <row r="67" spans="1:1" ht="20.25">
      <c r="A67" s="79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C29287E-6D8B-42A9-8A6B-39236C8E68A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BASE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</vt:vector>
  </TitlesOfParts>
  <Manager>Mike S. King</Manager>
  <Company>KPMG LLP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SAP to EXCEL FI Interface</dc:title>
  <dc:subject>OLE Interfaces</dc:subject>
  <dc:creator>Alex Gochtovtt</dc:creator>
  <cp:lastModifiedBy>Chris_W10</cp:lastModifiedBy>
  <cp:lastPrinted>2011-05-31T09:06:19Z</cp:lastPrinted>
  <dcterms:created xsi:type="dcterms:W3CDTF">2002-01-04T19:51:47Z</dcterms:created>
  <dcterms:modified xsi:type="dcterms:W3CDTF">2023-08-15T13:51:31Z</dcterms:modified>
</cp:coreProperties>
</file>