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D6F2AED2-8652-44A7-9F01-3C33AF8BAB5A}" xr6:coauthVersionLast="47" xr6:coauthVersionMax="47" xr10:uidLastSave="{00000000-0000-0000-0000-000000000000}"/>
  <bookViews>
    <workbookView xWindow="-120" yWindow="-120" windowWidth="38640" windowHeight="15990" activeTab="1" xr2:uid="{00000000-000D-0000-FFFF-FFFF00000000}"/>
  </bookViews>
  <sheets>
    <sheet name="Base_donnees" sheetId="1" r:id="rId1"/>
    <sheet name="DEVIS" sheetId="2" r:id="rId2"/>
  </sheets>
  <definedNames>
    <definedName name="Face">Faces[Face]</definedName>
    <definedName name="Feuille">Feuilles[Feuille]</definedName>
    <definedName name="Format">Formats[Format]</definedName>
    <definedName name="Grammage">Grammages[Grammage]</definedName>
    <definedName name="Impression">Impressions[Impression]</definedName>
    <definedName name="TableauTarifs">Base[#All]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2" l="1" a="1"/>
  <c r="H8" i="2" s="1"/>
  <c r="H7" i="2" a="1"/>
  <c r="H7" i="2" s="1"/>
  <c r="H6" i="2" a="1"/>
  <c r="H6" i="2" s="1"/>
  <c r="H5" i="2" a="1"/>
  <c r="H5" i="2" s="1"/>
  <c r="H4" i="2" a="1"/>
  <c r="H4" i="2" s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A7" i="1"/>
  <c r="A8" i="1"/>
  <c r="A9" i="1"/>
  <c r="A10" i="1"/>
  <c r="A11" i="1"/>
  <c r="J6" i="2"/>
  <c r="J5" i="2"/>
  <c r="A6" i="1"/>
  <c r="A3" i="1"/>
  <c r="A4" i="1"/>
  <c r="A5" i="1"/>
  <c r="A2" i="1"/>
  <c r="J4" i="2"/>
  <c r="I6" i="2" l="1"/>
  <c r="I7" i="2"/>
  <c r="I5" i="2"/>
  <c r="I4" i="2"/>
  <c r="I8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<sst xmlns="http://schemas.openxmlformats.org/spreadsheetml/2006/main" count="210" uniqueCount="18">
  <si>
    <t>Format</t>
  </si>
  <si>
    <t>A3</t>
  </si>
  <si>
    <t>A4</t>
  </si>
  <si>
    <t>Feuille</t>
  </si>
  <si>
    <t>blanc</t>
  </si>
  <si>
    <t>couleur</t>
  </si>
  <si>
    <t>Grammage</t>
  </si>
  <si>
    <t>Face</t>
  </si>
  <si>
    <t>Recto</t>
  </si>
  <si>
    <t>Recto/Verso</t>
  </si>
  <si>
    <t>Impression</t>
  </si>
  <si>
    <t>NB</t>
  </si>
  <si>
    <t>FC</t>
  </si>
  <si>
    <t>Quantité</t>
  </si>
  <si>
    <t>PRIX TVAC</t>
  </si>
  <si>
    <t>PUTVAC</t>
  </si>
  <si>
    <t>PRIX UNITAIRE</t>
  </si>
  <si>
    <t>CONCATENATION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</si>
</sst>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,##0.000\ &quot;€&quot;"/>
    <numFmt numFmtId="166" formatCode="#,##0.0000\ &quot;€&quot;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2" borderId="1" xfId="0" applyFont="1" applyFill="1" applyBorder="1"/>
    <xf numFmtId="0" fontId="3" fillId="2" borderId="2" xfId="0" applyFont="1" applyFill="1" applyBorder="1"/>
    <xf numFmtId="0" fontId="3" fillId="2" borderId="3" xfId="0" applyFont="1" applyFill="1" applyBorder="1"/>
    <xf numFmtId="0" fontId="3" fillId="2" borderId="0" xfId="0" applyFont="1" applyFill="1"/>
    <xf numFmtId="165" fontId="2" fillId="0" borderId="0" xfId="0" applyNumberFormat="1" applyFont="1"/>
    <xf numFmtId="166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5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ats" displayName="Formats" ref="L1:L3" totalsRowShown="0" headerRowDxfId="24" dataDxfId="23">
  <autoFilter ref="L1:L3" xr:uid="{00000000-0009-0000-0100-000001000000}"/>
  <tableColumns count="1">
    <tableColumn id="1" xr3:uid="{00000000-0010-0000-0000-000001000000}" name="Format" dataDxfId="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Base" displayName="Base" ref="A1:H41" totalsRowShown="0" headerRowDxfId="21" dataDxfId="20">
  <autoFilter ref="A1:H41" xr:uid="{00000000-0009-0000-0100-000003000000}"/>
  <sortState xmlns:xlrd2="http://schemas.microsoft.com/office/spreadsheetml/2017/richdata2" ref="A2:H41">
    <sortCondition ref="B2:B41"/>
    <sortCondition ref="C2:C41"/>
    <sortCondition ref="D2:D41"/>
    <sortCondition ref="E2:E41"/>
    <sortCondition ref="F2:F41"/>
    <sortCondition ref="G2:G41"/>
  </sortState>
  <tableColumns count="8">
    <tableColumn id="9" xr3:uid="{00000000-0010-0000-0100-000009000000}" name="CONCATENATION" dataDxfId="19">
      <calculatedColumnFormula>CONCATENATE(B2," ",C2," ",D2," ",E2," ",F2)</calculatedColumnFormula>
    </tableColumn>
    <tableColumn id="1" xr3:uid="{00000000-0010-0000-0100-000001000000}" name="Format" dataDxfId="18"/>
    <tableColumn id="2" xr3:uid="{00000000-0010-0000-0100-000002000000}" name="Feuille" dataDxfId="17"/>
    <tableColumn id="3" xr3:uid="{00000000-0010-0000-0100-000003000000}" name="Grammage" dataDxfId="16"/>
    <tableColumn id="4" xr3:uid="{00000000-0010-0000-0100-000004000000}" name="Face" dataDxfId="15"/>
    <tableColumn id="5" xr3:uid="{00000000-0010-0000-0100-000005000000}" name="Impression" dataDxfId="14"/>
    <tableColumn id="6" xr3:uid="{00000000-0010-0000-0100-000006000000}" name="Quantité" dataDxfId="13"/>
    <tableColumn id="7" xr3:uid="{00000000-0010-0000-0100-000007000000}" name="PUTVAC" dataDxfId="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F26B83A-60E5-43AB-B6EC-9FD97557B4F1}" name="Feuilles" displayName="Feuilles" ref="N1:N3" totalsRowShown="0" headerRowDxfId="9" dataDxfId="10">
  <autoFilter ref="N1:N3" xr:uid="{DF26B83A-60E5-43AB-B6EC-9FD97557B4F1}"/>
  <tableColumns count="1">
    <tableColumn id="1" xr3:uid="{395B5D16-F95D-485E-B3CD-1209F6406A37}" name="Feuille" dataDxfId="11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9D59722-11D1-4783-95EB-75A5E9CD667A}" name="Grammages" displayName="Grammages" ref="P1:P6" totalsRowShown="0" headerRowDxfId="6" dataDxfId="7">
  <autoFilter ref="P1:P6" xr:uid="{49D59722-11D1-4783-95EB-75A5E9CD667A}"/>
  <tableColumns count="1">
    <tableColumn id="1" xr3:uid="{6EC2C6E8-6BD7-4A12-9267-F83A7BD99AC4}" name="Grammage" dataDxfId="8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531995C-45B5-41EB-88F6-B0B7E40937C6}" name="Faces" displayName="Faces" ref="R1:R3" totalsRowShown="0" headerRowDxfId="3" dataDxfId="4">
  <autoFilter ref="R1:R3" xr:uid="{E531995C-45B5-41EB-88F6-B0B7E40937C6}"/>
  <tableColumns count="1">
    <tableColumn id="1" xr3:uid="{00AAA1C5-672A-4755-8E7C-6A857C7F3B81}" name="Face" dataDxfId="5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6A3835D-11C6-484A-9384-CA80259D7CBD}" name="Impressions" displayName="Impressions" ref="T1:T3" totalsRowShown="0" headerRowDxfId="0" dataDxfId="1">
  <autoFilter ref="T1:T3" xr:uid="{B6A3835D-11C6-484A-9384-CA80259D7CBD}"/>
  <tableColumns count="1">
    <tableColumn id="1" xr3:uid="{E87132B6-C089-4CD4-A947-555C35C0F6B4}" name="Impression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1"/>
  <sheetViews>
    <sheetView workbookViewId="0">
      <selection activeCell="A2" sqref="A2"/>
    </sheetView>
  </sheetViews>
  <sheetFormatPr baseColWidth="10" defaultRowHeight="18.75" x14ac:dyDescent="0.3"/>
  <cols>
    <col min="1" max="1" width="36.42578125" style="1" bestFit="1" customWidth="1"/>
    <col min="2" max="2" width="11.42578125" style="1"/>
    <col min="3" max="3" width="11.140625" style="1" customWidth="1"/>
    <col min="4" max="4" width="15.85546875" style="1" bestFit="1" customWidth="1"/>
    <col min="5" max="5" width="15.28515625" style="1" customWidth="1"/>
    <col min="6" max="6" width="14.85546875" style="1" bestFit="1" customWidth="1"/>
    <col min="7" max="7" width="17" style="1" customWidth="1"/>
    <col min="8" max="8" width="12.7109375" style="1" customWidth="1"/>
    <col min="10" max="10" width="36.42578125" style="1" bestFit="1" customWidth="1"/>
    <col min="11" max="12" width="11.42578125" style="1"/>
    <col min="13" max="13" width="3.140625" style="1" customWidth="1"/>
    <col min="14" max="14" width="11.42578125" style="1"/>
    <col min="15" max="15" width="2.85546875" style="1" customWidth="1"/>
    <col min="16" max="16" width="15.28515625" style="1" customWidth="1"/>
    <col min="17" max="17" width="4.28515625" style="1" customWidth="1"/>
    <col min="18" max="18" width="14.85546875" style="1" bestFit="1" customWidth="1"/>
    <col min="19" max="19" width="5" style="1" customWidth="1"/>
    <col min="20" max="20" width="15.5703125" style="1" customWidth="1"/>
    <col min="21" max="16384" width="11.42578125" style="1"/>
  </cols>
  <sheetData>
    <row r="1" spans="1:20" x14ac:dyDescent="0.3">
      <c r="A1" s="1" t="s">
        <v>17</v>
      </c>
      <c r="B1" s="1" t="s">
        <v>0</v>
      </c>
      <c r="C1" s="1" t="s">
        <v>3</v>
      </c>
      <c r="D1" s="1" t="s">
        <v>6</v>
      </c>
      <c r="E1" s="1" t="s">
        <v>7</v>
      </c>
      <c r="F1" s="1" t="s">
        <v>10</v>
      </c>
      <c r="G1" s="1" t="s">
        <v>13</v>
      </c>
      <c r="H1" s="7" t="s">
        <v>15</v>
      </c>
      <c r="I1" s="1"/>
      <c r="L1" s="1" t="s">
        <v>0</v>
      </c>
      <c r="N1" s="1" t="s">
        <v>3</v>
      </c>
      <c r="P1" s="1" t="s">
        <v>6</v>
      </c>
      <c r="R1" s="1" t="s">
        <v>7</v>
      </c>
      <c r="T1" s="1" t="s">
        <v>10</v>
      </c>
    </row>
    <row r="2" spans="1:20" x14ac:dyDescent="0.3">
      <c r="A2" s="1" t="str">
        <f>CONCATENATE(B2," ",C2," ",D2," ",E2," ",F2)</f>
        <v>A4 blanc 80 Recto NB</v>
      </c>
      <c r="B2" s="1" t="s">
        <v>2</v>
      </c>
      <c r="C2" s="1" t="s">
        <v>4</v>
      </c>
      <c r="D2" s="1">
        <v>80</v>
      </c>
      <c r="E2" s="1" t="s">
        <v>8</v>
      </c>
      <c r="F2" s="1" t="s">
        <v>11</v>
      </c>
      <c r="G2" s="1">
        <v>1</v>
      </c>
      <c r="H2" s="6">
        <v>0.1</v>
      </c>
      <c r="I2" s="1"/>
      <c r="L2" s="1" t="s">
        <v>1</v>
      </c>
      <c r="N2" s="1" t="s">
        <v>4</v>
      </c>
      <c r="P2" s="1">
        <v>80</v>
      </c>
      <c r="R2" s="1" t="s">
        <v>8</v>
      </c>
      <c r="T2" s="1" t="s">
        <v>11</v>
      </c>
    </row>
    <row r="3" spans="1:20" x14ac:dyDescent="0.3">
      <c r="A3" s="1" t="str">
        <f>CONCATENATE(B3," ",C3," ",D3," ",E3," ",F3)</f>
        <v>A4 blanc 80 Recto NB</v>
      </c>
      <c r="B3" s="1" t="s">
        <v>2</v>
      </c>
      <c r="C3" s="1" t="s">
        <v>4</v>
      </c>
      <c r="D3" s="1">
        <v>80</v>
      </c>
      <c r="E3" s="1" t="s">
        <v>8</v>
      </c>
      <c r="F3" s="1" t="s">
        <v>11</v>
      </c>
      <c r="G3" s="1">
        <v>20</v>
      </c>
      <c r="H3" s="6">
        <v>5.5E-2</v>
      </c>
      <c r="I3" s="1"/>
      <c r="L3" s="1" t="s">
        <v>2</v>
      </c>
      <c r="N3" s="1" t="s">
        <v>5</v>
      </c>
      <c r="P3" s="1">
        <v>160</v>
      </c>
      <c r="R3" s="1" t="s">
        <v>9</v>
      </c>
      <c r="T3" s="1" t="s">
        <v>12</v>
      </c>
    </row>
    <row r="4" spans="1:20" x14ac:dyDescent="0.3">
      <c r="A4" s="1" t="str">
        <f>CONCATENATE(B4," ",C4," ",D4," ",E4," ",F4)</f>
        <v>A4 blanc 80 Recto NB</v>
      </c>
      <c r="B4" s="1" t="s">
        <v>2</v>
      </c>
      <c r="C4" s="1" t="s">
        <v>4</v>
      </c>
      <c r="D4" s="1">
        <v>80</v>
      </c>
      <c r="E4" s="1" t="s">
        <v>8</v>
      </c>
      <c r="F4" s="1" t="s">
        <v>11</v>
      </c>
      <c r="G4" s="1">
        <v>100</v>
      </c>
      <c r="H4" s="6">
        <v>0.04</v>
      </c>
      <c r="I4" s="1"/>
      <c r="P4" s="1">
        <v>200</v>
      </c>
    </row>
    <row r="5" spans="1:20" x14ac:dyDescent="0.3">
      <c r="A5" s="1" t="str">
        <f>CONCATENATE(B5," ",C5," ",D5," ",E5," ",F5)</f>
        <v>A4 blanc 80 Recto NB</v>
      </c>
      <c r="B5" s="1" t="s">
        <v>2</v>
      </c>
      <c r="C5" s="1" t="s">
        <v>4</v>
      </c>
      <c r="D5" s="1">
        <v>80</v>
      </c>
      <c r="E5" s="1" t="s">
        <v>8</v>
      </c>
      <c r="F5" s="1" t="s">
        <v>11</v>
      </c>
      <c r="G5" s="1">
        <v>500</v>
      </c>
      <c r="H5" s="6">
        <v>3.5999999999999997E-2</v>
      </c>
      <c r="I5" s="1"/>
      <c r="P5" s="1">
        <v>250</v>
      </c>
    </row>
    <row r="6" spans="1:20" x14ac:dyDescent="0.3">
      <c r="A6" s="1" t="str">
        <f>CONCATENATE(B6," ",C6," ",D6," ",E6," ",F6)</f>
        <v>A4 blanc 80 Recto NB</v>
      </c>
      <c r="B6" s="1" t="s">
        <v>2</v>
      </c>
      <c r="C6" s="1" t="s">
        <v>4</v>
      </c>
      <c r="D6" s="1">
        <v>80</v>
      </c>
      <c r="E6" s="1" t="s">
        <v>8</v>
      </c>
      <c r="F6" s="1" t="s">
        <v>11</v>
      </c>
      <c r="G6" s="1">
        <v>5000</v>
      </c>
      <c r="H6" s="6">
        <v>2.9000000000000001E-2</v>
      </c>
      <c r="I6" s="1"/>
      <c r="P6" s="1">
        <v>300</v>
      </c>
    </row>
    <row r="7" spans="1:20" x14ac:dyDescent="0.3">
      <c r="A7" s="1" t="str">
        <f>CONCATENATE(B7," ",C7," ",D7," ",E7," ",F7)</f>
        <v>A4 blanc 80 Recto/Verso NB</v>
      </c>
      <c r="B7" s="1" t="s">
        <v>2</v>
      </c>
      <c r="C7" s="1" t="s">
        <v>4</v>
      </c>
      <c r="D7" s="1">
        <v>80</v>
      </c>
      <c r="E7" s="1" t="s">
        <v>9</v>
      </c>
      <c r="F7" s="1" t="s">
        <v>11</v>
      </c>
      <c r="G7" s="1">
        <v>1</v>
      </c>
      <c r="H7" s="6">
        <v>0.2</v>
      </c>
      <c r="I7" s="1"/>
    </row>
    <row r="8" spans="1:20" x14ac:dyDescent="0.3">
      <c r="A8" s="1" t="str">
        <f>CONCATENATE(B8," ",C8," ",D8," ",E8," ",F8)</f>
        <v>A4 blanc 80 Recto/Verso NB</v>
      </c>
      <c r="B8" s="1" t="s">
        <v>2</v>
      </c>
      <c r="C8" s="1" t="s">
        <v>4</v>
      </c>
      <c r="D8" s="1">
        <v>80</v>
      </c>
      <c r="E8" s="1" t="s">
        <v>9</v>
      </c>
      <c r="F8" s="1" t="s">
        <v>11</v>
      </c>
      <c r="G8" s="1">
        <v>20</v>
      </c>
      <c r="H8" s="6">
        <v>0.11</v>
      </c>
      <c r="I8" s="1"/>
    </row>
    <row r="9" spans="1:20" x14ac:dyDescent="0.3">
      <c r="A9" s="1" t="str">
        <f>CONCATENATE(B9," ",C9," ",D9," ",E9," ",F9)</f>
        <v>A4 blanc 80 Recto/Verso NB</v>
      </c>
      <c r="B9" s="1" t="s">
        <v>2</v>
      </c>
      <c r="C9" s="1" t="s">
        <v>4</v>
      </c>
      <c r="D9" s="1">
        <v>80</v>
      </c>
      <c r="E9" s="1" t="s">
        <v>9</v>
      </c>
      <c r="F9" s="1" t="s">
        <v>11</v>
      </c>
      <c r="G9" s="1">
        <v>100</v>
      </c>
      <c r="H9" s="6">
        <v>0.08</v>
      </c>
      <c r="I9" s="1"/>
    </row>
    <row r="10" spans="1:20" x14ac:dyDescent="0.3">
      <c r="A10" s="1" t="str">
        <f>CONCATENATE(B10," ",C10," ",D10," ",E10," ",F10)</f>
        <v>A4 blanc 80 Recto/Verso NB</v>
      </c>
      <c r="B10" s="1" t="s">
        <v>2</v>
      </c>
      <c r="C10" s="1" t="s">
        <v>4</v>
      </c>
      <c r="D10" s="1">
        <v>80</v>
      </c>
      <c r="E10" s="1" t="s">
        <v>9</v>
      </c>
      <c r="F10" s="1" t="s">
        <v>11</v>
      </c>
      <c r="G10" s="1">
        <v>500</v>
      </c>
      <c r="H10" s="6">
        <v>7.1999999999999995E-2</v>
      </c>
      <c r="I10" s="1"/>
    </row>
    <row r="11" spans="1:20" x14ac:dyDescent="0.3">
      <c r="A11" s="1" t="str">
        <f>CONCATENATE(B11," ",C11," ",D11," ",E11," ",F11)</f>
        <v>A4 blanc 80 Recto/Verso NB</v>
      </c>
      <c r="B11" s="1" t="s">
        <v>2</v>
      </c>
      <c r="C11" s="1" t="s">
        <v>4</v>
      </c>
      <c r="D11" s="1">
        <v>80</v>
      </c>
      <c r="E11" s="1" t="s">
        <v>9</v>
      </c>
      <c r="F11" s="1" t="s">
        <v>11</v>
      </c>
      <c r="G11" s="1">
        <v>5000</v>
      </c>
      <c r="H11" s="6">
        <v>5.8000000000000003E-2</v>
      </c>
      <c r="I11" s="1"/>
    </row>
    <row r="12" spans="1:20" x14ac:dyDescent="0.3">
      <c r="A12" s="1" t="str">
        <f>CONCATENATE(B12," ",C12," ",D12," ",E12," ",F12)</f>
        <v>A4 blanc 160 Recto NB</v>
      </c>
      <c r="B12" s="1" t="s">
        <v>2</v>
      </c>
      <c r="C12" s="1" t="s">
        <v>4</v>
      </c>
      <c r="D12" s="1">
        <v>160</v>
      </c>
      <c r="E12" s="1" t="s">
        <v>8</v>
      </c>
      <c r="F12" s="1" t="s">
        <v>11</v>
      </c>
      <c r="G12" s="1">
        <v>1</v>
      </c>
      <c r="H12" s="6">
        <v>0.2</v>
      </c>
      <c r="I12" s="1"/>
    </row>
    <row r="13" spans="1:20" x14ac:dyDescent="0.3">
      <c r="A13" s="1" t="str">
        <f>CONCATENATE(B13," ",C13," ",D13," ",E13," ",F13)</f>
        <v>A4 blanc 160 Recto NB</v>
      </c>
      <c r="B13" s="1" t="s">
        <v>2</v>
      </c>
      <c r="C13" s="1" t="s">
        <v>4</v>
      </c>
      <c r="D13" s="1">
        <v>160</v>
      </c>
      <c r="E13" s="1" t="s">
        <v>8</v>
      </c>
      <c r="F13" s="1" t="s">
        <v>11</v>
      </c>
      <c r="G13" s="1">
        <v>20</v>
      </c>
      <c r="H13" s="6">
        <v>0.11</v>
      </c>
      <c r="I13" s="1"/>
    </row>
    <row r="14" spans="1:20" x14ac:dyDescent="0.3">
      <c r="A14" s="1" t="str">
        <f>CONCATENATE(B14," ",C14," ",D14," ",E14," ",F14)</f>
        <v>A4 blanc 160 Recto NB</v>
      </c>
      <c r="B14" s="1" t="s">
        <v>2</v>
      </c>
      <c r="C14" s="1" t="s">
        <v>4</v>
      </c>
      <c r="D14" s="1">
        <v>160</v>
      </c>
      <c r="E14" s="1" t="s">
        <v>8</v>
      </c>
      <c r="F14" s="1" t="s">
        <v>11</v>
      </c>
      <c r="G14" s="1">
        <v>100</v>
      </c>
      <c r="H14" s="6">
        <v>0.08</v>
      </c>
      <c r="I14" s="1"/>
    </row>
    <row r="15" spans="1:20" x14ac:dyDescent="0.3">
      <c r="A15" s="1" t="str">
        <f>CONCATENATE(B15," ",C15," ",D15," ",E15," ",F15)</f>
        <v>A4 blanc 160 Recto NB</v>
      </c>
      <c r="B15" s="1" t="s">
        <v>2</v>
      </c>
      <c r="C15" s="1" t="s">
        <v>4</v>
      </c>
      <c r="D15" s="1">
        <v>160</v>
      </c>
      <c r="E15" s="1" t="s">
        <v>8</v>
      </c>
      <c r="F15" s="1" t="s">
        <v>11</v>
      </c>
      <c r="G15" s="1">
        <v>500</v>
      </c>
      <c r="H15" s="6">
        <v>7.1999999999999995E-2</v>
      </c>
      <c r="I15" s="1"/>
    </row>
    <row r="16" spans="1:20" x14ac:dyDescent="0.3">
      <c r="A16" s="1" t="str">
        <f>CONCATENATE(B16," ",C16," ",D16," ",E16," ",F16)</f>
        <v>A4 blanc 160 Recto NB</v>
      </c>
      <c r="B16" s="1" t="s">
        <v>2</v>
      </c>
      <c r="C16" s="1" t="s">
        <v>4</v>
      </c>
      <c r="D16" s="1">
        <v>160</v>
      </c>
      <c r="E16" s="1" t="s">
        <v>8</v>
      </c>
      <c r="F16" s="1" t="s">
        <v>11</v>
      </c>
      <c r="G16" s="1">
        <v>5000</v>
      </c>
      <c r="H16" s="6">
        <v>5.8000000000000003E-2</v>
      </c>
      <c r="I16" s="1"/>
    </row>
    <row r="17" spans="1:9" x14ac:dyDescent="0.3">
      <c r="A17" s="1" t="str">
        <f>CONCATENATE(B17," ",C17," ",D17," ",E17," ",F17)</f>
        <v>A4 blanc 160 Recto/Verso NB</v>
      </c>
      <c r="B17" s="1" t="s">
        <v>2</v>
      </c>
      <c r="C17" s="1" t="s">
        <v>4</v>
      </c>
      <c r="D17" s="1">
        <v>160</v>
      </c>
      <c r="E17" s="1" t="s">
        <v>9</v>
      </c>
      <c r="F17" s="1" t="s">
        <v>11</v>
      </c>
      <c r="G17" s="1">
        <v>1</v>
      </c>
      <c r="H17" s="6">
        <v>0.3</v>
      </c>
      <c r="I17" s="1"/>
    </row>
    <row r="18" spans="1:9" x14ac:dyDescent="0.3">
      <c r="A18" s="1" t="str">
        <f>CONCATENATE(B18," ",C18," ",D18," ",E18," ",F18)</f>
        <v>A4 blanc 160 Recto/Verso NB</v>
      </c>
      <c r="B18" s="1" t="s">
        <v>2</v>
      </c>
      <c r="C18" s="1" t="s">
        <v>4</v>
      </c>
      <c r="D18" s="1">
        <v>160</v>
      </c>
      <c r="E18" s="1" t="s">
        <v>9</v>
      </c>
      <c r="F18" s="1" t="s">
        <v>11</v>
      </c>
      <c r="G18" s="1">
        <v>20</v>
      </c>
      <c r="H18" s="6">
        <v>0.16500000000000001</v>
      </c>
      <c r="I18" s="1"/>
    </row>
    <row r="19" spans="1:9" x14ac:dyDescent="0.3">
      <c r="A19" s="1" t="str">
        <f>CONCATENATE(B19," ",C19," ",D19," ",E19," ",F19)</f>
        <v>A4 blanc 160 Recto/Verso NB</v>
      </c>
      <c r="B19" s="1" t="s">
        <v>2</v>
      </c>
      <c r="C19" s="1" t="s">
        <v>4</v>
      </c>
      <c r="D19" s="1">
        <v>160</v>
      </c>
      <c r="E19" s="1" t="s">
        <v>9</v>
      </c>
      <c r="F19" s="1" t="s">
        <v>11</v>
      </c>
      <c r="G19" s="1">
        <v>100</v>
      </c>
      <c r="H19" s="6">
        <v>0.12</v>
      </c>
      <c r="I19" s="1"/>
    </row>
    <row r="20" spans="1:9" x14ac:dyDescent="0.3">
      <c r="A20" s="1" t="str">
        <f>CONCATENATE(B20," ",C20," ",D20," ",E20," ",F20)</f>
        <v>A4 blanc 160 Recto/Verso NB</v>
      </c>
      <c r="B20" s="1" t="s">
        <v>2</v>
      </c>
      <c r="C20" s="1" t="s">
        <v>4</v>
      </c>
      <c r="D20" s="1">
        <v>160</v>
      </c>
      <c r="E20" s="1" t="s">
        <v>9</v>
      </c>
      <c r="F20" s="1" t="s">
        <v>11</v>
      </c>
      <c r="G20" s="1">
        <v>500</v>
      </c>
      <c r="H20" s="6">
        <v>0.108</v>
      </c>
      <c r="I20" s="1"/>
    </row>
    <row r="21" spans="1:9" x14ac:dyDescent="0.3">
      <c r="A21" s="1" t="str">
        <f>CONCATENATE(B21," ",C21," ",D21," ",E21," ",F21)</f>
        <v>A4 blanc 160 Recto/Verso NB</v>
      </c>
      <c r="B21" s="1" t="s">
        <v>2</v>
      </c>
      <c r="C21" s="1" t="s">
        <v>4</v>
      </c>
      <c r="D21" s="1">
        <v>160</v>
      </c>
      <c r="E21" s="1" t="s">
        <v>9</v>
      </c>
      <c r="F21" s="1" t="s">
        <v>11</v>
      </c>
      <c r="G21" s="1">
        <v>5000</v>
      </c>
      <c r="H21" s="6">
        <v>8.6999999999999994E-2</v>
      </c>
      <c r="I21" s="1"/>
    </row>
    <row r="22" spans="1:9" x14ac:dyDescent="0.3">
      <c r="A22" s="1" t="str">
        <f>CONCATENATE(B22," ",C22," ",D22," ",E22," ",F22)</f>
        <v>A4 couleur 80 Recto NB</v>
      </c>
      <c r="B22" s="1" t="s">
        <v>2</v>
      </c>
      <c r="C22" s="1" t="s">
        <v>5</v>
      </c>
      <c r="D22" s="1">
        <v>80</v>
      </c>
      <c r="E22" s="1" t="s">
        <v>8</v>
      </c>
      <c r="F22" s="1" t="s">
        <v>11</v>
      </c>
      <c r="G22" s="1">
        <v>1</v>
      </c>
      <c r="H22" s="6">
        <v>0.2</v>
      </c>
      <c r="I22" s="1"/>
    </row>
    <row r="23" spans="1:9" x14ac:dyDescent="0.3">
      <c r="A23" s="1" t="str">
        <f>CONCATENATE(B23," ",C23," ",D23," ",E23," ",F23)</f>
        <v>A4 couleur 80 Recto NB</v>
      </c>
      <c r="B23" s="1" t="s">
        <v>2</v>
      </c>
      <c r="C23" s="1" t="s">
        <v>5</v>
      </c>
      <c r="D23" s="1">
        <v>80</v>
      </c>
      <c r="E23" s="1" t="s">
        <v>8</v>
      </c>
      <c r="F23" s="1" t="s">
        <v>11</v>
      </c>
      <c r="G23" s="1">
        <v>20</v>
      </c>
      <c r="H23" s="6">
        <v>0.11</v>
      </c>
      <c r="I23" s="1"/>
    </row>
    <row r="24" spans="1:9" x14ac:dyDescent="0.3">
      <c r="A24" s="1" t="str">
        <f>CONCATENATE(B24," ",C24," ",D24," ",E24," ",F24)</f>
        <v>A4 couleur 80 Recto NB</v>
      </c>
      <c r="B24" s="1" t="s">
        <v>2</v>
      </c>
      <c r="C24" s="1" t="s">
        <v>5</v>
      </c>
      <c r="D24" s="1">
        <v>80</v>
      </c>
      <c r="E24" s="1" t="s">
        <v>8</v>
      </c>
      <c r="F24" s="1" t="s">
        <v>11</v>
      </c>
      <c r="G24" s="1">
        <v>100</v>
      </c>
      <c r="H24" s="6">
        <v>0.08</v>
      </c>
      <c r="I24" s="1"/>
    </row>
    <row r="25" spans="1:9" x14ac:dyDescent="0.3">
      <c r="A25" s="1" t="str">
        <f>CONCATENATE(B25," ",C25," ",D25," ",E25," ",F25)</f>
        <v>A4 couleur 80 Recto NB</v>
      </c>
      <c r="B25" s="1" t="s">
        <v>2</v>
      </c>
      <c r="C25" s="1" t="s">
        <v>5</v>
      </c>
      <c r="D25" s="1">
        <v>80</v>
      </c>
      <c r="E25" s="1" t="s">
        <v>8</v>
      </c>
      <c r="F25" s="1" t="s">
        <v>11</v>
      </c>
      <c r="G25" s="1">
        <v>500</v>
      </c>
      <c r="H25" s="6">
        <v>7.1999999999999995E-2</v>
      </c>
      <c r="I25" s="1"/>
    </row>
    <row r="26" spans="1:9" x14ac:dyDescent="0.3">
      <c r="A26" s="1" t="str">
        <f>CONCATENATE(B26," ",C26," ",D26," ",E26," ",F26)</f>
        <v>A4 couleur 80 Recto NB</v>
      </c>
      <c r="B26" s="1" t="s">
        <v>2</v>
      </c>
      <c r="C26" s="1" t="s">
        <v>5</v>
      </c>
      <c r="D26" s="1">
        <v>80</v>
      </c>
      <c r="E26" s="1" t="s">
        <v>8</v>
      </c>
      <c r="F26" s="1" t="s">
        <v>11</v>
      </c>
      <c r="G26" s="1">
        <v>5000</v>
      </c>
      <c r="H26" s="6">
        <v>5.8000000000000003E-2</v>
      </c>
      <c r="I26" s="1"/>
    </row>
    <row r="27" spans="1:9" x14ac:dyDescent="0.3">
      <c r="A27" s="1" t="str">
        <f>CONCATENATE(B27," ",C27," ",D27," ",E27," ",F27)</f>
        <v>A4 couleur 80 Recto/Verso NB</v>
      </c>
      <c r="B27" s="1" t="s">
        <v>2</v>
      </c>
      <c r="C27" s="1" t="s">
        <v>5</v>
      </c>
      <c r="D27" s="1">
        <v>80</v>
      </c>
      <c r="E27" s="1" t="s">
        <v>9</v>
      </c>
      <c r="F27" s="1" t="s">
        <v>11</v>
      </c>
      <c r="G27" s="1">
        <v>1</v>
      </c>
      <c r="H27" s="6">
        <v>0.3</v>
      </c>
      <c r="I27" s="1"/>
    </row>
    <row r="28" spans="1:9" x14ac:dyDescent="0.3">
      <c r="A28" s="1" t="str">
        <f>CONCATENATE(B28," ",C28," ",D28," ",E28," ",F28)</f>
        <v>A4 couleur 80 Recto/Verso NB</v>
      </c>
      <c r="B28" s="1" t="s">
        <v>2</v>
      </c>
      <c r="C28" s="1" t="s">
        <v>5</v>
      </c>
      <c r="D28" s="1">
        <v>80</v>
      </c>
      <c r="E28" s="1" t="s">
        <v>9</v>
      </c>
      <c r="F28" s="1" t="s">
        <v>11</v>
      </c>
      <c r="G28" s="1">
        <v>20</v>
      </c>
      <c r="H28" s="6">
        <v>0.16500000000000001</v>
      </c>
      <c r="I28" s="1"/>
    </row>
    <row r="29" spans="1:9" x14ac:dyDescent="0.3">
      <c r="A29" s="1" t="str">
        <f>CONCATENATE(B29," ",C29," ",D29," ",E29," ",F29)</f>
        <v>A4 couleur 80 Recto/Verso NB</v>
      </c>
      <c r="B29" s="1" t="s">
        <v>2</v>
      </c>
      <c r="C29" s="1" t="s">
        <v>5</v>
      </c>
      <c r="D29" s="1">
        <v>80</v>
      </c>
      <c r="E29" s="1" t="s">
        <v>9</v>
      </c>
      <c r="F29" s="1" t="s">
        <v>11</v>
      </c>
      <c r="G29" s="1">
        <v>100</v>
      </c>
      <c r="H29" s="6">
        <v>0.12</v>
      </c>
      <c r="I29" s="1"/>
    </row>
    <row r="30" spans="1:9" x14ac:dyDescent="0.3">
      <c r="A30" s="1" t="str">
        <f>CONCATENATE(B30," ",C30," ",D30," ",E30," ",F30)</f>
        <v>A4 couleur 80 Recto/Verso NB</v>
      </c>
      <c r="B30" s="1" t="s">
        <v>2</v>
      </c>
      <c r="C30" s="1" t="s">
        <v>5</v>
      </c>
      <c r="D30" s="1">
        <v>80</v>
      </c>
      <c r="E30" s="1" t="s">
        <v>9</v>
      </c>
      <c r="F30" s="1" t="s">
        <v>11</v>
      </c>
      <c r="G30" s="1">
        <v>500</v>
      </c>
      <c r="H30" s="6">
        <v>0.108</v>
      </c>
      <c r="I30" s="1"/>
    </row>
    <row r="31" spans="1:9" x14ac:dyDescent="0.3">
      <c r="A31" s="1" t="str">
        <f>CONCATENATE(B31," ",C31," ",D31," ",E31," ",F31)</f>
        <v>A4 couleur 80 Recto/Verso NB</v>
      </c>
      <c r="B31" s="1" t="s">
        <v>2</v>
      </c>
      <c r="C31" s="1" t="s">
        <v>5</v>
      </c>
      <c r="D31" s="1">
        <v>80</v>
      </c>
      <c r="E31" s="1" t="s">
        <v>9</v>
      </c>
      <c r="F31" s="1" t="s">
        <v>11</v>
      </c>
      <c r="G31" s="1">
        <v>5000</v>
      </c>
      <c r="H31" s="6">
        <v>8.6999999999999994E-2</v>
      </c>
      <c r="I31" s="1"/>
    </row>
    <row r="32" spans="1:9" x14ac:dyDescent="0.3">
      <c r="A32" s="1" t="str">
        <f>CONCATENATE(B32," ",C32," ",D32," ",E32," ",F32)</f>
        <v>A4 couleur 160 Recto NB</v>
      </c>
      <c r="B32" s="1" t="s">
        <v>2</v>
      </c>
      <c r="C32" s="1" t="s">
        <v>5</v>
      </c>
      <c r="D32" s="1">
        <v>160</v>
      </c>
      <c r="E32" s="1" t="s">
        <v>8</v>
      </c>
      <c r="F32" s="1" t="s">
        <v>11</v>
      </c>
      <c r="G32" s="1">
        <v>1</v>
      </c>
      <c r="H32" s="6">
        <v>0.3</v>
      </c>
      <c r="I32" s="1"/>
    </row>
    <row r="33" spans="1:9" x14ac:dyDescent="0.3">
      <c r="A33" s="1" t="str">
        <f>CONCATENATE(B33," ",C33," ",D33," ",E33," ",F33)</f>
        <v>A4 couleur 160 Recto NB</v>
      </c>
      <c r="B33" s="1" t="s">
        <v>2</v>
      </c>
      <c r="C33" s="1" t="s">
        <v>5</v>
      </c>
      <c r="D33" s="1">
        <v>160</v>
      </c>
      <c r="E33" s="1" t="s">
        <v>8</v>
      </c>
      <c r="F33" s="1" t="s">
        <v>11</v>
      </c>
      <c r="G33" s="1">
        <v>20</v>
      </c>
      <c r="H33" s="6">
        <v>0.16500000000000001</v>
      </c>
      <c r="I33" s="1"/>
    </row>
    <row r="34" spans="1:9" x14ac:dyDescent="0.3">
      <c r="A34" s="1" t="str">
        <f>CONCATENATE(B34," ",C34," ",D34," ",E34," ",F34)</f>
        <v>A4 couleur 160 Recto NB</v>
      </c>
      <c r="B34" s="1" t="s">
        <v>2</v>
      </c>
      <c r="C34" s="1" t="s">
        <v>5</v>
      </c>
      <c r="D34" s="1">
        <v>160</v>
      </c>
      <c r="E34" s="1" t="s">
        <v>8</v>
      </c>
      <c r="F34" s="1" t="s">
        <v>11</v>
      </c>
      <c r="G34" s="1">
        <v>100</v>
      </c>
      <c r="H34" s="6">
        <v>0.12</v>
      </c>
      <c r="I34" s="1"/>
    </row>
    <row r="35" spans="1:9" x14ac:dyDescent="0.3">
      <c r="A35" s="1" t="str">
        <f>CONCATENATE(B35," ",C35," ",D35," ",E35," ",F35)</f>
        <v>A4 couleur 160 Recto NB</v>
      </c>
      <c r="B35" s="1" t="s">
        <v>2</v>
      </c>
      <c r="C35" s="1" t="s">
        <v>5</v>
      </c>
      <c r="D35" s="1">
        <v>160</v>
      </c>
      <c r="E35" s="1" t="s">
        <v>8</v>
      </c>
      <c r="F35" s="1" t="s">
        <v>11</v>
      </c>
      <c r="G35" s="1">
        <v>500</v>
      </c>
      <c r="H35" s="6">
        <v>0.108</v>
      </c>
      <c r="I35" s="1"/>
    </row>
    <row r="36" spans="1:9" x14ac:dyDescent="0.3">
      <c r="A36" s="1" t="str">
        <f>CONCATENATE(B36," ",C36," ",D36," ",E36," ",F36)</f>
        <v>A4 couleur 160 Recto NB</v>
      </c>
      <c r="B36" s="1" t="s">
        <v>2</v>
      </c>
      <c r="C36" s="1" t="s">
        <v>5</v>
      </c>
      <c r="D36" s="1">
        <v>160</v>
      </c>
      <c r="E36" s="1" t="s">
        <v>8</v>
      </c>
      <c r="F36" s="1" t="s">
        <v>11</v>
      </c>
      <c r="G36" s="1">
        <v>5000</v>
      </c>
      <c r="H36" s="6">
        <v>8.6999999999999994E-2</v>
      </c>
      <c r="I36" s="1"/>
    </row>
    <row r="37" spans="1:9" x14ac:dyDescent="0.3">
      <c r="A37" s="1" t="str">
        <f>CONCATENATE(B37," ",C37," ",D37," ",E37," ",F37)</f>
        <v>A4 couleur 160 Recto/Verso NB</v>
      </c>
      <c r="B37" s="1" t="s">
        <v>2</v>
      </c>
      <c r="C37" s="1" t="s">
        <v>5</v>
      </c>
      <c r="D37" s="1">
        <v>160</v>
      </c>
      <c r="E37" s="1" t="s">
        <v>9</v>
      </c>
      <c r="F37" s="1" t="s">
        <v>11</v>
      </c>
      <c r="G37" s="1">
        <v>1</v>
      </c>
      <c r="H37" s="6">
        <v>0.4</v>
      </c>
      <c r="I37" s="1"/>
    </row>
    <row r="38" spans="1:9" x14ac:dyDescent="0.3">
      <c r="A38" s="1" t="str">
        <f>CONCATENATE(B38," ",C38," ",D38," ",E38," ",F38)</f>
        <v>A4 couleur 160 Recto/Verso NB</v>
      </c>
      <c r="B38" s="1" t="s">
        <v>2</v>
      </c>
      <c r="C38" s="1" t="s">
        <v>5</v>
      </c>
      <c r="D38" s="1">
        <v>160</v>
      </c>
      <c r="E38" s="1" t="s">
        <v>9</v>
      </c>
      <c r="F38" s="1" t="s">
        <v>11</v>
      </c>
      <c r="G38" s="1">
        <v>20</v>
      </c>
      <c r="H38" s="6">
        <v>0.22</v>
      </c>
      <c r="I38" s="1"/>
    </row>
    <row r="39" spans="1:9" x14ac:dyDescent="0.3">
      <c r="A39" s="1" t="str">
        <f>CONCATENATE(B39," ",C39," ",D39," ",E39," ",F39)</f>
        <v>A4 couleur 160 Recto/Verso NB</v>
      </c>
      <c r="B39" s="1" t="s">
        <v>2</v>
      </c>
      <c r="C39" s="1" t="s">
        <v>5</v>
      </c>
      <c r="D39" s="1">
        <v>160</v>
      </c>
      <c r="E39" s="1" t="s">
        <v>9</v>
      </c>
      <c r="F39" s="1" t="s">
        <v>11</v>
      </c>
      <c r="G39" s="1">
        <v>100</v>
      </c>
      <c r="H39" s="6">
        <v>0.16</v>
      </c>
      <c r="I39" s="1"/>
    </row>
    <row r="40" spans="1:9" x14ac:dyDescent="0.3">
      <c r="A40" s="1" t="str">
        <f>CONCATENATE(B40," ",C40," ",D40," ",E40," ",F40)</f>
        <v>A4 couleur 160 Recto/Verso NB</v>
      </c>
      <c r="B40" s="1" t="s">
        <v>2</v>
      </c>
      <c r="C40" s="1" t="s">
        <v>5</v>
      </c>
      <c r="D40" s="1">
        <v>160</v>
      </c>
      <c r="E40" s="1" t="s">
        <v>9</v>
      </c>
      <c r="F40" s="1" t="s">
        <v>11</v>
      </c>
      <c r="G40" s="1">
        <v>500</v>
      </c>
      <c r="H40" s="6">
        <v>0.14399999999999999</v>
      </c>
      <c r="I40" s="1"/>
    </row>
    <row r="41" spans="1:9" x14ac:dyDescent="0.3">
      <c r="A41" s="1" t="str">
        <f>CONCATENATE(B41," ",C41," ",D41," ",E41," ",F41)</f>
        <v>A4 couleur 160 Recto/Verso NB</v>
      </c>
      <c r="B41" s="1" t="s">
        <v>2</v>
      </c>
      <c r="C41" s="1" t="s">
        <v>5</v>
      </c>
      <c r="D41" s="1">
        <v>160</v>
      </c>
      <c r="E41" s="1" t="s">
        <v>9</v>
      </c>
      <c r="F41" s="1" t="s">
        <v>11</v>
      </c>
      <c r="G41" s="1">
        <v>5000</v>
      </c>
      <c r="H41" s="6">
        <v>0.11600000000000001</v>
      </c>
      <c r="I41" s="1"/>
    </row>
  </sheetData>
  <phoneticPr fontId="1" type="noConversion"/>
  <dataValidations count="5">
    <dataValidation type="list" allowBlank="1" showInputMessage="1" showErrorMessage="1" sqref="B2:B41" xr:uid="{00000000-0002-0000-0000-000000000000}">
      <formula1>Format</formula1>
    </dataValidation>
    <dataValidation type="list" allowBlank="1" showInputMessage="1" showErrorMessage="1" sqref="C2:C41" xr:uid="{00000000-0002-0000-0000-000001000000}">
      <formula1>Feuille</formula1>
    </dataValidation>
    <dataValidation type="list" allowBlank="1" showInputMessage="1" showErrorMessage="1" sqref="D2:D41" xr:uid="{00000000-0002-0000-0000-000002000000}">
      <formula1>Grammage</formula1>
    </dataValidation>
    <dataValidation type="list" allowBlank="1" showInputMessage="1" showErrorMessage="1" sqref="E2:E41" xr:uid="{00000000-0002-0000-0000-000003000000}">
      <formula1>Face</formula1>
    </dataValidation>
    <dataValidation type="list" allowBlank="1" showInputMessage="1" showErrorMessage="1" sqref="F2:F41" xr:uid="{00000000-0002-0000-0000-000004000000}">
      <formula1>Impression</formula1>
    </dataValidation>
  </dataValidations>
  <pageMargins left="0.7" right="0.7" top="0.75" bottom="0.75" header="0.3" footer="0.3"/>
  <pageSetup paperSize="9" orientation="portrait" horizontalDpi="0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J19"/>
  <sheetViews>
    <sheetView tabSelected="1" workbookViewId="0">
      <selection activeCell="F27" sqref="F27"/>
    </sheetView>
  </sheetViews>
  <sheetFormatPr baseColWidth="10" defaultRowHeight="15" x14ac:dyDescent="0.25"/>
  <cols>
    <col min="2" max="3" width="22.140625" customWidth="1"/>
    <col min="4" max="4" width="14.85546875" customWidth="1"/>
    <col min="5" max="6" width="22.140625" customWidth="1"/>
    <col min="8" max="8" width="29.7109375" customWidth="1"/>
    <col min="9" max="9" width="13" bestFit="1" customWidth="1"/>
    <col min="10" max="10" width="25.5703125" bestFit="1" customWidth="1"/>
  </cols>
  <sheetData>
    <row r="3" spans="2:10" ht="18.75" x14ac:dyDescent="0.3">
      <c r="B3" s="2" t="s">
        <v>0</v>
      </c>
      <c r="C3" s="3" t="s">
        <v>3</v>
      </c>
      <c r="D3" s="3" t="s">
        <v>6</v>
      </c>
      <c r="E3" s="3" t="s">
        <v>7</v>
      </c>
      <c r="F3" s="4" t="s">
        <v>10</v>
      </c>
      <c r="G3" s="5" t="s">
        <v>13</v>
      </c>
      <c r="H3" s="5" t="s">
        <v>16</v>
      </c>
      <c r="I3" s="5" t="s">
        <v>14</v>
      </c>
      <c r="J3" s="5" t="s">
        <v>17</v>
      </c>
    </row>
    <row r="4" spans="2:10" x14ac:dyDescent="0.25">
      <c r="B4" t="s">
        <v>2</v>
      </c>
      <c r="C4" t="s">
        <v>4</v>
      </c>
      <c r="D4">
        <v>80</v>
      </c>
      <c r="E4" t="s">
        <v>8</v>
      </c>
      <c r="F4" t="s">
        <v>11</v>
      </c>
      <c r="G4">
        <v>20</v>
      </c>
      <c r="H4" cm="1">
        <f t="array" aca="1" ref="H4" ca="1">INDEX(Base[PUTVAC],MATCH(DEVIS!G4,OFFSET(Base[[#Headers],[Quantité]],MATCH(DEVIS!J4,Base[CONCATENATION],0),,COUNTIF(Base[CONCATENATION],DEVIS!J4),1))+MATCH(DEVIS!J4,Base[CONCATENATION],0)-1)</f>
        <v>5.5E-2</v>
      </c>
      <c r="I4" s="8">
        <f ca="1">G4*H4</f>
        <v>1.1000000000000001</v>
      </c>
      <c r="J4" t="str">
        <f>CONCATENATE(B4," ",C4," ",D4," ",E4," ",+F4)</f>
        <v>A4 blanc 80 Recto NB</v>
      </c>
    </row>
    <row r="5" spans="2:10" x14ac:dyDescent="0.25">
      <c r="B5" t="s">
        <v>2</v>
      </c>
      <c r="C5" t="s">
        <v>4</v>
      </c>
      <c r="D5">
        <v>80</v>
      </c>
      <c r="E5" t="s">
        <v>8</v>
      </c>
      <c r="F5" t="s">
        <v>11</v>
      </c>
      <c r="G5">
        <v>26</v>
      </c>
      <c r="H5" cm="1">
        <f t="array" aca="1" ref="H5" ca="1">INDEX(Base[PUTVAC],MATCH(DEVIS!G5,OFFSET(Base[[#Headers],[Quantité]],MATCH(DEVIS!J5,Base[CONCATENATION],0),,COUNTIF(Base[CONCATENATION],DEVIS!J5),1))+MATCH(DEVIS!J5,Base[CONCATENATION],0)-1)</f>
        <v>5.5E-2</v>
      </c>
      <c r="I5" s="8">
        <f ca="1">G5*H5</f>
        <v>1.43</v>
      </c>
      <c r="J5" t="str">
        <f>CONCATENATE(B5," ",C5," ",D5," ",E5," ",+F5)</f>
        <v>A4 blanc 80 Recto NB</v>
      </c>
    </row>
    <row r="6" spans="2:10" x14ac:dyDescent="0.25">
      <c r="B6" t="s">
        <v>2</v>
      </c>
      <c r="C6" t="s">
        <v>4</v>
      </c>
      <c r="D6">
        <v>80</v>
      </c>
      <c r="E6" t="s">
        <v>9</v>
      </c>
      <c r="F6" t="s">
        <v>11</v>
      </c>
      <c r="G6">
        <v>1</v>
      </c>
      <c r="H6" cm="1">
        <f t="array" aca="1" ref="H6" ca="1">INDEX(Base[PUTVAC],MATCH(DEVIS!G6,OFFSET(Base[[#Headers],[Quantité]],MATCH(DEVIS!J6,Base[CONCATENATION],0),,COUNTIF(Base[CONCATENATION],DEVIS!J6),1))+MATCH(DEVIS!J6,Base[CONCATENATION],0)-1)</f>
        <v>0.2</v>
      </c>
      <c r="I6" s="8">
        <f t="shared" ref="I6:I8" ca="1" si="0">G6*H6</f>
        <v>0.2</v>
      </c>
      <c r="J6" t="str">
        <f t="shared" ref="J6:J19" si="1">CONCATENATE(B6," ",C6," ",D6," ",E6," ",+F6)</f>
        <v>A4 blanc 80 Recto/Verso NB</v>
      </c>
    </row>
    <row r="7" spans="2:10" x14ac:dyDescent="0.25">
      <c r="B7" t="s">
        <v>2</v>
      </c>
      <c r="C7" t="s">
        <v>4</v>
      </c>
      <c r="D7">
        <v>80</v>
      </c>
      <c r="E7" t="s">
        <v>8</v>
      </c>
      <c r="F7" t="s">
        <v>11</v>
      </c>
      <c r="G7">
        <v>4</v>
      </c>
      <c r="H7" cm="1">
        <f t="array" aca="1" ref="H7" ca="1">INDEX(Base[PUTVAC],MATCH(DEVIS!G7,OFFSET(Base[[#Headers],[Quantité]],MATCH(DEVIS!J7,Base[CONCATENATION],0),,COUNTIF(Base[CONCATENATION],DEVIS!J7),1))+MATCH(DEVIS!J7,Base[CONCATENATION],0)-1)</f>
        <v>0.1</v>
      </c>
      <c r="I7" s="8">
        <f t="shared" ca="1" si="0"/>
        <v>0.4</v>
      </c>
      <c r="J7" t="str">
        <f t="shared" si="1"/>
        <v>A4 blanc 80 Recto NB</v>
      </c>
    </row>
    <row r="8" spans="2:10" x14ac:dyDescent="0.25">
      <c r="B8" t="s">
        <v>2</v>
      </c>
      <c r="C8" t="s">
        <v>4</v>
      </c>
      <c r="D8">
        <v>80</v>
      </c>
      <c r="E8" t="s">
        <v>8</v>
      </c>
      <c r="F8" t="s">
        <v>11</v>
      </c>
      <c r="G8">
        <v>120</v>
      </c>
      <c r="H8" cm="1">
        <f t="array" aca="1" ref="H8" ca="1">INDEX(Base[PUTVAC],MATCH(DEVIS!G8,OFFSET(Base[[#Headers],[Quantité]],MATCH(DEVIS!J8,Base[CONCATENATION],0),,COUNTIF(Base[CONCATENATION],DEVIS!J8),1))+MATCH(DEVIS!J8,Base[CONCATENATION],0)-1)</f>
        <v>0.04</v>
      </c>
      <c r="I8" s="8">
        <f t="shared" ca="1" si="0"/>
        <v>4.8</v>
      </c>
      <c r="J8" t="str">
        <f t="shared" si="1"/>
        <v>A4 blanc 80 Recto NB</v>
      </c>
    </row>
    <row r="9" spans="2:10" x14ac:dyDescent="0.25">
      <c r="J9" t="str">
        <f t="shared" si="1"/>
        <v xml:space="preserve">    </v>
      </c>
    </row>
    <row r="10" spans="2:10" x14ac:dyDescent="0.25">
      <c r="J10" t="str">
        <f t="shared" si="1"/>
        <v xml:space="preserve">    </v>
      </c>
    </row>
    <row r="11" spans="2:10" x14ac:dyDescent="0.25">
      <c r="J11" t="str">
        <f t="shared" si="1"/>
        <v xml:space="preserve">    </v>
      </c>
    </row>
    <row r="12" spans="2:10" x14ac:dyDescent="0.25">
      <c r="J12" t="str">
        <f t="shared" si="1"/>
        <v xml:space="preserve">    </v>
      </c>
    </row>
    <row r="13" spans="2:10" x14ac:dyDescent="0.25">
      <c r="J13" t="str">
        <f t="shared" si="1"/>
        <v xml:space="preserve">    </v>
      </c>
    </row>
    <row r="14" spans="2:10" x14ac:dyDescent="0.25">
      <c r="J14" t="str">
        <f t="shared" si="1"/>
        <v xml:space="preserve">    </v>
      </c>
    </row>
    <row r="15" spans="2:10" x14ac:dyDescent="0.25">
      <c r="J15" t="str">
        <f t="shared" si="1"/>
        <v xml:space="preserve">    </v>
      </c>
    </row>
    <row r="16" spans="2:10" x14ac:dyDescent="0.25">
      <c r="J16" t="str">
        <f t="shared" si="1"/>
        <v xml:space="preserve">    </v>
      </c>
    </row>
    <row r="17" spans="10:10" x14ac:dyDescent="0.25">
      <c r="J17" t="str">
        <f t="shared" si="1"/>
        <v xml:space="preserve">    </v>
      </c>
    </row>
    <row r="18" spans="10:10" x14ac:dyDescent="0.25">
      <c r="J18" t="str">
        <f t="shared" si="1"/>
        <v xml:space="preserve">    </v>
      </c>
    </row>
    <row r="19" spans="10:10" x14ac:dyDescent="0.25">
      <c r="J19" t="str">
        <f t="shared" si="1"/>
        <v xml:space="preserve">    </v>
      </c>
    </row>
  </sheetData>
  <phoneticPr fontId="1" type="noConversion"/>
  <dataValidations count="5">
    <dataValidation type="list" allowBlank="1" showInputMessage="1" showErrorMessage="1" sqref="B4:B10" xr:uid="{00000000-0002-0000-0100-000000000000}">
      <formula1>Format</formula1>
    </dataValidation>
    <dataValidation type="list" allowBlank="1" showInputMessage="1" showErrorMessage="1" sqref="C4:C10" xr:uid="{00000000-0002-0000-0100-000001000000}">
      <formula1>Feuille</formula1>
    </dataValidation>
    <dataValidation type="list" allowBlank="1" showInputMessage="1" showErrorMessage="1" sqref="D4:D10" xr:uid="{00000000-0002-0000-0100-000002000000}">
      <formula1>Grammage</formula1>
    </dataValidation>
    <dataValidation type="list" allowBlank="1" showInputMessage="1" showErrorMessage="1" sqref="E4:E10" xr:uid="{00000000-0002-0000-0100-000003000000}">
      <formula1>Face</formula1>
    </dataValidation>
    <dataValidation type="list" allowBlank="1" showInputMessage="1" showErrorMessage="1" sqref="F4:F10" xr:uid="{00000000-0002-0000-0100-000004000000}">
      <formula1>Impression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Base_donnees</vt:lpstr>
      <vt:lpstr>DEVIS</vt:lpstr>
      <vt:lpstr>Face</vt:lpstr>
      <vt:lpstr>Feuille</vt:lpstr>
      <vt:lpstr>Format</vt:lpstr>
      <vt:lpstr>Grammage</vt:lpstr>
      <vt:lpstr>Impression</vt:lpstr>
      <vt:lpstr>TableauTarifs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Chris ARCHET</cp:lastModifiedBy>
  <dcterms:created xsi:type="dcterms:W3CDTF">2023-06-11T05:58:45Z</dcterms:created>
  <dcterms:modified xsi:type="dcterms:W3CDTF">2023-06-18T08:12:13Z</dcterms:modified>
</cp:coreProperties>
</file>