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8AAF4616-D93D-467B-AD3E-1B2B1E005653}" xr6:coauthVersionLast="47" xr6:coauthVersionMax="47" xr10:uidLastSave="{00000000-0000-0000-0000-000000000000}"/>
  <bookViews>
    <workbookView xWindow="-120" yWindow="-120" windowWidth="29040" windowHeight="15990" activeTab="4" xr2:uid="{BC4DD986-6C21-4B2D-B320-DFBF7C8FDF91}"/>
  </bookViews>
  <sheets>
    <sheet name="Infos ID" sheetId="4" r:id="rId1"/>
    <sheet name="Infos BL" sheetId="2" r:id="rId2"/>
    <sheet name="Infos UM" sheetId="1" r:id="rId3"/>
    <sheet name="Infos LIV" sheetId="3" r:id="rId4"/>
    <sheet name="TCD" sheetId="5" r:id="rId5"/>
  </sheets>
  <definedNames>
    <definedName name="DonnéesExternes_1" localSheetId="4" hidden="1">TCD!$A$1:$J$7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8" i="5" l="1"/>
  <c r="G8" i="5"/>
  <c r="I8" i="5"/>
  <c r="J8" i="5"/>
  <c r="F8" i="5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2C9CC05-54ED-4F14-9857-1385A1AD24F4}" keepAlive="1" name="Requête - t_BL" description="Connexion à la requête « t_BL » dans le classeur." type="5" refreshedVersion="8" background="1" saveData="1">
    <dbPr connection="Provider=Microsoft.Mashup.OleDb.1;Data Source=$Workbook$;Location=t_BL;Extended Properties=&quot;&quot;" command="SELECT * FROM [t_BL]"/>
  </connection>
  <connection id="2" xr16:uid="{A9B56964-4E55-4F29-A90E-F4FAF9FDDA55}" keepAlive="1" name="Requête - t_LIV" description="Connexion à la requête « t_LIV » dans le classeur." type="5" refreshedVersion="8" background="1" saveData="1">
    <dbPr connection="Provider=Microsoft.Mashup.OleDb.1;Data Source=$Workbook$;Location=t_LIV;Extended Properties=&quot;&quot;" command="SELECT * FROM [t_LIV]"/>
  </connection>
</connections>
</file>

<file path=xl/sharedStrings.xml><?xml version="1.0" encoding="utf-8"?>
<sst xmlns="http://schemas.openxmlformats.org/spreadsheetml/2006/main" count="216" uniqueCount="88">
  <si>
    <t>Date BL</t>
  </si>
  <si>
    <t>Date Expédition</t>
  </si>
  <si>
    <t>Code vente</t>
  </si>
  <si>
    <t>CodePostal</t>
  </si>
  <si>
    <t>PaysLivraison</t>
  </si>
  <si>
    <t>Export</t>
  </si>
  <si>
    <t>MontantHtRemise</t>
  </si>
  <si>
    <t>AR23/00252</t>
  </si>
  <si>
    <t>BL23/00598</t>
  </si>
  <si>
    <t>DPD</t>
  </si>
  <si>
    <t>FRANCE</t>
  </si>
  <si>
    <t>N</t>
  </si>
  <si>
    <t>AR23/00460</t>
  </si>
  <si>
    <t>BL23/00597</t>
  </si>
  <si>
    <t>Poids_colis</t>
  </si>
  <si>
    <t>56-0163</t>
  </si>
  <si>
    <t>*03</t>
  </si>
  <si>
    <t>56-0161</t>
  </si>
  <si>
    <t>*08</t>
  </si>
  <si>
    <t>56-0164</t>
  </si>
  <si>
    <t>*0002</t>
  </si>
  <si>
    <t>56-0165</t>
  </si>
  <si>
    <t>56-0162</t>
  </si>
  <si>
    <t>CLIENT</t>
  </si>
  <si>
    <t>POIDS</t>
  </si>
  <si>
    <t>PRIX</t>
  </si>
  <si>
    <t>PAYS</t>
  </si>
  <si>
    <t>DATE LIVRAISON</t>
  </si>
  <si>
    <t>DELAI PREVU</t>
  </si>
  <si>
    <t>DELAI REALISE</t>
  </si>
  <si>
    <t>Code_colis</t>
  </si>
  <si>
    <t>Id_palette</t>
  </si>
  <si>
    <t>Id_colis</t>
  </si>
  <si>
    <t>Id_key</t>
  </si>
  <si>
    <t>Id_client</t>
  </si>
  <si>
    <t>Id_ar</t>
  </si>
  <si>
    <t>Id_bl</t>
  </si>
  <si>
    <t>Id_transporteur</t>
  </si>
  <si>
    <t>Id_UM</t>
  </si>
  <si>
    <t>BL23/00565</t>
  </si>
  <si>
    <t>59-0710</t>
  </si>
  <si>
    <t>BL23/00629</t>
  </si>
  <si>
    <t>AR23/00533</t>
  </si>
  <si>
    <t>AR23/00577</t>
  </si>
  <si>
    <t>52-0558</t>
  </si>
  <si>
    <t>52-0562</t>
  </si>
  <si>
    <t>52-0559</t>
  </si>
  <si>
    <t>52-0561</t>
  </si>
  <si>
    <t>52-0563</t>
  </si>
  <si>
    <t>52-0560</t>
  </si>
  <si>
    <t>Id_Key</t>
  </si>
  <si>
    <t>BL23/00605</t>
  </si>
  <si>
    <t>56-0140</t>
  </si>
  <si>
    <t>DATE PRISE EN CHARGE</t>
  </si>
  <si>
    <t>AR23/00515</t>
  </si>
  <si>
    <t>56-0153</t>
  </si>
  <si>
    <t>56-0154</t>
  </si>
  <si>
    <t>56-0156</t>
  </si>
  <si>
    <t>56-0155</t>
  </si>
  <si>
    <t>BL23/01000</t>
  </si>
  <si>
    <t>AR23/00983</t>
  </si>
  <si>
    <t>18-1218</t>
  </si>
  <si>
    <t>18-1219</t>
  </si>
  <si>
    <t>18-1220</t>
  </si>
  <si>
    <t>18-1224</t>
  </si>
  <si>
    <t>18-1222</t>
  </si>
  <si>
    <t>18-1221</t>
  </si>
  <si>
    <t>18-1223</t>
  </si>
  <si>
    <t>BL23/00633</t>
  </si>
  <si>
    <t>AR23/00580</t>
  </si>
  <si>
    <t>CA livraison</t>
  </si>
  <si>
    <t>14029</t>
  </si>
  <si>
    <t>854934396</t>
  </si>
  <si>
    <t>14001</t>
  </si>
  <si>
    <t>854934395</t>
  </si>
  <si>
    <t>50016</t>
  </si>
  <si>
    <t>854934426</t>
  </si>
  <si>
    <t>75050</t>
  </si>
  <si>
    <t>854934444</t>
  </si>
  <si>
    <t>19002</t>
  </si>
  <si>
    <t>854934693</t>
  </si>
  <si>
    <t>47005</t>
  </si>
  <si>
    <t>854934424</t>
  </si>
  <si>
    <t>Nb Palettes</t>
  </si>
  <si>
    <t>Nb BL</t>
  </si>
  <si>
    <t>Total</t>
  </si>
  <si>
    <t>NB jours</t>
  </si>
  <si>
    <t>Coût livraison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</si>
</sst>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[$€-40C]_-;\-* #,##0.00\ [$€-40C]_-;_-* &quot;-&quot;??\ [$€-40C]_-;_-@_-"/>
    <numFmt numFmtId="165" formatCode="#,##0.00\ &quot;€&quot;"/>
  </numFmts>
  <fonts count="2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1" fontId="1" fillId="0" borderId="0" xfId="0" applyNumberFormat="1" applyFont="1" applyAlignment="1">
      <alignment horizontal="center"/>
    </xf>
    <xf numFmtId="1" fontId="1" fillId="0" borderId="0" xfId="0" applyNumberFormat="1" applyFont="1"/>
    <xf numFmtId="14" fontId="1" fillId="0" borderId="0" xfId="0" applyNumberFormat="1" applyFont="1" applyAlignment="1">
      <alignment horizontal="center"/>
    </xf>
    <xf numFmtId="164" fontId="1" fillId="0" borderId="0" xfId="0" applyNumberFormat="1" applyFont="1" applyAlignment="1">
      <alignment horizontal="center"/>
    </xf>
    <xf numFmtId="1" fontId="0" fillId="0" borderId="0" xfId="0" applyNumberFormat="1"/>
    <xf numFmtId="0" fontId="1" fillId="0" borderId="0" xfId="0" applyFont="1" applyAlignment="1">
      <alignment horizontal="center" vertical="center"/>
    </xf>
    <xf numFmtId="1" fontId="1" fillId="0" borderId="0" xfId="0" applyNumberFormat="1" applyFont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165" fontId="1" fillId="0" borderId="0" xfId="0" applyNumberFormat="1" applyFont="1" applyAlignment="1">
      <alignment horizontal="center"/>
    </xf>
    <xf numFmtId="14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47">
    <dxf>
      <numFmt numFmtId="2" formatCode="0.00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0" formatCode="General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19" formatCode="dd/mm/yyyy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164" formatCode="_-* #,##0.00\ [$€-40C]_-;\-* #,##0.00\ [$€-40C]_-;_-* &quot;-&quot;??\ [$€-40C]_-;_-@_-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19" formatCode="dd/mm/yyyy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1" formatCode="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1" formatCode="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164" formatCode="_-* #,##0.00\ [$€-40C]_-;\-* #,##0.00\ [$€-40C]_-;_-* &quot;-&quot;??\ [$€-40C]_-;_-@_-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19" formatCode="dd/mm/yyyy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19" formatCode="dd/mm/yyyy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Relationship Id="rId14" Type="http://schemas.openxmlformats.org/officeDocument/2006/relationships/customXml" Target="../customXml/item4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EAA91888-5AA2-43D8-8426-828A60390DE9}" autoFormatId="16" applyNumberFormats="0" applyBorderFormats="0" applyFontFormats="0" applyPatternFormats="0" applyAlignmentFormats="0" applyWidthHeightFormats="0">
  <queryTableRefresh nextId="16">
    <queryTableFields count="10">
      <queryTableField id="1" name="Id_client" tableColumnId="1"/>
      <queryTableField id="2" name="Id_key" tableColumnId="2"/>
      <queryTableField id="10" name="Date Expédition" tableColumnId="9"/>
      <queryTableField id="3" name="DATE PRISE EN CHARGE" tableColumnId="3"/>
      <queryTableField id="8" name="DATE LIVRAISON" tableColumnId="8"/>
      <queryTableField id="12" name="NB jours" tableColumnId="10"/>
      <queryTableField id="4" name="Nb BL" tableColumnId="4"/>
      <queryTableField id="13" name="Coût livraison" tableColumnId="11"/>
      <queryTableField id="6" name="CA livraison" tableColumnId="6"/>
      <queryTableField id="7" name="Nb Palettes" tableColumnId="7"/>
    </queryTableFields>
  </queryTableRefresh>
</queryTable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3E4DBAC-7455-43E0-8747-79459E3F2143}" name="Tableau1" displayName="Tableau1" ref="A1:A7" totalsRowShown="0" headerRowDxfId="46" dataDxfId="45">
  <autoFilter ref="A1:A7" xr:uid="{23E4DBAC-7455-43E0-8747-79459E3F2143}"/>
  <tableColumns count="1">
    <tableColumn id="1" xr3:uid="{0EF95827-FD9A-45B1-BFFF-8E67EA0A22EA}" name="Id_Key" dataDxfId="4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F11D9F4-6831-46E6-BA89-FF31B97E8274}" name="t_BL" displayName="t_BL" ref="A1:L8" totalsRowShown="0" headerRowDxfId="43" dataDxfId="42">
  <autoFilter ref="A1:L8" xr:uid="{1F11D9F4-6831-46E6-BA89-FF31B97E8274}"/>
  <tableColumns count="12">
    <tableColumn id="1" xr3:uid="{EF2A3473-2EB0-4E4E-AEB7-B3AFE3AD62B2}" name="Id_client" dataDxfId="41"/>
    <tableColumn id="2" xr3:uid="{AF280F29-7129-414E-A271-0B130FB34488}" name="Id_ar" dataDxfId="40"/>
    <tableColumn id="3" xr3:uid="{84FA2F00-1D58-475B-956E-D172C4E10DE6}" name="Id_bl" dataDxfId="39"/>
    <tableColumn id="4" xr3:uid="{DEBFF2A1-6F6F-4BC8-91FE-F8D7C6DD2781}" name="Id_key" dataDxfId="38"/>
    <tableColumn id="5" xr3:uid="{75370DDF-7A95-4127-A375-E1FD32656601}" name="Date BL" dataDxfId="37"/>
    <tableColumn id="6" xr3:uid="{4F37B5A0-7411-474E-B300-514353029DCC}" name="Date Expédition" dataDxfId="36"/>
    <tableColumn id="7" xr3:uid="{AFEC1D43-2E7F-4380-AFD9-B695FB1BCEB2}" name="Id_transporteur" dataDxfId="35"/>
    <tableColumn id="8" xr3:uid="{4C6C1B3E-B457-4AF6-AC5E-5B0653064196}" name="Code vente" dataDxfId="34"/>
    <tableColumn id="9" xr3:uid="{1EA7F4D2-2E98-4924-BCAD-A81C92765554}" name="CodePostal" dataDxfId="33"/>
    <tableColumn id="10" xr3:uid="{BE4DB930-E9B5-4B81-A67C-2CA969CA16A4}" name="PaysLivraison" dataDxfId="32"/>
    <tableColumn id="11" xr3:uid="{2F413F24-2178-4771-9E58-A228E0293B34}" name="Export" dataDxfId="31"/>
    <tableColumn id="12" xr3:uid="{6C020951-ED20-4C89-B205-B0EE3AEBEE8D}" name="MontantHtRemise" dataDxfId="3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FB208AC-EE90-45B6-9A35-315978B0E92E}" name="t_UM" displayName="t_UM" ref="A1:G25" totalsRowShown="0" headerRowDxfId="29" dataDxfId="28">
  <autoFilter ref="A1:G25" xr:uid="{8FB208AC-EE90-45B6-9A35-315978B0E92E}"/>
  <tableColumns count="7">
    <tableColumn id="1" xr3:uid="{D1726E5F-D8A8-4948-9416-429736D3A564}" name="Id_bl" dataDxfId="27"/>
    <tableColumn id="2" xr3:uid="{A4AC908F-6868-4D7E-B9BE-D46BCC5D98DF}" name="Id_key" dataDxfId="26"/>
    <tableColumn id="3" xr3:uid="{CDFAF946-A9E2-409F-A57C-0596807DDE8A}" name="Id_colis" dataDxfId="25"/>
    <tableColumn id="4" xr3:uid="{9A36F337-0816-4D2E-8E15-28D3A12C721E}" name="Poids_colis" dataDxfId="24"/>
    <tableColumn id="5" xr3:uid="{C7E85296-17AF-4BF2-B01B-2C4DBAB62A2B}" name="Code_colis" dataDxfId="23"/>
    <tableColumn id="6" xr3:uid="{7308AE17-EBC9-4735-A837-7EF1AD18A34C}" name="Id_transporteur" dataDxfId="22"/>
    <tableColumn id="7" xr3:uid="{748E5E18-4B71-481B-80E6-D92F06CBB6F8}" name="Id_palette" dataDxfId="21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CEE181A0-4278-4D0A-9433-345B2516499C}" name="t_LIV" displayName="t_LIV" ref="A1:L13" totalsRowShown="0" headerRowDxfId="20" dataDxfId="19">
  <autoFilter ref="A1:L13" xr:uid="{CEE181A0-4278-4D0A-9433-345B2516499C}"/>
  <tableColumns count="12">
    <tableColumn id="2" xr3:uid="{C67EDB15-2E99-4A8C-83AF-DD31CA8746B1}" name="Id_client" dataDxfId="18"/>
    <tableColumn id="3" xr3:uid="{2C0C5692-199E-413B-8EB0-7AB46D0F7811}" name="Id_bl" dataDxfId="17"/>
    <tableColumn id="4" xr3:uid="{19652749-61DD-48BE-BAF2-7D7E0490441F}" name="Id_key" dataDxfId="16"/>
    <tableColumn id="5" xr3:uid="{AA1CA8D4-DFC4-4D6A-9094-3B93D0FBEFF5}" name="Id_UM" dataDxfId="15"/>
    <tableColumn id="6" xr3:uid="{02CF503B-8314-401C-AEC7-F1B5B491AFB0}" name="CLIENT" dataDxfId="14"/>
    <tableColumn id="7" xr3:uid="{CE30E445-3956-4A6B-99A2-66A01F5EB153}" name="DATE PRISE EN CHARGE" dataDxfId="13"/>
    <tableColumn id="8" xr3:uid="{98A3B162-B730-480C-880C-B1956BCB30BC}" name="POIDS" dataDxfId="12"/>
    <tableColumn id="9" xr3:uid="{B452D6F8-1E75-4304-957E-A36B6B412529}" name="PRIX" dataDxfId="11"/>
    <tableColumn id="10" xr3:uid="{516287FC-3F29-4B9E-938D-3D86C9232C9F}" name="PAYS" dataDxfId="10"/>
    <tableColumn id="13" xr3:uid="{7FAFC5B8-1812-4B5C-B6CE-0B54554988C5}" name="DATE LIVRAISON" dataDxfId="9"/>
    <tableColumn id="14" xr3:uid="{BDA70E09-970A-4899-9993-104358AB3A48}" name="DELAI PREVU" dataDxfId="8"/>
    <tableColumn id="15" xr3:uid="{5C8D0025-0A98-4317-95CD-3F00A7DF8B19}" name="DELAI REALISE" dataDxfId="7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A46371A6-CBDF-4FF5-A65D-A147477DC25D}" name="t_BL_2" displayName="t_BL_2" ref="A1:J8" tableType="queryTable" totalsRowCount="1">
  <autoFilter ref="A1:J7" xr:uid="{A46371A6-CBDF-4FF5-A65D-A147477DC25D}"/>
  <tableColumns count="10">
    <tableColumn id="1" xr3:uid="{88CA9092-CFD3-4CDA-93C4-1F039DD81186}" uniqueName="1" name="Id_client" totalsRowLabel="Total" queryTableFieldId="1" dataDxfId="6"/>
    <tableColumn id="2" xr3:uid="{4653E822-432B-40B6-B89E-5FCAEA28C452}" uniqueName="2" name="Id_key" queryTableFieldId="2" dataDxfId="5"/>
    <tableColumn id="9" xr3:uid="{CF3B2061-38A4-4A73-8361-894377D73370}" uniqueName="9" name="Date Expédition" queryTableFieldId="10" dataDxfId="3"/>
    <tableColumn id="3" xr3:uid="{156F7EAA-EAF1-4E86-A658-AED8D7D50E9E}" uniqueName="3" name="DATE PRISE EN CHARGE" queryTableFieldId="3" dataDxfId="2" totalsRowDxfId="4"/>
    <tableColumn id="8" xr3:uid="{655A412D-6F2E-446A-8345-10C0DC996551}" uniqueName="8" name="DATE LIVRAISON" queryTableFieldId="8" dataDxfId="1"/>
    <tableColumn id="10" xr3:uid="{A6FFC703-CA6D-43AB-B233-987640211177}" uniqueName="10" name="NB jours" totalsRowFunction="average" queryTableFieldId="12" totalsRowDxfId="0"/>
    <tableColumn id="4" xr3:uid="{7ACD20A7-D41C-4E9C-87FE-1C1F5BFCF9DA}" uniqueName="4" name="Nb BL" totalsRowFunction="sum" queryTableFieldId="4"/>
    <tableColumn id="11" xr3:uid="{8F74DE50-32C9-49C9-86B7-507CBF3EA30A}" uniqueName="11" name="Coût livraison" totalsRowFunction="sum" queryTableFieldId="13"/>
    <tableColumn id="6" xr3:uid="{006FBF97-5050-41AC-9741-80BD2D964D63}" uniqueName="6" name="CA livraison" totalsRowFunction="sum" queryTableFieldId="6"/>
    <tableColumn id="7" xr3:uid="{87E92510-AF28-49FC-90C0-AD8CE2F3ADA9}" uniqueName="7" name="Nb Palettes" totalsRowFunction="sum" queryTableFieldId="7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1462EE-0242-42BD-838A-DAC7E40D39DC}">
  <dimension ref="A1:A25"/>
  <sheetViews>
    <sheetView workbookViewId="0">
      <selection activeCell="A7" sqref="A7"/>
    </sheetView>
  </sheetViews>
  <sheetFormatPr baseColWidth="10" defaultColWidth="11.5703125" defaultRowHeight="12" x14ac:dyDescent="0.2"/>
  <cols>
    <col min="1" max="16384" width="11.5703125" style="1"/>
  </cols>
  <sheetData>
    <row r="1" spans="1:1" x14ac:dyDescent="0.2">
      <c r="A1" s="1" t="s">
        <v>50</v>
      </c>
    </row>
    <row r="2" spans="1:1" x14ac:dyDescent="0.2">
      <c r="A2" s="1">
        <v>854934396</v>
      </c>
    </row>
    <row r="3" spans="1:1" x14ac:dyDescent="0.2">
      <c r="A3" s="1">
        <v>854934395</v>
      </c>
    </row>
    <row r="4" spans="1:1" x14ac:dyDescent="0.2">
      <c r="A4" s="1">
        <v>854934426</v>
      </c>
    </row>
    <row r="5" spans="1:1" x14ac:dyDescent="0.2">
      <c r="A5" s="1">
        <v>854934444</v>
      </c>
    </row>
    <row r="6" spans="1:1" x14ac:dyDescent="0.2">
      <c r="A6" s="1">
        <v>854934693</v>
      </c>
    </row>
    <row r="7" spans="1:1" x14ac:dyDescent="0.2">
      <c r="A7" s="1">
        <v>854934424</v>
      </c>
    </row>
    <row r="8" spans="1:1" ht="15" x14ac:dyDescent="0.25">
      <c r="A8"/>
    </row>
    <row r="9" spans="1:1" ht="15" x14ac:dyDescent="0.25">
      <c r="A9"/>
    </row>
    <row r="10" spans="1:1" ht="15" x14ac:dyDescent="0.25">
      <c r="A10"/>
    </row>
    <row r="11" spans="1:1" ht="15" x14ac:dyDescent="0.25">
      <c r="A11"/>
    </row>
    <row r="12" spans="1:1" ht="15" x14ac:dyDescent="0.25">
      <c r="A12"/>
    </row>
    <row r="13" spans="1:1" ht="15" x14ac:dyDescent="0.25">
      <c r="A13"/>
    </row>
    <row r="14" spans="1:1" ht="15" x14ac:dyDescent="0.25">
      <c r="A14"/>
    </row>
    <row r="15" spans="1:1" ht="15" x14ac:dyDescent="0.25">
      <c r="A15"/>
    </row>
    <row r="16" spans="1:1" ht="15" x14ac:dyDescent="0.25">
      <c r="A16"/>
    </row>
    <row r="17" spans="1:1" ht="15" x14ac:dyDescent="0.25">
      <c r="A17"/>
    </row>
    <row r="18" spans="1:1" ht="15" x14ac:dyDescent="0.25">
      <c r="A18"/>
    </row>
    <row r="19" spans="1:1" ht="15" x14ac:dyDescent="0.25">
      <c r="A19"/>
    </row>
    <row r="20" spans="1:1" ht="15" x14ac:dyDescent="0.25">
      <c r="A20"/>
    </row>
    <row r="21" spans="1:1" ht="15" x14ac:dyDescent="0.25">
      <c r="A21"/>
    </row>
    <row r="22" spans="1:1" ht="15" x14ac:dyDescent="0.25">
      <c r="A22"/>
    </row>
    <row r="23" spans="1:1" ht="15" x14ac:dyDescent="0.25">
      <c r="A23"/>
    </row>
    <row r="24" spans="1:1" ht="15" x14ac:dyDescent="0.25">
      <c r="A24"/>
    </row>
    <row r="25" spans="1:1" ht="15" x14ac:dyDescent="0.25">
      <c r="A25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9177F4-DF15-4454-9C45-1C29860BD32E}">
  <dimension ref="A1:L13"/>
  <sheetViews>
    <sheetView workbookViewId="0">
      <selection activeCell="B6" sqref="B6"/>
    </sheetView>
  </sheetViews>
  <sheetFormatPr baseColWidth="10" defaultColWidth="11.5703125" defaultRowHeight="12" x14ac:dyDescent="0.2"/>
  <cols>
    <col min="1" max="11" width="15.5703125" style="1" customWidth="1"/>
    <col min="12" max="12" width="22.42578125" style="6" customWidth="1"/>
    <col min="13" max="16384" width="11.5703125" style="2"/>
  </cols>
  <sheetData>
    <row r="1" spans="1:12" x14ac:dyDescent="0.2">
      <c r="A1" s="1" t="s">
        <v>34</v>
      </c>
      <c r="B1" s="1" t="s">
        <v>35</v>
      </c>
      <c r="C1" s="1" t="s">
        <v>36</v>
      </c>
      <c r="D1" s="1" t="s">
        <v>33</v>
      </c>
      <c r="E1" s="1" t="s">
        <v>0</v>
      </c>
      <c r="F1" s="1" t="s">
        <v>1</v>
      </c>
      <c r="G1" s="1" t="s">
        <v>37</v>
      </c>
      <c r="H1" s="1" t="s">
        <v>2</v>
      </c>
      <c r="I1" s="1" t="s">
        <v>3</v>
      </c>
      <c r="J1" s="1" t="s">
        <v>4</v>
      </c>
      <c r="K1" s="1" t="s">
        <v>5</v>
      </c>
      <c r="L1" s="6" t="s">
        <v>6</v>
      </c>
    </row>
    <row r="2" spans="1:12" x14ac:dyDescent="0.2">
      <c r="A2" s="1">
        <v>14029</v>
      </c>
      <c r="B2" s="1" t="s">
        <v>7</v>
      </c>
      <c r="C2" s="1" t="s">
        <v>8</v>
      </c>
      <c r="D2" s="1">
        <v>854934396</v>
      </c>
      <c r="E2" s="5">
        <v>44958</v>
      </c>
      <c r="F2" s="5">
        <v>44958</v>
      </c>
      <c r="G2" s="1" t="s">
        <v>9</v>
      </c>
      <c r="H2" s="1">
        <v>1</v>
      </c>
      <c r="I2" s="1">
        <v>14460</v>
      </c>
      <c r="J2" s="1" t="s">
        <v>10</v>
      </c>
      <c r="K2" s="1" t="s">
        <v>11</v>
      </c>
      <c r="L2" s="6">
        <v>95.5</v>
      </c>
    </row>
    <row r="3" spans="1:12" x14ac:dyDescent="0.2">
      <c r="A3" s="1">
        <v>14029</v>
      </c>
      <c r="B3" s="1" t="s">
        <v>12</v>
      </c>
      <c r="C3" s="1" t="s">
        <v>13</v>
      </c>
      <c r="D3" s="1">
        <v>854934396</v>
      </c>
      <c r="E3" s="5">
        <v>44958</v>
      </c>
      <c r="F3" s="5">
        <v>44958</v>
      </c>
      <c r="G3" s="1" t="s">
        <v>9</v>
      </c>
      <c r="H3" s="1">
        <v>1</v>
      </c>
      <c r="I3" s="1">
        <v>14460</v>
      </c>
      <c r="J3" s="1" t="s">
        <v>10</v>
      </c>
      <c r="K3" s="1" t="s">
        <v>11</v>
      </c>
      <c r="L3" s="6">
        <v>635</v>
      </c>
    </row>
    <row r="4" spans="1:12" x14ac:dyDescent="0.2">
      <c r="A4" s="1">
        <v>14001</v>
      </c>
      <c r="B4" s="1" t="s">
        <v>42</v>
      </c>
      <c r="C4" s="1" t="s">
        <v>39</v>
      </c>
      <c r="D4" s="1">
        <v>854934395</v>
      </c>
      <c r="E4" s="5">
        <v>44958</v>
      </c>
      <c r="F4" s="5">
        <v>44958</v>
      </c>
      <c r="G4" s="1" t="s">
        <v>9</v>
      </c>
      <c r="H4" s="1">
        <v>1</v>
      </c>
      <c r="I4" s="1">
        <v>14120</v>
      </c>
      <c r="J4" s="1" t="s">
        <v>10</v>
      </c>
      <c r="K4" s="1" t="s">
        <v>11</v>
      </c>
      <c r="L4" s="6">
        <v>337.8</v>
      </c>
    </row>
    <row r="5" spans="1:12" x14ac:dyDescent="0.2">
      <c r="A5" s="1">
        <v>50016</v>
      </c>
      <c r="B5" s="1" t="s">
        <v>43</v>
      </c>
      <c r="C5" s="1" t="s">
        <v>41</v>
      </c>
      <c r="D5" s="1">
        <v>854934426</v>
      </c>
      <c r="E5" s="5">
        <v>44959</v>
      </c>
      <c r="F5" s="5">
        <v>44959</v>
      </c>
      <c r="G5" s="1" t="s">
        <v>9</v>
      </c>
      <c r="H5" s="1">
        <v>1</v>
      </c>
      <c r="I5" s="1">
        <v>50000</v>
      </c>
      <c r="J5" s="1" t="s">
        <v>10</v>
      </c>
      <c r="K5" s="1" t="s">
        <v>11</v>
      </c>
      <c r="L5" s="6">
        <v>1366.22</v>
      </c>
    </row>
    <row r="6" spans="1:12" x14ac:dyDescent="0.2">
      <c r="A6" s="1">
        <v>75050</v>
      </c>
      <c r="B6" s="1" t="s">
        <v>54</v>
      </c>
      <c r="C6" s="1" t="s">
        <v>51</v>
      </c>
      <c r="D6" s="1">
        <v>854934444</v>
      </c>
      <c r="E6" s="5">
        <v>44958</v>
      </c>
      <c r="F6" s="5">
        <v>44959</v>
      </c>
      <c r="G6" s="1" t="s">
        <v>9</v>
      </c>
      <c r="H6" s="1">
        <v>1</v>
      </c>
      <c r="I6" s="1">
        <v>75011</v>
      </c>
      <c r="J6" s="1" t="s">
        <v>10</v>
      </c>
      <c r="K6" s="1" t="s">
        <v>11</v>
      </c>
      <c r="L6" s="6">
        <v>1343.14</v>
      </c>
    </row>
    <row r="7" spans="1:12" x14ac:dyDescent="0.2">
      <c r="A7" s="1">
        <v>19002</v>
      </c>
      <c r="B7" s="1" t="s">
        <v>60</v>
      </c>
      <c r="C7" s="1" t="s">
        <v>59</v>
      </c>
      <c r="D7" s="1">
        <v>854934693</v>
      </c>
      <c r="E7" s="5">
        <v>44981</v>
      </c>
      <c r="F7" s="5">
        <v>44981</v>
      </c>
      <c r="G7" s="1" t="s">
        <v>9</v>
      </c>
      <c r="H7" s="1">
        <v>2</v>
      </c>
      <c r="I7" s="1">
        <v>19200</v>
      </c>
      <c r="J7" s="1" t="s">
        <v>10</v>
      </c>
      <c r="K7" s="1" t="s">
        <v>11</v>
      </c>
      <c r="L7" s="6">
        <v>1117.2</v>
      </c>
    </row>
    <row r="8" spans="1:12" x14ac:dyDescent="0.2">
      <c r="A8" s="1">
        <v>47005</v>
      </c>
      <c r="B8" s="1" t="s">
        <v>69</v>
      </c>
      <c r="C8" s="1" t="s">
        <v>68</v>
      </c>
      <c r="D8" s="1">
        <v>854934424</v>
      </c>
      <c r="E8" s="5">
        <v>44959</v>
      </c>
      <c r="F8" s="5">
        <v>44959</v>
      </c>
      <c r="G8" s="1" t="s">
        <v>9</v>
      </c>
      <c r="H8" s="1">
        <v>2</v>
      </c>
      <c r="I8" s="1">
        <v>47250</v>
      </c>
      <c r="J8" s="1" t="s">
        <v>10</v>
      </c>
      <c r="K8" s="1" t="s">
        <v>11</v>
      </c>
      <c r="L8" s="6">
        <v>735.24</v>
      </c>
    </row>
    <row r="9" spans="1:12" x14ac:dyDescent="0.2">
      <c r="E9" s="5"/>
      <c r="F9" s="5"/>
    </row>
    <row r="10" spans="1:12" x14ac:dyDescent="0.2">
      <c r="E10" s="5"/>
      <c r="F10" s="5"/>
    </row>
    <row r="11" spans="1:12" x14ac:dyDescent="0.2">
      <c r="E11" s="5"/>
      <c r="F11" s="5"/>
    </row>
    <row r="12" spans="1:12" x14ac:dyDescent="0.2">
      <c r="E12" s="5"/>
      <c r="F12" s="5"/>
    </row>
    <row r="13" spans="1:12" x14ac:dyDescent="0.2">
      <c r="E13" s="5"/>
      <c r="F13" s="5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CEC971-77AA-47A3-83E3-B5919CE77DD6}">
  <dimension ref="A1:G25"/>
  <sheetViews>
    <sheetView workbookViewId="0">
      <selection activeCell="G11" sqref="G11"/>
    </sheetView>
  </sheetViews>
  <sheetFormatPr baseColWidth="10" defaultColWidth="11.5703125" defaultRowHeight="12" x14ac:dyDescent="0.2"/>
  <cols>
    <col min="1" max="4" width="17.5703125" style="2" customWidth="1"/>
    <col min="5" max="5" width="24.85546875" style="2" customWidth="1"/>
    <col min="6" max="6" width="17.5703125" style="2" customWidth="1"/>
    <col min="7" max="7" width="17.5703125" style="4" customWidth="1"/>
    <col min="8" max="16384" width="11.5703125" style="2"/>
  </cols>
  <sheetData>
    <row r="1" spans="1:7" x14ac:dyDescent="0.2">
      <c r="A1" s="1" t="s">
        <v>36</v>
      </c>
      <c r="B1" s="1" t="s">
        <v>33</v>
      </c>
      <c r="C1" s="1" t="s">
        <v>32</v>
      </c>
      <c r="D1" s="1" t="s">
        <v>14</v>
      </c>
      <c r="E1" s="1" t="s">
        <v>30</v>
      </c>
      <c r="F1" s="1" t="s">
        <v>37</v>
      </c>
      <c r="G1" s="3" t="s">
        <v>31</v>
      </c>
    </row>
    <row r="2" spans="1:7" x14ac:dyDescent="0.2">
      <c r="A2" s="1" t="s">
        <v>13</v>
      </c>
      <c r="B2" s="1">
        <v>854934396</v>
      </c>
      <c r="C2" s="1" t="s">
        <v>15</v>
      </c>
      <c r="D2" s="1">
        <v>13.66</v>
      </c>
      <c r="E2" s="1" t="s">
        <v>16</v>
      </c>
      <c r="F2" s="1" t="s">
        <v>9</v>
      </c>
      <c r="G2" s="3">
        <v>2000000222769</v>
      </c>
    </row>
    <row r="3" spans="1:7" x14ac:dyDescent="0.2">
      <c r="A3" s="1" t="s">
        <v>8</v>
      </c>
      <c r="B3" s="1">
        <v>854934396</v>
      </c>
      <c r="C3" s="1" t="s">
        <v>17</v>
      </c>
      <c r="D3" s="1">
        <v>5.52</v>
      </c>
      <c r="E3" s="1" t="s">
        <v>18</v>
      </c>
      <c r="F3" s="1" t="s">
        <v>9</v>
      </c>
      <c r="G3" s="3" t="s">
        <v>17</v>
      </c>
    </row>
    <row r="4" spans="1:7" x14ac:dyDescent="0.2">
      <c r="A4" s="1" t="s">
        <v>13</v>
      </c>
      <c r="B4" s="1">
        <v>854934396</v>
      </c>
      <c r="C4" s="1" t="s">
        <v>19</v>
      </c>
      <c r="D4" s="1">
        <v>12.52</v>
      </c>
      <c r="E4" s="1" t="s">
        <v>20</v>
      </c>
      <c r="F4" s="1" t="s">
        <v>9</v>
      </c>
      <c r="G4" s="3">
        <v>2000000222776</v>
      </c>
    </row>
    <row r="5" spans="1:7" x14ac:dyDescent="0.2">
      <c r="A5" s="1" t="s">
        <v>13</v>
      </c>
      <c r="B5" s="1">
        <v>854934396</v>
      </c>
      <c r="C5" s="1" t="s">
        <v>21</v>
      </c>
      <c r="D5" s="1">
        <v>10.48</v>
      </c>
      <c r="E5" s="1" t="s">
        <v>16</v>
      </c>
      <c r="F5" s="1" t="s">
        <v>9</v>
      </c>
      <c r="G5" s="3">
        <v>2000000222769</v>
      </c>
    </row>
    <row r="6" spans="1:7" x14ac:dyDescent="0.2">
      <c r="A6" s="1" t="s">
        <v>13</v>
      </c>
      <c r="B6" s="1">
        <v>854934396</v>
      </c>
      <c r="C6" s="1" t="s">
        <v>22</v>
      </c>
      <c r="D6" s="1">
        <v>4.32</v>
      </c>
      <c r="E6" s="1" t="s">
        <v>20</v>
      </c>
      <c r="F6" s="1" t="s">
        <v>9</v>
      </c>
      <c r="G6" s="3">
        <v>2000000222776</v>
      </c>
    </row>
    <row r="7" spans="1:7" x14ac:dyDescent="0.2">
      <c r="A7" s="1" t="s">
        <v>39</v>
      </c>
      <c r="B7" s="1">
        <v>854934395</v>
      </c>
      <c r="C7" s="1" t="s">
        <v>40</v>
      </c>
      <c r="D7" s="1">
        <v>12.04</v>
      </c>
      <c r="E7" s="1" t="s">
        <v>16</v>
      </c>
      <c r="F7" s="1" t="s">
        <v>9</v>
      </c>
      <c r="G7" s="3" t="s">
        <v>40</v>
      </c>
    </row>
    <row r="8" spans="1:7" s="1" customFormat="1" x14ac:dyDescent="0.2">
      <c r="A8" s="1" t="s">
        <v>41</v>
      </c>
      <c r="B8" s="1">
        <v>854934426</v>
      </c>
      <c r="C8" s="1" t="s">
        <v>44</v>
      </c>
      <c r="D8" s="1">
        <v>11.46</v>
      </c>
      <c r="E8" s="1" t="s">
        <v>16</v>
      </c>
      <c r="F8" s="1" t="s">
        <v>9</v>
      </c>
      <c r="G8" s="3">
        <v>2000000222929</v>
      </c>
    </row>
    <row r="9" spans="1:7" s="1" customFormat="1" x14ac:dyDescent="0.2">
      <c r="A9" s="1" t="s">
        <v>41</v>
      </c>
      <c r="B9" s="1">
        <v>854934426</v>
      </c>
      <c r="C9" s="1" t="s">
        <v>45</v>
      </c>
      <c r="D9" s="1">
        <v>13.22</v>
      </c>
      <c r="E9" s="1" t="s">
        <v>16</v>
      </c>
      <c r="F9" s="1" t="s">
        <v>9</v>
      </c>
      <c r="G9" s="3">
        <v>2000000222912</v>
      </c>
    </row>
    <row r="10" spans="1:7" s="1" customFormat="1" x14ac:dyDescent="0.2">
      <c r="A10" s="1" t="s">
        <v>41</v>
      </c>
      <c r="B10" s="1">
        <v>854934426</v>
      </c>
      <c r="C10" s="1" t="s">
        <v>46</v>
      </c>
      <c r="D10" s="1">
        <v>13</v>
      </c>
      <c r="E10" s="1" t="s">
        <v>16</v>
      </c>
      <c r="F10" s="1" t="s">
        <v>9</v>
      </c>
      <c r="G10" s="3">
        <v>2000000222929</v>
      </c>
    </row>
    <row r="11" spans="1:7" s="1" customFormat="1" x14ac:dyDescent="0.2">
      <c r="A11" s="1" t="s">
        <v>41</v>
      </c>
      <c r="B11" s="1">
        <v>854934426</v>
      </c>
      <c r="C11" s="1" t="s">
        <v>47</v>
      </c>
      <c r="D11" s="1">
        <v>12.48</v>
      </c>
      <c r="E11" s="1" t="s">
        <v>16</v>
      </c>
      <c r="F11" s="1" t="s">
        <v>9</v>
      </c>
      <c r="G11" s="3">
        <v>2000000222905</v>
      </c>
    </row>
    <row r="12" spans="1:7" s="1" customFormat="1" x14ac:dyDescent="0.2">
      <c r="A12" s="1" t="s">
        <v>41</v>
      </c>
      <c r="B12" s="1">
        <v>854934426</v>
      </c>
      <c r="C12" s="1" t="s">
        <v>48</v>
      </c>
      <c r="D12" s="1">
        <v>7.22</v>
      </c>
      <c r="E12" s="1" t="s">
        <v>16</v>
      </c>
      <c r="F12" s="1" t="s">
        <v>9</v>
      </c>
      <c r="G12" s="3">
        <v>2000000222905</v>
      </c>
    </row>
    <row r="13" spans="1:7" s="1" customFormat="1" x14ac:dyDescent="0.2">
      <c r="A13" s="1" t="s">
        <v>41</v>
      </c>
      <c r="B13" s="1">
        <v>854934426</v>
      </c>
      <c r="C13" s="1" t="s">
        <v>49</v>
      </c>
      <c r="D13" s="1">
        <v>13.36</v>
      </c>
      <c r="E13" s="1" t="s">
        <v>16</v>
      </c>
      <c r="F13" s="1" t="s">
        <v>9</v>
      </c>
      <c r="G13" s="3">
        <v>2000000222912</v>
      </c>
    </row>
    <row r="14" spans="1:7" x14ac:dyDescent="0.2">
      <c r="A14" s="1" t="s">
        <v>51</v>
      </c>
      <c r="B14" s="1">
        <v>854934444</v>
      </c>
      <c r="C14" s="1" t="s">
        <v>55</v>
      </c>
      <c r="D14" s="1">
        <v>9.06</v>
      </c>
      <c r="E14" s="1" t="s">
        <v>16</v>
      </c>
      <c r="F14" s="1" t="s">
        <v>9</v>
      </c>
      <c r="G14" s="3">
        <v>2000000222806</v>
      </c>
    </row>
    <row r="15" spans="1:7" x14ac:dyDescent="0.2">
      <c r="A15" s="1" t="s">
        <v>51</v>
      </c>
      <c r="B15" s="1">
        <v>854934444</v>
      </c>
      <c r="C15" s="1" t="s">
        <v>56</v>
      </c>
      <c r="D15" s="1">
        <v>12.32</v>
      </c>
      <c r="E15" s="1" t="s">
        <v>16</v>
      </c>
      <c r="F15" s="1" t="s">
        <v>9</v>
      </c>
      <c r="G15" s="3">
        <v>2000000222790</v>
      </c>
    </row>
    <row r="16" spans="1:7" x14ac:dyDescent="0.2">
      <c r="A16" s="1" t="s">
        <v>51</v>
      </c>
      <c r="B16" s="1">
        <v>854934444</v>
      </c>
      <c r="C16" s="1" t="s">
        <v>52</v>
      </c>
      <c r="D16" s="1">
        <v>12.14</v>
      </c>
      <c r="E16" s="1" t="s">
        <v>20</v>
      </c>
      <c r="F16" s="1" t="s">
        <v>9</v>
      </c>
      <c r="G16" s="3" t="s">
        <v>52</v>
      </c>
    </row>
    <row r="17" spans="1:7" x14ac:dyDescent="0.2">
      <c r="A17" s="1" t="s">
        <v>51</v>
      </c>
      <c r="B17" s="1">
        <v>854934444</v>
      </c>
      <c r="C17" s="1" t="s">
        <v>57</v>
      </c>
      <c r="D17" s="1">
        <v>12.38</v>
      </c>
      <c r="E17" s="1" t="s">
        <v>20</v>
      </c>
      <c r="F17" s="1" t="s">
        <v>9</v>
      </c>
      <c r="G17" s="3">
        <v>2000000222806</v>
      </c>
    </row>
    <row r="18" spans="1:7" x14ac:dyDescent="0.2">
      <c r="A18" s="1" t="s">
        <v>51</v>
      </c>
      <c r="B18" s="1">
        <v>854934444</v>
      </c>
      <c r="C18" s="1" t="s">
        <v>58</v>
      </c>
      <c r="D18" s="1">
        <v>13.32</v>
      </c>
      <c r="E18" s="1" t="s">
        <v>16</v>
      </c>
      <c r="F18" s="1" t="s">
        <v>9</v>
      </c>
      <c r="G18" s="3">
        <v>2000000222790</v>
      </c>
    </row>
    <row r="19" spans="1:7" x14ac:dyDescent="0.2">
      <c r="A19" s="1" t="s">
        <v>59</v>
      </c>
      <c r="B19" s="1">
        <v>854934693</v>
      </c>
      <c r="C19" s="1" t="s">
        <v>61</v>
      </c>
      <c r="D19" s="1">
        <v>6.62</v>
      </c>
      <c r="E19" s="1" t="s">
        <v>20</v>
      </c>
      <c r="F19" s="1" t="s">
        <v>9</v>
      </c>
      <c r="G19" s="3">
        <v>2000000224282</v>
      </c>
    </row>
    <row r="20" spans="1:7" x14ac:dyDescent="0.2">
      <c r="A20" s="1" t="s">
        <v>59</v>
      </c>
      <c r="B20" s="1">
        <v>854934693</v>
      </c>
      <c r="C20" s="1" t="s">
        <v>62</v>
      </c>
      <c r="D20" s="1">
        <v>6.6</v>
      </c>
      <c r="E20" s="1" t="s">
        <v>20</v>
      </c>
      <c r="F20" s="1" t="s">
        <v>9</v>
      </c>
      <c r="G20" s="3">
        <v>2000000224275</v>
      </c>
    </row>
    <row r="21" spans="1:7" x14ac:dyDescent="0.2">
      <c r="A21" s="1" t="s">
        <v>59</v>
      </c>
      <c r="B21" s="1">
        <v>854934424</v>
      </c>
      <c r="C21" s="1" t="s">
        <v>63</v>
      </c>
      <c r="D21" s="1">
        <v>6.62</v>
      </c>
      <c r="E21" s="1" t="s">
        <v>20</v>
      </c>
      <c r="F21" s="1" t="s">
        <v>9</v>
      </c>
      <c r="G21" s="3">
        <v>2000000224275</v>
      </c>
    </row>
    <row r="22" spans="1:7" x14ac:dyDescent="0.2">
      <c r="A22" s="1" t="s">
        <v>59</v>
      </c>
      <c r="B22" s="1">
        <v>854934424</v>
      </c>
      <c r="C22" s="1" t="s">
        <v>64</v>
      </c>
      <c r="D22" s="1">
        <v>6.64</v>
      </c>
      <c r="E22" s="1" t="s">
        <v>20</v>
      </c>
      <c r="F22" s="1" t="s">
        <v>9</v>
      </c>
      <c r="G22" s="3">
        <v>2000000224299</v>
      </c>
    </row>
    <row r="23" spans="1:7" x14ac:dyDescent="0.2">
      <c r="A23" s="1" t="s">
        <v>59</v>
      </c>
      <c r="B23" s="1">
        <v>854934693</v>
      </c>
      <c r="C23" s="1" t="s">
        <v>65</v>
      </c>
      <c r="D23" s="1">
        <v>6.7</v>
      </c>
      <c r="E23" s="1" t="s">
        <v>20</v>
      </c>
      <c r="F23" s="1" t="s">
        <v>9</v>
      </c>
      <c r="G23" s="3">
        <v>2000000224282</v>
      </c>
    </row>
    <row r="24" spans="1:7" x14ac:dyDescent="0.2">
      <c r="A24" s="1" t="s">
        <v>59</v>
      </c>
      <c r="B24" s="1">
        <v>854934693</v>
      </c>
      <c r="C24" s="1" t="s">
        <v>66</v>
      </c>
      <c r="D24" s="1">
        <v>6.6</v>
      </c>
      <c r="E24" s="1" t="s">
        <v>20</v>
      </c>
      <c r="F24" s="1" t="s">
        <v>9</v>
      </c>
      <c r="G24" s="3">
        <v>2000000224299</v>
      </c>
    </row>
    <row r="25" spans="1:7" x14ac:dyDescent="0.2">
      <c r="A25" s="1" t="s">
        <v>59</v>
      </c>
      <c r="B25" s="1">
        <v>854934693</v>
      </c>
      <c r="C25" s="1" t="s">
        <v>67</v>
      </c>
      <c r="D25" s="1">
        <v>6.62</v>
      </c>
      <c r="E25" s="1" t="s">
        <v>20</v>
      </c>
      <c r="F25" s="1" t="s">
        <v>9</v>
      </c>
      <c r="G25" s="3">
        <v>2000000224299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7D6BBF-6D3A-43E3-AA9F-6C8DA1219B36}">
  <dimension ref="A1:L23"/>
  <sheetViews>
    <sheetView workbookViewId="0">
      <selection activeCell="D2" sqref="D2:D13"/>
    </sheetView>
  </sheetViews>
  <sheetFormatPr baseColWidth="10" defaultRowHeight="15" x14ac:dyDescent="0.25"/>
  <cols>
    <col min="4" max="4" width="17.28515625" style="7" customWidth="1"/>
    <col min="6" max="6" width="15" customWidth="1"/>
    <col min="7" max="7" width="9.7109375" customWidth="1"/>
    <col min="8" max="8" width="9.28515625" customWidth="1"/>
    <col min="10" max="10" width="18.85546875" customWidth="1"/>
    <col min="11" max="11" width="16.5703125" customWidth="1"/>
    <col min="12" max="12" width="17.140625" customWidth="1"/>
  </cols>
  <sheetData>
    <row r="1" spans="1:12" x14ac:dyDescent="0.25">
      <c r="A1" s="1" t="s">
        <v>34</v>
      </c>
      <c r="B1" s="1" t="s">
        <v>36</v>
      </c>
      <c r="C1" s="1" t="s">
        <v>33</v>
      </c>
      <c r="D1" s="3" t="s">
        <v>38</v>
      </c>
      <c r="E1" s="1" t="s">
        <v>23</v>
      </c>
      <c r="F1" s="1" t="s">
        <v>53</v>
      </c>
      <c r="G1" s="1" t="s">
        <v>24</v>
      </c>
      <c r="H1" s="1" t="s">
        <v>25</v>
      </c>
      <c r="I1" s="1" t="s">
        <v>26</v>
      </c>
      <c r="J1" s="1" t="s">
        <v>27</v>
      </c>
      <c r="K1" s="1" t="s">
        <v>28</v>
      </c>
      <c r="L1" s="1" t="s">
        <v>29</v>
      </c>
    </row>
    <row r="2" spans="1:12" x14ac:dyDescent="0.25">
      <c r="A2" s="1">
        <v>14029</v>
      </c>
      <c r="B2" s="1" t="s">
        <v>8</v>
      </c>
      <c r="C2" s="1">
        <v>854934396</v>
      </c>
      <c r="D2" s="3" t="s">
        <v>17</v>
      </c>
      <c r="E2" s="1">
        <v>18070</v>
      </c>
      <c r="F2" s="5">
        <v>44958</v>
      </c>
      <c r="G2" s="1">
        <v>5.54</v>
      </c>
      <c r="H2" s="6">
        <v>7.69</v>
      </c>
      <c r="I2" s="1" t="s">
        <v>10</v>
      </c>
      <c r="J2" s="5">
        <v>44959</v>
      </c>
      <c r="K2" s="1">
        <v>1</v>
      </c>
      <c r="L2" s="1">
        <v>1</v>
      </c>
    </row>
    <row r="3" spans="1:12" x14ac:dyDescent="0.25">
      <c r="A3" s="1">
        <v>14029</v>
      </c>
      <c r="B3" s="1" t="s">
        <v>13</v>
      </c>
      <c r="C3" s="1">
        <v>854934396</v>
      </c>
      <c r="D3" s="3">
        <v>2000000222776</v>
      </c>
      <c r="E3" s="1">
        <v>18070</v>
      </c>
      <c r="F3" s="5">
        <v>44958</v>
      </c>
      <c r="G3" s="1">
        <v>17.82</v>
      </c>
      <c r="H3" s="6">
        <v>7.69</v>
      </c>
      <c r="I3" s="1" t="s">
        <v>10</v>
      </c>
      <c r="J3" s="5">
        <v>44959</v>
      </c>
      <c r="K3" s="1">
        <v>1</v>
      </c>
      <c r="L3" s="1">
        <v>1</v>
      </c>
    </row>
    <row r="4" spans="1:12" x14ac:dyDescent="0.25">
      <c r="A4" s="1">
        <v>14029</v>
      </c>
      <c r="B4" s="1" t="s">
        <v>13</v>
      </c>
      <c r="C4" s="1">
        <v>854934396</v>
      </c>
      <c r="D4" s="3">
        <v>2000000222769</v>
      </c>
      <c r="E4" s="1">
        <v>18070</v>
      </c>
      <c r="F4" s="5">
        <v>44958</v>
      </c>
      <c r="G4" s="1">
        <v>25</v>
      </c>
      <c r="H4" s="6">
        <v>8.69</v>
      </c>
      <c r="I4" s="1" t="s">
        <v>10</v>
      </c>
      <c r="J4" s="5">
        <v>44959</v>
      </c>
      <c r="K4" s="1">
        <v>1</v>
      </c>
      <c r="L4" s="1">
        <v>1</v>
      </c>
    </row>
    <row r="5" spans="1:12" x14ac:dyDescent="0.25">
      <c r="A5" s="1">
        <v>14001</v>
      </c>
      <c r="B5" s="1" t="s">
        <v>39</v>
      </c>
      <c r="C5" s="1">
        <v>854934395</v>
      </c>
      <c r="D5" s="3" t="s">
        <v>40</v>
      </c>
      <c r="E5" s="1">
        <v>18070</v>
      </c>
      <c r="F5" s="5">
        <v>44958</v>
      </c>
      <c r="G5" s="1">
        <v>12.08</v>
      </c>
      <c r="H5" s="6">
        <v>7.69</v>
      </c>
      <c r="I5" s="1" t="s">
        <v>10</v>
      </c>
      <c r="J5" s="5">
        <v>44959</v>
      </c>
      <c r="K5" s="1">
        <v>1</v>
      </c>
      <c r="L5" s="1">
        <v>1</v>
      </c>
    </row>
    <row r="6" spans="1:12" x14ac:dyDescent="0.25">
      <c r="A6" s="1">
        <v>50016</v>
      </c>
      <c r="B6" s="1" t="s">
        <v>41</v>
      </c>
      <c r="C6" s="1">
        <v>854934426</v>
      </c>
      <c r="D6" s="3">
        <v>2000000222905</v>
      </c>
      <c r="E6" s="1">
        <v>18070</v>
      </c>
      <c r="F6" s="5">
        <v>44959</v>
      </c>
      <c r="G6" s="1">
        <v>20.5</v>
      </c>
      <c r="H6" s="6">
        <v>8.69</v>
      </c>
      <c r="I6" s="1" t="s">
        <v>10</v>
      </c>
      <c r="J6" s="5">
        <v>44960</v>
      </c>
      <c r="K6" s="1">
        <v>1</v>
      </c>
      <c r="L6" s="1">
        <v>1</v>
      </c>
    </row>
    <row r="7" spans="1:12" x14ac:dyDescent="0.25">
      <c r="A7" s="1">
        <v>50016</v>
      </c>
      <c r="B7" s="1" t="s">
        <v>41</v>
      </c>
      <c r="C7" s="1">
        <v>854934426</v>
      </c>
      <c r="D7" s="3">
        <v>2000000222912</v>
      </c>
      <c r="E7" s="1">
        <v>18070</v>
      </c>
      <c r="F7" s="5">
        <v>44959</v>
      </c>
      <c r="G7" s="1">
        <v>27.4</v>
      </c>
      <c r="H7" s="6">
        <v>8.69</v>
      </c>
      <c r="I7" s="1" t="s">
        <v>10</v>
      </c>
      <c r="J7" s="5">
        <v>44960</v>
      </c>
      <c r="K7" s="1">
        <v>1</v>
      </c>
      <c r="L7" s="1">
        <v>1</v>
      </c>
    </row>
    <row r="8" spans="1:12" x14ac:dyDescent="0.25">
      <c r="A8" s="1">
        <v>50016</v>
      </c>
      <c r="B8" s="1" t="s">
        <v>41</v>
      </c>
      <c r="C8" s="1">
        <v>854934426</v>
      </c>
      <c r="D8" s="3">
        <v>2000000222929</v>
      </c>
      <c r="E8" s="1">
        <v>18070</v>
      </c>
      <c r="F8" s="5">
        <v>44959</v>
      </c>
      <c r="G8" s="1">
        <v>25.28</v>
      </c>
      <c r="H8" s="6">
        <v>8.69</v>
      </c>
      <c r="I8" s="1" t="s">
        <v>10</v>
      </c>
      <c r="J8" s="5">
        <v>44960</v>
      </c>
      <c r="K8" s="1">
        <v>1</v>
      </c>
      <c r="L8" s="1">
        <v>1</v>
      </c>
    </row>
    <row r="9" spans="1:12" x14ac:dyDescent="0.25">
      <c r="A9" s="8">
        <v>75050</v>
      </c>
      <c r="B9" s="8" t="s">
        <v>51</v>
      </c>
      <c r="C9" s="8">
        <v>854934444</v>
      </c>
      <c r="D9" s="9" t="s">
        <v>52</v>
      </c>
      <c r="E9" s="8">
        <v>18070</v>
      </c>
      <c r="F9" s="10">
        <v>44959</v>
      </c>
      <c r="G9" s="8">
        <v>12.14</v>
      </c>
      <c r="H9" s="11">
        <v>7.69</v>
      </c>
      <c r="I9" s="8" t="s">
        <v>10</v>
      </c>
      <c r="J9" s="10">
        <v>44960</v>
      </c>
      <c r="K9" s="8">
        <v>1</v>
      </c>
      <c r="L9" s="8">
        <v>1</v>
      </c>
    </row>
    <row r="10" spans="1:12" x14ac:dyDescent="0.25">
      <c r="A10" s="1">
        <v>19002</v>
      </c>
      <c r="B10" s="1" t="s">
        <v>59</v>
      </c>
      <c r="C10" s="1">
        <v>854934693</v>
      </c>
      <c r="D10" s="3">
        <v>2000000224275</v>
      </c>
      <c r="E10" s="1">
        <v>18070</v>
      </c>
      <c r="F10" s="5">
        <v>44981</v>
      </c>
      <c r="G10" s="1">
        <v>14.1</v>
      </c>
      <c r="H10" s="6">
        <v>7.69</v>
      </c>
      <c r="I10" s="1" t="s">
        <v>10</v>
      </c>
      <c r="J10" s="5">
        <v>44984</v>
      </c>
      <c r="K10" s="1">
        <v>1</v>
      </c>
      <c r="L10" s="1">
        <v>1</v>
      </c>
    </row>
    <row r="11" spans="1:12" x14ac:dyDescent="0.25">
      <c r="A11" s="1">
        <v>19002</v>
      </c>
      <c r="B11" s="1" t="s">
        <v>59</v>
      </c>
      <c r="C11" s="1">
        <v>854934693</v>
      </c>
      <c r="D11" s="3">
        <v>2000000224282</v>
      </c>
      <c r="E11" s="1">
        <v>18070</v>
      </c>
      <c r="F11" s="5">
        <v>44981</v>
      </c>
      <c r="G11" s="1">
        <v>14.12</v>
      </c>
      <c r="H11" s="6">
        <v>7.69</v>
      </c>
      <c r="I11" s="1" t="s">
        <v>10</v>
      </c>
      <c r="J11" s="5">
        <v>44984</v>
      </c>
      <c r="K11" s="1">
        <v>1</v>
      </c>
      <c r="L11" s="1">
        <v>1</v>
      </c>
    </row>
    <row r="12" spans="1:12" x14ac:dyDescent="0.25">
      <c r="A12" s="1">
        <v>19002</v>
      </c>
      <c r="B12" s="1" t="s">
        <v>59</v>
      </c>
      <c r="C12" s="1">
        <v>854934693</v>
      </c>
      <c r="D12" s="3">
        <v>2000000224299</v>
      </c>
      <c r="E12" s="1">
        <v>18070</v>
      </c>
      <c r="F12" s="5">
        <v>44981</v>
      </c>
      <c r="G12" s="1">
        <v>20.64</v>
      </c>
      <c r="H12" s="6">
        <v>8.69</v>
      </c>
      <c r="I12" s="1" t="s">
        <v>10</v>
      </c>
      <c r="J12" s="5">
        <v>44984</v>
      </c>
      <c r="K12" s="1">
        <v>1</v>
      </c>
      <c r="L12" s="1">
        <v>1</v>
      </c>
    </row>
    <row r="13" spans="1:12" x14ac:dyDescent="0.25">
      <c r="A13" s="1">
        <v>47005</v>
      </c>
      <c r="B13" s="1" t="s">
        <v>68</v>
      </c>
      <c r="C13" s="1">
        <v>854934424</v>
      </c>
      <c r="D13" s="3">
        <v>2000000222981</v>
      </c>
      <c r="E13" s="1">
        <v>18070</v>
      </c>
      <c r="F13" s="5">
        <v>44959</v>
      </c>
      <c r="G13" s="1">
        <v>24.34</v>
      </c>
      <c r="H13" s="6">
        <v>8.69</v>
      </c>
      <c r="I13" s="1" t="s">
        <v>10</v>
      </c>
      <c r="J13" s="5">
        <v>44963</v>
      </c>
      <c r="K13" s="1">
        <v>2</v>
      </c>
      <c r="L13" s="1">
        <v>2</v>
      </c>
    </row>
    <row r="14" spans="1:12" x14ac:dyDescent="0.25">
      <c r="A14" s="1"/>
      <c r="B14" s="1"/>
      <c r="C14" s="1"/>
      <c r="D14" s="3"/>
      <c r="E14" s="1"/>
      <c r="F14" s="5"/>
      <c r="G14" s="1"/>
      <c r="H14" s="6"/>
      <c r="I14" s="1"/>
      <c r="J14" s="5"/>
      <c r="K14" s="1"/>
      <c r="L14" s="1"/>
    </row>
    <row r="15" spans="1:12" x14ac:dyDescent="0.25">
      <c r="A15" s="1"/>
      <c r="B15" s="1"/>
      <c r="C15" s="1"/>
      <c r="D15" s="3"/>
      <c r="E15" s="1"/>
      <c r="F15" s="5"/>
      <c r="G15" s="1"/>
      <c r="H15" s="6"/>
      <c r="I15" s="1"/>
      <c r="J15" s="5"/>
      <c r="K15" s="1"/>
      <c r="L15" s="1"/>
    </row>
    <row r="16" spans="1:12" x14ac:dyDescent="0.25">
      <c r="A16" s="1"/>
      <c r="B16" s="1"/>
      <c r="C16" s="1"/>
      <c r="D16" s="3"/>
      <c r="E16" s="1"/>
      <c r="F16" s="5"/>
      <c r="G16" s="1"/>
      <c r="H16" s="6"/>
      <c r="I16" s="1"/>
      <c r="J16" s="5"/>
      <c r="K16" s="1"/>
      <c r="L16" s="1"/>
    </row>
    <row r="17" spans="1:12" x14ac:dyDescent="0.25">
      <c r="A17" s="1"/>
      <c r="B17" s="1"/>
      <c r="C17" s="1"/>
      <c r="D17" s="3"/>
      <c r="E17" s="1"/>
      <c r="F17" s="5"/>
      <c r="G17" s="1"/>
      <c r="H17" s="6"/>
      <c r="I17" s="1"/>
      <c r="J17" s="5"/>
      <c r="K17" s="1"/>
      <c r="L17" s="1"/>
    </row>
    <row r="18" spans="1:12" x14ac:dyDescent="0.25">
      <c r="A18" s="1"/>
      <c r="B18" s="1"/>
      <c r="C18" s="1"/>
      <c r="D18" s="3"/>
      <c r="E18" s="1"/>
      <c r="F18" s="5"/>
      <c r="G18" s="1"/>
      <c r="H18" s="6"/>
      <c r="I18" s="1"/>
      <c r="J18" s="5"/>
      <c r="K18" s="1"/>
      <c r="L18" s="1"/>
    </row>
    <row r="19" spans="1:12" x14ac:dyDescent="0.25">
      <c r="A19" s="1"/>
      <c r="B19" s="1"/>
      <c r="C19" s="1"/>
      <c r="D19" s="3"/>
      <c r="E19" s="1"/>
      <c r="F19" s="5"/>
      <c r="G19" s="1"/>
      <c r="H19" s="6"/>
      <c r="I19" s="1"/>
      <c r="J19" s="5"/>
      <c r="K19" s="1"/>
      <c r="L19" s="1"/>
    </row>
    <row r="20" spans="1:12" x14ac:dyDescent="0.25">
      <c r="A20" s="1"/>
      <c r="B20" s="1"/>
      <c r="C20" s="1"/>
      <c r="D20" s="3"/>
      <c r="E20" s="1"/>
      <c r="F20" s="5"/>
      <c r="G20" s="1"/>
      <c r="H20" s="6"/>
      <c r="I20" s="1"/>
      <c r="J20" s="5"/>
      <c r="K20" s="1"/>
      <c r="L20" s="1"/>
    </row>
    <row r="21" spans="1:12" x14ac:dyDescent="0.25">
      <c r="A21" s="1"/>
      <c r="B21" s="1"/>
      <c r="C21" s="1"/>
      <c r="D21" s="3"/>
      <c r="E21" s="1"/>
      <c r="F21" s="5"/>
      <c r="G21" s="1"/>
      <c r="H21" s="6"/>
      <c r="I21" s="1"/>
      <c r="J21" s="5"/>
      <c r="K21" s="1"/>
      <c r="L21" s="1"/>
    </row>
    <row r="22" spans="1:12" x14ac:dyDescent="0.25">
      <c r="A22" s="1"/>
      <c r="B22" s="1"/>
      <c r="C22" s="1"/>
      <c r="D22" s="3"/>
      <c r="E22" s="1"/>
      <c r="F22" s="5"/>
      <c r="G22" s="1"/>
      <c r="H22" s="6"/>
      <c r="I22" s="1"/>
      <c r="J22" s="5"/>
      <c r="K22" s="1"/>
      <c r="L22" s="1"/>
    </row>
    <row r="23" spans="1:12" x14ac:dyDescent="0.25">
      <c r="A23" s="1"/>
      <c r="B23" s="1"/>
      <c r="C23" s="1"/>
      <c r="D23" s="3"/>
      <c r="E23" s="1"/>
      <c r="F23" s="5"/>
      <c r="G23" s="1"/>
      <c r="H23" s="6"/>
      <c r="I23" s="1"/>
      <c r="J23" s="5"/>
      <c r="K23" s="1"/>
      <c r="L23" s="1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FA4FCD-F62B-4672-988B-F44A2DE0722B}">
  <dimension ref="A1:K65"/>
  <sheetViews>
    <sheetView tabSelected="1" workbookViewId="0">
      <selection activeCell="I13" sqref="I13"/>
    </sheetView>
  </sheetViews>
  <sheetFormatPr baseColWidth="10" defaultColWidth="11.5703125" defaultRowHeight="12" x14ac:dyDescent="0.2"/>
  <cols>
    <col min="1" max="1" width="11" style="1" bestFit="1" customWidth="1"/>
    <col min="2" max="2" width="10" style="1" bestFit="1" customWidth="1"/>
    <col min="3" max="3" width="17.42578125" style="1" bestFit="1" customWidth="1"/>
    <col min="4" max="4" width="24" style="1" bestFit="1" customWidth="1"/>
    <col min="5" max="5" width="17.85546875" style="1" bestFit="1" customWidth="1"/>
    <col min="6" max="6" width="12" style="1" bestFit="1" customWidth="1"/>
    <col min="7" max="7" width="8.28515625" style="1" bestFit="1" customWidth="1"/>
    <col min="8" max="8" width="15.42578125" style="1" bestFit="1" customWidth="1"/>
    <col min="9" max="9" width="13.7109375" style="1" bestFit="1" customWidth="1"/>
    <col min="10" max="10" width="13.5703125" style="1" customWidth="1"/>
    <col min="11" max="11" width="10.7109375" style="1" bestFit="1" customWidth="1"/>
    <col min="12" max="12" width="13.7109375" style="1" bestFit="1" customWidth="1"/>
    <col min="13" max="17" width="14.5703125" style="1" customWidth="1"/>
    <col min="18" max="16384" width="11.5703125" style="1"/>
  </cols>
  <sheetData>
    <row r="1" spans="1:11" ht="15" x14ac:dyDescent="0.25">
      <c r="A1" t="s">
        <v>34</v>
      </c>
      <c r="B1" t="s">
        <v>33</v>
      </c>
      <c r="C1" t="s">
        <v>1</v>
      </c>
      <c r="D1" t="s">
        <v>53</v>
      </c>
      <c r="E1" t="s">
        <v>27</v>
      </c>
      <c r="F1" t="s">
        <v>86</v>
      </c>
      <c r="G1" t="s">
        <v>84</v>
      </c>
      <c r="H1" t="s">
        <v>87</v>
      </c>
      <c r="I1" t="s">
        <v>70</v>
      </c>
      <c r="J1" t="s">
        <v>83</v>
      </c>
    </row>
    <row r="2" spans="1:11" ht="15" x14ac:dyDescent="0.25">
      <c r="A2" t="s">
        <v>73</v>
      </c>
      <c r="B2" t="s">
        <v>74</v>
      </c>
      <c r="C2" s="13">
        <v>44958</v>
      </c>
      <c r="D2" s="13">
        <v>44958</v>
      </c>
      <c r="E2" s="13">
        <v>44959</v>
      </c>
      <c r="F2">
        <v>1</v>
      </c>
      <c r="G2">
        <v>1</v>
      </c>
      <c r="H2">
        <v>7.69</v>
      </c>
      <c r="I2">
        <v>337.8</v>
      </c>
      <c r="J2">
        <v>1</v>
      </c>
    </row>
    <row r="3" spans="1:11" ht="15" x14ac:dyDescent="0.25">
      <c r="A3" t="s">
        <v>71</v>
      </c>
      <c r="B3" t="s">
        <v>72</v>
      </c>
      <c r="C3" s="13">
        <v>44958</v>
      </c>
      <c r="D3" s="13">
        <v>44958</v>
      </c>
      <c r="E3" s="13">
        <v>44959</v>
      </c>
      <c r="F3">
        <v>1</v>
      </c>
      <c r="G3">
        <v>2</v>
      </c>
      <c r="H3">
        <v>24.07</v>
      </c>
      <c r="I3">
        <v>730.5</v>
      </c>
      <c r="J3">
        <v>3</v>
      </c>
    </row>
    <row r="4" spans="1:11" ht="15" x14ac:dyDescent="0.25">
      <c r="A4" t="s">
        <v>79</v>
      </c>
      <c r="B4" t="s">
        <v>80</v>
      </c>
      <c r="C4" s="13">
        <v>44981</v>
      </c>
      <c r="D4" s="13">
        <v>44981</v>
      </c>
      <c r="E4" s="13">
        <v>44984</v>
      </c>
      <c r="F4">
        <v>3</v>
      </c>
      <c r="G4">
        <v>1</v>
      </c>
      <c r="H4">
        <v>24.07</v>
      </c>
      <c r="I4">
        <v>1117.2</v>
      </c>
      <c r="J4">
        <v>3</v>
      </c>
    </row>
    <row r="5" spans="1:11" ht="15" x14ac:dyDescent="0.25">
      <c r="A5" t="s">
        <v>81</v>
      </c>
      <c r="B5" t="s">
        <v>82</v>
      </c>
      <c r="C5" s="13">
        <v>44959</v>
      </c>
      <c r="D5" s="13">
        <v>44959</v>
      </c>
      <c r="E5" s="13">
        <v>44963</v>
      </c>
      <c r="F5">
        <v>4</v>
      </c>
      <c r="G5">
        <v>1</v>
      </c>
      <c r="H5">
        <v>8.69</v>
      </c>
      <c r="I5">
        <v>735.24</v>
      </c>
      <c r="J5">
        <v>1</v>
      </c>
    </row>
    <row r="6" spans="1:11" ht="15" x14ac:dyDescent="0.25">
      <c r="A6" t="s">
        <v>75</v>
      </c>
      <c r="B6" t="s">
        <v>76</v>
      </c>
      <c r="C6" s="13">
        <v>44959</v>
      </c>
      <c r="D6" s="13">
        <v>44959</v>
      </c>
      <c r="E6" s="13">
        <v>44960</v>
      </c>
      <c r="F6">
        <v>1</v>
      </c>
      <c r="G6">
        <v>1</v>
      </c>
      <c r="H6">
        <v>26.07</v>
      </c>
      <c r="I6">
        <v>1366.22</v>
      </c>
      <c r="J6">
        <v>3</v>
      </c>
    </row>
    <row r="7" spans="1:11" ht="15" x14ac:dyDescent="0.25">
      <c r="A7" t="s">
        <v>77</v>
      </c>
      <c r="B7" t="s">
        <v>78</v>
      </c>
      <c r="C7" s="13">
        <v>44959</v>
      </c>
      <c r="D7" s="13">
        <v>44959</v>
      </c>
      <c r="E7" s="13">
        <v>44960</v>
      </c>
      <c r="F7">
        <v>1</v>
      </c>
      <c r="G7">
        <v>1</v>
      </c>
      <c r="H7">
        <v>7.69</v>
      </c>
      <c r="I7">
        <v>1343.14</v>
      </c>
      <c r="J7">
        <v>1</v>
      </c>
    </row>
    <row r="8" spans="1:11" ht="15" x14ac:dyDescent="0.25">
      <c r="A8" t="s">
        <v>85</v>
      </c>
      <c r="B8"/>
      <c r="C8"/>
      <c r="D8" s="13"/>
      <c r="E8"/>
      <c r="F8" s="14">
        <f>SUBTOTAL(101,t_BL_2[NB jours])</f>
        <v>1.8333333333333333</v>
      </c>
      <c r="G8">
        <f>SUBTOTAL(109,t_BL_2[Nb BL])</f>
        <v>7</v>
      </c>
      <c r="H8">
        <f>SUBTOTAL(109,t_BL_2[Coût livraison])</f>
        <v>98.28</v>
      </c>
      <c r="I8">
        <f>SUBTOTAL(109,t_BL_2[CA livraison])</f>
        <v>5630.1</v>
      </c>
      <c r="J8">
        <f>SUBTOTAL(109,t_BL_2[Nb Palettes])</f>
        <v>12</v>
      </c>
    </row>
    <row r="9" spans="1:11" ht="15" x14ac:dyDescent="0.25">
      <c r="A9"/>
      <c r="B9"/>
      <c r="C9"/>
      <c r="D9"/>
      <c r="E9"/>
      <c r="F9"/>
      <c r="G9" s="12"/>
      <c r="H9" s="12"/>
      <c r="I9" s="12"/>
      <c r="J9" s="12"/>
      <c r="K9" s="12"/>
    </row>
    <row r="10" spans="1:11" ht="15" x14ac:dyDescent="0.25">
      <c r="A10"/>
      <c r="B10"/>
      <c r="C10"/>
      <c r="D10"/>
      <c r="E10"/>
      <c r="F10"/>
      <c r="G10" s="12"/>
      <c r="H10" s="12"/>
      <c r="I10" s="12"/>
      <c r="J10" s="12"/>
      <c r="K10" s="12"/>
    </row>
    <row r="11" spans="1:11" ht="15" x14ac:dyDescent="0.25">
      <c r="A11"/>
      <c r="B11"/>
      <c r="C11"/>
      <c r="D11"/>
      <c r="E11"/>
      <c r="F11"/>
      <c r="G11" s="12"/>
      <c r="H11" s="12"/>
      <c r="I11" s="12"/>
      <c r="J11" s="12"/>
      <c r="K11" s="12"/>
    </row>
    <row r="12" spans="1:11" ht="15" x14ac:dyDescent="0.25">
      <c r="A12"/>
      <c r="B12"/>
      <c r="C12"/>
      <c r="D12"/>
      <c r="E12"/>
      <c r="F12"/>
      <c r="G12" s="12"/>
      <c r="H12" s="12"/>
      <c r="I12" s="12"/>
      <c r="J12" s="12"/>
      <c r="K12" s="12"/>
    </row>
    <row r="13" spans="1:11" ht="15" x14ac:dyDescent="0.25">
      <c r="A13"/>
      <c r="B13"/>
      <c r="C13"/>
      <c r="D13"/>
      <c r="E13"/>
      <c r="F13"/>
      <c r="G13" s="12"/>
      <c r="H13" s="12"/>
      <c r="I13" s="12"/>
      <c r="J13" s="12"/>
      <c r="K13" s="12"/>
    </row>
    <row r="14" spans="1:11" ht="15" x14ac:dyDescent="0.25">
      <c r="A14"/>
      <c r="B14"/>
      <c r="C14"/>
      <c r="D14"/>
      <c r="E14"/>
      <c r="F14"/>
      <c r="G14" s="12"/>
      <c r="H14" s="12"/>
      <c r="I14" s="12"/>
      <c r="J14" s="12"/>
      <c r="K14" s="12"/>
    </row>
    <row r="15" spans="1:11" ht="15" x14ac:dyDescent="0.25">
      <c r="A15"/>
      <c r="B15"/>
      <c r="C15"/>
      <c r="D15"/>
      <c r="E15"/>
    </row>
    <row r="16" spans="1:11" ht="15" x14ac:dyDescent="0.25">
      <c r="A16"/>
      <c r="B16"/>
      <c r="C16"/>
      <c r="D16"/>
      <c r="E16"/>
    </row>
    <row r="17" spans="1:11" ht="15" x14ac:dyDescent="0.25">
      <c r="A17"/>
      <c r="B17"/>
      <c r="C17"/>
      <c r="D17"/>
      <c r="E17"/>
    </row>
    <row r="26" spans="1:11" ht="15" x14ac:dyDescent="0.25">
      <c r="A26"/>
      <c r="B26"/>
      <c r="C26"/>
      <c r="D26"/>
      <c r="E26"/>
      <c r="F26"/>
      <c r="G26"/>
      <c r="H26"/>
      <c r="I26"/>
      <c r="J26"/>
      <c r="K26"/>
    </row>
    <row r="27" spans="1:11" ht="15" x14ac:dyDescent="0.25">
      <c r="A27"/>
      <c r="B27"/>
      <c r="C27"/>
      <c r="D27"/>
      <c r="E27"/>
      <c r="F27"/>
      <c r="G27"/>
      <c r="H27"/>
      <c r="I27"/>
      <c r="J27"/>
      <c r="K27"/>
    </row>
    <row r="28" spans="1:11" ht="15" x14ac:dyDescent="0.25">
      <c r="A28"/>
      <c r="B28"/>
      <c r="C28"/>
      <c r="D28"/>
      <c r="E28"/>
      <c r="F28"/>
      <c r="G28"/>
      <c r="H28"/>
      <c r="I28"/>
      <c r="J28"/>
      <c r="K28"/>
    </row>
    <row r="29" spans="1:11" ht="15" x14ac:dyDescent="0.25">
      <c r="A29"/>
      <c r="B29"/>
      <c r="C29"/>
      <c r="D29"/>
      <c r="E29"/>
      <c r="F29"/>
      <c r="G29"/>
      <c r="H29"/>
      <c r="I29"/>
      <c r="J29"/>
      <c r="K29"/>
    </row>
    <row r="30" spans="1:11" ht="15" x14ac:dyDescent="0.25">
      <c r="A30"/>
      <c r="B30"/>
      <c r="C30"/>
      <c r="D30"/>
      <c r="E30"/>
      <c r="F30"/>
      <c r="G30"/>
      <c r="H30"/>
      <c r="I30"/>
      <c r="J30"/>
      <c r="K30"/>
    </row>
    <row r="31" spans="1:11" ht="15" x14ac:dyDescent="0.25">
      <c r="A31"/>
      <c r="B31"/>
      <c r="C31"/>
      <c r="D31"/>
      <c r="E31"/>
      <c r="F31"/>
      <c r="G31"/>
      <c r="H31"/>
      <c r="I31"/>
      <c r="J31"/>
      <c r="K31"/>
    </row>
    <row r="32" spans="1:11" ht="15" x14ac:dyDescent="0.25">
      <c r="A32"/>
      <c r="B32"/>
      <c r="C32"/>
      <c r="D32"/>
      <c r="E32"/>
      <c r="F32"/>
      <c r="G32"/>
      <c r="H32"/>
      <c r="I32"/>
      <c r="J32"/>
      <c r="K32"/>
    </row>
    <row r="33" spans="1:11" ht="15" x14ac:dyDescent="0.25">
      <c r="A33"/>
      <c r="B33"/>
      <c r="C33"/>
      <c r="D33"/>
      <c r="E33"/>
      <c r="F33"/>
      <c r="G33"/>
      <c r="H33"/>
      <c r="I33"/>
      <c r="J33"/>
      <c r="K33"/>
    </row>
    <row r="34" spans="1:11" ht="15" x14ac:dyDescent="0.25">
      <c r="A34"/>
      <c r="B34"/>
      <c r="C34"/>
      <c r="D34"/>
      <c r="E34"/>
      <c r="F34"/>
      <c r="G34"/>
      <c r="H34"/>
      <c r="I34"/>
      <c r="J34"/>
      <c r="K34"/>
    </row>
    <row r="35" spans="1:11" ht="15" x14ac:dyDescent="0.25">
      <c r="A35"/>
      <c r="B35"/>
      <c r="C35"/>
      <c r="D35"/>
      <c r="E35"/>
      <c r="F35"/>
      <c r="G35"/>
      <c r="H35"/>
      <c r="I35"/>
      <c r="J35"/>
      <c r="K35"/>
    </row>
    <row r="36" spans="1:11" ht="15" x14ac:dyDescent="0.25">
      <c r="A36"/>
      <c r="B36"/>
      <c r="C36"/>
      <c r="D36"/>
      <c r="E36"/>
      <c r="F36"/>
      <c r="G36"/>
      <c r="H36"/>
      <c r="I36"/>
      <c r="J36"/>
      <c r="K36"/>
    </row>
    <row r="37" spans="1:11" ht="15" x14ac:dyDescent="0.25">
      <c r="A37"/>
      <c r="B37"/>
      <c r="C37"/>
      <c r="D37"/>
      <c r="E37"/>
      <c r="F37"/>
      <c r="G37"/>
      <c r="H37"/>
      <c r="I37"/>
      <c r="J37"/>
      <c r="K37"/>
    </row>
    <row r="38" spans="1:11" ht="15" x14ac:dyDescent="0.25">
      <c r="A38"/>
      <c r="B38"/>
      <c r="C38"/>
      <c r="D38"/>
      <c r="E38"/>
      <c r="F38"/>
      <c r="G38"/>
      <c r="H38"/>
      <c r="I38"/>
      <c r="J38"/>
      <c r="K38"/>
    </row>
    <row r="39" spans="1:11" ht="15" x14ac:dyDescent="0.25">
      <c r="A39"/>
      <c r="B39"/>
      <c r="C39"/>
      <c r="D39"/>
      <c r="E39"/>
      <c r="F39"/>
      <c r="G39"/>
      <c r="H39"/>
      <c r="I39"/>
      <c r="J39"/>
      <c r="K39"/>
    </row>
    <row r="40" spans="1:11" ht="15" x14ac:dyDescent="0.25">
      <c r="A40"/>
      <c r="B40"/>
      <c r="C40"/>
      <c r="D40"/>
      <c r="E40"/>
      <c r="F40"/>
      <c r="G40"/>
      <c r="H40"/>
      <c r="I40"/>
      <c r="J40"/>
      <c r="K40"/>
    </row>
    <row r="41" spans="1:11" ht="15" x14ac:dyDescent="0.25">
      <c r="A41"/>
      <c r="B41"/>
      <c r="C41"/>
      <c r="D41"/>
      <c r="E41"/>
      <c r="F41"/>
      <c r="G41"/>
      <c r="H41"/>
      <c r="I41"/>
      <c r="J41"/>
      <c r="K41"/>
    </row>
    <row r="42" spans="1:11" ht="15" x14ac:dyDescent="0.25">
      <c r="A42"/>
      <c r="B42"/>
      <c r="C42"/>
      <c r="D42"/>
      <c r="E42"/>
      <c r="F42"/>
      <c r="G42"/>
      <c r="H42"/>
      <c r="I42"/>
      <c r="J42"/>
      <c r="K42"/>
    </row>
    <row r="43" spans="1:11" ht="15" x14ac:dyDescent="0.25">
      <c r="A43"/>
      <c r="B43"/>
      <c r="C43"/>
      <c r="D43"/>
      <c r="E43"/>
      <c r="F43"/>
      <c r="G43"/>
      <c r="H43"/>
      <c r="I43"/>
      <c r="J43"/>
      <c r="K43"/>
    </row>
    <row r="44" spans="1:11" ht="15" x14ac:dyDescent="0.25">
      <c r="A44"/>
      <c r="B44"/>
      <c r="C44"/>
      <c r="D44"/>
      <c r="E44"/>
      <c r="F44"/>
      <c r="G44"/>
      <c r="H44"/>
      <c r="I44"/>
      <c r="J44"/>
      <c r="K44"/>
    </row>
    <row r="45" spans="1:11" ht="15" x14ac:dyDescent="0.25">
      <c r="A45"/>
      <c r="B45"/>
      <c r="C45"/>
      <c r="D45"/>
      <c r="E45"/>
      <c r="F45"/>
      <c r="G45"/>
      <c r="H45"/>
      <c r="I45"/>
      <c r="J45"/>
      <c r="K45"/>
    </row>
    <row r="46" spans="1:11" ht="15" x14ac:dyDescent="0.25">
      <c r="A46"/>
      <c r="B46"/>
      <c r="C46"/>
      <c r="D46"/>
      <c r="E46"/>
      <c r="F46"/>
      <c r="G46"/>
      <c r="H46"/>
      <c r="I46"/>
      <c r="J46"/>
      <c r="K46"/>
    </row>
    <row r="47" spans="1:11" ht="15" x14ac:dyDescent="0.25">
      <c r="A47"/>
      <c r="B47"/>
      <c r="C47"/>
      <c r="D47"/>
      <c r="E47"/>
      <c r="F47"/>
      <c r="G47"/>
      <c r="H47"/>
      <c r="I47"/>
      <c r="J47"/>
      <c r="K47"/>
    </row>
    <row r="48" spans="1:11" ht="15" x14ac:dyDescent="0.25">
      <c r="A48"/>
      <c r="B48"/>
      <c r="C48"/>
      <c r="D48"/>
      <c r="E48"/>
      <c r="F48"/>
      <c r="G48"/>
      <c r="H48"/>
      <c r="I48"/>
      <c r="J48"/>
      <c r="K48"/>
    </row>
    <row r="49" spans="1:11" ht="15" x14ac:dyDescent="0.25">
      <c r="A49"/>
      <c r="B49"/>
      <c r="C49"/>
      <c r="D49"/>
      <c r="E49"/>
      <c r="F49"/>
      <c r="G49"/>
      <c r="H49"/>
      <c r="I49"/>
      <c r="J49"/>
      <c r="K49"/>
    </row>
    <row r="50" spans="1:11" ht="15" x14ac:dyDescent="0.25">
      <c r="A50"/>
      <c r="B50"/>
      <c r="C50"/>
      <c r="D50"/>
      <c r="E50"/>
      <c r="F50"/>
      <c r="G50"/>
      <c r="H50"/>
      <c r="I50"/>
      <c r="J50"/>
      <c r="K50"/>
    </row>
    <row r="51" spans="1:11" ht="15" x14ac:dyDescent="0.25">
      <c r="A51"/>
      <c r="B51"/>
      <c r="C51"/>
      <c r="D51"/>
      <c r="E51"/>
      <c r="F51"/>
    </row>
    <row r="52" spans="1:11" ht="15" x14ac:dyDescent="0.25">
      <c r="A52"/>
      <c r="B52"/>
      <c r="C52"/>
      <c r="D52"/>
      <c r="E52"/>
    </row>
    <row r="53" spans="1:11" ht="15" x14ac:dyDescent="0.25">
      <c r="A53"/>
      <c r="B53"/>
      <c r="C53"/>
      <c r="D53"/>
      <c r="E53"/>
    </row>
    <row r="54" spans="1:11" ht="15" x14ac:dyDescent="0.25">
      <c r="A54"/>
      <c r="B54"/>
      <c r="C54"/>
      <c r="D54"/>
      <c r="E54"/>
    </row>
    <row r="55" spans="1:11" ht="15" x14ac:dyDescent="0.25">
      <c r="A55"/>
      <c r="B55"/>
      <c r="C55"/>
      <c r="D55"/>
      <c r="E55"/>
    </row>
    <row r="56" spans="1:11" ht="15" x14ac:dyDescent="0.25">
      <c r="A56"/>
      <c r="B56"/>
      <c r="C56"/>
      <c r="D56"/>
      <c r="E56"/>
    </row>
    <row r="57" spans="1:11" ht="15" x14ac:dyDescent="0.25">
      <c r="A57"/>
      <c r="B57"/>
      <c r="C57"/>
      <c r="D57"/>
      <c r="E57"/>
    </row>
    <row r="58" spans="1:11" ht="15" x14ac:dyDescent="0.25">
      <c r="A58"/>
      <c r="B58"/>
      <c r="C58"/>
      <c r="D58"/>
      <c r="E58"/>
    </row>
    <row r="59" spans="1:11" ht="15" x14ac:dyDescent="0.25">
      <c r="A59"/>
      <c r="B59"/>
      <c r="C59"/>
      <c r="D59"/>
      <c r="E59"/>
    </row>
    <row r="60" spans="1:11" ht="15" x14ac:dyDescent="0.25">
      <c r="A60"/>
      <c r="B60"/>
      <c r="C60"/>
      <c r="D60"/>
      <c r="E60"/>
    </row>
    <row r="61" spans="1:11" ht="15" x14ac:dyDescent="0.25">
      <c r="A61"/>
      <c r="B61"/>
      <c r="C61"/>
      <c r="D61"/>
      <c r="E61"/>
    </row>
    <row r="62" spans="1:11" ht="15" x14ac:dyDescent="0.25">
      <c r="A62"/>
      <c r="B62"/>
      <c r="C62"/>
      <c r="D62"/>
      <c r="E62"/>
    </row>
    <row r="63" spans="1:11" ht="15" x14ac:dyDescent="0.25">
      <c r="A63"/>
      <c r="B63"/>
      <c r="C63"/>
      <c r="D63"/>
      <c r="E63"/>
    </row>
    <row r="64" spans="1:11" ht="15" x14ac:dyDescent="0.25">
      <c r="A64"/>
      <c r="B64"/>
      <c r="C64"/>
      <c r="D64"/>
      <c r="E64"/>
    </row>
    <row r="65" spans="1:5" ht="15" x14ac:dyDescent="0.25">
      <c r="A65"/>
      <c r="B65"/>
      <c r="C65"/>
      <c r="D65"/>
      <c r="E65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�� 
</file>

<file path=customXml/item2.xml>�� 
</file>

<file path=customXml/item3.xml>�� 
</file>

<file path=customXml/item4.xml>�� 
</file>

<file path=customXml/itemProps1.xml><?xml version="1.0" encoding="utf-8"?>
<ds:datastoreItem xmlns:ds="http://schemas.openxmlformats.org/officeDocument/2006/customXml" ds:itemID="{FC7F93F8-5163-41A1-A74A-CB90374E6F48}">
  <ds:schemaRefs/>
</ds:datastoreItem>
</file>

<file path=customXml/itemProps2.xml><?xml version="1.0" encoding="utf-8"?>
<ds:datastoreItem xmlns:ds="http://schemas.openxmlformats.org/officeDocument/2006/customXml" ds:itemID="{CE0482EC-5EAE-42E0-AC5D-70667075BC07}">
  <ds:schemaRefs/>
</ds:datastoreItem>
</file>

<file path=customXml/itemProps3.xml><?xml version="1.0" encoding="utf-8"?>
<ds:datastoreItem xmlns:ds="http://schemas.openxmlformats.org/officeDocument/2006/customXml" ds:itemID="{EFC17E24-42D4-4A06-8C3B-F3F4743C9D97}">
  <ds:schemaRefs/>
</ds:datastoreItem>
</file>

<file path=customXml/itemProps4.xml><?xml version="1.0" encoding="utf-8"?>
<ds:datastoreItem xmlns:ds="http://schemas.openxmlformats.org/officeDocument/2006/customXml" ds:itemID="{166A9E92-F891-482A-8728-A3F650FDDE3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Infos ID</vt:lpstr>
      <vt:lpstr>Infos BL</vt:lpstr>
      <vt:lpstr>Infos UM</vt:lpstr>
      <vt:lpstr>Infos LIV</vt:lpstr>
      <vt:lpstr>TCD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tgervoise</dc:creator>
  <cp:lastModifiedBy>Chris_W10</cp:lastModifiedBy>
  <dcterms:created xsi:type="dcterms:W3CDTF">2023-03-21T09:20:34Z</dcterms:created>
  <dcterms:modified xsi:type="dcterms:W3CDTF">2023-03-27T22:18:21Z</dcterms:modified>
</cp:coreProperties>
</file>