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T:\TEMP\"/>
    </mc:Choice>
  </mc:AlternateContent>
  <xr:revisionPtr revIDLastSave="0" documentId="8_{C4FB0CF6-9C2A-4930-8CF3-96055C30BDC8}" xr6:coauthVersionLast="47" xr6:coauthVersionMax="47" xr10:uidLastSave="{00000000-0000-0000-0000-000000000000}"/>
  <bookViews>
    <workbookView xWindow="-120" yWindow="-120" windowWidth="29040" windowHeight="15990" activeTab="1" xr2:uid="{00000000-000D-0000-FFFF-FFFF00000000}"/>
  </bookViews>
  <sheets>
    <sheet name="Base ingrédients" sheetId="1" r:id="rId1"/>
    <sheet name="Cookies" sheetId="2" r:id="rId2"/>
    <sheet name="Cakes" sheetId="3" r:id="rId3"/>
    <sheet name="Gâteaux" sheetId="4" r:id="rId4"/>
    <sheet name="Planning" sheetId="5" r:id="rId5"/>
    <sheet name="Liste course" sheetId="6" r:id="rId6"/>
  </sheets>
  <definedNames>
    <definedName name="L_ingrédients">t_Ingédients[Ingrédients]</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6" i="2" l="1"/>
  <c r="C7" i="2"/>
  <c r="C8" i="2"/>
  <c r="C9" i="2"/>
  <c r="C10" i="2"/>
  <c r="C11" i="2"/>
  <c r="C12" i="2"/>
  <c r="C5" i="2"/>
  <c r="E13" i="2"/>
  <c r="D13" i="2"/>
  <c r="F13" i="2"/>
  <c r="J40" i="3"/>
  <c r="L39" i="3"/>
  <c r="O39" i="3" s="1"/>
  <c r="O40" i="3" s="1"/>
  <c r="K39" i="3"/>
  <c r="N39" i="3" s="1"/>
  <c r="O38" i="3"/>
  <c r="N38" i="3"/>
  <c r="M38" i="3"/>
  <c r="O37" i="3"/>
  <c r="L37" i="3"/>
  <c r="L40" i="3" s="1"/>
  <c r="K37" i="3"/>
  <c r="N37" i="3" s="1"/>
  <c r="N40" i="3" s="1"/>
  <c r="J31" i="3"/>
  <c r="O30" i="3"/>
  <c r="N30" i="3"/>
  <c r="L23" i="3"/>
  <c r="N23" i="3" s="1"/>
  <c r="K23" i="3"/>
  <c r="K24" i="3" s="1"/>
  <c r="F26" i="2"/>
  <c r="E26" i="2"/>
  <c r="D26" i="2"/>
  <c r="D14" i="4"/>
  <c r="E14" i="4"/>
  <c r="F14" i="4"/>
  <c r="D16" i="3"/>
  <c r="E16" i="3"/>
  <c r="F16" i="3"/>
  <c r="M39" i="3" l="1"/>
  <c r="L24" i="3"/>
  <c r="O24" i="3" s="1"/>
  <c r="M23" i="3"/>
  <c r="M37" i="3"/>
  <c r="M40" i="3" s="1"/>
  <c r="K40" i="3"/>
  <c r="M24" i="3"/>
  <c r="K25" i="3"/>
  <c r="L25" i="3"/>
  <c r="O23" i="3"/>
  <c r="N24" i="3"/>
  <c r="K26" i="3" l="1"/>
  <c r="M25" i="3"/>
  <c r="N25" i="3"/>
  <c r="O25" i="3"/>
  <c r="L26" i="3"/>
  <c r="L27" i="3" l="1"/>
  <c r="O26" i="3"/>
  <c r="N26" i="3"/>
  <c r="M26" i="3"/>
  <c r="K27" i="3"/>
  <c r="K28" i="3" l="1"/>
  <c r="M27" i="3"/>
  <c r="N27" i="3"/>
  <c r="O27" i="3"/>
  <c r="L28" i="3"/>
  <c r="K29" i="3" l="1"/>
  <c r="M28" i="3"/>
  <c r="O28" i="3"/>
  <c r="L29" i="3"/>
  <c r="N28" i="3"/>
  <c r="N29" i="3" l="1"/>
  <c r="N31" i="3" s="1"/>
  <c r="O29" i="3"/>
  <c r="O31" i="3" s="1"/>
  <c r="L31" i="3"/>
  <c r="M29" i="3"/>
  <c r="K30" i="3"/>
  <c r="M30" i="3" l="1"/>
  <c r="M31" i="3" s="1"/>
  <c r="K31" i="3"/>
</calcChain>
</file>

<file path=xl/sharedStrings.xml><?xml version="1.0" encoding="utf-8"?>
<sst xmlns="http://schemas.openxmlformats.org/spreadsheetml/2006/main" count="240" uniqueCount="77">
  <si>
    <t>Ingrédients</t>
  </si>
  <si>
    <t>Unité</t>
  </si>
  <si>
    <t>Rayon</t>
  </si>
  <si>
    <t>Prix/Kg</t>
  </si>
  <si>
    <t>Beurre doux</t>
  </si>
  <si>
    <t>Beurre demi-sel</t>
  </si>
  <si>
    <t>Cookie chocolat noir, cacahuètes &amp; caramel</t>
  </si>
  <si>
    <t>Sucre cassonade</t>
  </si>
  <si>
    <t>Vergeoise brune</t>
  </si>
  <si>
    <t>Œufs coquilles</t>
  </si>
  <si>
    <t>Farine de riz complète</t>
  </si>
  <si>
    <t>Levure chimique</t>
  </si>
  <si>
    <t>Chocolat de couverture noir 70%</t>
  </si>
  <si>
    <t>Cacahuètes grillées non salées</t>
  </si>
  <si>
    <t>g</t>
  </si>
  <si>
    <t>TOTAL</t>
  </si>
  <si>
    <t>Quantité</t>
  </si>
  <si>
    <t>Philadelphia</t>
  </si>
  <si>
    <t>Sucre semoule</t>
  </si>
  <si>
    <t>Fleur de sel</t>
  </si>
  <si>
    <t>Jaunes d'œufs coquilles</t>
  </si>
  <si>
    <t>Crème liquide 35% MG</t>
  </si>
  <si>
    <t>Gousse de vanille</t>
  </si>
  <si>
    <t>Fécule de maïs</t>
  </si>
  <si>
    <t>Diamètre</t>
  </si>
  <si>
    <t>26*2</t>
  </si>
  <si>
    <t>Cake crème de marrons</t>
  </si>
  <si>
    <t>Contenance</t>
  </si>
  <si>
    <t>Farine de blé T55</t>
  </si>
  <si>
    <t>Crème de marrons</t>
  </si>
  <si>
    <t>1800*3</t>
  </si>
  <si>
    <t>Vanille gousse</t>
  </si>
  <si>
    <t>gousse</t>
  </si>
  <si>
    <t>B.O.L.</t>
  </si>
  <si>
    <t>Épicerie sucrée</t>
  </si>
  <si>
    <t>Épicerie salée</t>
  </si>
  <si>
    <t>Basque cheesecake nature</t>
  </si>
  <si>
    <t>Catégorie</t>
  </si>
  <si>
    <t>Recette</t>
  </si>
  <si>
    <t>Quantité/contenance/diamètre</t>
  </si>
  <si>
    <t>Cookies</t>
  </si>
  <si>
    <t>Cookies chocolat noir, cacahuètes &amp; caramel</t>
  </si>
  <si>
    <t>Cakes</t>
  </si>
  <si>
    <t>Gâteaux</t>
  </si>
  <si>
    <t>Liste courses  S40</t>
  </si>
  <si>
    <t>Eau</t>
  </si>
  <si>
    <t xml:space="preserve">Crème de marrons </t>
  </si>
  <si>
    <t>Rhum ambré</t>
  </si>
  <si>
    <t>Fournisseur</t>
  </si>
  <si>
    <t>Qualifrais</t>
  </si>
  <si>
    <t>Métro</t>
  </si>
  <si>
    <t>Rungis market</t>
  </si>
  <si>
    <t>David Vanille</t>
  </si>
  <si>
    <t>La liste d'ingrédienst est en réalité beaucoup plus longue; j'ai pour le moment seulement saisi ceux nécéssaires aux recettes rentrées pour l'exemple. Contrairement à ce qui se fait habituellement mes unités sont exprimées en grammes car les quantités que j'utilise pour une production ne dépassent quasi jamais le kilo.</t>
  </si>
  <si>
    <r>
      <t>CAKE</t>
    </r>
    <r>
      <rPr>
        <b/>
        <sz val="11"/>
        <color theme="1"/>
        <rFont val="Calibri"/>
        <family val="2"/>
      </rPr>
      <t xml:space="preserve"> CRÈME DE MARRONS</t>
    </r>
  </si>
  <si>
    <t>Quantités/Contenance du moule</t>
  </si>
  <si>
    <t>1800*2</t>
  </si>
  <si>
    <t>2400*2</t>
  </si>
  <si>
    <t>SIROP D'IMBIBAGE</t>
  </si>
  <si>
    <t>Eau minérale</t>
  </si>
  <si>
    <t>Ingrédient</t>
  </si>
  <si>
    <t>Selon les besoins et/ou les ventes du jour, je suis amenée à faire en général mes cookies par 6, 12 ou 16 pièces. Je voudrais pouvoir remplir ma liste d'ingrédients (et ce dans toutes les feuilles) lors de la saisi d'une nouvelle recette à partir d'une liste déroulante afin de gagner du temps et éviter les fautes de frappe. Si l'unité pouvait suivre avec ce serait tip top.</t>
  </si>
  <si>
    <t>Ici, la contenance correspond au volume de mes moules à cakes, et comme pour les cookies, en fonction des besoins/ventes du jour/prévisions, je ne suis pas amenée à faire les même quantités chaque semaine. Il y a deux lignes "crème de marrons" c'est normal, car ces quantités ne sont pas ajoutés au même moment lors de l'élaboration de la recette. Ci-dessous juste pour mieux comprendre, une copie de mon fichier excel "de base" sur lequel j'ai saisi toutes mes recettes, c'est beaucoup plus lisible pour moi mais je pense que c'est quasi impossible de garder ce mode de saisi car j'ai fusionné des cellules de partout !</t>
  </si>
  <si>
    <t>Planning S40</t>
  </si>
  <si>
    <t>Planning S41</t>
  </si>
  <si>
    <t>Là, idéalement, un peu comme pour les ingrédients, je voudrais pouvoir cliquer via une liste déroulante dans catégorie, sélectionner la catégorie en question puis à côté dans la case droite sélectionner la recette, puis dans la case encore à droite soit la quantité, la contenance ou le diamètre en fonction du type de prod dont il s'agît.</t>
  </si>
  <si>
    <t>Ici, idéalement apparaîtrait les ingrédients nécessaires à la réalisation des recettes que j'ai rentré dans le planning pour la semaine en question. Je ne verrais apparaître qu'une seule ligne "sucre en poudre" par exemple, même si celui-ci est utilisé dans deux recettes différentes.</t>
  </si>
  <si>
    <t>Il y aura d'autres feuilles de catégories de recettes, là encore j'ai seulement mis cookies, cakes et gâteaux pour que l'exemple soit el plus simple possible !</t>
  </si>
  <si>
    <t>Colonne1</t>
  </si>
  <si>
    <t>Colonne2</t>
  </si>
  <si>
    <t>Colonne3</t>
  </si>
  <si>
    <t>Colonne4</t>
  </si>
  <si>
    <t>Colonne5</t>
  </si>
  <si>
    <t>Total</t>
  </si>
  <si>
    <t>6</t>
  </si>
  <si>
    <t>12</t>
  </si>
  <si>
    <t>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</si>
</sst>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0"/>
    <numFmt numFmtId="166" formatCode="_-* #,##0_-;\-* #,##0_-;_-* &quot;-&quot;??_-;_-@_-"/>
  </numFmts>
  <fonts count="10" x14ac:knownFonts="1">
    <font>
      <sz val="11"/>
      <color theme="1"/>
      <name val="Calibri"/>
      <family val="2"/>
      <scheme val="minor"/>
    </font>
    <font>
      <b/>
      <sz val="11"/>
      <color theme="1"/>
      <name val="Calibri"/>
      <family val="2"/>
      <scheme val="minor"/>
    </font>
    <font>
      <sz val="11"/>
      <color rgb="FF000000"/>
      <name val="Calibri"/>
      <family val="2"/>
      <scheme val="minor"/>
    </font>
    <font>
      <b/>
      <sz val="11"/>
      <color theme="1"/>
      <name val="Calibri"/>
      <family val="2"/>
    </font>
    <font>
      <sz val="13"/>
      <color theme="1"/>
      <name val="Calibri"/>
      <family val="2"/>
      <scheme val="minor"/>
    </font>
    <font>
      <sz val="11"/>
      <color theme="1"/>
      <name val="Calibri"/>
      <family val="2"/>
    </font>
    <font>
      <i/>
      <sz val="12"/>
      <color theme="1"/>
      <name val="Calibri"/>
      <family val="2"/>
      <scheme val="minor"/>
    </font>
    <font>
      <b/>
      <sz val="11"/>
      <color rgb="FF000000"/>
      <name val="Calibri"/>
      <family val="2"/>
      <scheme val="minor"/>
    </font>
    <font>
      <i/>
      <sz val="13"/>
      <color theme="1"/>
      <name val="Calibri"/>
      <family val="2"/>
      <scheme val="minor"/>
    </font>
    <font>
      <sz val="11"/>
      <color theme="1"/>
      <name val="Calibri"/>
      <family val="2"/>
      <scheme val="minor"/>
    </font>
  </fonts>
  <fills count="6">
    <fill>
      <patternFill patternType="none"/>
    </fill>
    <fill>
      <patternFill patternType="gray125"/>
    </fill>
    <fill>
      <patternFill patternType="solid">
        <fgColor theme="4" tint="0.79998168889431442"/>
        <bgColor theme="4" tint="0.79998168889431442"/>
      </patternFill>
    </fill>
    <fill>
      <patternFill patternType="solid">
        <fgColor theme="9" tint="0.79998168889431442"/>
        <bgColor indexed="64"/>
      </patternFill>
    </fill>
    <fill>
      <patternFill patternType="solid">
        <fgColor theme="4" tint="-0.249977111117893"/>
        <bgColor indexed="64"/>
      </patternFill>
    </fill>
    <fill>
      <patternFill patternType="solid">
        <fgColor theme="8" tint="0.79998168889431442"/>
        <bgColor indexed="64"/>
      </patternFill>
    </fill>
  </fills>
  <borders count="20">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theme="4" tint="0.39997558519241921"/>
      </top>
      <bottom style="medium">
        <color indexed="64"/>
      </bottom>
      <diagonal/>
    </border>
    <border>
      <left/>
      <right style="medium">
        <color indexed="64"/>
      </right>
      <top style="medium">
        <color indexed="64"/>
      </top>
      <bottom style="medium">
        <color indexed="64"/>
      </bottom>
      <diagonal/>
    </border>
    <border>
      <left/>
      <right/>
      <top style="thin">
        <color theme="4" tint="0.39997558519241921"/>
      </top>
      <bottom/>
      <diagonal/>
    </border>
    <border>
      <left style="medium">
        <color indexed="64"/>
      </left>
      <right/>
      <top style="thin">
        <color theme="4" tint="0.39997558519241921"/>
      </top>
      <bottom/>
      <diagonal/>
    </border>
    <border>
      <left style="medium">
        <color indexed="64"/>
      </left>
      <right style="medium">
        <color indexed="64"/>
      </right>
      <top style="thin">
        <color theme="4" tint="0.39997558519241921"/>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43" fontId="9" fillId="0" borderId="0" applyFont="0" applyFill="0" applyBorder="0" applyAlignment="0" applyProtection="0"/>
  </cellStyleXfs>
  <cellXfs count="157">
    <xf numFmtId="0" fontId="0" fillId="0" borderId="0" xfId="0"/>
    <xf numFmtId="0" fontId="0" fillId="0" borderId="0" xfId="0" applyAlignment="1">
      <alignment horizontal="center" vertical="center"/>
    </xf>
    <xf numFmtId="0" fontId="0" fillId="0" borderId="1" xfId="0" applyBorder="1" applyAlignment="1">
      <alignment vertical="center"/>
    </xf>
    <xf numFmtId="0" fontId="2" fillId="0" borderId="2" xfId="0" applyFont="1" applyBorder="1" applyAlignment="1">
      <alignment vertical="center" wrapText="1"/>
    </xf>
    <xf numFmtId="0" fontId="1" fillId="0" borderId="1" xfId="0" applyFont="1" applyBorder="1" applyAlignment="1">
      <alignment horizontal="center" vertical="center"/>
    </xf>
    <xf numFmtId="0" fontId="1" fillId="0" borderId="11" xfId="0" applyFont="1" applyBorder="1" applyAlignment="1">
      <alignment horizontal="center" vertical="center"/>
    </xf>
    <xf numFmtId="1" fontId="0" fillId="0" borderId="3" xfId="0" applyNumberFormat="1" applyBorder="1" applyAlignment="1">
      <alignment horizontal="center" vertical="center" wrapText="1"/>
    </xf>
    <xf numFmtId="1" fontId="2" fillId="0" borderId="5" xfId="0" applyNumberFormat="1" applyFont="1" applyBorder="1" applyAlignment="1">
      <alignment horizontal="center" vertical="center" wrapText="1"/>
    </xf>
    <xf numFmtId="0" fontId="0" fillId="0" borderId="1" xfId="0" applyBorder="1" applyAlignment="1">
      <alignment horizontal="center" vertical="center"/>
    </xf>
    <xf numFmtId="1" fontId="0" fillId="0" borderId="9" xfId="0" applyNumberFormat="1" applyBorder="1" applyAlignment="1">
      <alignment horizontal="center" vertical="center" wrapText="1"/>
    </xf>
    <xf numFmtId="1" fontId="2" fillId="0" borderId="10" xfId="0" applyNumberFormat="1" applyFont="1" applyBorder="1" applyAlignment="1">
      <alignment horizontal="center" vertical="center" wrapText="1"/>
    </xf>
    <xf numFmtId="0" fontId="0" fillId="0" borderId="2" xfId="0" applyBorder="1" applyAlignment="1">
      <alignment horizontal="center" vertical="center"/>
    </xf>
    <xf numFmtId="164" fontId="2" fillId="0" borderId="10" xfId="0" applyNumberFormat="1" applyFont="1" applyBorder="1" applyAlignment="1">
      <alignment horizontal="center" vertical="center" wrapText="1"/>
    </xf>
    <xf numFmtId="1" fontId="2" fillId="0" borderId="8" xfId="0" applyNumberFormat="1" applyFont="1" applyBorder="1" applyAlignment="1">
      <alignment horizontal="center" vertical="center" wrapText="1"/>
    </xf>
    <xf numFmtId="0" fontId="1" fillId="0" borderId="11" xfId="0" applyFont="1" applyBorder="1" applyAlignment="1">
      <alignment horizontal="right" vertical="center"/>
    </xf>
    <xf numFmtId="1" fontId="1" fillId="0" borderId="12"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1" fillId="0" borderId="0" xfId="0" applyFont="1" applyAlignment="1">
      <alignment vertical="center"/>
    </xf>
    <xf numFmtId="0" fontId="1" fillId="0" borderId="0" xfId="0" applyFont="1" applyAlignment="1">
      <alignment horizontal="center" vertical="center"/>
    </xf>
    <xf numFmtId="1" fontId="2" fillId="0" borderId="0" xfId="0" applyNumberFormat="1" applyFont="1" applyAlignment="1">
      <alignment horizontal="center" vertical="center" wrapText="1"/>
    </xf>
    <xf numFmtId="0" fontId="0" fillId="0" borderId="0" xfId="0" applyAlignment="1">
      <alignment vertical="center"/>
    </xf>
    <xf numFmtId="1" fontId="0" fillId="0" borderId="0" xfId="0" applyNumberFormat="1" applyAlignment="1">
      <alignment vertical="center"/>
    </xf>
    <xf numFmtId="164" fontId="2" fillId="0" borderId="0" xfId="0" applyNumberFormat="1" applyFont="1" applyAlignment="1">
      <alignment horizontal="center" vertical="center" wrapText="1"/>
    </xf>
    <xf numFmtId="1" fontId="1" fillId="0" borderId="0" xfId="0" applyNumberFormat="1" applyFont="1" applyAlignment="1">
      <alignment horizontal="center" vertical="center"/>
    </xf>
    <xf numFmtId="0" fontId="0" fillId="0" borderId="7" xfId="0" applyBorder="1"/>
    <xf numFmtId="0" fontId="2" fillId="2" borderId="15" xfId="0" applyFont="1" applyFill="1" applyBorder="1" applyAlignment="1">
      <alignment vertical="center" wrapText="1"/>
    </xf>
    <xf numFmtId="0" fontId="2" fillId="0" borderId="15" xfId="0" applyFont="1" applyBorder="1" applyAlignment="1">
      <alignment vertical="center" wrapText="1"/>
    </xf>
    <xf numFmtId="0" fontId="3" fillId="0" borderId="0" xfId="0" applyFont="1" applyAlignment="1">
      <alignment horizontal="center" vertical="center"/>
    </xf>
    <xf numFmtId="1" fontId="0" fillId="0" borderId="0" xfId="0" applyNumberFormat="1" applyAlignment="1">
      <alignment horizontal="center" vertical="center" wrapText="1"/>
    </xf>
    <xf numFmtId="1" fontId="0" fillId="0" borderId="0" xfId="0" applyNumberFormat="1" applyAlignment="1">
      <alignment horizontal="center" vertical="center"/>
    </xf>
    <xf numFmtId="0" fontId="2" fillId="0" borderId="0" xfId="0" applyFont="1" applyAlignment="1">
      <alignment vertical="center" wrapText="1"/>
    </xf>
    <xf numFmtId="164" fontId="0" fillId="0" borderId="0" xfId="0" applyNumberFormat="1" applyAlignment="1">
      <alignment horizontal="center" vertical="center" wrapText="1"/>
    </xf>
    <xf numFmtId="164" fontId="0" fillId="0" borderId="0" xfId="0" applyNumberFormat="1" applyAlignment="1">
      <alignment horizontal="center" vertical="center"/>
    </xf>
    <xf numFmtId="0" fontId="1" fillId="0" borderId="0" xfId="0" applyFont="1" applyAlignment="1">
      <alignment horizontal="right" vertical="center"/>
    </xf>
    <xf numFmtId="0" fontId="0" fillId="2" borderId="15" xfId="0" applyFill="1" applyBorder="1" applyAlignment="1">
      <alignment horizontal="center" vertical="center"/>
    </xf>
    <xf numFmtId="0" fontId="0" fillId="2" borderId="17" xfId="0" applyFill="1" applyBorder="1" applyAlignment="1">
      <alignment horizontal="center" vertical="center"/>
    </xf>
    <xf numFmtId="0" fontId="0" fillId="0" borderId="15" xfId="0" applyBorder="1" applyAlignment="1">
      <alignment horizontal="center" vertical="center"/>
    </xf>
    <xf numFmtId="0" fontId="0" fillId="0" borderId="17" xfId="0" applyBorder="1" applyAlignment="1">
      <alignment horizontal="center" vertical="center"/>
    </xf>
    <xf numFmtId="0" fontId="0" fillId="0" borderId="11" xfId="0" applyBorder="1" applyAlignment="1">
      <alignment horizontal="center" vertical="center"/>
    </xf>
    <xf numFmtId="0" fontId="0" fillId="0" borderId="10" xfId="0" applyBorder="1" applyAlignment="1">
      <alignment horizontal="center" vertical="center"/>
    </xf>
    <xf numFmtId="0" fontId="2" fillId="0" borderId="1" xfId="0" applyFont="1" applyBorder="1" applyAlignment="1">
      <alignment vertical="center" wrapText="1"/>
    </xf>
    <xf numFmtId="0" fontId="2" fillId="0" borderId="12" xfId="0" applyFont="1" applyBorder="1" applyAlignment="1">
      <alignment vertical="center" wrapText="1"/>
    </xf>
    <xf numFmtId="0" fontId="2" fillId="2" borderId="2" xfId="0" applyFont="1" applyFill="1" applyBorder="1" applyAlignment="1">
      <alignment vertical="center" wrapText="1"/>
    </xf>
    <xf numFmtId="0" fontId="0" fillId="0" borderId="2" xfId="0" applyBorder="1"/>
    <xf numFmtId="0" fontId="2" fillId="2" borderId="17" xfId="0" applyFont="1" applyFill="1" applyBorder="1" applyAlignment="1">
      <alignment vertical="center" wrapText="1"/>
    </xf>
    <xf numFmtId="0" fontId="2" fillId="0" borderId="17" xfId="0" applyFont="1" applyBorder="1" applyAlignment="1">
      <alignment vertical="center" wrapText="1"/>
    </xf>
    <xf numFmtId="0" fontId="0" fillId="0" borderId="12" xfId="0" applyBorder="1"/>
    <xf numFmtId="0" fontId="0" fillId="0" borderId="1" xfId="0" applyBorder="1"/>
    <xf numFmtId="0" fontId="0" fillId="0" borderId="12" xfId="0" applyBorder="1" applyAlignment="1">
      <alignment horizontal="center" vertical="center"/>
    </xf>
    <xf numFmtId="0" fontId="5" fillId="0" borderId="2" xfId="0" applyFont="1" applyBorder="1" applyAlignment="1">
      <alignment horizontal="center" vertical="center"/>
    </xf>
    <xf numFmtId="0" fontId="0" fillId="0" borderId="17" xfId="0" applyBorder="1"/>
    <xf numFmtId="0" fontId="6" fillId="4" borderId="11" xfId="0" applyFont="1" applyFill="1" applyBorder="1"/>
    <xf numFmtId="0" fontId="6" fillId="4" borderId="11" xfId="0" applyFont="1" applyFill="1" applyBorder="1" applyAlignment="1">
      <alignment horizontal="center" vertical="center"/>
    </xf>
    <xf numFmtId="0" fontId="6" fillId="4" borderId="19" xfId="0" applyFont="1" applyFill="1" applyBorder="1" applyAlignment="1">
      <alignment horizontal="center" vertical="center"/>
    </xf>
    <xf numFmtId="0" fontId="0" fillId="2" borderId="2" xfId="0" applyFill="1" applyBorder="1" applyAlignment="1">
      <alignment horizontal="center" vertical="center"/>
    </xf>
    <xf numFmtId="0" fontId="0" fillId="2" borderId="9" xfId="0" applyFill="1" applyBorder="1" applyAlignment="1">
      <alignment horizontal="center" vertical="center"/>
    </xf>
    <xf numFmtId="0" fontId="7" fillId="0" borderId="11" xfId="0" applyFont="1" applyBorder="1" applyAlignment="1">
      <alignment horizontal="right" vertical="center" wrapText="1"/>
    </xf>
    <xf numFmtId="1" fontId="1" fillId="2" borderId="14" xfId="0" applyNumberFormat="1" applyFont="1" applyFill="1" applyBorder="1" applyAlignment="1">
      <alignment horizontal="center" vertical="center"/>
    </xf>
    <xf numFmtId="1" fontId="1" fillId="0" borderId="14" xfId="0" applyNumberFormat="1" applyFont="1" applyBorder="1" applyAlignment="1">
      <alignment horizontal="center" vertical="center"/>
    </xf>
    <xf numFmtId="0" fontId="0" fillId="0" borderId="13" xfId="0" applyBorder="1" applyAlignment="1">
      <alignment horizontal="center" vertical="center"/>
    </xf>
    <xf numFmtId="0" fontId="7" fillId="2" borderId="2" xfId="0" applyFont="1" applyFill="1" applyBorder="1" applyAlignment="1">
      <alignment horizontal="right" vertical="center" wrapText="1"/>
    </xf>
    <xf numFmtId="0" fontId="1" fillId="2" borderId="2" xfId="0" applyFont="1" applyFill="1" applyBorder="1" applyAlignment="1">
      <alignment horizontal="center" vertical="center"/>
    </xf>
    <xf numFmtId="1" fontId="1" fillId="2" borderId="18" xfId="0" applyNumberFormat="1" applyFont="1" applyFill="1" applyBorder="1" applyAlignment="1">
      <alignment horizontal="center" vertical="center"/>
    </xf>
    <xf numFmtId="1" fontId="1" fillId="2" borderId="11" xfId="0" applyNumberFormat="1" applyFont="1" applyFill="1" applyBorder="1" applyAlignment="1">
      <alignment horizontal="center" vertical="center"/>
    </xf>
    <xf numFmtId="0" fontId="0" fillId="0" borderId="2" xfId="0" applyBorder="1" applyAlignment="1">
      <alignment vertical="center"/>
    </xf>
    <xf numFmtId="0" fontId="0" fillId="0" borderId="12" xfId="0" applyBorder="1" applyAlignment="1">
      <alignment vertical="center"/>
    </xf>
    <xf numFmtId="0" fontId="0" fillId="0" borderId="3" xfId="0" applyBorder="1" applyAlignment="1">
      <alignment horizontal="center" vertical="center"/>
    </xf>
    <xf numFmtId="0" fontId="0" fillId="0" borderId="16" xfId="0" applyBorder="1" applyAlignment="1">
      <alignment horizontal="center" vertical="center"/>
    </xf>
    <xf numFmtId="1" fontId="1" fillId="0" borderId="8" xfId="0" applyNumberFormat="1" applyFont="1" applyBorder="1" applyAlignment="1">
      <alignment horizontal="center" vertical="center"/>
    </xf>
    <xf numFmtId="0" fontId="0" fillId="2" borderId="12" xfId="0" applyFill="1" applyBorder="1" applyAlignment="1">
      <alignment horizontal="center" vertical="center"/>
    </xf>
    <xf numFmtId="0" fontId="0" fillId="0" borderId="9" xfId="0" applyBorder="1" applyAlignment="1">
      <alignment horizontal="center" vertical="center"/>
    </xf>
    <xf numFmtId="0" fontId="0" fillId="2" borderId="6" xfId="0" applyFill="1" applyBorder="1" applyAlignment="1">
      <alignment horizontal="center" vertical="center"/>
    </xf>
    <xf numFmtId="0" fontId="0" fillId="0" borderId="4" xfId="0" applyBorder="1" applyAlignment="1">
      <alignment horizontal="center" vertical="center"/>
    </xf>
    <xf numFmtId="1" fontId="0" fillId="0" borderId="2" xfId="0" applyNumberFormat="1" applyBorder="1" applyAlignment="1">
      <alignment horizontal="center" vertical="center"/>
    </xf>
    <xf numFmtId="1" fontId="2" fillId="0" borderId="3" xfId="0" applyNumberFormat="1" applyFont="1" applyBorder="1" applyAlignment="1">
      <alignment horizontal="center" vertical="center" wrapText="1"/>
    </xf>
    <xf numFmtId="1" fontId="2" fillId="0" borderId="1" xfId="0" applyNumberFormat="1" applyFont="1" applyBorder="1" applyAlignment="1">
      <alignment horizontal="center" vertical="center" wrapText="1"/>
    </xf>
    <xf numFmtId="1" fontId="2" fillId="0" borderId="9" xfId="0" applyNumberFormat="1" applyFont="1" applyBorder="1" applyAlignment="1">
      <alignment horizontal="center" vertical="center" wrapText="1"/>
    </xf>
    <xf numFmtId="1" fontId="2" fillId="0" borderId="2" xfId="0" applyNumberFormat="1" applyFont="1" applyBorder="1" applyAlignment="1">
      <alignment horizontal="center" vertical="center" wrapText="1"/>
    </xf>
    <xf numFmtId="164" fontId="0" fillId="0" borderId="2" xfId="0" applyNumberFormat="1" applyBorder="1" applyAlignment="1">
      <alignment horizontal="center" vertical="center"/>
    </xf>
    <xf numFmtId="164" fontId="2" fillId="0" borderId="9" xfId="0" applyNumberFormat="1" applyFont="1" applyBorder="1" applyAlignment="1">
      <alignment horizontal="center" vertical="center" wrapText="1"/>
    </xf>
    <xf numFmtId="164" fontId="2" fillId="0" borderId="2" xfId="0" applyNumberFormat="1" applyFont="1" applyBorder="1" applyAlignment="1">
      <alignment horizontal="center" vertical="center" wrapText="1"/>
    </xf>
    <xf numFmtId="1" fontId="2" fillId="0" borderId="12" xfId="0" applyNumberFormat="1" applyFont="1" applyBorder="1" applyAlignment="1">
      <alignment horizontal="center" vertical="center" wrapText="1"/>
    </xf>
    <xf numFmtId="0" fontId="1" fillId="0" borderId="12" xfId="0" applyFont="1" applyBorder="1" applyAlignment="1">
      <alignment horizontal="right" vertical="center"/>
    </xf>
    <xf numFmtId="0" fontId="1" fillId="0" borderId="14" xfId="0" applyFont="1" applyBorder="1" applyAlignment="1">
      <alignment horizontal="center" vertical="center"/>
    </xf>
    <xf numFmtId="1" fontId="0" fillId="0" borderId="10" xfId="0" applyNumberFormat="1" applyBorder="1" applyAlignment="1">
      <alignment horizontal="center" vertical="center"/>
    </xf>
    <xf numFmtId="164" fontId="0" fillId="0" borderId="10" xfId="0" applyNumberFormat="1" applyBorder="1" applyAlignment="1">
      <alignment horizontal="center" vertical="center"/>
    </xf>
    <xf numFmtId="1" fontId="1" fillId="0" borderId="18" xfId="0" applyNumberFormat="1" applyFont="1" applyBorder="1" applyAlignment="1">
      <alignment horizontal="center" vertical="center"/>
    </xf>
    <xf numFmtId="0" fontId="3" fillId="0" borderId="3" xfId="0" applyFont="1" applyBorder="1" applyAlignment="1">
      <alignment horizontal="center" vertical="center"/>
    </xf>
    <xf numFmtId="164" fontId="0" fillId="0" borderId="0" xfId="0" applyNumberFormat="1" applyAlignment="1">
      <alignment vertical="center"/>
    </xf>
    <xf numFmtId="164" fontId="1" fillId="0" borderId="0" xfId="0" applyNumberFormat="1" applyFont="1" applyAlignment="1">
      <alignment vertical="center"/>
    </xf>
    <xf numFmtId="0" fontId="0" fillId="0" borderId="0" xfId="0" applyAlignment="1">
      <alignment horizontal="center" vertical="center" wrapText="1"/>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8" fillId="2" borderId="5" xfId="0" applyFont="1" applyFill="1" applyBorder="1" applyAlignment="1">
      <alignment horizontal="center" vertical="center"/>
    </xf>
    <xf numFmtId="0" fontId="1" fillId="0" borderId="1" xfId="0" applyFont="1" applyBorder="1" applyAlignment="1">
      <alignment horizontal="center" vertical="center"/>
    </xf>
    <xf numFmtId="0" fontId="1" fillId="0" borderId="12" xfId="0" applyFont="1" applyBorder="1" applyAlignment="1">
      <alignment horizontal="center" vertical="center"/>
    </xf>
    <xf numFmtId="0" fontId="1" fillId="0" borderId="18" xfId="0" applyFont="1" applyBorder="1" applyAlignment="1">
      <alignment horizontal="center"/>
    </xf>
    <xf numFmtId="0" fontId="1" fillId="0" borderId="19" xfId="0" applyFont="1" applyBorder="1" applyAlignment="1">
      <alignment horizontal="center"/>
    </xf>
    <xf numFmtId="0" fontId="1" fillId="0" borderId="14" xfId="0" applyFont="1" applyBorder="1" applyAlignment="1">
      <alignment horizontal="center"/>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9" xfId="0" applyFont="1" applyBorder="1" applyAlignment="1">
      <alignment horizontal="center" vertical="center" wrapText="1"/>
    </xf>
    <xf numFmtId="0" fontId="1" fillId="0" borderId="0" xfId="0" applyFont="1" applyAlignment="1">
      <alignment horizontal="center" vertical="center" wrapText="1"/>
    </xf>
    <xf numFmtId="0" fontId="1" fillId="0" borderId="10"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1" fillId="0" borderId="8" xfId="0" applyFont="1" applyBorder="1" applyAlignment="1">
      <alignment horizontal="center" vertical="center" wrapText="1"/>
    </xf>
    <xf numFmtId="0" fontId="1" fillId="0" borderId="18" xfId="0" applyFont="1" applyBorder="1" applyAlignment="1">
      <alignment horizontal="center" vertical="center"/>
    </xf>
    <xf numFmtId="0" fontId="1" fillId="0" borderId="19" xfId="0" applyFont="1" applyBorder="1" applyAlignment="1">
      <alignment horizontal="center" vertical="center"/>
    </xf>
    <xf numFmtId="0" fontId="1" fillId="0" borderId="14" xfId="0" applyFont="1" applyBorder="1" applyAlignment="1">
      <alignment horizontal="center" vertical="center"/>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6" xfId="0" applyFont="1" applyFill="1" applyBorder="1" applyAlignment="1">
      <alignment horizontal="center" vertical="center"/>
    </xf>
    <xf numFmtId="0" fontId="1" fillId="3" borderId="7" xfId="0" applyFont="1" applyFill="1" applyBorder="1" applyAlignment="1">
      <alignment horizontal="center" vertical="center"/>
    </xf>
    <xf numFmtId="0" fontId="1" fillId="3" borderId="8" xfId="0" applyFont="1" applyFill="1" applyBorder="1" applyAlignment="1">
      <alignment horizontal="center" vertical="center"/>
    </xf>
    <xf numFmtId="0" fontId="1" fillId="0" borderId="0" xfId="0" applyFont="1" applyAlignment="1">
      <alignment horizontal="center" vertical="center"/>
    </xf>
    <xf numFmtId="0" fontId="1" fillId="5" borderId="3" xfId="0" applyFont="1" applyFill="1" applyBorder="1" applyAlignment="1">
      <alignment horizontal="center" vertical="center"/>
    </xf>
    <xf numFmtId="0" fontId="1" fillId="5" borderId="6" xfId="0" applyFont="1" applyFill="1" applyBorder="1" applyAlignment="1">
      <alignment horizontal="center" vertical="center"/>
    </xf>
    <xf numFmtId="0" fontId="4" fillId="5" borderId="3" xfId="0" applyFont="1" applyFill="1" applyBorder="1" applyAlignment="1">
      <alignment horizontal="center"/>
    </xf>
    <xf numFmtId="0" fontId="4" fillId="5" borderId="4" xfId="0" applyFont="1" applyFill="1" applyBorder="1" applyAlignment="1">
      <alignment horizontal="center"/>
    </xf>
    <xf numFmtId="0" fontId="4" fillId="5" borderId="5" xfId="0" applyFont="1" applyFill="1" applyBorder="1" applyAlignment="1">
      <alignment horizontal="center"/>
    </xf>
    <xf numFmtId="0" fontId="1" fillId="0" borderId="2" xfId="0" applyFont="1" applyBorder="1" applyAlignment="1">
      <alignment horizontal="center" vertical="center" wrapText="1"/>
    </xf>
    <xf numFmtId="0" fontId="1" fillId="5" borderId="1" xfId="0" applyFont="1" applyFill="1" applyBorder="1" applyAlignment="1">
      <alignment horizontal="center" vertical="center"/>
    </xf>
    <xf numFmtId="0" fontId="1" fillId="5" borderId="12" xfId="0" applyFont="1" applyFill="1" applyBorder="1" applyAlignment="1">
      <alignment horizontal="center" vertical="center"/>
    </xf>
    <xf numFmtId="0" fontId="1" fillId="5" borderId="5" xfId="0" applyFont="1" applyFill="1" applyBorder="1" applyAlignment="1">
      <alignment horizontal="center" vertical="center" wrapText="1"/>
    </xf>
    <xf numFmtId="0" fontId="1" fillId="5" borderId="8" xfId="0" applyFont="1" applyFill="1" applyBorder="1" applyAlignment="1">
      <alignment horizontal="center" vertical="center" wrapText="1"/>
    </xf>
    <xf numFmtId="0" fontId="1" fillId="0" borderId="1" xfId="0" applyFont="1" applyBorder="1" applyAlignment="1">
      <alignment horizontal="center" vertical="center" wrapText="1"/>
    </xf>
    <xf numFmtId="0" fontId="1" fillId="0" borderId="12" xfId="0" applyFont="1" applyBorder="1" applyAlignment="1">
      <alignment horizontal="center" vertical="center" wrapText="1"/>
    </xf>
    <xf numFmtId="0" fontId="0" fillId="0" borderId="0" xfId="0" applyFont="1" applyBorder="1" applyAlignment="1">
      <alignment vertical="center"/>
    </xf>
    <xf numFmtId="0" fontId="0" fillId="0" borderId="0" xfId="0" applyFont="1" applyBorder="1"/>
    <xf numFmtId="0" fontId="0" fillId="2" borderId="2" xfId="0" applyFont="1" applyFill="1" applyBorder="1" applyAlignment="1">
      <alignment horizontal="center" vertical="center"/>
    </xf>
    <xf numFmtId="166" fontId="0" fillId="0" borderId="0" xfId="1" applyNumberFormat="1" applyFont="1" applyAlignment="1">
      <alignment horizontal="center" vertical="center"/>
    </xf>
    <xf numFmtId="166" fontId="0" fillId="0" borderId="1" xfId="1" applyNumberFormat="1" applyFont="1" applyBorder="1" applyAlignment="1">
      <alignment horizontal="center" vertical="center"/>
    </xf>
    <xf numFmtId="166" fontId="0" fillId="2" borderId="15" xfId="1" applyNumberFormat="1" applyFont="1" applyFill="1" applyBorder="1" applyAlignment="1">
      <alignment horizontal="center" vertical="center"/>
    </xf>
    <xf numFmtId="166" fontId="0" fillId="2" borderId="17" xfId="1" applyNumberFormat="1" applyFont="1" applyFill="1" applyBorder="1" applyAlignment="1">
      <alignment horizontal="center" vertical="center"/>
    </xf>
    <xf numFmtId="166" fontId="0" fillId="0" borderId="15" xfId="1" applyNumberFormat="1" applyFont="1" applyBorder="1" applyAlignment="1">
      <alignment horizontal="center" vertical="center"/>
    </xf>
    <xf numFmtId="166" fontId="0" fillId="0" borderId="17" xfId="1" applyNumberFormat="1" applyFont="1" applyBorder="1" applyAlignment="1">
      <alignment horizontal="center" vertical="center"/>
    </xf>
    <xf numFmtId="0" fontId="2" fillId="2" borderId="10" xfId="0" applyFont="1" applyFill="1" applyBorder="1" applyAlignment="1">
      <alignment horizontal="right" vertical="center" wrapText="1"/>
    </xf>
    <xf numFmtId="0" fontId="1" fillId="0" borderId="18" xfId="0" applyFont="1" applyBorder="1" applyAlignment="1">
      <alignment horizontal="centerContinuous"/>
    </xf>
    <xf numFmtId="0" fontId="1" fillId="0" borderId="19" xfId="0" applyFont="1" applyBorder="1" applyAlignment="1">
      <alignment horizontal="centerContinuous"/>
    </xf>
    <xf numFmtId="0" fontId="1" fillId="0" borderId="14" xfId="0" applyFont="1" applyBorder="1" applyAlignment="1">
      <alignment horizontal="centerContinuous"/>
    </xf>
    <xf numFmtId="0" fontId="1" fillId="0" borderId="3" xfId="0" applyFont="1" applyBorder="1" applyAlignment="1">
      <alignment vertical="center"/>
    </xf>
    <xf numFmtId="0" fontId="1" fillId="0" borderId="4" xfId="0" applyFont="1" applyBorder="1" applyAlignment="1">
      <alignment vertical="center"/>
    </xf>
    <xf numFmtId="0" fontId="0" fillId="0" borderId="0" xfId="0" applyFont="1" applyBorder="1" applyAlignment="1">
      <alignment horizontal="center" vertical="center"/>
    </xf>
    <xf numFmtId="0" fontId="0" fillId="0" borderId="0" xfId="0" applyFont="1" applyBorder="1" applyAlignment="1">
      <alignment horizontal="center"/>
    </xf>
    <xf numFmtId="166" fontId="9" fillId="2" borderId="0" xfId="0" applyNumberFormat="1" applyFont="1" applyFill="1" applyBorder="1" applyAlignment="1">
      <alignment horizontal="center" vertical="center"/>
    </xf>
  </cellXfs>
  <cellStyles count="2">
    <cellStyle name="Milliers" xfId="1" builtinId="3"/>
    <cellStyle name="Normal" xfId="0" builtinId="0"/>
  </cellStyles>
  <dxfs count="65">
    <dxf>
      <font>
        <b val="0"/>
        <i val="0"/>
        <strike val="0"/>
        <condense val="0"/>
        <extend val="0"/>
        <outline val="0"/>
        <shadow val="0"/>
        <u val="none"/>
        <vertAlign val="baseline"/>
        <sz val="11"/>
        <color theme="1"/>
        <name val="Calibri"/>
        <family val="2"/>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family val="2"/>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family val="2"/>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rgb="FF000000"/>
        <name val="Calibri"/>
        <family val="2"/>
        <scheme val="minor"/>
      </font>
      <fill>
        <patternFill patternType="solid">
          <fgColor theme="4" tint="0.79998168889431442"/>
          <bgColor theme="4" tint="0.79998168889431442"/>
        </patternFill>
      </fill>
      <alignment horizontal="right" vertical="center" textRotation="0" wrapText="1" indent="0" justifyLastLine="0" shrinkToFit="0" readingOrder="0"/>
      <border diagonalUp="0" diagonalDown="0" outline="0">
        <left/>
        <right style="medium">
          <color indexed="64"/>
        </right>
        <top/>
        <bottom/>
      </border>
    </dxf>
    <dxf>
      <font>
        <b val="0"/>
        <i val="0"/>
        <strike val="0"/>
        <condense val="0"/>
        <extend val="0"/>
        <outline val="0"/>
        <shadow val="0"/>
        <u val="none"/>
        <vertAlign val="baseline"/>
        <sz val="11"/>
        <color theme="1"/>
        <name val="Calibri"/>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numFmt numFmtId="166"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style="thin">
          <color auto="1"/>
        </top>
        <bottom style="thin">
          <color auto="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style="thin">
          <color auto="1"/>
        </top>
        <bottom style="thin">
          <color auto="1"/>
        </bottom>
      </border>
    </dxf>
    <dxf>
      <font>
        <b val="0"/>
        <i val="0"/>
        <strike val="0"/>
        <condense val="0"/>
        <extend val="0"/>
        <outline val="0"/>
        <shadow val="0"/>
        <u val="none"/>
        <vertAlign val="baseline"/>
        <sz val="11"/>
        <color theme="1"/>
        <name val="Calibri"/>
        <scheme val="minor"/>
      </font>
      <alignment horizontal="center" textRotation="0" wrapText="0" indent="0" justifyLastLine="0" shrinkToFit="0" readingOrder="0"/>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1"/>
        <color rgb="FF000000"/>
        <name val="Calibri"/>
        <family val="2"/>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style="thin">
          <color auto="1"/>
        </top>
        <bottom style="thin">
          <color auto="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dxf>
    <dxf>
      <font>
        <b val="0"/>
        <i val="0"/>
        <strike val="0"/>
        <condense val="0"/>
        <extend val="0"/>
        <outline val="0"/>
        <shadow val="0"/>
        <u val="none"/>
        <vertAlign val="baseline"/>
        <sz val="11"/>
        <color theme="1"/>
        <name val="Calibri"/>
        <scheme val="minor"/>
      </font>
      <alignment vertical="center" textRotation="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dxf>
    <dxf>
      <font>
        <b val="0"/>
        <i val="0"/>
        <strike val="0"/>
        <condense val="0"/>
        <extend val="0"/>
        <outline val="0"/>
        <shadow val="0"/>
        <u val="none"/>
        <vertAlign val="baseline"/>
        <sz val="11"/>
        <color theme="1"/>
        <name val="Calibri"/>
        <scheme val="minor"/>
      </font>
      <alignment vertical="center" textRotation="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style="thin">
          <color auto="1"/>
        </top>
        <bottom style="thin">
          <color auto="1"/>
        </bottom>
      </border>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1"/>
        <color theme="1"/>
        <name val="Calibri"/>
        <scheme val="minor"/>
      </font>
    </dxf>
    <dxf>
      <alignment horizontal="center" vertical="center" textRotation="0" wrapText="0"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outline="0">
        <left style="medium">
          <color indexed="64"/>
        </left>
        <right/>
        <top/>
        <bottom/>
      </border>
    </dxf>
    <dxf>
      <alignment horizontal="center" vertical="center" textRotation="0" wrapText="0" indent="0" justifyLastLine="0" shrinkToFit="0" readingOrder="0"/>
      <border outline="0">
        <left style="medium">
          <color indexed="64"/>
        </left>
        <right style="medium">
          <color indexed="64"/>
        </right>
      </border>
    </dxf>
    <dxf>
      <alignment horizontal="center" vertical="center" textRotation="0" wrapText="0" indent="0" justifyLastLine="0" shrinkToFit="0" readingOrder="0"/>
      <border diagonalUp="0" diagonalDown="0" outline="0">
        <left/>
        <right style="medium">
          <color indexed="64"/>
        </right>
        <top/>
        <bottom/>
      </border>
    </dxf>
    <dxf>
      <border diagonalUp="0" diagonalDown="0" outline="0">
        <left style="medium">
          <color indexed="64"/>
        </left>
        <right style="medium">
          <color indexed="64"/>
        </right>
        <top/>
        <bottom/>
      </border>
    </dxf>
    <dxf>
      <border diagonalUp="0" diagonalDown="0">
        <left style="medium">
          <color indexed="64"/>
        </left>
        <right style="medium">
          <color indexed="64"/>
        </right>
        <top style="medium">
          <color indexed="64"/>
        </top>
        <bottom style="medium">
          <color indexed="64"/>
        </bottom>
      </border>
    </dxf>
    <dxf>
      <border>
        <bottom style="medium">
          <color indexed="64"/>
        </bottom>
      </border>
    </dxf>
    <dxf>
      <font>
        <strike val="0"/>
        <outline val="0"/>
        <shadow val="0"/>
        <u val="none"/>
        <vertAlign val="baseline"/>
        <sz val="12"/>
        <color theme="1"/>
        <name val="Calibri"/>
        <scheme val="minor"/>
      </font>
      <fill>
        <patternFill patternType="solid">
          <fgColor indexed="64"/>
          <bgColor theme="4" tint="-0.249977111117893"/>
        </patternFill>
      </fill>
      <border diagonalUp="0" diagonalDown="0" outline="0">
        <left style="medium">
          <color auto="1"/>
        </left>
        <right style="medium">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Ingédients" displayName="t_Ingédients" ref="B2:F20" totalsRowShown="0" headerRowDxfId="64" headerRowBorderDxfId="63" tableBorderDxfId="62">
  <autoFilter ref="B2:F20" xr:uid="{00000000-0009-0000-0100-000001000000}">
    <filterColumn colId="0" hiddenButton="1"/>
    <filterColumn colId="1" hiddenButton="1"/>
    <filterColumn colId="2" hiddenButton="1"/>
    <filterColumn colId="3" hiddenButton="1"/>
    <filterColumn colId="4" hiddenButton="1"/>
  </autoFilter>
  <sortState xmlns:xlrd2="http://schemas.microsoft.com/office/spreadsheetml/2017/richdata2" ref="B3:E20">
    <sortCondition ref="B3"/>
  </sortState>
  <tableColumns count="5">
    <tableColumn id="1" xr3:uid="{00000000-0010-0000-0000-000001000000}" name="Ingrédients" dataDxfId="61"/>
    <tableColumn id="3" xr3:uid="{00000000-0010-0000-0000-000003000000}" name="Rayon" dataDxfId="60"/>
    <tableColumn id="2" xr3:uid="{00000000-0010-0000-0000-000002000000}" name="Unité" dataDxfId="59"/>
    <tableColumn id="7" xr3:uid="{00000000-0010-0000-0000-000007000000}" name="Prix/Kg" dataDxfId="58"/>
    <tableColumn id="4" xr3:uid="{00000000-0010-0000-0000-000004000000}" name="Fournisseur" dataDxfId="57"/>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ableau4" displayName="Tableau4" ref="B4:F13" totalsRowCount="1" headerRowDxfId="10" dataDxfId="12" tableBorderDxfId="11">
  <autoFilter ref="B4:F12" xr:uid="{00000000-000C-0000-FFFF-FFFF01000000}"/>
  <tableColumns count="5">
    <tableColumn id="1" xr3:uid="{00000000-0010-0000-0100-000001000000}" name="Ingrédients" totalsRowLabel="Total" dataDxfId="9" totalsRowDxfId="4"/>
    <tableColumn id="2" xr3:uid="{00000000-0010-0000-0100-000002000000}" name="Unité" dataDxfId="8" totalsRowDxfId="3">
      <calculatedColumnFormula>VLOOKUP(Tableau4[[#This Row],[Ingrédients]],t_Ingédients[],3,0)</calculatedColumnFormula>
    </tableColumn>
    <tableColumn id="3" xr3:uid="{00000000-0010-0000-0100-000003000000}" name="6" totalsRowFunction="sum" dataDxfId="7" totalsRowDxfId="2" dataCellStyle="Milliers"/>
    <tableColumn id="4" xr3:uid="{00000000-0010-0000-0100-000004000000}" name="12" totalsRowFunction="sum" dataDxfId="6" totalsRowDxfId="1" dataCellStyle="Milliers"/>
    <tableColumn id="5" xr3:uid="{00000000-0010-0000-0100-000005000000}" name="16" totalsRowFunction="sum" dataDxfId="5" totalsRowDxfId="0" dataCellStyle="Milliers"/>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2000000}" name="Tableau48" displayName="Tableau48" ref="B18:F26" headerRowCount="0" headerRowDxfId="56" dataDxfId="55" tableBorderDxfId="54">
  <tableColumns count="5">
    <tableColumn id="1" xr3:uid="{00000000-0010-0000-0200-000001000000}" name="Colonne1" totalsRowLabel="Total" headerRowDxfId="53" dataDxfId="52" totalsRowDxfId="51"/>
    <tableColumn id="2" xr3:uid="{00000000-0010-0000-0200-000002000000}" name="Colonne2" totalsRowLabel="g" headerRowDxfId="50" dataDxfId="49" totalsRowDxfId="48"/>
    <tableColumn id="3" xr3:uid="{00000000-0010-0000-0200-000003000000}" name="Colonne3" totalsRowFunction="custom" headerRowDxfId="47" dataDxfId="46" totalsRowDxfId="45">
      <totalsRowFormula>SUM(D18:D26)</totalsRowFormula>
    </tableColumn>
    <tableColumn id="4" xr3:uid="{00000000-0010-0000-0200-000004000000}" name="Colonne4" totalsRowFunction="custom" headerRowDxfId="44" dataDxfId="43" totalsRowDxfId="42">
      <totalsRowFormula>SUM(E18:E26)</totalsRowFormula>
    </tableColumn>
    <tableColumn id="5" xr3:uid="{00000000-0010-0000-0200-000005000000}" name="Colonne5" totalsRowFunction="sum" headerRowDxfId="41" dataDxfId="40" totalsRowDxfId="39"/>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ableau46" displayName="Tableau46" ref="B5:F16" headerRowCount="0" totalsRowShown="0" headerRowDxfId="38" dataDxfId="37" tableBorderDxfId="36">
  <tableColumns count="5">
    <tableColumn id="1" xr3:uid="{00000000-0010-0000-0300-000001000000}" name="Colonne1" headerRowDxfId="35" dataDxfId="34"/>
    <tableColumn id="2" xr3:uid="{00000000-0010-0000-0300-000002000000}" name="Colonne2" headerRowDxfId="33" dataDxfId="32"/>
    <tableColumn id="3" xr3:uid="{00000000-0010-0000-0300-000003000000}" name="Colonne3" headerRowDxfId="31" dataDxfId="30"/>
    <tableColumn id="4" xr3:uid="{00000000-0010-0000-0300-000004000000}" name="Colonne4" headerRowDxfId="29" dataDxfId="28"/>
    <tableColumn id="5" xr3:uid="{00000000-0010-0000-0300-000005000000}" name="Colonne5" headerRowDxfId="27" dataDxfId="26"/>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leau467" displayName="Tableau467" ref="B5:F14" headerRowDxfId="25" dataDxfId="24" tableBorderDxfId="23">
  <autoFilter ref="B5:F14" xr:uid="{00000000-000C-0000-FFFF-FFFF04000000}"/>
  <tableColumns count="5">
    <tableColumn id="1" xr3:uid="{00000000-0010-0000-0400-000001000000}" name="Colonne1" totalsRowLabel="Total" dataDxfId="22" totalsRowDxfId="13"/>
    <tableColumn id="2" xr3:uid="{00000000-0010-0000-0400-000002000000}" name="Colonne2" dataDxfId="21" totalsRowDxfId="14"/>
    <tableColumn id="3" xr3:uid="{00000000-0010-0000-0400-000003000000}" name="Colonne3" dataDxfId="20" totalsRowDxfId="15"/>
    <tableColumn id="4" xr3:uid="{00000000-0010-0000-0400-000004000000}" name="Colonne4" dataDxfId="19" totalsRowDxfId="16"/>
    <tableColumn id="5" xr3:uid="{00000000-0010-0000-0400-000005000000}" name="Colonne5" totalsRowFunction="sum" dataDxfId="18" totalsRowDxfId="1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4.xml"/></Relationships>
</file>

<file path=xl/worksheets/_rels/sheet4.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J20"/>
  <sheetViews>
    <sheetView workbookViewId="0">
      <selection activeCell="C26" sqref="C26"/>
    </sheetView>
  </sheetViews>
  <sheetFormatPr baseColWidth="10" defaultRowHeight="15" x14ac:dyDescent="0.25"/>
  <cols>
    <col min="1" max="1" width="3.7109375" customWidth="1"/>
    <col min="2" max="2" width="46.28515625" customWidth="1"/>
    <col min="3" max="3" width="28.140625" customWidth="1"/>
    <col min="6" max="6" width="20.28515625" customWidth="1"/>
  </cols>
  <sheetData>
    <row r="1" spans="2:10" ht="16.149999999999999" customHeight="1" thickBot="1" x14ac:dyDescent="0.3"/>
    <row r="2" spans="2:10" ht="16.149999999999999" customHeight="1" thickBot="1" x14ac:dyDescent="0.3">
      <c r="B2" s="51" t="s">
        <v>0</v>
      </c>
      <c r="C2" s="52" t="s">
        <v>2</v>
      </c>
      <c r="D2" s="53" t="s">
        <v>1</v>
      </c>
      <c r="E2" s="52" t="s">
        <v>3</v>
      </c>
      <c r="F2" s="52" t="s">
        <v>48</v>
      </c>
      <c r="H2" s="90" t="s">
        <v>53</v>
      </c>
      <c r="I2" s="90"/>
      <c r="J2" s="90"/>
    </row>
    <row r="3" spans="2:10" x14ac:dyDescent="0.25">
      <c r="B3" s="43" t="s">
        <v>5</v>
      </c>
      <c r="C3" s="11" t="s">
        <v>33</v>
      </c>
      <c r="D3" s="1" t="s">
        <v>14</v>
      </c>
      <c r="E3" s="8">
        <v>2.15</v>
      </c>
      <c r="F3" s="1" t="s">
        <v>49</v>
      </c>
      <c r="H3" s="90"/>
      <c r="I3" s="90"/>
      <c r="J3" s="90"/>
    </row>
    <row r="4" spans="2:10" x14ac:dyDescent="0.25">
      <c r="B4" s="43" t="s">
        <v>4</v>
      </c>
      <c r="C4" s="11" t="s">
        <v>33</v>
      </c>
      <c r="D4" s="1" t="s">
        <v>14</v>
      </c>
      <c r="E4" s="11">
        <v>2.09</v>
      </c>
      <c r="F4" s="1" t="s">
        <v>49</v>
      </c>
      <c r="H4" s="90"/>
      <c r="I4" s="90"/>
      <c r="J4" s="90"/>
    </row>
    <row r="5" spans="2:10" x14ac:dyDescent="0.25">
      <c r="B5" s="44" t="s">
        <v>13</v>
      </c>
      <c r="C5" s="49" t="s">
        <v>35</v>
      </c>
      <c r="D5" s="1" t="s">
        <v>14</v>
      </c>
      <c r="E5" s="11">
        <v>15.8</v>
      </c>
      <c r="F5" s="1" t="s">
        <v>50</v>
      </c>
      <c r="H5" s="90"/>
      <c r="I5" s="90"/>
      <c r="J5" s="90"/>
    </row>
    <row r="6" spans="2:10" x14ac:dyDescent="0.25">
      <c r="B6" s="45" t="s">
        <v>12</v>
      </c>
      <c r="C6" s="49" t="s">
        <v>34</v>
      </c>
      <c r="D6" s="1" t="s">
        <v>14</v>
      </c>
      <c r="E6" s="11">
        <v>35</v>
      </c>
      <c r="F6" s="1" t="s">
        <v>50</v>
      </c>
      <c r="H6" s="90"/>
      <c r="I6" s="90"/>
      <c r="J6" s="90"/>
    </row>
    <row r="7" spans="2:10" x14ac:dyDescent="0.25">
      <c r="B7" s="3" t="s">
        <v>29</v>
      </c>
      <c r="C7" s="49" t="s">
        <v>34</v>
      </c>
      <c r="D7" s="1" t="s">
        <v>14</v>
      </c>
      <c r="E7" s="11">
        <v>12.36</v>
      </c>
      <c r="F7" s="1" t="s">
        <v>50</v>
      </c>
      <c r="H7" s="90"/>
      <c r="I7" s="90"/>
      <c r="J7" s="90"/>
    </row>
    <row r="8" spans="2:10" x14ac:dyDescent="0.25">
      <c r="B8" s="3" t="s">
        <v>21</v>
      </c>
      <c r="C8" s="11" t="s">
        <v>33</v>
      </c>
      <c r="D8" s="1" t="s">
        <v>14</v>
      </c>
      <c r="E8" s="11">
        <v>8.1999999999999993</v>
      </c>
      <c r="F8" s="1" t="s">
        <v>51</v>
      </c>
      <c r="H8" s="90"/>
      <c r="I8" s="90"/>
      <c r="J8" s="90"/>
    </row>
    <row r="9" spans="2:10" x14ac:dyDescent="0.25">
      <c r="B9" s="43" t="s">
        <v>28</v>
      </c>
      <c r="C9" s="49" t="s">
        <v>35</v>
      </c>
      <c r="D9" s="1" t="s">
        <v>14</v>
      </c>
      <c r="E9" s="11">
        <v>1.5</v>
      </c>
      <c r="F9" s="1" t="s">
        <v>50</v>
      </c>
      <c r="H9" s="90"/>
      <c r="I9" s="90"/>
      <c r="J9" s="90"/>
    </row>
    <row r="10" spans="2:10" x14ac:dyDescent="0.25">
      <c r="B10" s="43" t="s">
        <v>10</v>
      </c>
      <c r="C10" s="49" t="s">
        <v>35</v>
      </c>
      <c r="D10" s="1" t="s">
        <v>14</v>
      </c>
      <c r="E10" s="11">
        <v>3.8</v>
      </c>
      <c r="F10" s="1" t="s">
        <v>50</v>
      </c>
      <c r="H10" s="90"/>
      <c r="I10" s="90"/>
      <c r="J10" s="90"/>
    </row>
    <row r="11" spans="2:10" x14ac:dyDescent="0.25">
      <c r="B11" s="43" t="s">
        <v>23</v>
      </c>
      <c r="C11" s="49" t="s">
        <v>35</v>
      </c>
      <c r="D11" s="1" t="s">
        <v>14</v>
      </c>
      <c r="E11" s="11">
        <v>2.4</v>
      </c>
      <c r="F11" s="1" t="s">
        <v>50</v>
      </c>
      <c r="H11" s="90"/>
      <c r="I11" s="90"/>
      <c r="J11" s="90"/>
    </row>
    <row r="12" spans="2:10" x14ac:dyDescent="0.25">
      <c r="B12" s="43" t="s">
        <v>19</v>
      </c>
      <c r="C12" s="49" t="s">
        <v>35</v>
      </c>
      <c r="D12" s="1" t="s">
        <v>14</v>
      </c>
      <c r="E12" s="11">
        <v>12.8</v>
      </c>
      <c r="F12" s="1" t="s">
        <v>50</v>
      </c>
      <c r="H12" s="90"/>
      <c r="I12" s="90"/>
      <c r="J12" s="90"/>
    </row>
    <row r="13" spans="2:10" x14ac:dyDescent="0.25">
      <c r="B13" s="43" t="s">
        <v>20</v>
      </c>
      <c r="C13" s="11" t="s">
        <v>33</v>
      </c>
      <c r="D13" s="1" t="s">
        <v>14</v>
      </c>
      <c r="E13" s="11">
        <v>4</v>
      </c>
      <c r="F13" s="1" t="s">
        <v>49</v>
      </c>
      <c r="H13" s="90"/>
      <c r="I13" s="90"/>
      <c r="J13" s="90"/>
    </row>
    <row r="14" spans="2:10" x14ac:dyDescent="0.25">
      <c r="B14" s="3" t="s">
        <v>11</v>
      </c>
      <c r="C14" s="49" t="s">
        <v>34</v>
      </c>
      <c r="D14" s="1" t="s">
        <v>14</v>
      </c>
      <c r="E14" s="11">
        <v>6.2</v>
      </c>
      <c r="F14" s="1" t="s">
        <v>50</v>
      </c>
      <c r="H14" s="90"/>
      <c r="I14" s="90"/>
      <c r="J14" s="90"/>
    </row>
    <row r="15" spans="2:10" x14ac:dyDescent="0.25">
      <c r="B15" s="50" t="s">
        <v>9</v>
      </c>
      <c r="C15" s="11" t="s">
        <v>33</v>
      </c>
      <c r="D15" s="1" t="s">
        <v>14</v>
      </c>
      <c r="E15" s="11">
        <v>4.5</v>
      </c>
      <c r="F15" s="1" t="s">
        <v>49</v>
      </c>
      <c r="H15" s="90"/>
      <c r="I15" s="90"/>
      <c r="J15" s="90"/>
    </row>
    <row r="16" spans="2:10" x14ac:dyDescent="0.25">
      <c r="B16" s="43" t="s">
        <v>17</v>
      </c>
      <c r="C16" s="11" t="s">
        <v>33</v>
      </c>
      <c r="D16" s="1" t="s">
        <v>14</v>
      </c>
      <c r="E16" s="11">
        <v>32.1</v>
      </c>
      <c r="F16" s="1" t="s">
        <v>50</v>
      </c>
      <c r="H16" s="90"/>
      <c r="I16" s="90"/>
      <c r="J16" s="90"/>
    </row>
    <row r="17" spans="2:10" x14ac:dyDescent="0.25">
      <c r="B17" s="43" t="s">
        <v>7</v>
      </c>
      <c r="C17" s="49" t="s">
        <v>34</v>
      </c>
      <c r="D17" s="1" t="s">
        <v>14</v>
      </c>
      <c r="E17" s="11">
        <v>3.65</v>
      </c>
      <c r="F17" s="1" t="s">
        <v>50</v>
      </c>
      <c r="H17" s="90"/>
      <c r="I17" s="90"/>
      <c r="J17" s="90"/>
    </row>
    <row r="18" spans="2:10" x14ac:dyDescent="0.25">
      <c r="B18" s="43" t="s">
        <v>18</v>
      </c>
      <c r="C18" s="49" t="s">
        <v>34</v>
      </c>
      <c r="D18" s="1" t="s">
        <v>14</v>
      </c>
      <c r="E18" s="11">
        <v>2.4</v>
      </c>
      <c r="F18" s="1" t="s">
        <v>50</v>
      </c>
      <c r="H18" s="90"/>
      <c r="I18" s="90"/>
      <c r="J18" s="90"/>
    </row>
    <row r="19" spans="2:10" x14ac:dyDescent="0.25">
      <c r="B19" s="43" t="s">
        <v>31</v>
      </c>
      <c r="C19" s="49" t="s">
        <v>34</v>
      </c>
      <c r="D19" s="1" t="s">
        <v>32</v>
      </c>
      <c r="E19" s="11">
        <v>125</v>
      </c>
      <c r="F19" s="1" t="s">
        <v>52</v>
      </c>
      <c r="H19" s="90"/>
      <c r="I19" s="90"/>
      <c r="J19" s="90"/>
    </row>
    <row r="20" spans="2:10" ht="15.75" thickBot="1" x14ac:dyDescent="0.3">
      <c r="B20" s="46" t="s">
        <v>8</v>
      </c>
      <c r="C20" s="49" t="s">
        <v>34</v>
      </c>
      <c r="D20" s="1" t="s">
        <v>14</v>
      </c>
      <c r="E20" s="48">
        <v>2.8</v>
      </c>
      <c r="F20" s="1" t="s">
        <v>50</v>
      </c>
      <c r="H20" s="90"/>
      <c r="I20" s="90"/>
      <c r="J20" s="90"/>
    </row>
  </sheetData>
  <mergeCells count="1">
    <mergeCell ref="H2:J20"/>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1:M28"/>
  <sheetViews>
    <sheetView tabSelected="1" workbookViewId="0">
      <selection activeCell="F35" sqref="F35"/>
    </sheetView>
  </sheetViews>
  <sheetFormatPr baseColWidth="10" defaultRowHeight="15" x14ac:dyDescent="0.25"/>
  <cols>
    <col min="1" max="1" width="3.7109375" customWidth="1"/>
    <col min="2" max="2" width="40.7109375" customWidth="1"/>
  </cols>
  <sheetData>
    <row r="1" spans="2:13" ht="16.149999999999999" customHeight="1" thickBot="1" x14ac:dyDescent="0.3"/>
    <row r="2" spans="2:13" ht="18" customHeight="1" thickBot="1" x14ac:dyDescent="0.3">
      <c r="B2" s="91" t="s">
        <v>6</v>
      </c>
      <c r="C2" s="92"/>
      <c r="D2" s="92"/>
      <c r="E2" s="92"/>
      <c r="F2" s="93"/>
      <c r="H2" s="99" t="s">
        <v>61</v>
      </c>
      <c r="I2" s="100"/>
      <c r="J2" s="100"/>
      <c r="K2" s="100"/>
      <c r="L2" s="100"/>
      <c r="M2" s="101"/>
    </row>
    <row r="3" spans="2:13" ht="15.75" thickBot="1" x14ac:dyDescent="0.3">
      <c r="B3" s="152"/>
      <c r="C3" s="153"/>
      <c r="D3" s="149" t="s">
        <v>16</v>
      </c>
      <c r="E3" s="150"/>
      <c r="F3" s="151"/>
      <c r="H3" s="102"/>
      <c r="I3" s="103"/>
      <c r="J3" s="103"/>
      <c r="K3" s="103"/>
      <c r="L3" s="103"/>
      <c r="M3" s="104"/>
    </row>
    <row r="4" spans="2:13" ht="15.75" thickBot="1" x14ac:dyDescent="0.3">
      <c r="B4" s="154" t="s">
        <v>0</v>
      </c>
      <c r="C4" s="155" t="s">
        <v>1</v>
      </c>
      <c r="D4" s="155" t="s">
        <v>74</v>
      </c>
      <c r="E4" s="155" t="s">
        <v>75</v>
      </c>
      <c r="F4" s="155" t="s">
        <v>76</v>
      </c>
      <c r="H4" s="102"/>
      <c r="I4" s="103"/>
      <c r="J4" s="103"/>
      <c r="K4" s="103"/>
      <c r="L4" s="103"/>
      <c r="M4" s="104"/>
    </row>
    <row r="5" spans="2:13" x14ac:dyDescent="0.25">
      <c r="B5" s="20" t="s">
        <v>4</v>
      </c>
      <c r="C5" s="8" t="str">
        <f>VLOOKUP(Tableau4[[#This Row],[Ingrédients]],t_Ingédients[],3,0)</f>
        <v>g</v>
      </c>
      <c r="D5" s="142">
        <v>78</v>
      </c>
      <c r="E5" s="143">
        <v>157</v>
      </c>
      <c r="F5" s="142">
        <v>209</v>
      </c>
      <c r="H5" s="102"/>
      <c r="I5" s="103"/>
      <c r="J5" s="103"/>
      <c r="K5" s="103"/>
      <c r="L5" s="103"/>
      <c r="M5" s="104"/>
    </row>
    <row r="6" spans="2:13" x14ac:dyDescent="0.25">
      <c r="B6" s="25" t="s">
        <v>7</v>
      </c>
      <c r="C6" s="35" t="str">
        <f>VLOOKUP(Tableau4[[#This Row],[Ingrédients]],t_Ingédients[],3,0)</f>
        <v>g</v>
      </c>
      <c r="D6" s="144">
        <v>62</v>
      </c>
      <c r="E6" s="145">
        <v>124</v>
      </c>
      <c r="F6" s="144">
        <v>165</v>
      </c>
      <c r="H6" s="102"/>
      <c r="I6" s="103"/>
      <c r="J6" s="103"/>
      <c r="K6" s="103"/>
      <c r="L6" s="103"/>
      <c r="M6" s="104"/>
    </row>
    <row r="7" spans="2:13" x14ac:dyDescent="0.25">
      <c r="B7" s="26" t="s">
        <v>8</v>
      </c>
      <c r="C7" s="37" t="str">
        <f>VLOOKUP(Tableau4[[#This Row],[Ingrédients]],t_Ingédients[],3,0)</f>
        <v>g</v>
      </c>
      <c r="D7" s="146">
        <v>62</v>
      </c>
      <c r="E7" s="147">
        <v>124</v>
      </c>
      <c r="F7" s="146">
        <v>165</v>
      </c>
      <c r="H7" s="102"/>
      <c r="I7" s="103"/>
      <c r="J7" s="103"/>
      <c r="K7" s="103"/>
      <c r="L7" s="103"/>
      <c r="M7" s="104"/>
    </row>
    <row r="8" spans="2:13" x14ac:dyDescent="0.25">
      <c r="B8" s="25" t="s">
        <v>9</v>
      </c>
      <c r="C8" s="35" t="str">
        <f>VLOOKUP(Tableau4[[#This Row],[Ingrédients]],t_Ingédients[],3,0)</f>
        <v>g</v>
      </c>
      <c r="D8" s="144">
        <v>38</v>
      </c>
      <c r="E8" s="145">
        <v>75</v>
      </c>
      <c r="F8" s="144">
        <v>100</v>
      </c>
      <c r="H8" s="102"/>
      <c r="I8" s="103"/>
      <c r="J8" s="103"/>
      <c r="K8" s="103"/>
      <c r="L8" s="103"/>
      <c r="M8" s="104"/>
    </row>
    <row r="9" spans="2:13" x14ac:dyDescent="0.25">
      <c r="B9" s="26" t="s">
        <v>10</v>
      </c>
      <c r="C9" s="37" t="str">
        <f>VLOOKUP(Tableau4[[#This Row],[Ingrédients]],t_Ingédients[],3,0)</f>
        <v>g</v>
      </c>
      <c r="D9" s="146">
        <v>131</v>
      </c>
      <c r="E9" s="147">
        <v>263</v>
      </c>
      <c r="F9" s="146">
        <v>350</v>
      </c>
      <c r="H9" s="102"/>
      <c r="I9" s="103"/>
      <c r="J9" s="103"/>
      <c r="K9" s="103"/>
      <c r="L9" s="103"/>
      <c r="M9" s="104"/>
    </row>
    <row r="10" spans="2:13" x14ac:dyDescent="0.25">
      <c r="B10" s="25" t="s">
        <v>11</v>
      </c>
      <c r="C10" s="35" t="str">
        <f>VLOOKUP(Tableau4[[#This Row],[Ingrédients]],t_Ingédients[],3,0)</f>
        <v>g</v>
      </c>
      <c r="D10" s="144">
        <v>2.7</v>
      </c>
      <c r="E10" s="145">
        <v>5.4</v>
      </c>
      <c r="F10" s="144">
        <v>7.2</v>
      </c>
      <c r="H10" s="102"/>
      <c r="I10" s="103"/>
      <c r="J10" s="103"/>
      <c r="K10" s="103"/>
      <c r="L10" s="103"/>
      <c r="M10" s="104"/>
    </row>
    <row r="11" spans="2:13" x14ac:dyDescent="0.25">
      <c r="B11" s="26" t="s">
        <v>12</v>
      </c>
      <c r="C11" s="37" t="str">
        <f>VLOOKUP(Tableau4[[#This Row],[Ingrédients]],t_Ingédients[],3,0)</f>
        <v>g</v>
      </c>
      <c r="D11" s="146">
        <v>53</v>
      </c>
      <c r="E11" s="147">
        <v>107</v>
      </c>
      <c r="F11" s="146">
        <v>142</v>
      </c>
      <c r="H11" s="102"/>
      <c r="I11" s="103"/>
      <c r="J11" s="103"/>
      <c r="K11" s="103"/>
      <c r="L11" s="103"/>
      <c r="M11" s="104"/>
    </row>
    <row r="12" spans="2:13" x14ac:dyDescent="0.25">
      <c r="B12" s="25" t="s">
        <v>13</v>
      </c>
      <c r="C12" s="35" t="str">
        <f>VLOOKUP(Tableau4[[#This Row],[Ingrédients]],t_Ingédients[],3,0)</f>
        <v>g</v>
      </c>
      <c r="D12" s="144">
        <v>53</v>
      </c>
      <c r="E12" s="145">
        <v>107</v>
      </c>
      <c r="F12" s="144">
        <v>142</v>
      </c>
      <c r="H12" s="102"/>
      <c r="I12" s="103"/>
      <c r="J12" s="103"/>
      <c r="K12" s="103"/>
      <c r="L12" s="103"/>
      <c r="M12" s="104"/>
    </row>
    <row r="13" spans="2:13" ht="15.75" thickBot="1" x14ac:dyDescent="0.3">
      <c r="B13" s="148" t="s">
        <v>73</v>
      </c>
      <c r="C13" s="141"/>
      <c r="D13" s="156">
        <f>SUBTOTAL(109,Tableau4[6])</f>
        <v>479.7</v>
      </c>
      <c r="E13" s="156">
        <f>SUBTOTAL(109,Tableau4[12])</f>
        <v>962.4</v>
      </c>
      <c r="F13" s="156">
        <f>SUBTOTAL(109,Tableau4[16])</f>
        <v>1280.2</v>
      </c>
      <c r="H13" s="105"/>
      <c r="I13" s="106"/>
      <c r="J13" s="106"/>
      <c r="K13" s="106"/>
      <c r="L13" s="106"/>
      <c r="M13" s="107"/>
    </row>
    <row r="14" spans="2:13" ht="15.75" thickBot="1" x14ac:dyDescent="0.3">
      <c r="G14" s="17"/>
      <c r="H14" s="17"/>
      <c r="I14" s="17"/>
      <c r="J14" s="17"/>
      <c r="K14" s="17"/>
    </row>
    <row r="15" spans="2:13" ht="18" thickBot="1" x14ac:dyDescent="0.3">
      <c r="B15" s="91"/>
      <c r="C15" s="92"/>
      <c r="D15" s="92"/>
      <c r="E15" s="92"/>
      <c r="F15" s="93"/>
      <c r="G15" s="17"/>
      <c r="H15" s="17"/>
      <c r="I15" s="17"/>
      <c r="J15" s="17"/>
      <c r="K15" s="17"/>
    </row>
    <row r="16" spans="2:13" ht="15.75" thickBot="1" x14ac:dyDescent="0.3">
      <c r="B16" s="94" t="s">
        <v>0</v>
      </c>
      <c r="C16" s="94" t="s">
        <v>1</v>
      </c>
      <c r="D16" s="96" t="s">
        <v>16</v>
      </c>
      <c r="E16" s="97"/>
      <c r="F16" s="98"/>
      <c r="G16" s="17"/>
      <c r="H16" s="17"/>
      <c r="I16" s="17"/>
      <c r="J16" s="17"/>
      <c r="K16" s="17"/>
    </row>
    <row r="17" spans="2:11" ht="15.75" thickBot="1" x14ac:dyDescent="0.3">
      <c r="B17" s="95"/>
      <c r="C17" s="95"/>
      <c r="D17" s="1">
        <v>6</v>
      </c>
      <c r="E17" s="38">
        <v>12</v>
      </c>
      <c r="F17" s="39">
        <v>16</v>
      </c>
      <c r="G17" s="18"/>
      <c r="H17" s="18"/>
      <c r="I17" s="18"/>
      <c r="J17" s="17"/>
      <c r="K17" s="17"/>
    </row>
    <row r="18" spans="2:11" x14ac:dyDescent="0.25">
      <c r="B18" s="20"/>
      <c r="C18" s="8" t="s">
        <v>14</v>
      </c>
      <c r="D18" s="1"/>
      <c r="E18" s="8"/>
      <c r="F18" s="1"/>
      <c r="G18" s="19"/>
      <c r="H18" s="19"/>
      <c r="I18" s="20"/>
      <c r="J18" s="1"/>
      <c r="K18" s="21"/>
    </row>
    <row r="19" spans="2:11" x14ac:dyDescent="0.25">
      <c r="B19" s="25"/>
      <c r="C19" s="35" t="s">
        <v>14</v>
      </c>
      <c r="D19" s="34"/>
      <c r="E19" s="35"/>
      <c r="F19" s="34"/>
      <c r="G19" s="19"/>
      <c r="H19" s="19"/>
      <c r="I19" s="20"/>
      <c r="J19" s="1"/>
      <c r="K19" s="21"/>
    </row>
    <row r="20" spans="2:11" x14ac:dyDescent="0.25">
      <c r="B20" s="26"/>
      <c r="C20" s="37" t="s">
        <v>14</v>
      </c>
      <c r="D20" s="36"/>
      <c r="E20" s="37"/>
      <c r="F20" s="36"/>
      <c r="G20" s="19"/>
      <c r="H20" s="19"/>
      <c r="I20" s="20"/>
      <c r="J20" s="1"/>
      <c r="K20" s="21"/>
    </row>
    <row r="21" spans="2:11" x14ac:dyDescent="0.25">
      <c r="B21" s="25"/>
      <c r="C21" s="35" t="s">
        <v>14</v>
      </c>
      <c r="D21" s="34"/>
      <c r="E21" s="35"/>
      <c r="F21" s="34"/>
      <c r="G21" s="19"/>
      <c r="H21" s="19"/>
      <c r="I21" s="20"/>
      <c r="J21" s="1"/>
      <c r="K21" s="21"/>
    </row>
    <row r="22" spans="2:11" x14ac:dyDescent="0.25">
      <c r="B22" s="26"/>
      <c r="C22" s="37" t="s">
        <v>14</v>
      </c>
      <c r="D22" s="36"/>
      <c r="E22" s="37"/>
      <c r="F22" s="36"/>
      <c r="G22" s="19"/>
      <c r="H22" s="19"/>
      <c r="I22" s="20"/>
      <c r="J22" s="1"/>
      <c r="K22" s="21"/>
    </row>
    <row r="23" spans="2:11" x14ac:dyDescent="0.25">
      <c r="B23" s="25"/>
      <c r="C23" s="35" t="s">
        <v>14</v>
      </c>
      <c r="D23" s="34"/>
      <c r="E23" s="35"/>
      <c r="F23" s="34"/>
      <c r="G23" s="22"/>
      <c r="H23" s="19"/>
      <c r="I23" s="20"/>
      <c r="J23" s="1"/>
      <c r="K23" s="21"/>
    </row>
    <row r="24" spans="2:11" x14ac:dyDescent="0.25">
      <c r="B24" s="26"/>
      <c r="C24" s="37" t="s">
        <v>14</v>
      </c>
      <c r="D24" s="36"/>
      <c r="E24" s="37"/>
      <c r="F24" s="36"/>
      <c r="G24" s="19"/>
      <c r="H24" s="19"/>
      <c r="I24" s="20"/>
      <c r="J24" s="1"/>
      <c r="K24" s="21"/>
    </row>
    <row r="25" spans="2:11" ht="15.75" thickBot="1" x14ac:dyDescent="0.3">
      <c r="B25" s="25"/>
      <c r="C25" s="35" t="s">
        <v>14</v>
      </c>
      <c r="D25" s="34"/>
      <c r="E25" s="35"/>
      <c r="F25" s="34"/>
      <c r="G25" s="19"/>
      <c r="H25" s="22"/>
      <c r="I25" s="20"/>
      <c r="J25" s="1"/>
      <c r="K25" s="21"/>
    </row>
    <row r="26" spans="2:11" ht="15.75" thickBot="1" x14ac:dyDescent="0.3">
      <c r="B26" s="56" t="s">
        <v>15</v>
      </c>
      <c r="C26" s="5" t="s">
        <v>14</v>
      </c>
      <c r="D26" s="58">
        <f t="shared" ref="D26" si="0">SUM(D18:D25)</f>
        <v>0</v>
      </c>
      <c r="E26" s="58">
        <f t="shared" ref="E26" si="1">SUM(E18:E25)</f>
        <v>0</v>
      </c>
      <c r="F26" s="58">
        <f>SUM(F18:F25)</f>
        <v>0</v>
      </c>
      <c r="G26" s="23"/>
      <c r="H26" s="23"/>
      <c r="I26" s="23"/>
      <c r="J26" s="23"/>
      <c r="K26" s="23"/>
    </row>
    <row r="27" spans="2:11" x14ac:dyDescent="0.25">
      <c r="B27" s="30"/>
      <c r="C27" s="1"/>
      <c r="D27" s="28"/>
      <c r="E27" s="29"/>
      <c r="F27" s="19"/>
    </row>
    <row r="28" spans="2:11" x14ac:dyDescent="0.25">
      <c r="B28" s="33"/>
      <c r="C28" s="18"/>
      <c r="D28" s="23"/>
      <c r="E28" s="23"/>
      <c r="F28" s="23"/>
    </row>
  </sheetData>
  <mergeCells count="6">
    <mergeCell ref="B15:F15"/>
    <mergeCell ref="B16:B17"/>
    <mergeCell ref="C16:C17"/>
    <mergeCell ref="D16:F16"/>
    <mergeCell ref="H2:M13"/>
    <mergeCell ref="B2:F2"/>
  </mergeCells>
  <dataValidations count="1">
    <dataValidation type="list" allowBlank="1" showInputMessage="1" showErrorMessage="1" sqref="B5:B12" xr:uid="{99E7651D-BA55-4E82-B9A9-2A05C38182DB}">
      <formula1>L_ingrédients</formula1>
    </dataValidation>
  </dataValidations>
  <pageMargins left="0.7" right="0.7" top="0.75" bottom="0.75" header="0.3" footer="0.3"/>
  <pageSetup paperSize="9" orientation="portrait" horizontalDpi="4294967293" verticalDpi="0" r:id="rId1"/>
  <tableParts count="2">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R40"/>
  <sheetViews>
    <sheetView zoomScaleNormal="100" workbookViewId="0">
      <selection activeCell="H2" sqref="H2:N16"/>
    </sheetView>
  </sheetViews>
  <sheetFormatPr baseColWidth="10" defaultRowHeight="15" x14ac:dyDescent="0.25"/>
  <cols>
    <col min="1" max="1" width="3.7109375" customWidth="1"/>
    <col min="2" max="2" width="40.7109375" customWidth="1"/>
    <col min="8" max="8" width="20.7109375" customWidth="1"/>
  </cols>
  <sheetData>
    <row r="1" spans="2:14" ht="16.149999999999999" customHeight="1" thickBot="1" x14ac:dyDescent="0.3"/>
    <row r="2" spans="2:14" ht="18" customHeight="1" thickBot="1" x14ac:dyDescent="0.3">
      <c r="B2" s="91" t="s">
        <v>26</v>
      </c>
      <c r="C2" s="92"/>
      <c r="D2" s="92"/>
      <c r="E2" s="92"/>
      <c r="F2" s="93"/>
      <c r="H2" s="99" t="s">
        <v>62</v>
      </c>
      <c r="I2" s="100"/>
      <c r="J2" s="100"/>
      <c r="K2" s="100"/>
      <c r="L2" s="100"/>
      <c r="M2" s="100"/>
      <c r="N2" s="101"/>
    </row>
    <row r="3" spans="2:14" ht="15.75" thickBot="1" x14ac:dyDescent="0.3">
      <c r="B3" s="94" t="s">
        <v>0</v>
      </c>
      <c r="C3" s="94" t="s">
        <v>1</v>
      </c>
      <c r="D3" s="108" t="s">
        <v>27</v>
      </c>
      <c r="E3" s="109"/>
      <c r="F3" s="110"/>
      <c r="H3" s="102"/>
      <c r="I3" s="103"/>
      <c r="J3" s="103"/>
      <c r="K3" s="103"/>
      <c r="L3" s="103"/>
      <c r="M3" s="103"/>
      <c r="N3" s="104"/>
    </row>
    <row r="4" spans="2:14" ht="15.75" thickBot="1" x14ac:dyDescent="0.3">
      <c r="B4" s="95"/>
      <c r="C4" s="95"/>
      <c r="D4" s="1">
        <v>1800</v>
      </c>
      <c r="E4" s="38">
        <v>2400</v>
      </c>
      <c r="F4" s="39" t="s">
        <v>30</v>
      </c>
      <c r="H4" s="102"/>
      <c r="I4" s="103"/>
      <c r="J4" s="103"/>
      <c r="K4" s="103"/>
      <c r="L4" s="103"/>
      <c r="M4" s="103"/>
      <c r="N4" s="104"/>
    </row>
    <row r="5" spans="2:14" x14ac:dyDescent="0.25">
      <c r="B5" s="40" t="s">
        <v>4</v>
      </c>
      <c r="C5" s="66" t="s">
        <v>14</v>
      </c>
      <c r="D5" s="8">
        <v>252</v>
      </c>
      <c r="E5" s="66">
        <v>336</v>
      </c>
      <c r="F5" s="8">
        <v>1008</v>
      </c>
      <c r="H5" s="102"/>
      <c r="I5" s="103"/>
      <c r="J5" s="103"/>
      <c r="K5" s="103"/>
      <c r="L5" s="103"/>
      <c r="M5" s="103"/>
      <c r="N5" s="104"/>
    </row>
    <row r="6" spans="2:14" x14ac:dyDescent="0.25">
      <c r="B6" s="3" t="s">
        <v>18</v>
      </c>
      <c r="C6" s="67" t="s">
        <v>14</v>
      </c>
      <c r="D6" s="11">
        <v>252</v>
      </c>
      <c r="E6" s="67">
        <v>336</v>
      </c>
      <c r="F6" s="11">
        <v>1008</v>
      </c>
      <c r="H6" s="102"/>
      <c r="I6" s="103"/>
      <c r="J6" s="103"/>
      <c r="K6" s="103"/>
      <c r="L6" s="103"/>
      <c r="M6" s="103"/>
      <c r="N6" s="104"/>
    </row>
    <row r="7" spans="2:14" x14ac:dyDescent="0.25">
      <c r="B7" s="3" t="s">
        <v>19</v>
      </c>
      <c r="C7" s="67" t="s">
        <v>14</v>
      </c>
      <c r="D7" s="11">
        <v>5.4</v>
      </c>
      <c r="E7" s="67">
        <v>7.2</v>
      </c>
      <c r="F7" s="11">
        <v>21.6</v>
      </c>
      <c r="H7" s="102"/>
      <c r="I7" s="103"/>
      <c r="J7" s="103"/>
      <c r="K7" s="103"/>
      <c r="L7" s="103"/>
      <c r="M7" s="103"/>
      <c r="N7" s="104"/>
    </row>
    <row r="8" spans="2:14" x14ac:dyDescent="0.25">
      <c r="B8" s="3" t="s">
        <v>9</v>
      </c>
      <c r="C8" s="67" t="s">
        <v>14</v>
      </c>
      <c r="D8" s="11">
        <v>189</v>
      </c>
      <c r="E8" s="67">
        <v>252</v>
      </c>
      <c r="F8" s="11">
        <v>756</v>
      </c>
      <c r="H8" s="102"/>
      <c r="I8" s="103"/>
      <c r="J8" s="103"/>
      <c r="K8" s="103"/>
      <c r="L8" s="103"/>
      <c r="M8" s="103"/>
      <c r="N8" s="104"/>
    </row>
    <row r="9" spans="2:14" x14ac:dyDescent="0.25">
      <c r="B9" s="3" t="s">
        <v>21</v>
      </c>
      <c r="C9" s="67" t="s">
        <v>14</v>
      </c>
      <c r="D9" s="11">
        <v>378</v>
      </c>
      <c r="E9" s="67">
        <v>504</v>
      </c>
      <c r="F9" s="11">
        <v>1512</v>
      </c>
      <c r="H9" s="102"/>
      <c r="I9" s="103"/>
      <c r="J9" s="103"/>
      <c r="K9" s="103"/>
      <c r="L9" s="103"/>
      <c r="M9" s="103"/>
      <c r="N9" s="104"/>
    </row>
    <row r="10" spans="2:14" x14ac:dyDescent="0.25">
      <c r="B10" s="3" t="s">
        <v>28</v>
      </c>
      <c r="C10" s="67" t="s">
        <v>14</v>
      </c>
      <c r="D10" s="11">
        <v>405</v>
      </c>
      <c r="E10" s="67">
        <v>540</v>
      </c>
      <c r="F10" s="11">
        <v>1620</v>
      </c>
      <c r="H10" s="102"/>
      <c r="I10" s="103"/>
      <c r="J10" s="103"/>
      <c r="K10" s="103"/>
      <c r="L10" s="103"/>
      <c r="M10" s="103"/>
      <c r="N10" s="104"/>
    </row>
    <row r="11" spans="2:14" x14ac:dyDescent="0.25">
      <c r="B11" s="3" t="s">
        <v>11</v>
      </c>
      <c r="C11" s="67" t="s">
        <v>14</v>
      </c>
      <c r="D11" s="11">
        <v>9</v>
      </c>
      <c r="E11" s="67">
        <v>12</v>
      </c>
      <c r="F11" s="11">
        <v>36</v>
      </c>
      <c r="H11" s="102"/>
      <c r="I11" s="103"/>
      <c r="J11" s="103"/>
      <c r="K11" s="103"/>
      <c r="L11" s="103"/>
      <c r="M11" s="103"/>
      <c r="N11" s="104"/>
    </row>
    <row r="12" spans="2:14" x14ac:dyDescent="0.25">
      <c r="B12" s="3" t="s">
        <v>29</v>
      </c>
      <c r="C12" s="67" t="s">
        <v>14</v>
      </c>
      <c r="D12" s="11">
        <v>187</v>
      </c>
      <c r="E12" s="67">
        <v>250</v>
      </c>
      <c r="F12" s="11">
        <v>750</v>
      </c>
      <c r="H12" s="102"/>
      <c r="I12" s="103"/>
      <c r="J12" s="103"/>
      <c r="K12" s="103"/>
      <c r="L12" s="103"/>
      <c r="M12" s="103"/>
      <c r="N12" s="104"/>
    </row>
    <row r="13" spans="2:14" x14ac:dyDescent="0.25">
      <c r="B13" s="42" t="s">
        <v>45</v>
      </c>
      <c r="C13" s="67" t="s">
        <v>14</v>
      </c>
      <c r="D13" s="54">
        <v>180</v>
      </c>
      <c r="E13" s="55">
        <v>240</v>
      </c>
      <c r="F13" s="54">
        <v>360</v>
      </c>
      <c r="H13" s="102"/>
      <c r="I13" s="103"/>
      <c r="J13" s="103"/>
      <c r="K13" s="103"/>
      <c r="L13" s="103"/>
      <c r="M13" s="103"/>
      <c r="N13" s="104"/>
    </row>
    <row r="14" spans="2:14" x14ac:dyDescent="0.25">
      <c r="B14" s="3" t="s">
        <v>46</v>
      </c>
      <c r="C14" s="67" t="s">
        <v>14</v>
      </c>
      <c r="D14" s="11">
        <v>180</v>
      </c>
      <c r="E14" s="70">
        <v>240</v>
      </c>
      <c r="F14" s="11">
        <v>360</v>
      </c>
      <c r="H14" s="102"/>
      <c r="I14" s="103"/>
      <c r="J14" s="103"/>
      <c r="K14" s="103"/>
      <c r="L14" s="103"/>
      <c r="M14" s="103"/>
      <c r="N14" s="104"/>
    </row>
    <row r="15" spans="2:14" ht="15.75" thickBot="1" x14ac:dyDescent="0.3">
      <c r="B15" s="42" t="s">
        <v>47</v>
      </c>
      <c r="C15" s="67" t="s">
        <v>14</v>
      </c>
      <c r="D15" s="69">
        <v>14</v>
      </c>
      <c r="E15" s="71">
        <v>19</v>
      </c>
      <c r="F15" s="69">
        <v>29</v>
      </c>
      <c r="H15" s="102"/>
      <c r="I15" s="103"/>
      <c r="J15" s="103"/>
      <c r="K15" s="103"/>
      <c r="L15" s="103"/>
      <c r="M15" s="103"/>
      <c r="N15" s="104"/>
    </row>
    <row r="16" spans="2:14" ht="15.75" thickBot="1" x14ac:dyDescent="0.3">
      <c r="B16" s="56" t="s">
        <v>15</v>
      </c>
      <c r="C16" s="5" t="s">
        <v>14</v>
      </c>
      <c r="D16" s="68">
        <f>SUM(D5:D15)</f>
        <v>2051.4</v>
      </c>
      <c r="E16" s="58">
        <f>SUM(E5:E15)</f>
        <v>2736.2</v>
      </c>
      <c r="F16" s="68">
        <f>SUM(F5:F15)</f>
        <v>7460.6</v>
      </c>
      <c r="H16" s="105"/>
      <c r="I16" s="106"/>
      <c r="J16" s="106"/>
      <c r="K16" s="106"/>
      <c r="L16" s="106"/>
      <c r="M16" s="106"/>
      <c r="N16" s="107"/>
    </row>
    <row r="17" spans="2:18" ht="15.75" thickBot="1" x14ac:dyDescent="0.3">
      <c r="B17" s="20"/>
      <c r="C17" s="20"/>
      <c r="D17" s="20"/>
      <c r="E17" s="20"/>
      <c r="F17" s="20"/>
      <c r="G17" s="17"/>
      <c r="H17" s="17"/>
      <c r="I17" s="17"/>
      <c r="J17" s="17"/>
      <c r="K17" s="17"/>
    </row>
    <row r="18" spans="2:18" x14ac:dyDescent="0.25">
      <c r="B18" s="18"/>
      <c r="C18" s="18"/>
      <c r="D18" s="18"/>
      <c r="E18" s="18"/>
      <c r="F18" s="18"/>
      <c r="G18" s="17"/>
      <c r="H18" s="120" t="s">
        <v>54</v>
      </c>
      <c r="I18" s="121"/>
      <c r="J18" s="121"/>
      <c r="K18" s="121"/>
      <c r="L18" s="121"/>
      <c r="M18" s="121"/>
      <c r="N18" s="121"/>
      <c r="O18" s="122"/>
      <c r="P18" s="17"/>
      <c r="Q18" s="17"/>
      <c r="R18" s="17"/>
    </row>
    <row r="19" spans="2:18" ht="15.75" thickBot="1" x14ac:dyDescent="0.3">
      <c r="B19" s="18"/>
      <c r="C19" s="18"/>
      <c r="D19" s="18"/>
      <c r="E19" s="18"/>
      <c r="F19" s="18"/>
      <c r="G19" s="17"/>
      <c r="H19" s="123"/>
      <c r="I19" s="124"/>
      <c r="J19" s="124"/>
      <c r="K19" s="124"/>
      <c r="L19" s="124"/>
      <c r="M19" s="124"/>
      <c r="N19" s="124"/>
      <c r="O19" s="125"/>
      <c r="P19" s="17"/>
      <c r="Q19" s="17"/>
      <c r="R19" s="17"/>
    </row>
    <row r="20" spans="2:18" x14ac:dyDescent="0.25">
      <c r="B20" s="27"/>
      <c r="C20" s="18"/>
      <c r="D20" s="18"/>
      <c r="E20" s="18"/>
      <c r="F20" s="18"/>
      <c r="G20" s="17"/>
      <c r="H20" s="111" t="s">
        <v>0</v>
      </c>
      <c r="I20" s="94" t="s">
        <v>1</v>
      </c>
      <c r="J20" s="114" t="s">
        <v>55</v>
      </c>
      <c r="K20" s="115"/>
      <c r="L20" s="115"/>
      <c r="M20" s="115"/>
      <c r="N20" s="115"/>
      <c r="O20" s="116"/>
      <c r="P20" s="17"/>
      <c r="Q20" s="17"/>
      <c r="R20" s="17"/>
    </row>
    <row r="21" spans="2:18" ht="15.75" thickBot="1" x14ac:dyDescent="0.3">
      <c r="B21" s="27"/>
      <c r="C21" s="18"/>
      <c r="D21" s="18"/>
      <c r="E21" s="18"/>
      <c r="F21" s="18"/>
      <c r="G21" s="18"/>
      <c r="H21" s="112"/>
      <c r="I21" s="113"/>
      <c r="J21" s="117"/>
      <c r="K21" s="118"/>
      <c r="L21" s="118"/>
      <c r="M21" s="118"/>
      <c r="N21" s="118"/>
      <c r="O21" s="119"/>
      <c r="P21" s="17"/>
      <c r="Q21" s="17"/>
      <c r="R21" s="17"/>
    </row>
    <row r="22" spans="2:18" ht="14.45" customHeight="1" thickBot="1" x14ac:dyDescent="0.3">
      <c r="B22" s="27"/>
      <c r="C22" s="18"/>
      <c r="D22" s="27"/>
      <c r="E22" s="18"/>
      <c r="F22" s="18"/>
      <c r="G22" s="19"/>
      <c r="H22" s="112"/>
      <c r="I22" s="95"/>
      <c r="J22" s="5">
        <v>1000</v>
      </c>
      <c r="K22" s="87">
        <v>1800</v>
      </c>
      <c r="L22" s="4">
        <v>2400</v>
      </c>
      <c r="M22" s="5" t="s">
        <v>56</v>
      </c>
      <c r="N22" s="5" t="s">
        <v>30</v>
      </c>
      <c r="O22" s="83" t="s">
        <v>57</v>
      </c>
      <c r="P22" s="17"/>
      <c r="Q22" s="17"/>
      <c r="R22" s="17"/>
    </row>
    <row r="23" spans="2:18" ht="14.45" customHeight="1" x14ac:dyDescent="0.25">
      <c r="B23" s="20"/>
      <c r="C23" s="1"/>
      <c r="D23" s="28"/>
      <c r="E23" s="29"/>
      <c r="F23" s="19"/>
      <c r="G23" s="19"/>
      <c r="H23" s="40" t="s">
        <v>4</v>
      </c>
      <c r="I23" s="72" t="s">
        <v>14</v>
      </c>
      <c r="J23" s="73">
        <v>140</v>
      </c>
      <c r="K23" s="74">
        <f t="shared" ref="K23:K30" si="0">J23*K22/J22</f>
        <v>252</v>
      </c>
      <c r="L23" s="75">
        <f t="shared" ref="L23:L29" si="1">J23*L22/J22</f>
        <v>336</v>
      </c>
      <c r="M23" s="7">
        <f>K23*2</f>
        <v>504</v>
      </c>
      <c r="N23" s="10">
        <f>L23*3</f>
        <v>1008</v>
      </c>
      <c r="O23" s="84">
        <f>L23*2</f>
        <v>672</v>
      </c>
      <c r="P23" s="17"/>
      <c r="Q23" s="17"/>
      <c r="R23" s="17"/>
    </row>
    <row r="24" spans="2:18" ht="14.45" customHeight="1" x14ac:dyDescent="0.25">
      <c r="B24" s="30"/>
      <c r="C24" s="1"/>
      <c r="D24" s="28"/>
      <c r="E24" s="29"/>
      <c r="F24" s="19"/>
      <c r="G24" s="19"/>
      <c r="H24" s="3" t="s">
        <v>18</v>
      </c>
      <c r="I24" s="1" t="s">
        <v>14</v>
      </c>
      <c r="J24" s="73">
        <v>140</v>
      </c>
      <c r="K24" s="76">
        <f t="shared" si="0"/>
        <v>252</v>
      </c>
      <c r="L24" s="77">
        <f t="shared" si="1"/>
        <v>336</v>
      </c>
      <c r="M24" s="10">
        <f t="shared" ref="M24:M30" si="2">K24*2</f>
        <v>504</v>
      </c>
      <c r="N24" s="10">
        <f t="shared" ref="N24:N30" si="3">L24*3</f>
        <v>1008</v>
      </c>
      <c r="O24" s="84">
        <f t="shared" ref="O24:O30" si="4">L24*2</f>
        <v>672</v>
      </c>
      <c r="P24" s="17"/>
      <c r="Q24" s="17"/>
      <c r="R24" s="17"/>
    </row>
    <row r="25" spans="2:18" ht="14.45" customHeight="1" x14ac:dyDescent="0.25">
      <c r="B25" s="30"/>
      <c r="C25" s="1"/>
      <c r="D25" s="28"/>
      <c r="E25" s="29"/>
      <c r="F25" s="19"/>
      <c r="G25" s="19"/>
      <c r="H25" s="3" t="s">
        <v>19</v>
      </c>
      <c r="I25" s="1" t="s">
        <v>14</v>
      </c>
      <c r="J25" s="78">
        <v>3</v>
      </c>
      <c r="K25" s="79">
        <f t="shared" si="0"/>
        <v>5.4</v>
      </c>
      <c r="L25" s="80">
        <f t="shared" si="1"/>
        <v>7.2</v>
      </c>
      <c r="M25" s="12">
        <f t="shared" si="2"/>
        <v>10.8</v>
      </c>
      <c r="N25" s="12">
        <f t="shared" si="3"/>
        <v>21.6</v>
      </c>
      <c r="O25" s="85">
        <f t="shared" si="4"/>
        <v>14.4</v>
      </c>
      <c r="P25" s="17"/>
      <c r="Q25" s="17"/>
      <c r="R25" s="17"/>
    </row>
    <row r="26" spans="2:18" ht="14.45" customHeight="1" x14ac:dyDescent="0.25">
      <c r="B26" s="30"/>
      <c r="C26" s="1"/>
      <c r="D26" s="28"/>
      <c r="E26" s="29"/>
      <c r="F26" s="19"/>
      <c r="G26" s="19"/>
      <c r="H26" s="3" t="s">
        <v>9</v>
      </c>
      <c r="I26" s="1" t="s">
        <v>14</v>
      </c>
      <c r="J26" s="73">
        <v>105</v>
      </c>
      <c r="K26" s="76">
        <f t="shared" si="0"/>
        <v>189</v>
      </c>
      <c r="L26" s="77">
        <f t="shared" si="1"/>
        <v>252</v>
      </c>
      <c r="M26" s="10">
        <f t="shared" si="2"/>
        <v>378</v>
      </c>
      <c r="N26" s="10">
        <f t="shared" si="3"/>
        <v>756</v>
      </c>
      <c r="O26" s="84">
        <f t="shared" si="4"/>
        <v>504</v>
      </c>
      <c r="P26" s="17"/>
      <c r="Q26" s="17"/>
      <c r="R26" s="17"/>
    </row>
    <row r="27" spans="2:18" ht="14.45" customHeight="1" x14ac:dyDescent="0.25">
      <c r="B27" s="30"/>
      <c r="C27" s="1"/>
      <c r="D27" s="28"/>
      <c r="E27" s="29"/>
      <c r="F27" s="19"/>
      <c r="G27" s="22"/>
      <c r="H27" s="3" t="s">
        <v>21</v>
      </c>
      <c r="I27" s="1" t="s">
        <v>14</v>
      </c>
      <c r="J27" s="73">
        <v>210</v>
      </c>
      <c r="K27" s="76">
        <f t="shared" si="0"/>
        <v>378</v>
      </c>
      <c r="L27" s="77">
        <f t="shared" si="1"/>
        <v>504</v>
      </c>
      <c r="M27" s="10">
        <f t="shared" si="2"/>
        <v>756</v>
      </c>
      <c r="N27" s="10">
        <f t="shared" si="3"/>
        <v>1512</v>
      </c>
      <c r="O27" s="84">
        <f t="shared" si="4"/>
        <v>1008</v>
      </c>
      <c r="P27" s="17"/>
      <c r="Q27" s="17"/>
      <c r="R27" s="17"/>
    </row>
    <row r="28" spans="2:18" ht="14.45" customHeight="1" x14ac:dyDescent="0.25">
      <c r="B28" s="30"/>
      <c r="C28" s="1"/>
      <c r="D28" s="31"/>
      <c r="E28" s="32"/>
      <c r="F28" s="22"/>
      <c r="G28" s="19"/>
      <c r="H28" s="3" t="s">
        <v>28</v>
      </c>
      <c r="I28" s="1" t="s">
        <v>14</v>
      </c>
      <c r="J28" s="73">
        <v>225</v>
      </c>
      <c r="K28" s="76">
        <f t="shared" si="0"/>
        <v>405</v>
      </c>
      <c r="L28" s="77">
        <f t="shared" si="1"/>
        <v>540</v>
      </c>
      <c r="M28" s="10">
        <f t="shared" si="2"/>
        <v>810</v>
      </c>
      <c r="N28" s="10">
        <f t="shared" si="3"/>
        <v>1620</v>
      </c>
      <c r="O28" s="84">
        <f t="shared" si="4"/>
        <v>1080</v>
      </c>
      <c r="P28" s="17"/>
      <c r="Q28" s="17"/>
      <c r="R28" s="17"/>
    </row>
    <row r="29" spans="2:18" ht="14.45" customHeight="1" x14ac:dyDescent="0.25">
      <c r="B29" s="30"/>
      <c r="C29" s="1"/>
      <c r="D29" s="28"/>
      <c r="E29" s="29"/>
      <c r="F29" s="19"/>
      <c r="G29" s="19"/>
      <c r="H29" s="3" t="s">
        <v>11</v>
      </c>
      <c r="I29" s="1" t="s">
        <v>14</v>
      </c>
      <c r="J29" s="78">
        <v>5</v>
      </c>
      <c r="K29" s="79">
        <f t="shared" si="0"/>
        <v>9</v>
      </c>
      <c r="L29" s="80">
        <f t="shared" si="1"/>
        <v>12</v>
      </c>
      <c r="M29" s="12">
        <f t="shared" si="2"/>
        <v>18</v>
      </c>
      <c r="N29" s="12">
        <f t="shared" si="3"/>
        <v>36</v>
      </c>
      <c r="O29" s="85">
        <f t="shared" si="4"/>
        <v>24</v>
      </c>
      <c r="P29" s="17"/>
      <c r="Q29" s="17"/>
      <c r="R29" s="17"/>
    </row>
    <row r="30" spans="2:18" ht="14.45" customHeight="1" thickBot="1" x14ac:dyDescent="0.3">
      <c r="B30" s="30"/>
      <c r="C30" s="1"/>
      <c r="D30" s="28"/>
      <c r="E30" s="29"/>
      <c r="F30" s="19"/>
      <c r="G30" s="23"/>
      <c r="H30" s="41" t="s">
        <v>29</v>
      </c>
      <c r="I30" s="1" t="s">
        <v>14</v>
      </c>
      <c r="J30" s="73">
        <v>104</v>
      </c>
      <c r="K30" s="76">
        <f t="shared" si="0"/>
        <v>187.2</v>
      </c>
      <c r="L30" s="81">
        <v>250</v>
      </c>
      <c r="M30" s="13">
        <f t="shared" si="2"/>
        <v>374.4</v>
      </c>
      <c r="N30" s="10">
        <f t="shared" si="3"/>
        <v>750</v>
      </c>
      <c r="O30" s="84">
        <f t="shared" si="4"/>
        <v>500</v>
      </c>
      <c r="P30" s="17"/>
      <c r="Q30" s="17"/>
      <c r="R30" s="17"/>
    </row>
    <row r="31" spans="2:18" ht="14.45" customHeight="1" thickBot="1" x14ac:dyDescent="0.3">
      <c r="B31" s="33"/>
      <c r="C31" s="18"/>
      <c r="D31" s="23"/>
      <c r="E31" s="23"/>
      <c r="F31" s="23"/>
      <c r="H31" s="82" t="s">
        <v>15</v>
      </c>
      <c r="I31" s="5" t="s">
        <v>14</v>
      </c>
      <c r="J31" s="16">
        <f t="shared" ref="J31:O31" si="5">SUM(J23:J30)</f>
        <v>932</v>
      </c>
      <c r="K31" s="16">
        <f t="shared" si="5"/>
        <v>1677.6000000000001</v>
      </c>
      <c r="L31" s="15">
        <f t="shared" si="5"/>
        <v>2237.1999999999998</v>
      </c>
      <c r="M31" s="15">
        <f t="shared" si="5"/>
        <v>3355.2000000000003</v>
      </c>
      <c r="N31" s="16">
        <f t="shared" si="5"/>
        <v>6711.6</v>
      </c>
      <c r="O31" s="16">
        <f t="shared" si="5"/>
        <v>4474.3999999999996</v>
      </c>
      <c r="P31" s="17"/>
      <c r="Q31" s="17"/>
      <c r="R31" s="17"/>
    </row>
    <row r="32" spans="2:18" x14ac:dyDescent="0.25">
      <c r="H32" s="114" t="s">
        <v>58</v>
      </c>
      <c r="I32" s="115"/>
      <c r="J32" s="115"/>
      <c r="K32" s="115"/>
      <c r="L32" s="115"/>
      <c r="M32" s="115"/>
      <c r="N32" s="115"/>
      <c r="O32" s="116"/>
      <c r="P32" s="17"/>
      <c r="Q32" s="17"/>
      <c r="R32" s="17"/>
    </row>
    <row r="33" spans="8:18" ht="15.75" thickBot="1" x14ac:dyDescent="0.3">
      <c r="H33" s="117"/>
      <c r="I33" s="118"/>
      <c r="J33" s="118"/>
      <c r="K33" s="118"/>
      <c r="L33" s="118"/>
      <c r="M33" s="118"/>
      <c r="N33" s="118"/>
      <c r="O33" s="119"/>
      <c r="P33" s="17"/>
      <c r="Q33" s="17"/>
      <c r="R33" s="17"/>
    </row>
    <row r="34" spans="8:18" x14ac:dyDescent="0.25">
      <c r="H34" s="111" t="s">
        <v>0</v>
      </c>
      <c r="I34" s="94" t="s">
        <v>1</v>
      </c>
      <c r="J34" s="114" t="s">
        <v>55</v>
      </c>
      <c r="K34" s="115"/>
      <c r="L34" s="115"/>
      <c r="M34" s="115"/>
      <c r="N34" s="115"/>
      <c r="O34" s="116"/>
      <c r="P34" s="17"/>
      <c r="Q34" s="17"/>
      <c r="R34" s="17"/>
    </row>
    <row r="35" spans="8:18" ht="15.75" thickBot="1" x14ac:dyDescent="0.3">
      <c r="H35" s="112"/>
      <c r="I35" s="113"/>
      <c r="J35" s="117"/>
      <c r="K35" s="118"/>
      <c r="L35" s="118"/>
      <c r="M35" s="118"/>
      <c r="N35" s="118"/>
      <c r="O35" s="119"/>
      <c r="P35" s="17"/>
      <c r="Q35" s="17"/>
      <c r="R35" s="17"/>
    </row>
    <row r="36" spans="8:18" ht="15.75" thickBot="1" x14ac:dyDescent="0.3">
      <c r="H36" s="112"/>
      <c r="I36" s="95"/>
      <c r="J36" s="5">
        <v>1000</v>
      </c>
      <c r="K36" s="87">
        <v>1800</v>
      </c>
      <c r="L36" s="4">
        <v>2400</v>
      </c>
      <c r="M36" s="5" t="s">
        <v>56</v>
      </c>
      <c r="N36" s="5" t="s">
        <v>30</v>
      </c>
      <c r="O36" s="83" t="s">
        <v>57</v>
      </c>
      <c r="P36" s="18"/>
      <c r="Q36" s="17"/>
      <c r="R36" s="17"/>
    </row>
    <row r="37" spans="8:18" x14ac:dyDescent="0.25">
      <c r="H37" s="40" t="s">
        <v>59</v>
      </c>
      <c r="I37" s="72" t="s">
        <v>14</v>
      </c>
      <c r="J37" s="73">
        <v>100</v>
      </c>
      <c r="K37" s="6">
        <f>J37*K36/J36</f>
        <v>180</v>
      </c>
      <c r="L37" s="75">
        <f>J37*L36/J36</f>
        <v>240</v>
      </c>
      <c r="M37" s="10">
        <f>K37*2</f>
        <v>360</v>
      </c>
      <c r="N37" s="77">
        <f>K37*3</f>
        <v>540</v>
      </c>
      <c r="O37" s="84">
        <f>L37*2</f>
        <v>480</v>
      </c>
      <c r="P37" s="20"/>
      <c r="Q37" s="1"/>
      <c r="R37" s="88"/>
    </row>
    <row r="38" spans="8:18" x14ac:dyDescent="0.25">
      <c r="H38" s="3" t="s">
        <v>29</v>
      </c>
      <c r="I38" s="1" t="s">
        <v>14</v>
      </c>
      <c r="J38" s="73">
        <v>100</v>
      </c>
      <c r="K38" s="9">
        <v>180</v>
      </c>
      <c r="L38" s="77">
        <v>240</v>
      </c>
      <c r="M38" s="10">
        <f>K38*2</f>
        <v>360</v>
      </c>
      <c r="N38" s="77">
        <f>K38*3</f>
        <v>540</v>
      </c>
      <c r="O38" s="84">
        <f>L38*2</f>
        <v>480</v>
      </c>
      <c r="P38" s="20"/>
      <c r="Q38" s="1"/>
      <c r="R38" s="88"/>
    </row>
    <row r="39" spans="8:18" ht="15.75" thickBot="1" x14ac:dyDescent="0.3">
      <c r="H39" s="3" t="s">
        <v>47</v>
      </c>
      <c r="I39" s="1" t="s">
        <v>14</v>
      </c>
      <c r="J39" s="73">
        <v>8</v>
      </c>
      <c r="K39" s="9">
        <f>J39*K38/J38</f>
        <v>14.4</v>
      </c>
      <c r="L39" s="77">
        <f>J39*L38/J38</f>
        <v>19.2</v>
      </c>
      <c r="M39" s="10">
        <f>K39*2</f>
        <v>28.8</v>
      </c>
      <c r="N39" s="77">
        <f>K39*3</f>
        <v>43.2</v>
      </c>
      <c r="O39" s="84">
        <f>L39*2</f>
        <v>38.4</v>
      </c>
      <c r="P39" s="20"/>
      <c r="Q39" s="1"/>
      <c r="R39" s="88"/>
    </row>
    <row r="40" spans="8:18" ht="15.75" thickBot="1" x14ac:dyDescent="0.3">
      <c r="H40" s="14" t="s">
        <v>15</v>
      </c>
      <c r="I40" s="5" t="s">
        <v>14</v>
      </c>
      <c r="J40" s="86">
        <f t="shared" ref="J40:O40" si="6">SUM(J37:J39)</f>
        <v>208</v>
      </c>
      <c r="K40" s="86">
        <f t="shared" si="6"/>
        <v>374.4</v>
      </c>
      <c r="L40" s="16">
        <f t="shared" si="6"/>
        <v>499.2</v>
      </c>
      <c r="M40" s="16">
        <f t="shared" si="6"/>
        <v>748.8</v>
      </c>
      <c r="N40" s="16">
        <f t="shared" si="6"/>
        <v>1123.2</v>
      </c>
      <c r="O40" s="16">
        <f t="shared" si="6"/>
        <v>998.4</v>
      </c>
      <c r="P40" s="23"/>
      <c r="Q40" s="18"/>
      <c r="R40" s="89"/>
    </row>
  </sheetData>
  <mergeCells count="13">
    <mergeCell ref="H34:H36"/>
    <mergeCell ref="I34:I36"/>
    <mergeCell ref="J34:O35"/>
    <mergeCell ref="H32:O33"/>
    <mergeCell ref="H18:O19"/>
    <mergeCell ref="J20:O21"/>
    <mergeCell ref="H20:H22"/>
    <mergeCell ref="I20:I22"/>
    <mergeCell ref="B2:F2"/>
    <mergeCell ref="B3:B4"/>
    <mergeCell ref="C3:C4"/>
    <mergeCell ref="D3:F3"/>
    <mergeCell ref="H2:N16"/>
  </mergeCell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B1:M29"/>
  <sheetViews>
    <sheetView workbookViewId="0">
      <selection activeCell="C8" sqref="C8"/>
    </sheetView>
  </sheetViews>
  <sheetFormatPr baseColWidth="10" defaultRowHeight="15" x14ac:dyDescent="0.25"/>
  <cols>
    <col min="1" max="1" width="3.7109375" customWidth="1"/>
    <col min="2" max="2" width="40.7109375" customWidth="1"/>
  </cols>
  <sheetData>
    <row r="1" spans="2:13" ht="16.149999999999999" customHeight="1" thickBot="1" x14ac:dyDescent="0.3"/>
    <row r="2" spans="2:13" ht="18" customHeight="1" thickBot="1" x14ac:dyDescent="0.3">
      <c r="B2" s="91" t="s">
        <v>36</v>
      </c>
      <c r="C2" s="92"/>
      <c r="D2" s="92"/>
      <c r="E2" s="92"/>
      <c r="F2" s="93"/>
      <c r="H2" s="99" t="s">
        <v>67</v>
      </c>
      <c r="I2" s="100"/>
      <c r="J2" s="100"/>
      <c r="K2" s="100"/>
      <c r="L2" s="100"/>
      <c r="M2" s="101"/>
    </row>
    <row r="3" spans="2:13" ht="15.75" thickBot="1" x14ac:dyDescent="0.3">
      <c r="B3" s="94" t="s">
        <v>0</v>
      </c>
      <c r="C3" s="94" t="s">
        <v>1</v>
      </c>
      <c r="D3" s="108" t="s">
        <v>24</v>
      </c>
      <c r="E3" s="109"/>
      <c r="F3" s="110"/>
      <c r="H3" s="102"/>
      <c r="I3" s="103"/>
      <c r="J3" s="103"/>
      <c r="K3" s="103"/>
      <c r="L3" s="103"/>
      <c r="M3" s="104"/>
    </row>
    <row r="4" spans="2:13" ht="15.75" thickBot="1" x14ac:dyDescent="0.3">
      <c r="B4" s="95"/>
      <c r="C4" s="95"/>
      <c r="D4" s="1">
        <v>18</v>
      </c>
      <c r="E4" s="38">
        <v>26</v>
      </c>
      <c r="F4" s="39" t="s">
        <v>25</v>
      </c>
      <c r="H4" s="102"/>
      <c r="I4" s="103"/>
      <c r="J4" s="103"/>
      <c r="K4" s="103"/>
      <c r="L4" s="103"/>
      <c r="M4" s="104"/>
    </row>
    <row r="5" spans="2:13" ht="15.75" thickBot="1" x14ac:dyDescent="0.3">
      <c r="B5" s="139" t="s">
        <v>68</v>
      </c>
      <c r="C5" s="140" t="s">
        <v>69</v>
      </c>
      <c r="D5" s="140" t="s">
        <v>70</v>
      </c>
      <c r="E5" s="140" t="s">
        <v>71</v>
      </c>
      <c r="F5" s="140" t="s">
        <v>72</v>
      </c>
      <c r="H5" s="102"/>
      <c r="I5" s="103"/>
      <c r="J5" s="103"/>
      <c r="K5" s="103"/>
      <c r="L5" s="103"/>
      <c r="M5" s="104"/>
    </row>
    <row r="6" spans="2:13" x14ac:dyDescent="0.25">
      <c r="B6" s="40" t="s">
        <v>17</v>
      </c>
      <c r="C6" s="8" t="s">
        <v>14</v>
      </c>
      <c r="D6" s="1">
        <v>571</v>
      </c>
      <c r="E6" s="8">
        <v>825</v>
      </c>
      <c r="F6" s="1">
        <v>1650</v>
      </c>
      <c r="H6" s="102"/>
      <c r="I6" s="103"/>
      <c r="J6" s="103"/>
      <c r="K6" s="103"/>
      <c r="L6" s="103"/>
      <c r="M6" s="104"/>
    </row>
    <row r="7" spans="2:13" x14ac:dyDescent="0.25">
      <c r="B7" s="3" t="s">
        <v>18</v>
      </c>
      <c r="C7" s="37" t="s">
        <v>14</v>
      </c>
      <c r="D7" s="36">
        <v>228</v>
      </c>
      <c r="E7" s="37">
        <v>330</v>
      </c>
      <c r="F7" s="36">
        <v>660</v>
      </c>
      <c r="H7" s="102"/>
      <c r="I7" s="103"/>
      <c r="J7" s="103"/>
      <c r="K7" s="103"/>
      <c r="L7" s="103"/>
      <c r="M7" s="104"/>
    </row>
    <row r="8" spans="2:13" x14ac:dyDescent="0.25">
      <c r="B8" s="3" t="s">
        <v>19</v>
      </c>
      <c r="C8" s="37" t="s">
        <v>14</v>
      </c>
      <c r="D8" s="36">
        <v>0.7</v>
      </c>
      <c r="E8" s="37">
        <v>1</v>
      </c>
      <c r="F8" s="36">
        <v>2</v>
      </c>
      <c r="H8" s="102"/>
      <c r="I8" s="103"/>
      <c r="J8" s="103"/>
      <c r="K8" s="103"/>
      <c r="L8" s="103"/>
      <c r="M8" s="104"/>
    </row>
    <row r="9" spans="2:13" x14ac:dyDescent="0.25">
      <c r="B9" s="3" t="s">
        <v>9</v>
      </c>
      <c r="C9" s="37" t="s">
        <v>14</v>
      </c>
      <c r="D9" s="36">
        <v>127</v>
      </c>
      <c r="E9" s="37">
        <v>184</v>
      </c>
      <c r="F9" s="36">
        <v>368</v>
      </c>
      <c r="H9" s="102"/>
      <c r="I9" s="103"/>
      <c r="J9" s="103"/>
      <c r="K9" s="103"/>
      <c r="L9" s="103"/>
      <c r="M9" s="104"/>
    </row>
    <row r="10" spans="2:13" x14ac:dyDescent="0.25">
      <c r="B10" s="3" t="s">
        <v>20</v>
      </c>
      <c r="C10" s="37" t="s">
        <v>14</v>
      </c>
      <c r="D10" s="36">
        <v>20</v>
      </c>
      <c r="E10" s="37">
        <v>29</v>
      </c>
      <c r="F10" s="36">
        <v>58</v>
      </c>
      <c r="H10" s="102"/>
      <c r="I10" s="103"/>
      <c r="J10" s="103"/>
      <c r="K10" s="103"/>
      <c r="L10" s="103"/>
      <c r="M10" s="104"/>
    </row>
    <row r="11" spans="2:13" x14ac:dyDescent="0.25">
      <c r="B11" s="3" t="s">
        <v>21</v>
      </c>
      <c r="C11" s="37" t="s">
        <v>14</v>
      </c>
      <c r="D11" s="36">
        <v>343</v>
      </c>
      <c r="E11" s="37">
        <v>495</v>
      </c>
      <c r="F11" s="36">
        <v>990</v>
      </c>
      <c r="H11" s="102"/>
      <c r="I11" s="103"/>
      <c r="J11" s="103"/>
      <c r="K11" s="103"/>
      <c r="L11" s="103"/>
      <c r="M11" s="104"/>
    </row>
    <row r="12" spans="2:13" x14ac:dyDescent="0.25">
      <c r="B12" s="3" t="s">
        <v>22</v>
      </c>
      <c r="C12" s="37" t="s">
        <v>32</v>
      </c>
      <c r="D12" s="36">
        <v>1</v>
      </c>
      <c r="E12" s="37">
        <v>1.5</v>
      </c>
      <c r="F12" s="36">
        <v>3</v>
      </c>
      <c r="H12" s="102"/>
      <c r="I12" s="103"/>
      <c r="J12" s="103"/>
      <c r="K12" s="103"/>
      <c r="L12" s="103"/>
      <c r="M12" s="104"/>
    </row>
    <row r="13" spans="2:13" ht="15.75" thickBot="1" x14ac:dyDescent="0.3">
      <c r="B13" s="41" t="s">
        <v>23</v>
      </c>
      <c r="C13" s="59" t="s">
        <v>14</v>
      </c>
      <c r="D13" s="36">
        <v>24</v>
      </c>
      <c r="E13" s="37">
        <v>34</v>
      </c>
      <c r="F13" s="36">
        <v>68</v>
      </c>
      <c r="H13" s="105"/>
      <c r="I13" s="106"/>
      <c r="J13" s="106"/>
      <c r="K13" s="106"/>
      <c r="L13" s="106"/>
      <c r="M13" s="107"/>
    </row>
    <row r="14" spans="2:13" ht="15.75" thickBot="1" x14ac:dyDescent="0.3">
      <c r="B14" s="60" t="s">
        <v>15</v>
      </c>
      <c r="C14" s="61" t="s">
        <v>14</v>
      </c>
      <c r="D14" s="62">
        <f t="shared" ref="D14:E14" si="0">SUM(D6:D13)</f>
        <v>1314.7</v>
      </c>
      <c r="E14" s="63">
        <f t="shared" si="0"/>
        <v>1899.5</v>
      </c>
      <c r="F14" s="57">
        <f>SUM(F6:F13)</f>
        <v>3799</v>
      </c>
      <c r="G14" s="17"/>
      <c r="H14" s="17"/>
      <c r="I14" s="17"/>
      <c r="J14" s="17"/>
      <c r="K14" s="17"/>
    </row>
    <row r="15" spans="2:13" x14ac:dyDescent="0.25">
      <c r="G15" s="17"/>
      <c r="H15" s="17"/>
      <c r="I15" s="17"/>
      <c r="J15" s="17"/>
      <c r="K15" s="17"/>
    </row>
    <row r="16" spans="2:13" x14ac:dyDescent="0.25">
      <c r="B16" s="18"/>
      <c r="C16" s="18"/>
      <c r="D16" s="18"/>
      <c r="E16" s="18"/>
      <c r="F16" s="18"/>
      <c r="G16" s="17"/>
      <c r="H16" s="17"/>
      <c r="I16" s="17"/>
      <c r="J16" s="126"/>
      <c r="K16" s="126"/>
    </row>
    <row r="17" spans="2:11" x14ac:dyDescent="0.25">
      <c r="B17" s="18"/>
      <c r="C17" s="18"/>
      <c r="D17" s="18"/>
      <c r="E17" s="18"/>
      <c r="F17" s="18"/>
      <c r="G17" s="17"/>
      <c r="H17" s="17"/>
      <c r="I17" s="17"/>
      <c r="J17" s="126"/>
      <c r="K17" s="126"/>
    </row>
    <row r="18" spans="2:11" x14ac:dyDescent="0.25">
      <c r="B18" s="27"/>
      <c r="C18" s="18"/>
      <c r="D18" s="18"/>
      <c r="E18" s="18"/>
      <c r="F18" s="18"/>
      <c r="G18" s="18"/>
      <c r="H18" s="18"/>
      <c r="I18" s="18"/>
      <c r="J18" s="126"/>
      <c r="K18" s="126"/>
    </row>
    <row r="19" spans="2:11" x14ac:dyDescent="0.25">
      <c r="B19" s="27"/>
      <c r="C19" s="18"/>
      <c r="D19" s="18"/>
      <c r="E19" s="18"/>
      <c r="F19" s="18"/>
      <c r="G19" s="19"/>
      <c r="H19" s="19"/>
      <c r="I19" s="20"/>
      <c r="J19" s="1"/>
      <c r="K19" s="21"/>
    </row>
    <row r="20" spans="2:11" x14ac:dyDescent="0.25">
      <c r="B20" s="27"/>
      <c r="C20" s="18"/>
      <c r="D20" s="27"/>
      <c r="E20" s="18"/>
      <c r="F20" s="18"/>
      <c r="G20" s="19"/>
      <c r="H20" s="19"/>
      <c r="I20" s="20"/>
      <c r="J20" s="1"/>
      <c r="K20" s="21"/>
    </row>
    <row r="21" spans="2:11" x14ac:dyDescent="0.25">
      <c r="B21" s="20"/>
      <c r="C21" s="1"/>
      <c r="D21" s="28"/>
      <c r="E21" s="29"/>
      <c r="F21" s="19"/>
      <c r="G21" s="19"/>
      <c r="H21" s="19"/>
      <c r="I21" s="20"/>
      <c r="J21" s="1"/>
      <c r="K21" s="21"/>
    </row>
    <row r="22" spans="2:11" x14ac:dyDescent="0.25">
      <c r="B22" s="30"/>
      <c r="C22" s="1"/>
      <c r="D22" s="28"/>
      <c r="E22" s="29"/>
      <c r="F22" s="19"/>
      <c r="G22" s="19"/>
      <c r="H22" s="19"/>
      <c r="I22" s="20"/>
      <c r="J22" s="1"/>
      <c r="K22" s="21"/>
    </row>
    <row r="23" spans="2:11" x14ac:dyDescent="0.25">
      <c r="B23" s="30"/>
      <c r="C23" s="1"/>
      <c r="D23" s="28"/>
      <c r="E23" s="29"/>
      <c r="F23" s="19"/>
      <c r="G23" s="19"/>
      <c r="H23" s="19"/>
      <c r="I23" s="20"/>
      <c r="J23" s="1"/>
      <c r="K23" s="21"/>
    </row>
    <row r="24" spans="2:11" x14ac:dyDescent="0.25">
      <c r="B24" s="30"/>
      <c r="C24" s="1"/>
      <c r="D24" s="28"/>
      <c r="E24" s="29"/>
      <c r="F24" s="19"/>
      <c r="G24" s="22"/>
      <c r="H24" s="19"/>
      <c r="I24" s="20"/>
      <c r="J24" s="1"/>
      <c r="K24" s="21"/>
    </row>
    <row r="25" spans="2:11" x14ac:dyDescent="0.25">
      <c r="B25" s="30"/>
      <c r="C25" s="1"/>
      <c r="D25" s="28"/>
      <c r="E25" s="29"/>
      <c r="F25" s="19"/>
      <c r="G25" s="19"/>
      <c r="H25" s="19"/>
      <c r="I25" s="20"/>
      <c r="J25" s="1"/>
      <c r="K25" s="21"/>
    </row>
    <row r="26" spans="2:11" x14ac:dyDescent="0.25">
      <c r="B26" s="30"/>
      <c r="C26" s="1"/>
      <c r="D26" s="31"/>
      <c r="E26" s="32"/>
      <c r="F26" s="22"/>
      <c r="G26" s="19"/>
      <c r="H26" s="22"/>
      <c r="I26" s="20"/>
      <c r="J26" s="1"/>
      <c r="K26" s="21"/>
    </row>
    <row r="27" spans="2:11" x14ac:dyDescent="0.25">
      <c r="B27" s="30"/>
      <c r="C27" s="1"/>
      <c r="D27" s="28"/>
      <c r="E27" s="29"/>
      <c r="F27" s="19"/>
      <c r="G27" s="23"/>
      <c r="H27" s="23"/>
      <c r="I27" s="23"/>
      <c r="J27" s="23"/>
      <c r="K27" s="23"/>
    </row>
    <row r="28" spans="2:11" x14ac:dyDescent="0.25">
      <c r="B28" s="30"/>
      <c r="C28" s="1"/>
      <c r="D28" s="28"/>
      <c r="E28" s="29"/>
      <c r="F28" s="19"/>
    </row>
    <row r="29" spans="2:11" x14ac:dyDescent="0.25">
      <c r="B29" s="33"/>
      <c r="C29" s="18"/>
      <c r="D29" s="23"/>
      <c r="E29" s="23"/>
      <c r="F29" s="23"/>
    </row>
  </sheetData>
  <mergeCells count="7">
    <mergeCell ref="K16:K18"/>
    <mergeCell ref="H2:M13"/>
    <mergeCell ref="B2:F2"/>
    <mergeCell ref="B3:B4"/>
    <mergeCell ref="C3:C4"/>
    <mergeCell ref="D3:F3"/>
    <mergeCell ref="J16:J18"/>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B1:H27"/>
  <sheetViews>
    <sheetView workbookViewId="0">
      <selection activeCell="D5" sqref="D5"/>
    </sheetView>
  </sheetViews>
  <sheetFormatPr baseColWidth="10" defaultRowHeight="15" x14ac:dyDescent="0.25"/>
  <cols>
    <col min="1" max="1" width="3.7109375" customWidth="1"/>
    <col min="2" max="2" width="20.7109375" customWidth="1"/>
    <col min="3" max="3" width="45.7109375" customWidth="1"/>
    <col min="4" max="4" width="20.7109375" customWidth="1"/>
    <col min="5" max="5" width="3.7109375" customWidth="1"/>
    <col min="6" max="6" width="20.7109375" customWidth="1"/>
    <col min="7" max="7" width="45.7109375" customWidth="1"/>
    <col min="8" max="8" width="20.7109375" customWidth="1"/>
  </cols>
  <sheetData>
    <row r="1" spans="2:8" ht="16.149999999999999" customHeight="1" thickBot="1" x14ac:dyDescent="0.3"/>
    <row r="2" spans="2:8" ht="19.899999999999999" customHeight="1" thickBot="1" x14ac:dyDescent="0.35">
      <c r="B2" s="129" t="s">
        <v>63</v>
      </c>
      <c r="C2" s="130"/>
      <c r="D2" s="131"/>
      <c r="F2" s="129" t="s">
        <v>64</v>
      </c>
      <c r="G2" s="130"/>
      <c r="H2" s="131"/>
    </row>
    <row r="3" spans="2:8" ht="14.45" customHeight="1" x14ac:dyDescent="0.25">
      <c r="B3" s="127" t="s">
        <v>37</v>
      </c>
      <c r="C3" s="133" t="s">
        <v>38</v>
      </c>
      <c r="D3" s="135" t="s">
        <v>39</v>
      </c>
      <c r="F3" s="127" t="s">
        <v>37</v>
      </c>
      <c r="G3" s="133" t="s">
        <v>38</v>
      </c>
      <c r="H3" s="135" t="s">
        <v>39</v>
      </c>
    </row>
    <row r="4" spans="2:8" ht="15.75" thickBot="1" x14ac:dyDescent="0.3">
      <c r="B4" s="128"/>
      <c r="C4" s="134"/>
      <c r="D4" s="136"/>
      <c r="F4" s="128"/>
      <c r="G4" s="134"/>
      <c r="H4" s="136"/>
    </row>
    <row r="5" spans="2:8" x14ac:dyDescent="0.25">
      <c r="B5" s="2" t="s">
        <v>40</v>
      </c>
      <c r="C5" t="s">
        <v>41</v>
      </c>
      <c r="D5" s="8">
        <v>16</v>
      </c>
      <c r="F5" s="2" t="s">
        <v>40</v>
      </c>
      <c r="G5" t="s">
        <v>41</v>
      </c>
      <c r="H5" s="8">
        <v>12</v>
      </c>
    </row>
    <row r="6" spans="2:8" x14ac:dyDescent="0.25">
      <c r="B6" s="64" t="s">
        <v>42</v>
      </c>
      <c r="C6" t="s">
        <v>26</v>
      </c>
      <c r="D6" s="11">
        <v>2400</v>
      </c>
      <c r="F6" s="64" t="s">
        <v>42</v>
      </c>
      <c r="G6" t="s">
        <v>26</v>
      </c>
      <c r="H6" s="11" t="s">
        <v>30</v>
      </c>
    </row>
    <row r="7" spans="2:8" x14ac:dyDescent="0.25">
      <c r="B7" s="64" t="s">
        <v>43</v>
      </c>
      <c r="C7" t="s">
        <v>36</v>
      </c>
      <c r="D7" s="11">
        <v>26</v>
      </c>
      <c r="F7" s="64" t="s">
        <v>43</v>
      </c>
      <c r="G7" t="s">
        <v>36</v>
      </c>
      <c r="H7" s="11">
        <v>18</v>
      </c>
    </row>
    <row r="8" spans="2:8" x14ac:dyDescent="0.25">
      <c r="B8" s="64"/>
      <c r="D8" s="11"/>
      <c r="F8" s="64"/>
      <c r="H8" s="11"/>
    </row>
    <row r="9" spans="2:8" x14ac:dyDescent="0.25">
      <c r="B9" s="64"/>
      <c r="C9" s="132" t="s">
        <v>65</v>
      </c>
      <c r="D9" s="11"/>
      <c r="F9" s="64"/>
      <c r="H9" s="11"/>
    </row>
    <row r="10" spans="2:8" x14ac:dyDescent="0.25">
      <c r="B10" s="64"/>
      <c r="C10" s="132"/>
      <c r="D10" s="11"/>
      <c r="F10" s="64"/>
      <c r="H10" s="11"/>
    </row>
    <row r="11" spans="2:8" x14ac:dyDescent="0.25">
      <c r="B11" s="64"/>
      <c r="C11" s="132"/>
      <c r="D11" s="11"/>
      <c r="F11" s="64"/>
      <c r="H11" s="11"/>
    </row>
    <row r="12" spans="2:8" x14ac:dyDescent="0.25">
      <c r="B12" s="64"/>
      <c r="C12" s="132"/>
      <c r="D12" s="11"/>
      <c r="F12" s="64"/>
      <c r="H12" s="11"/>
    </row>
    <row r="13" spans="2:8" x14ac:dyDescent="0.25">
      <c r="B13" s="64"/>
      <c r="C13" s="132"/>
      <c r="D13" s="11"/>
      <c r="F13" s="64"/>
      <c r="H13" s="11"/>
    </row>
    <row r="14" spans="2:8" x14ac:dyDescent="0.25">
      <c r="B14" s="64"/>
      <c r="C14" s="132"/>
      <c r="D14" s="11"/>
      <c r="F14" s="64"/>
      <c r="H14" s="11"/>
    </row>
    <row r="15" spans="2:8" x14ac:dyDescent="0.25">
      <c r="B15" s="64"/>
      <c r="C15" s="132"/>
      <c r="D15" s="11"/>
      <c r="F15" s="64"/>
      <c r="H15" s="11"/>
    </row>
    <row r="16" spans="2:8" x14ac:dyDescent="0.25">
      <c r="B16" s="64"/>
      <c r="C16" s="132"/>
      <c r="D16" s="11"/>
      <c r="F16" s="64"/>
      <c r="H16" s="11"/>
    </row>
    <row r="17" spans="2:8" x14ac:dyDescent="0.25">
      <c r="B17" s="64"/>
      <c r="C17" s="132"/>
      <c r="D17" s="11"/>
      <c r="F17" s="64"/>
      <c r="H17" s="11"/>
    </row>
    <row r="18" spans="2:8" x14ac:dyDescent="0.25">
      <c r="B18" s="64"/>
      <c r="C18" s="132"/>
      <c r="D18" s="11"/>
      <c r="F18" s="64"/>
      <c r="H18" s="11"/>
    </row>
    <row r="19" spans="2:8" x14ac:dyDescent="0.25">
      <c r="B19" s="64"/>
      <c r="D19" s="11"/>
      <c r="F19" s="64"/>
      <c r="H19" s="11"/>
    </row>
    <row r="20" spans="2:8" x14ac:dyDescent="0.25">
      <c r="B20" s="64"/>
      <c r="D20" s="11"/>
      <c r="F20" s="64"/>
      <c r="H20" s="11"/>
    </row>
    <row r="21" spans="2:8" x14ac:dyDescent="0.25">
      <c r="B21" s="64"/>
      <c r="D21" s="11"/>
      <c r="F21" s="64"/>
      <c r="H21" s="11"/>
    </row>
    <row r="22" spans="2:8" x14ac:dyDescent="0.25">
      <c r="B22" s="64"/>
      <c r="D22" s="11"/>
      <c r="F22" s="64"/>
      <c r="H22" s="11"/>
    </row>
    <row r="23" spans="2:8" x14ac:dyDescent="0.25">
      <c r="B23" s="64"/>
      <c r="D23" s="11"/>
      <c r="F23" s="64"/>
      <c r="H23" s="11"/>
    </row>
    <row r="24" spans="2:8" x14ac:dyDescent="0.25">
      <c r="B24" s="64"/>
      <c r="D24" s="11"/>
      <c r="F24" s="64"/>
      <c r="H24" s="11"/>
    </row>
    <row r="25" spans="2:8" x14ac:dyDescent="0.25">
      <c r="B25" s="64"/>
      <c r="D25" s="11"/>
      <c r="F25" s="64"/>
      <c r="H25" s="11"/>
    </row>
    <row r="26" spans="2:8" x14ac:dyDescent="0.25">
      <c r="B26" s="64"/>
      <c r="D26" s="11"/>
      <c r="F26" s="64"/>
      <c r="H26" s="11"/>
    </row>
    <row r="27" spans="2:8" ht="15.75" thickBot="1" x14ac:dyDescent="0.3">
      <c r="B27" s="65"/>
      <c r="C27" s="24"/>
      <c r="D27" s="48"/>
      <c r="F27" s="65"/>
      <c r="G27" s="24"/>
      <c r="H27" s="48"/>
    </row>
  </sheetData>
  <mergeCells count="9">
    <mergeCell ref="B3:B4"/>
    <mergeCell ref="B2:D2"/>
    <mergeCell ref="F2:H2"/>
    <mergeCell ref="C9:C18"/>
    <mergeCell ref="F3:F4"/>
    <mergeCell ref="G3:G4"/>
    <mergeCell ref="H3:H4"/>
    <mergeCell ref="D3:D4"/>
    <mergeCell ref="C3:C4"/>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B1:J27"/>
  <sheetViews>
    <sheetView workbookViewId="0">
      <selection activeCell="C7" sqref="C7:C22"/>
    </sheetView>
  </sheetViews>
  <sheetFormatPr baseColWidth="10" defaultRowHeight="15" x14ac:dyDescent="0.25"/>
  <cols>
    <col min="1" max="1" width="3.7109375" customWidth="1"/>
    <col min="2" max="2" width="20.7109375" customWidth="1"/>
    <col min="3" max="3" width="45.7109375" customWidth="1"/>
    <col min="4" max="4" width="22.42578125" customWidth="1"/>
    <col min="5" max="5" width="20.7109375" customWidth="1"/>
    <col min="6" max="6" width="3.7109375" customWidth="1"/>
    <col min="7" max="7" width="20.7109375" customWidth="1"/>
    <col min="8" max="8" width="45.7109375" customWidth="1"/>
    <col min="9" max="9" width="20.7109375" customWidth="1"/>
  </cols>
  <sheetData>
    <row r="1" spans="2:10" ht="16.149999999999999" customHeight="1" thickBot="1" x14ac:dyDescent="0.3"/>
    <row r="2" spans="2:10" ht="19.899999999999999" customHeight="1" thickBot="1" x14ac:dyDescent="0.35">
      <c r="B2" s="129" t="s">
        <v>44</v>
      </c>
      <c r="C2" s="130"/>
      <c r="D2" s="130"/>
      <c r="E2" s="131"/>
      <c r="G2" s="129" t="s">
        <v>44</v>
      </c>
      <c r="H2" s="130"/>
      <c r="I2" s="130"/>
      <c r="J2" s="131"/>
    </row>
    <row r="3" spans="2:10" ht="14.45" customHeight="1" x14ac:dyDescent="0.25">
      <c r="B3" s="127" t="s">
        <v>2</v>
      </c>
      <c r="C3" s="133" t="s">
        <v>60</v>
      </c>
      <c r="D3" s="133" t="s">
        <v>16</v>
      </c>
      <c r="E3" s="135" t="s">
        <v>48</v>
      </c>
      <c r="G3" s="127" t="s">
        <v>2</v>
      </c>
      <c r="H3" s="133" t="s">
        <v>60</v>
      </c>
      <c r="I3" s="133" t="s">
        <v>16</v>
      </c>
      <c r="J3" s="135" t="s">
        <v>48</v>
      </c>
    </row>
    <row r="4" spans="2:10" ht="15.75" thickBot="1" x14ac:dyDescent="0.3">
      <c r="B4" s="128"/>
      <c r="C4" s="134"/>
      <c r="D4" s="134"/>
      <c r="E4" s="136"/>
      <c r="G4" s="128"/>
      <c r="H4" s="134"/>
      <c r="I4" s="134"/>
      <c r="J4" s="136"/>
    </row>
    <row r="5" spans="2:10" x14ac:dyDescent="0.25">
      <c r="B5" s="2"/>
      <c r="D5" s="47"/>
      <c r="E5" s="8"/>
      <c r="G5" s="2"/>
      <c r="I5" s="47"/>
      <c r="J5" s="8"/>
    </row>
    <row r="6" spans="2:10" ht="15.75" thickBot="1" x14ac:dyDescent="0.3">
      <c r="B6" s="64"/>
      <c r="D6" s="43"/>
      <c r="E6" s="11"/>
      <c r="G6" s="64"/>
      <c r="I6" s="43"/>
      <c r="J6" s="11"/>
    </row>
    <row r="7" spans="2:10" x14ac:dyDescent="0.25">
      <c r="B7" s="64"/>
      <c r="C7" s="137" t="s">
        <v>66</v>
      </c>
      <c r="D7" s="43"/>
      <c r="E7" s="11"/>
      <c r="G7" s="64"/>
      <c r="I7" s="43"/>
      <c r="J7" s="11"/>
    </row>
    <row r="8" spans="2:10" x14ac:dyDescent="0.25">
      <c r="B8" s="64"/>
      <c r="C8" s="132"/>
      <c r="D8" s="43"/>
      <c r="E8" s="11"/>
      <c r="G8" s="64"/>
      <c r="I8" s="43"/>
      <c r="J8" s="11"/>
    </row>
    <row r="9" spans="2:10" x14ac:dyDescent="0.25">
      <c r="B9" s="64"/>
      <c r="C9" s="132"/>
      <c r="D9" s="43"/>
      <c r="E9" s="11"/>
      <c r="G9" s="64"/>
      <c r="I9" s="43"/>
      <c r="J9" s="11"/>
    </row>
    <row r="10" spans="2:10" x14ac:dyDescent="0.25">
      <c r="B10" s="64"/>
      <c r="C10" s="132"/>
      <c r="D10" s="43"/>
      <c r="E10" s="11"/>
      <c r="G10" s="64"/>
      <c r="I10" s="43"/>
      <c r="J10" s="11"/>
    </row>
    <row r="11" spans="2:10" x14ac:dyDescent="0.25">
      <c r="B11" s="64"/>
      <c r="C11" s="132"/>
      <c r="D11" s="43"/>
      <c r="E11" s="11"/>
      <c r="G11" s="64"/>
      <c r="I11" s="43"/>
      <c r="J11" s="11"/>
    </row>
    <row r="12" spans="2:10" x14ac:dyDescent="0.25">
      <c r="B12" s="64"/>
      <c r="C12" s="132"/>
      <c r="D12" s="43"/>
      <c r="E12" s="11"/>
      <c r="G12" s="64"/>
      <c r="I12" s="43"/>
      <c r="J12" s="11"/>
    </row>
    <row r="13" spans="2:10" x14ac:dyDescent="0.25">
      <c r="B13" s="64"/>
      <c r="C13" s="132"/>
      <c r="D13" s="43"/>
      <c r="E13" s="11"/>
      <c r="G13" s="64"/>
      <c r="I13" s="43"/>
      <c r="J13" s="11"/>
    </row>
    <row r="14" spans="2:10" x14ac:dyDescent="0.25">
      <c r="B14" s="64"/>
      <c r="C14" s="132"/>
      <c r="D14" s="43"/>
      <c r="E14" s="11"/>
      <c r="G14" s="64"/>
      <c r="I14" s="43"/>
      <c r="J14" s="11"/>
    </row>
    <row r="15" spans="2:10" x14ac:dyDescent="0.25">
      <c r="B15" s="64"/>
      <c r="C15" s="132"/>
      <c r="D15" s="43"/>
      <c r="E15" s="11"/>
      <c r="G15" s="64"/>
      <c r="I15" s="43"/>
      <c r="J15" s="11"/>
    </row>
    <row r="16" spans="2:10" x14ac:dyDescent="0.25">
      <c r="B16" s="64"/>
      <c r="C16" s="132"/>
      <c r="D16" s="43"/>
      <c r="E16" s="11"/>
      <c r="G16" s="64"/>
      <c r="I16" s="43"/>
      <c r="J16" s="11"/>
    </row>
    <row r="17" spans="2:10" x14ac:dyDescent="0.25">
      <c r="B17" s="64"/>
      <c r="C17" s="132"/>
      <c r="D17" s="43"/>
      <c r="E17" s="11"/>
      <c r="G17" s="64"/>
      <c r="I17" s="43"/>
      <c r="J17" s="11"/>
    </row>
    <row r="18" spans="2:10" x14ac:dyDescent="0.25">
      <c r="B18" s="64"/>
      <c r="C18" s="132"/>
      <c r="D18" s="43"/>
      <c r="E18" s="11"/>
      <c r="G18" s="64"/>
      <c r="I18" s="43"/>
      <c r="J18" s="11"/>
    </row>
    <row r="19" spans="2:10" x14ac:dyDescent="0.25">
      <c r="B19" s="64"/>
      <c r="C19" s="132"/>
      <c r="D19" s="43"/>
      <c r="E19" s="11"/>
      <c r="G19" s="64"/>
      <c r="I19" s="43"/>
      <c r="J19" s="11"/>
    </row>
    <row r="20" spans="2:10" x14ac:dyDescent="0.25">
      <c r="B20" s="64"/>
      <c r="C20" s="132"/>
      <c r="D20" s="43"/>
      <c r="E20" s="11"/>
      <c r="G20" s="64"/>
      <c r="I20" s="43"/>
      <c r="J20" s="11"/>
    </row>
    <row r="21" spans="2:10" x14ac:dyDescent="0.25">
      <c r="B21" s="64"/>
      <c r="C21" s="132"/>
      <c r="D21" s="43"/>
      <c r="E21" s="11"/>
      <c r="G21" s="64"/>
      <c r="I21" s="43"/>
      <c r="J21" s="11"/>
    </row>
    <row r="22" spans="2:10" ht="15.75" thickBot="1" x14ac:dyDescent="0.3">
      <c r="B22" s="64"/>
      <c r="C22" s="138"/>
      <c r="D22" s="43"/>
      <c r="E22" s="11"/>
      <c r="G22" s="64"/>
      <c r="I22" s="43"/>
      <c r="J22" s="11"/>
    </row>
    <row r="23" spans="2:10" x14ac:dyDescent="0.25">
      <c r="B23" s="64"/>
      <c r="D23" s="43"/>
      <c r="E23" s="11"/>
      <c r="G23" s="64"/>
      <c r="I23" s="43"/>
      <c r="J23" s="11"/>
    </row>
    <row r="24" spans="2:10" x14ac:dyDescent="0.25">
      <c r="B24" s="64"/>
      <c r="D24" s="43"/>
      <c r="E24" s="11"/>
      <c r="G24" s="64"/>
      <c r="I24" s="43"/>
      <c r="J24" s="11"/>
    </row>
    <row r="25" spans="2:10" x14ac:dyDescent="0.25">
      <c r="B25" s="64"/>
      <c r="D25" s="43"/>
      <c r="E25" s="11"/>
      <c r="G25" s="64"/>
      <c r="I25" s="43"/>
      <c r="J25" s="11"/>
    </row>
    <row r="26" spans="2:10" x14ac:dyDescent="0.25">
      <c r="B26" s="64"/>
      <c r="D26" s="43"/>
      <c r="E26" s="11"/>
      <c r="G26" s="64"/>
      <c r="I26" s="43"/>
      <c r="J26" s="11"/>
    </row>
    <row r="27" spans="2:10" ht="15.75" thickBot="1" x14ac:dyDescent="0.3">
      <c r="B27" s="65"/>
      <c r="C27" s="24"/>
      <c r="D27" s="46"/>
      <c r="E27" s="48"/>
      <c r="G27" s="65"/>
      <c r="H27" s="24"/>
      <c r="I27" s="46"/>
      <c r="J27" s="48"/>
    </row>
  </sheetData>
  <mergeCells count="11">
    <mergeCell ref="J3:J4"/>
    <mergeCell ref="C7:C22"/>
    <mergeCell ref="B2:E2"/>
    <mergeCell ref="B3:B4"/>
    <mergeCell ref="C3:C4"/>
    <mergeCell ref="E3:E4"/>
    <mergeCell ref="G3:G4"/>
    <mergeCell ref="H3:H4"/>
    <mergeCell ref="I3:I4"/>
    <mergeCell ref="D3:D4"/>
    <mergeCell ref="G2:J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Base ingrédients</vt:lpstr>
      <vt:lpstr>Cookies</vt:lpstr>
      <vt:lpstr>Cakes</vt:lpstr>
      <vt:lpstr>Gâteaux</vt:lpstr>
      <vt:lpstr>Planning</vt:lpstr>
      <vt:lpstr>Liste course</vt:lpstr>
      <vt:lpstr>L_ingrédients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ACG</dc:creator>
  <cp:lastModifiedBy>Chris_W10</cp:lastModifiedBy>
  <dcterms:created xsi:type="dcterms:W3CDTF">2023-03-13T12:32:37Z</dcterms:created>
  <dcterms:modified xsi:type="dcterms:W3CDTF">2023-03-13T16:17:39Z</dcterms:modified>
</cp:coreProperties>
</file>