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12AECD9-871B-4A4C-9B06-690456A344B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Feuil1!$A$21:$Q$26</definedName>
    <definedName name="DonnéesExternes_2" localSheetId="0" hidden="1">Feuil1!$A$29:$Q$38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0" i="1" l="1"/>
  <c r="P10" i="1"/>
  <c r="O10" i="1"/>
  <c r="N10" i="1"/>
  <c r="M10" i="1"/>
  <c r="L10" i="1"/>
  <c r="K10" i="1"/>
  <c r="J10" i="1"/>
  <c r="I10" i="1"/>
  <c r="H10" i="1"/>
  <c r="G10" i="1"/>
  <c r="F10" i="1"/>
  <c r="E10" i="1"/>
  <c r="Q8" i="1"/>
  <c r="P8" i="1"/>
  <c r="O8" i="1"/>
  <c r="N8" i="1"/>
  <c r="M8" i="1"/>
  <c r="L8" i="1"/>
  <c r="K8" i="1"/>
  <c r="J8" i="1"/>
  <c r="I8" i="1"/>
  <c r="H8" i="1"/>
  <c r="G8" i="1"/>
  <c r="F8" i="1"/>
  <c r="E8" i="1"/>
  <c r="Q6" i="1"/>
  <c r="P6" i="1"/>
  <c r="O6" i="1"/>
  <c r="N6" i="1"/>
  <c r="M6" i="1"/>
  <c r="L6" i="1"/>
  <c r="K6" i="1"/>
  <c r="J6" i="1"/>
  <c r="I6" i="1"/>
  <c r="H6" i="1"/>
  <c r="G6" i="1"/>
  <c r="F6" i="1"/>
  <c r="E6" i="1"/>
  <c r="Q4" i="1"/>
  <c r="P4" i="1"/>
  <c r="O4" i="1"/>
  <c r="N4" i="1"/>
  <c r="M4" i="1"/>
  <c r="L4" i="1"/>
  <c r="K4" i="1"/>
  <c r="J4" i="1"/>
  <c r="I4" i="1"/>
  <c r="H4" i="1"/>
  <c r="G4" i="1"/>
  <c r="F4" i="1"/>
  <c r="E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A934DB-2C94-44DA-95AC-064E9FA0B6A7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<sst xmlns="http://schemas.openxmlformats.org/spreadsheetml/2006/main" count="91" uniqueCount="22">
  <si>
    <t>ZZZZ</t>
  </si>
  <si>
    <t>Exercice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</si>
  <si>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</si>
  <si>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</si>
  <si>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</si>
  <si>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</si>
  <si>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</si>
  <si>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</si>
  <si>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</si>
  <si>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</si>
  <si>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</si>
  <si>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</si>
  <si>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</si>
  <si>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</si>
  <si>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Addition</t>
  </si>
  <si>
    <t>BLA</t>
  </si>
  <si>
    <t>BLABLA</t>
  </si>
  <si>
    <t>CAR</t>
  </si>
  <si>
    <t>Souhaite l'obtenir via QUERY</t>
  </si>
  <si>
    <t>2022-2021</t>
  </si>
  <si>
    <t>2022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</si>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</sst>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_ ;[Red]\-#,##0\ "/>
    <numFmt numFmtId="166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3" fontId="0" fillId="0" borderId="0" xfId="0" applyNumberFormat="1"/>
    <xf numFmtId="164" fontId="0" fillId="2" borderId="0" xfId="0" applyNumberFormat="1" applyFill="1"/>
    <xf numFmtId="166" fontId="0" fillId="0" borderId="0" xfId="1" applyNumberFormat="1" applyFont="1"/>
    <xf numFmtId="0" fontId="0" fillId="0" borderId="0" xfId="0" applyFill="1"/>
  </cellXfs>
  <cellStyles count="2">
    <cellStyle name="Monétaire" xfId="1" builtinId="4"/>
    <cellStyle name="Normal" xfId="0" builtinId="0"/>
  </cellStyles>
  <dxfs count="3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0" formatCode="General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C1C63B06-CED9-4FAE-8BC1-BA1CD6F82259}" autoFormatId="16" applyNumberFormats="0" applyBorderFormats="0" applyFontFormats="0" applyPatternFormats="0" applyAlignmentFormats="0" applyWidthHeightFormats="0">
  <queryTableRefresh nextId="18">
    <queryTableFields count="17">
      <queryTableField id="1" name="BLA" tableColumnId="1"/>
      <queryTableField id="2" name="BLABLA" tableColumnId="2"/>
      <queryTableField id="3" name="CAR" tableColumnId="3"/>
      <queryTableField id="4" name="Exercice" tableColumnId="4"/>
      <queryTableField id="5" name="Janvier" tableColumnId="5"/>
      <queryTableField id="6" name="Fevrier" tableColumnId="6"/>
      <queryTableField id="7" name="Mars" tableColumnId="7"/>
      <queryTableField id="8" name="Avril" tableColumnId="8"/>
      <queryTableField id="9" name="Mai" tableColumnId="9"/>
      <queryTableField id="10" name="Juin" tableColumnId="10"/>
      <queryTableField id="11" name="Juillet" tableColumnId="11"/>
      <queryTableField id="12" name="Aout" tableColumnId="12"/>
      <queryTableField id="13" name="Septembre" tableColumnId="13"/>
      <queryTableField id="14" name="Octobre" tableColumnId="14"/>
      <queryTableField id="15" name="Novembre" tableColumnId="15"/>
      <queryTableField id="16" name="Decembre" tableColumnId="16"/>
      <queryTableField id="17" name="Addition" tableColumnId="1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9EF6D8-F208-4CE8-BB73-62B718B5AC62}" name="Data" displayName="Data" ref="A21:Q26" totalsRowShown="0">
  <autoFilter ref="A21:Q26" xr:uid="{00000000-0001-0000-0000-000000000000}"/>
  <tableColumns count="17">
    <tableColumn id="1" xr3:uid="{18C03E2B-6635-4FE1-97DF-B2A87B107D13}" name="BLA" dataDxfId="2"/>
    <tableColumn id="2" xr3:uid="{5EEEE1C2-6706-482E-A520-C1359EA38CAF}" name="BLABLA" dataDxfId="1"/>
    <tableColumn id="3" xr3:uid="{8D576B69-3FAA-4D04-956C-D2C4ACE66CF2}" name="CAR" dataDxfId="0"/>
    <tableColumn id="4" xr3:uid="{43B0A9E0-27FA-49FD-983E-4D4C841E0654}" name="Exercice"/>
    <tableColumn id="5" xr3:uid="{3B668965-CE8B-4CD6-857C-4135A998CF78}" name="Janvier" dataDxfId="29"/>
    <tableColumn id="6" xr3:uid="{AB0ABC86-FD0F-4D97-BDBF-1F15F279D946}" name="Fevrier" dataDxfId="28"/>
    <tableColumn id="7" xr3:uid="{45DFCACF-56F9-4B3D-AE1D-C3329AA6890E}" name="Mars" dataDxfId="27"/>
    <tableColumn id="8" xr3:uid="{A9A60EB1-E877-40DA-9E64-096238321E79}" name="Avril" dataDxfId="26"/>
    <tableColumn id="9" xr3:uid="{38DAEF21-A082-47CA-9ECF-E0E3E968700F}" name="Mai" dataDxfId="25"/>
    <tableColumn id="10" xr3:uid="{333228DE-23C5-4466-8512-B9215BD1C191}" name="Juin" dataDxfId="24"/>
    <tableColumn id="11" xr3:uid="{1D0525F8-7CA0-4B10-A40A-5ED9956EA22B}" name="Juillet" dataDxfId="23"/>
    <tableColumn id="12" xr3:uid="{9D0A644F-79EE-491C-813D-599ADB392288}" name="Aout" dataDxfId="22"/>
    <tableColumn id="13" xr3:uid="{27507101-943A-4168-954B-D35282B9E5E7}" name="Septembre" dataDxfId="21"/>
    <tableColumn id="14" xr3:uid="{619061E9-CB99-4454-883A-B087CB161D71}" name="Octobre" dataDxfId="20"/>
    <tableColumn id="15" xr3:uid="{A39B049D-D86D-422A-B67C-47D8552A0493}" name="Novembre" dataDxfId="19"/>
    <tableColumn id="16" xr3:uid="{6C56CB46-1391-49AC-AA52-2485DDFA3E14}" name="Decembre" dataDxfId="18"/>
    <tableColumn id="17" xr3:uid="{AD13622C-5ED2-40F1-A5A6-B94F6B3F05CC}" name="Additio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F33207-AEFC-497E-B3DF-CA487043191A}" name="Data_2" displayName="Data_2" ref="A29:Q38" tableType="queryTable" totalsRowShown="0">
  <autoFilter ref="A29:Q38" xr:uid="{41F33207-AEFC-497E-B3DF-CA487043191A}"/>
  <tableColumns count="17">
    <tableColumn id="1" xr3:uid="{6C4EBE2A-B4BA-412E-B305-7341982E79B4}" uniqueName="1" name="BLA" queryTableFieldId="1"/>
    <tableColumn id="2" xr3:uid="{835FE3A0-4ADA-426A-AB3A-C55F02CD2E1C}" uniqueName="2" name="BLABLA" queryTableFieldId="2"/>
    <tableColumn id="3" xr3:uid="{E072003D-AFA0-49C8-8635-9469EF069231}" uniqueName="3" name="CAR" queryTableFieldId="3"/>
    <tableColumn id="4" xr3:uid="{A00DCD3B-1B2F-4D57-A152-DB7D9CC6B121}" uniqueName="4" name="Exercice" queryTableFieldId="4" dataDxfId="16"/>
    <tableColumn id="5" xr3:uid="{3D0F2F4D-BC75-49C9-BFF4-0E413D8DB99C}" uniqueName="5" name="Janvier" queryTableFieldId="5" dataDxfId="15" dataCellStyle="Monétaire"/>
    <tableColumn id="6" xr3:uid="{5A536892-2E1F-4038-BA22-86329B14AB05}" uniqueName="6" name="Fevrier" queryTableFieldId="6" dataDxfId="14" dataCellStyle="Monétaire"/>
    <tableColumn id="7" xr3:uid="{9741CB02-EA2F-4882-A661-4B0D04EE4933}" uniqueName="7" name="Mars" queryTableFieldId="7" dataDxfId="13" dataCellStyle="Monétaire"/>
    <tableColumn id="8" xr3:uid="{2A9ABF2F-0045-4B23-B3D1-1EA3BC2C14E4}" uniqueName="8" name="Avril" queryTableFieldId="8" dataDxfId="12" dataCellStyle="Monétaire"/>
    <tableColumn id="9" xr3:uid="{81F0F2E8-4F88-4216-8903-4EB31F372E9F}" uniqueName="9" name="Mai" queryTableFieldId="9" dataDxfId="11" dataCellStyle="Monétaire"/>
    <tableColumn id="10" xr3:uid="{1AFB2AC6-ED05-46E8-9B7C-BF8E71316116}" uniqueName="10" name="Juin" queryTableFieldId="10" dataDxfId="10" dataCellStyle="Monétaire"/>
    <tableColumn id="11" xr3:uid="{CAC81D6A-16C8-4044-8A3B-5CF563D493E5}" uniqueName="11" name="Juillet" queryTableFieldId="11" dataDxfId="9" dataCellStyle="Monétaire"/>
    <tableColumn id="12" xr3:uid="{FAD78C44-0443-4775-A8B4-7D5D1A362E0E}" uniqueName="12" name="Aout" queryTableFieldId="12" dataDxfId="8" dataCellStyle="Monétaire"/>
    <tableColumn id="13" xr3:uid="{21C9BCF2-0230-46DC-A618-A0859A4040A6}" uniqueName="13" name="Septembre" queryTableFieldId="13" dataDxfId="7" dataCellStyle="Monétaire"/>
    <tableColumn id="14" xr3:uid="{DC0F68B1-3E00-4630-BF2E-77992C016F20}" uniqueName="14" name="Octobre" queryTableFieldId="14" dataDxfId="6" dataCellStyle="Monétaire"/>
    <tableColumn id="15" xr3:uid="{9C9BD189-C094-4476-9524-353780D1C5FA}" uniqueName="15" name="Novembre" queryTableFieldId="15" dataDxfId="5" dataCellStyle="Monétaire"/>
    <tableColumn id="16" xr3:uid="{0CF7427F-7D7F-4106-AB50-2EDF368B1CBE}" uniqueName="16" name="Decembre" queryTableFieldId="16" dataDxfId="4" dataCellStyle="Monétaire"/>
    <tableColumn id="17" xr3:uid="{C7D0CF4A-DEF5-4F68-AAB3-4163F33A2564}" uniqueName="17" name="Addition" queryTableFieldId="17" dataDxfId="3" dataCellStyle="Monétaire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4" workbookViewId="0">
      <selection activeCell="N41" sqref="N41"/>
    </sheetView>
  </sheetViews>
  <sheetFormatPr baseColWidth="10" defaultRowHeight="15" x14ac:dyDescent="0.25"/>
  <cols>
    <col min="1" max="1" width="6.5703125" bestFit="1" customWidth="1"/>
    <col min="2" max="2" width="9.85546875" bestFit="1" customWidth="1"/>
    <col min="3" max="3" width="6.85546875" bestFit="1" customWidth="1"/>
    <col min="4" max="4" width="10.5703125" bestFit="1" customWidth="1"/>
    <col min="5" max="6" width="9.7109375" bestFit="1" customWidth="1"/>
    <col min="7" max="11" width="9.42578125" bestFit="1" customWidth="1"/>
    <col min="12" max="12" width="7.7109375" bestFit="1" customWidth="1"/>
    <col min="13" max="13" width="13.28515625" bestFit="1" customWidth="1"/>
    <col min="14" max="14" width="10.5703125" bestFit="1" customWidth="1"/>
    <col min="15" max="15" width="12.85546875" bestFit="1" customWidth="1"/>
    <col min="16" max="16" width="12.5703125" bestFit="1" customWidth="1"/>
    <col min="17" max="17" width="11.140625" bestFit="1" customWidth="1"/>
    <col min="19" max="19" width="12.5703125" bestFit="1" customWidth="1"/>
    <col min="20" max="20" width="9.85546875" bestFit="1" customWidth="1"/>
    <col min="21" max="21" width="7.85546875" bestFit="1" customWidth="1"/>
    <col min="22" max="22" width="10.5703125" bestFit="1" customWidth="1"/>
    <col min="23" max="23" width="10" bestFit="1" customWidth="1"/>
    <col min="24" max="24" width="7.5703125" bestFit="1" customWidth="1"/>
    <col min="25" max="25" width="7.7109375" bestFit="1" customWidth="1"/>
    <col min="26" max="26" width="8.7109375" bestFit="1" customWidth="1"/>
    <col min="27" max="28" width="8" bestFit="1" customWidth="1"/>
    <col min="29" max="29" width="7" bestFit="1" customWidth="1"/>
    <col min="30" max="30" width="7.7109375" bestFit="1" customWidth="1"/>
    <col min="31" max="31" width="5.28515625" bestFit="1" customWidth="1"/>
    <col min="32" max="32" width="10.85546875" bestFit="1" customWidth="1"/>
    <col min="33" max="33" width="8.140625" bestFit="1" customWidth="1"/>
    <col min="34" max="34" width="10.42578125" bestFit="1" customWidth="1"/>
    <col min="35" max="35" width="10.140625" bestFit="1" customWidth="1"/>
    <col min="36" max="36" width="8.7109375" bestFit="1" customWidth="1"/>
    <col min="37" max="48" width="10.85546875" bestFit="1" customWidth="1"/>
    <col min="49" max="49" width="9.140625" bestFit="1" customWidth="1"/>
    <col min="50" max="50" width="10.140625" bestFit="1" customWidth="1"/>
  </cols>
  <sheetData>
    <row r="1" spans="1:18" x14ac:dyDescent="0.25">
      <c r="A1" t="s">
        <v>15</v>
      </c>
      <c r="B1" t="s">
        <v>16</v>
      </c>
      <c r="C1" t="s">
        <v>17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</row>
    <row r="2" spans="1:18" x14ac:dyDescent="0.25">
      <c r="A2" t="s">
        <v>0</v>
      </c>
      <c r="B2">
        <v>1</v>
      </c>
      <c r="C2">
        <v>60</v>
      </c>
      <c r="D2">
        <v>2022</v>
      </c>
      <c r="E2" s="3">
        <v>156.9</v>
      </c>
      <c r="F2" s="3">
        <v>421.84</v>
      </c>
      <c r="G2" s="3">
        <v>791.72</v>
      </c>
      <c r="H2" s="3">
        <v>192.53</v>
      </c>
      <c r="I2" s="3">
        <v>-3.51</v>
      </c>
      <c r="J2" s="3">
        <v>0</v>
      </c>
      <c r="K2" s="3">
        <v>98.13</v>
      </c>
      <c r="L2" s="3">
        <v>-1.3</v>
      </c>
      <c r="M2" s="3">
        <v>-1.64</v>
      </c>
      <c r="N2" s="3">
        <v>0</v>
      </c>
      <c r="O2" s="3">
        <v>0</v>
      </c>
      <c r="P2" s="3">
        <v>0</v>
      </c>
      <c r="Q2" s="3">
        <v>1654.67</v>
      </c>
    </row>
    <row r="3" spans="1:18" x14ac:dyDescent="0.25">
      <c r="A3" t="s">
        <v>0</v>
      </c>
      <c r="B3">
        <v>1</v>
      </c>
      <c r="C3">
        <v>60</v>
      </c>
      <c r="D3">
        <v>2021</v>
      </c>
      <c r="E3" s="3">
        <v>0</v>
      </c>
      <c r="F3" s="3">
        <v>0</v>
      </c>
      <c r="G3" s="3">
        <v>0</v>
      </c>
      <c r="H3" s="3">
        <v>930.18</v>
      </c>
      <c r="I3" s="3">
        <v>505.5</v>
      </c>
      <c r="J3" s="3">
        <v>-7.75</v>
      </c>
      <c r="K3" s="3">
        <v>-4.1900000000000004</v>
      </c>
      <c r="L3" s="3">
        <v>0</v>
      </c>
      <c r="M3" s="3">
        <v>0</v>
      </c>
      <c r="N3" s="3">
        <v>0</v>
      </c>
      <c r="O3" s="3">
        <v>0</v>
      </c>
      <c r="P3" s="3">
        <v>0</v>
      </c>
      <c r="Q3" s="3">
        <v>1423.74</v>
      </c>
    </row>
    <row r="4" spans="1:18" x14ac:dyDescent="0.25">
      <c r="A4" s="1" t="s">
        <v>0</v>
      </c>
      <c r="B4" s="1">
        <v>1</v>
      </c>
      <c r="C4" s="1">
        <v>60</v>
      </c>
      <c r="D4" s="1" t="s">
        <v>19</v>
      </c>
      <c r="E4" s="4">
        <f>-E2+E3</f>
        <v>-156.9</v>
      </c>
      <c r="F4" s="4">
        <f t="shared" ref="F4:Q4" si="0">-F2+F3</f>
        <v>-421.84</v>
      </c>
      <c r="G4" s="4">
        <f t="shared" si="0"/>
        <v>-791.72</v>
      </c>
      <c r="H4" s="4">
        <f t="shared" si="0"/>
        <v>737.65</v>
      </c>
      <c r="I4" s="4">
        <f t="shared" si="0"/>
        <v>509.01</v>
      </c>
      <c r="J4" s="4">
        <f t="shared" si="0"/>
        <v>-7.75</v>
      </c>
      <c r="K4" s="4">
        <f t="shared" si="0"/>
        <v>-102.32</v>
      </c>
      <c r="L4" s="4">
        <f t="shared" si="0"/>
        <v>1.3</v>
      </c>
      <c r="M4" s="4">
        <f t="shared" si="0"/>
        <v>1.64</v>
      </c>
      <c r="N4" s="4">
        <f t="shared" si="0"/>
        <v>0</v>
      </c>
      <c r="O4" s="4">
        <f t="shared" si="0"/>
        <v>0</v>
      </c>
      <c r="P4" s="4">
        <f t="shared" si="0"/>
        <v>0</v>
      </c>
      <c r="Q4" s="4">
        <f t="shared" si="0"/>
        <v>-230.93000000000006</v>
      </c>
      <c r="R4" s="2" t="s">
        <v>18</v>
      </c>
    </row>
    <row r="5" spans="1:18" x14ac:dyDescent="0.25">
      <c r="A5" t="s">
        <v>0</v>
      </c>
      <c r="B5">
        <v>1</v>
      </c>
      <c r="C5">
        <v>61</v>
      </c>
      <c r="D5">
        <v>2022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449.53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449.53</v>
      </c>
    </row>
    <row r="6" spans="1:18" x14ac:dyDescent="0.25">
      <c r="A6" s="1" t="s">
        <v>0</v>
      </c>
      <c r="B6" s="1">
        <v>1</v>
      </c>
      <c r="C6" s="1">
        <v>61</v>
      </c>
      <c r="D6" s="1" t="s">
        <v>19</v>
      </c>
      <c r="E6" s="4">
        <f>-E5</f>
        <v>0</v>
      </c>
      <c r="F6" s="4">
        <f t="shared" ref="F6:Q6" si="1">-F5</f>
        <v>0</v>
      </c>
      <c r="G6" s="4">
        <f t="shared" si="1"/>
        <v>0</v>
      </c>
      <c r="H6" s="4">
        <f t="shared" si="1"/>
        <v>0</v>
      </c>
      <c r="I6" s="4">
        <f t="shared" si="1"/>
        <v>0</v>
      </c>
      <c r="J6" s="4">
        <f t="shared" si="1"/>
        <v>-449.53</v>
      </c>
      <c r="K6" s="4">
        <f t="shared" si="1"/>
        <v>0</v>
      </c>
      <c r="L6" s="4">
        <f t="shared" si="1"/>
        <v>0</v>
      </c>
      <c r="M6" s="4">
        <f t="shared" si="1"/>
        <v>0</v>
      </c>
      <c r="N6" s="4">
        <f t="shared" si="1"/>
        <v>0</v>
      </c>
      <c r="O6" s="4">
        <f t="shared" si="1"/>
        <v>0</v>
      </c>
      <c r="P6" s="4">
        <f t="shared" si="1"/>
        <v>0</v>
      </c>
      <c r="Q6" s="4">
        <f t="shared" si="1"/>
        <v>-449.53</v>
      </c>
      <c r="R6" s="2" t="s">
        <v>18</v>
      </c>
    </row>
    <row r="7" spans="1:18" x14ac:dyDescent="0.25">
      <c r="A7" t="s">
        <v>0</v>
      </c>
      <c r="B7">
        <v>2</v>
      </c>
      <c r="C7">
        <v>61</v>
      </c>
      <c r="D7">
        <v>2022</v>
      </c>
      <c r="E7" s="3">
        <v>-43.2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-43.2</v>
      </c>
    </row>
    <row r="8" spans="1:18" x14ac:dyDescent="0.25">
      <c r="A8" s="1" t="s">
        <v>0</v>
      </c>
      <c r="B8" s="1">
        <v>2</v>
      </c>
      <c r="C8" s="1">
        <v>61</v>
      </c>
      <c r="D8" s="1" t="s">
        <v>19</v>
      </c>
      <c r="E8" s="4">
        <f>-E7</f>
        <v>43.2</v>
      </c>
      <c r="F8" s="4">
        <f t="shared" ref="F8" si="2">-F7</f>
        <v>0</v>
      </c>
      <c r="G8" s="4">
        <f t="shared" ref="G8" si="3">-G7</f>
        <v>0</v>
      </c>
      <c r="H8" s="4">
        <f t="shared" ref="H8" si="4">-H7</f>
        <v>0</v>
      </c>
      <c r="I8" s="4">
        <f t="shared" ref="I8" si="5">-I7</f>
        <v>0</v>
      </c>
      <c r="J8" s="4">
        <f t="shared" ref="J8" si="6">-J7</f>
        <v>0</v>
      </c>
      <c r="K8" s="4">
        <f t="shared" ref="K8" si="7">-K7</f>
        <v>0</v>
      </c>
      <c r="L8" s="4">
        <f t="shared" ref="L8" si="8">-L7</f>
        <v>0</v>
      </c>
      <c r="M8" s="4">
        <f t="shared" ref="M8" si="9">-M7</f>
        <v>0</v>
      </c>
      <c r="N8" s="4">
        <f t="shared" ref="N8" si="10">-N7</f>
        <v>0</v>
      </c>
      <c r="O8" s="4">
        <f t="shared" ref="O8" si="11">-O7</f>
        <v>0</v>
      </c>
      <c r="P8" s="4">
        <f t="shared" ref="P8" si="12">-P7</f>
        <v>0</v>
      </c>
      <c r="Q8" s="4">
        <f t="shared" ref="Q8" si="13">-Q7</f>
        <v>43.2</v>
      </c>
      <c r="R8" s="2" t="s">
        <v>18</v>
      </c>
    </row>
    <row r="9" spans="1:18" x14ac:dyDescent="0.25">
      <c r="A9" t="s">
        <v>0</v>
      </c>
      <c r="B9">
        <v>1</v>
      </c>
      <c r="C9">
        <v>62</v>
      </c>
      <c r="D9">
        <v>2021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1138.04</v>
      </c>
      <c r="P9" s="3">
        <v>-9.48</v>
      </c>
      <c r="Q9" s="3">
        <v>1128.56</v>
      </c>
    </row>
    <row r="10" spans="1:18" x14ac:dyDescent="0.25">
      <c r="A10" s="1" t="s">
        <v>0</v>
      </c>
      <c r="B10" s="1">
        <v>1</v>
      </c>
      <c r="C10" s="1">
        <v>62</v>
      </c>
      <c r="D10" s="1" t="s">
        <v>19</v>
      </c>
      <c r="E10" s="4">
        <f>E9</f>
        <v>0</v>
      </c>
      <c r="F10" s="4">
        <f t="shared" ref="F10:Q10" si="14">F9</f>
        <v>0</v>
      </c>
      <c r="G10" s="4">
        <f t="shared" si="14"/>
        <v>0</v>
      </c>
      <c r="H10" s="4">
        <f t="shared" si="14"/>
        <v>0</v>
      </c>
      <c r="I10" s="4">
        <f t="shared" si="14"/>
        <v>0</v>
      </c>
      <c r="J10" s="4">
        <f t="shared" si="14"/>
        <v>0</v>
      </c>
      <c r="K10" s="4">
        <f t="shared" si="14"/>
        <v>0</v>
      </c>
      <c r="L10" s="4">
        <f t="shared" si="14"/>
        <v>0</v>
      </c>
      <c r="M10" s="4">
        <f t="shared" si="14"/>
        <v>0</v>
      </c>
      <c r="N10" s="4">
        <f t="shared" si="14"/>
        <v>0</v>
      </c>
      <c r="O10" s="4">
        <f t="shared" si="14"/>
        <v>1138.04</v>
      </c>
      <c r="P10" s="4">
        <f t="shared" si="14"/>
        <v>-9.48</v>
      </c>
      <c r="Q10" s="4">
        <f t="shared" si="14"/>
        <v>1128.56</v>
      </c>
      <c r="R10" s="2" t="s">
        <v>18</v>
      </c>
    </row>
    <row r="21" spans="1:17" x14ac:dyDescent="0.25">
      <c r="A21" t="s">
        <v>15</v>
      </c>
      <c r="B21" t="s">
        <v>16</v>
      </c>
      <c r="C21" t="s">
        <v>17</v>
      </c>
      <c r="D21" t="s">
        <v>1</v>
      </c>
      <c r="E21" t="s">
        <v>2</v>
      </c>
      <c r="F21" t="s">
        <v>3</v>
      </c>
      <c r="G21" t="s">
        <v>4</v>
      </c>
      <c r="H21" t="s">
        <v>5</v>
      </c>
      <c r="I21" t="s">
        <v>6</v>
      </c>
      <c r="J21" t="s">
        <v>7</v>
      </c>
      <c r="K21" t="s">
        <v>8</v>
      </c>
      <c r="L21" t="s">
        <v>9</v>
      </c>
      <c r="M21" t="s">
        <v>10</v>
      </c>
      <c r="N21" t="s">
        <v>11</v>
      </c>
      <c r="O21" t="s">
        <v>12</v>
      </c>
      <c r="P21" t="s">
        <v>13</v>
      </c>
      <c r="Q21" t="s">
        <v>14</v>
      </c>
    </row>
    <row r="22" spans="1:17" x14ac:dyDescent="0.25">
      <c r="A22" s="6" t="s">
        <v>0</v>
      </c>
      <c r="B22" s="6">
        <v>1</v>
      </c>
      <c r="C22" s="6">
        <v>60</v>
      </c>
      <c r="D22">
        <v>2022</v>
      </c>
      <c r="E22" s="3">
        <v>156.9</v>
      </c>
      <c r="F22" s="3">
        <v>421.84</v>
      </c>
      <c r="G22" s="3">
        <v>791.72</v>
      </c>
      <c r="H22" s="3">
        <v>192.53</v>
      </c>
      <c r="I22" s="3">
        <v>-3.51</v>
      </c>
      <c r="J22" s="3">
        <v>0</v>
      </c>
      <c r="K22" s="3">
        <v>98.13</v>
      </c>
      <c r="L22" s="3">
        <v>-1.3</v>
      </c>
      <c r="M22" s="3">
        <v>-1.64</v>
      </c>
      <c r="N22" s="3">
        <v>0</v>
      </c>
      <c r="O22" s="3">
        <v>0</v>
      </c>
      <c r="P22" s="3">
        <v>0</v>
      </c>
      <c r="Q22" s="3">
        <v>1654.67</v>
      </c>
    </row>
    <row r="23" spans="1:17" x14ac:dyDescent="0.25">
      <c r="A23" s="6" t="s">
        <v>0</v>
      </c>
      <c r="B23" s="6">
        <v>1</v>
      </c>
      <c r="C23" s="6">
        <v>60</v>
      </c>
      <c r="D23">
        <v>2021</v>
      </c>
      <c r="E23" s="3">
        <v>0</v>
      </c>
      <c r="F23" s="3">
        <v>0</v>
      </c>
      <c r="G23" s="3">
        <v>0</v>
      </c>
      <c r="H23" s="3">
        <v>930.18</v>
      </c>
      <c r="I23" s="3">
        <v>505.5</v>
      </c>
      <c r="J23" s="3">
        <v>-7.75</v>
      </c>
      <c r="K23" s="3">
        <v>-4.1900000000000004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1423.74</v>
      </c>
    </row>
    <row r="24" spans="1:17" x14ac:dyDescent="0.25">
      <c r="A24" s="6" t="s">
        <v>0</v>
      </c>
      <c r="B24" s="6">
        <v>1</v>
      </c>
      <c r="C24" s="6">
        <v>61</v>
      </c>
      <c r="D24">
        <v>2022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449.53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449.53</v>
      </c>
    </row>
    <row r="25" spans="1:17" x14ac:dyDescent="0.25">
      <c r="A25" s="6" t="s">
        <v>0</v>
      </c>
      <c r="B25" s="6">
        <v>2</v>
      </c>
      <c r="C25" s="6">
        <v>61</v>
      </c>
      <c r="D25">
        <v>2022</v>
      </c>
      <c r="E25" s="3">
        <v>-43.2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-43.2</v>
      </c>
    </row>
    <row r="26" spans="1:17" x14ac:dyDescent="0.25">
      <c r="A26" s="6" t="s">
        <v>0</v>
      </c>
      <c r="B26" s="6">
        <v>1</v>
      </c>
      <c r="C26" s="6">
        <v>62</v>
      </c>
      <c r="D26">
        <v>2021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1138.04</v>
      </c>
      <c r="P26" s="3">
        <v>-9.48</v>
      </c>
      <c r="Q26" s="3">
        <v>1128.56</v>
      </c>
    </row>
    <row r="29" spans="1:17" x14ac:dyDescent="0.25">
      <c r="A29" t="s">
        <v>15</v>
      </c>
      <c r="B29" t="s">
        <v>16</v>
      </c>
      <c r="C29" t="s">
        <v>17</v>
      </c>
      <c r="D29" t="s">
        <v>1</v>
      </c>
      <c r="E29" t="s">
        <v>2</v>
      </c>
      <c r="F29" t="s">
        <v>3</v>
      </c>
      <c r="G29" t="s">
        <v>4</v>
      </c>
      <c r="H29" t="s">
        <v>5</v>
      </c>
      <c r="I29" t="s">
        <v>6</v>
      </c>
      <c r="J29" t="s">
        <v>7</v>
      </c>
      <c r="K29" t="s">
        <v>8</v>
      </c>
      <c r="L29" t="s">
        <v>9</v>
      </c>
      <c r="M29" t="s">
        <v>10</v>
      </c>
      <c r="N29" t="s">
        <v>11</v>
      </c>
      <c r="O29" t="s">
        <v>12</v>
      </c>
      <c r="P29" t="s">
        <v>13</v>
      </c>
      <c r="Q29" t="s">
        <v>14</v>
      </c>
    </row>
    <row r="30" spans="1:17" x14ac:dyDescent="0.25">
      <c r="A30" t="s">
        <v>0</v>
      </c>
      <c r="B30">
        <v>1</v>
      </c>
      <c r="C30">
        <v>60</v>
      </c>
      <c r="D30" t="s">
        <v>20</v>
      </c>
      <c r="E30" s="5">
        <v>156.9</v>
      </c>
      <c r="F30" s="5">
        <v>421.84</v>
      </c>
      <c r="G30" s="5">
        <v>791.72</v>
      </c>
      <c r="H30" s="5">
        <v>192.53</v>
      </c>
      <c r="I30" s="5">
        <v>-3.51</v>
      </c>
      <c r="J30" s="5">
        <v>0</v>
      </c>
      <c r="K30" s="5">
        <v>98.13</v>
      </c>
      <c r="L30" s="5">
        <v>-1.3</v>
      </c>
      <c r="M30" s="5">
        <v>-1.64</v>
      </c>
      <c r="N30" s="5">
        <v>0</v>
      </c>
      <c r="O30" s="5">
        <v>0</v>
      </c>
      <c r="P30" s="5">
        <v>0</v>
      </c>
      <c r="Q30" s="5">
        <v>1654.67</v>
      </c>
    </row>
    <row r="31" spans="1:17" x14ac:dyDescent="0.25">
      <c r="A31" t="s">
        <v>0</v>
      </c>
      <c r="B31">
        <v>1</v>
      </c>
      <c r="C31">
        <v>60</v>
      </c>
      <c r="D31" t="s">
        <v>21</v>
      </c>
      <c r="E31" s="5">
        <v>0</v>
      </c>
      <c r="F31" s="5">
        <v>0</v>
      </c>
      <c r="G31" s="5">
        <v>0</v>
      </c>
      <c r="H31" s="5">
        <v>930.18</v>
      </c>
      <c r="I31" s="5">
        <v>505.5</v>
      </c>
      <c r="J31" s="5">
        <v>-7.75</v>
      </c>
      <c r="K31" s="5">
        <v>-4.1900000000000004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1423.74</v>
      </c>
    </row>
    <row r="32" spans="1:17" x14ac:dyDescent="0.25">
      <c r="A32" t="s">
        <v>0</v>
      </c>
      <c r="B32">
        <v>1</v>
      </c>
      <c r="C32">
        <v>60</v>
      </c>
      <c r="D32" t="s">
        <v>19</v>
      </c>
      <c r="E32" s="5">
        <v>-156.9</v>
      </c>
      <c r="F32" s="5">
        <v>-421.84</v>
      </c>
      <c r="G32" s="5">
        <v>-791.72</v>
      </c>
      <c r="H32" s="5">
        <v>737.65</v>
      </c>
      <c r="I32" s="5">
        <v>509.01</v>
      </c>
      <c r="J32" s="5">
        <v>-7.75</v>
      </c>
      <c r="K32" s="5">
        <v>-102.32</v>
      </c>
      <c r="L32" s="5">
        <v>1.3</v>
      </c>
      <c r="M32" s="5">
        <v>1.64</v>
      </c>
      <c r="N32" s="5">
        <v>0</v>
      </c>
      <c r="O32" s="5">
        <v>0</v>
      </c>
      <c r="P32" s="5">
        <v>0</v>
      </c>
      <c r="Q32" s="5">
        <v>-230.93000000000006</v>
      </c>
    </row>
    <row r="33" spans="1:17" x14ac:dyDescent="0.25">
      <c r="A33" t="s">
        <v>0</v>
      </c>
      <c r="B33">
        <v>1</v>
      </c>
      <c r="C33">
        <v>61</v>
      </c>
      <c r="D33" t="s">
        <v>20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449.53</v>
      </c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>
        <v>449.53</v>
      </c>
    </row>
    <row r="34" spans="1:17" x14ac:dyDescent="0.25">
      <c r="A34" t="s">
        <v>0</v>
      </c>
      <c r="B34">
        <v>1</v>
      </c>
      <c r="C34">
        <v>61</v>
      </c>
      <c r="D34" t="s">
        <v>19</v>
      </c>
      <c r="E34" s="5">
        <v>0</v>
      </c>
      <c r="F34" s="5">
        <v>0</v>
      </c>
      <c r="G34" s="5">
        <v>0</v>
      </c>
      <c r="H34" s="5">
        <v>0</v>
      </c>
      <c r="I34" s="5">
        <v>0</v>
      </c>
      <c r="J34" s="5">
        <v>-449.53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0</v>
      </c>
      <c r="Q34" s="5">
        <v>-449.53</v>
      </c>
    </row>
    <row r="35" spans="1:17" x14ac:dyDescent="0.25">
      <c r="A35" t="s">
        <v>0</v>
      </c>
      <c r="B35">
        <v>1</v>
      </c>
      <c r="C35">
        <v>62</v>
      </c>
      <c r="D35" t="s">
        <v>21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5">
        <v>1138.04</v>
      </c>
      <c r="P35" s="5">
        <v>-9.48</v>
      </c>
      <c r="Q35" s="5">
        <v>1128.56</v>
      </c>
    </row>
    <row r="36" spans="1:17" x14ac:dyDescent="0.25">
      <c r="A36" t="s">
        <v>0</v>
      </c>
      <c r="B36">
        <v>1</v>
      </c>
      <c r="C36">
        <v>62</v>
      </c>
      <c r="D36" t="s">
        <v>19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5">
        <v>1138.04</v>
      </c>
      <c r="P36" s="5">
        <v>-9.48</v>
      </c>
      <c r="Q36" s="5">
        <v>1128.56</v>
      </c>
    </row>
    <row r="37" spans="1:17" x14ac:dyDescent="0.25">
      <c r="A37" t="s">
        <v>0</v>
      </c>
      <c r="B37">
        <v>2</v>
      </c>
      <c r="C37">
        <v>61</v>
      </c>
      <c r="D37" t="s">
        <v>20</v>
      </c>
      <c r="E37" s="5">
        <v>-43.2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>
        <v>-43.2</v>
      </c>
    </row>
    <row r="38" spans="1:17" x14ac:dyDescent="0.25">
      <c r="A38" t="s">
        <v>0</v>
      </c>
      <c r="B38">
        <v>2</v>
      </c>
      <c r="C38">
        <v>61</v>
      </c>
      <c r="D38" t="s">
        <v>19</v>
      </c>
      <c r="E38" s="5">
        <v>43.2</v>
      </c>
      <c r="F38" s="5">
        <v>0</v>
      </c>
      <c r="G38" s="5">
        <v>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5">
        <v>0</v>
      </c>
      <c r="P38" s="5">
        <v>0</v>
      </c>
      <c r="Q38" s="5">
        <v>43.2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4411A3-FA42-4AD7-88E1-61688BEFFE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Chris_W10</cp:lastModifiedBy>
  <dcterms:created xsi:type="dcterms:W3CDTF">2023-02-08T15:15:36Z</dcterms:created>
  <dcterms:modified xsi:type="dcterms:W3CDTF">2023-02-10T21:38:11Z</dcterms:modified>
</cp:coreProperties>
</file>