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EA77B63-1CE3-436F-BE20-4241456CD34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DONNEES PAYPAL" sheetId="1" r:id="rId1"/>
    <sheet name="ECRITURE COMPTABLE" sheetId="2" r:id="rId2"/>
    <sheet name="Tech" sheetId="3" r:id="rId3"/>
  </sheets>
  <definedNames>
    <definedName name="DonnéesExternes_1" localSheetId="1" hidden="1">'ECRITURE COMPTABLE'!$A$22:$F$110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F19" i="2" s="1"/>
  <c r="F3" i="2"/>
  <c r="F13" i="2" s="1"/>
  <c r="E2" i="2"/>
  <c r="E10" i="2" s="1"/>
  <c r="D5" i="2"/>
  <c r="E20" i="2" s="1"/>
  <c r="D3" i="2"/>
  <c r="E14" i="2" s="1"/>
  <c r="D20" i="2"/>
  <c r="D19" i="2"/>
  <c r="B20" i="2"/>
  <c r="B19" i="2"/>
  <c r="A20" i="2"/>
  <c r="A19" i="2"/>
  <c r="F17" i="2"/>
  <c r="E16" i="2"/>
  <c r="B17" i="2"/>
  <c r="B16" i="2"/>
  <c r="A17" i="2"/>
  <c r="A16" i="2"/>
  <c r="D14" i="2"/>
  <c r="D13" i="2"/>
  <c r="B13" i="2"/>
  <c r="A14" i="2"/>
  <c r="A13" i="2"/>
  <c r="B10" i="2"/>
  <c r="B11" i="2"/>
  <c r="B9" i="2"/>
  <c r="F11" i="2"/>
  <c r="E9" i="2"/>
  <c r="D10" i="2"/>
  <c r="D11" i="2"/>
  <c r="D9" i="2"/>
  <c r="A10" i="2"/>
  <c r="A11" i="2"/>
  <c r="A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115D03-CD6D-41EC-A0E4-32A49688F00C}" keepAlive="1" name="Requête - Comptes" description="Connexion à la requête « Comptes » dans le classeur." type="5" refreshedVersion="0" background="1">
    <dbPr connection="Provider=Microsoft.Mashup.OleDb.1;Data Source=$Workbook$;Location=Comptes;Extended Properties=&quot;&quot;" command="SELECT * FROM [Comptes]"/>
  </connection>
  <connection id="2" xr16:uid="{BFD35E7D-5AE9-41C7-9B4B-422A742B5B2D}" keepAlive="1" name="Requête - Paypal" description="Connexion à la requête « Paypal » dans le classeur." type="5" refreshedVersion="8" background="1" saveData="1">
    <dbPr connection="Provider=Microsoft.Mashup.OleDb.1;Data Source=$Workbook$;Location=Paypal;Extended Properties=&quot;&quot;" command="SELECT * FROM [Paypal]"/>
  </connection>
</connections>
</file>

<file path=xl/sharedStrings.xml><?xml version="1.0" encoding="utf-8"?>
<sst xmlns="http://schemas.openxmlformats.org/spreadsheetml/2006/main" count="417" uniqueCount="64">
  <si>
    <t>Date</t>
  </si>
  <si>
    <t>Nom</t>
  </si>
  <si>
    <t>Type</t>
  </si>
  <si>
    <t>Avant commission</t>
  </si>
  <si>
    <t>Commission</t>
  </si>
  <si>
    <t>Net</t>
  </si>
  <si>
    <t>Impact sur le solde</t>
  </si>
  <si>
    <t>Charlotte Laurier</t>
  </si>
  <si>
    <t>Paiement Express Checkout</t>
  </si>
  <si>
    <t>Crédit</t>
  </si>
  <si>
    <t>Laura Pflumio</t>
  </si>
  <si>
    <t>Typhaine  Lunven</t>
  </si>
  <si>
    <t>Remboursement de paiement</t>
  </si>
  <si>
    <t>Débit</t>
  </si>
  <si>
    <t>Cindy Yoeurng</t>
  </si>
  <si>
    <t>Emma Mostacci</t>
  </si>
  <si>
    <t>Martine Huynh</t>
  </si>
  <si>
    <t>Marguerite Chaigne</t>
  </si>
  <si>
    <t>Agathe BOURSON</t>
  </si>
  <si>
    <t>Celia Valerio</t>
  </si>
  <si>
    <t>mathilde canillas</t>
  </si>
  <si>
    <t>Alexia Jaloux</t>
  </si>
  <si>
    <t>Paiement standard</t>
  </si>
  <si>
    <t>sarah philys</t>
  </si>
  <si>
    <t>Elise Saparelli</t>
  </si>
  <si>
    <t>Marie Teyssier</t>
  </si>
  <si>
    <t>rejane LOYER</t>
  </si>
  <si>
    <t>CHARLOTTE PACOME</t>
  </si>
  <si>
    <t>Constance Bruhay</t>
  </si>
  <si>
    <t>Valérie Thiérion</t>
  </si>
  <si>
    <t>Shopify International Limited</t>
  </si>
  <si>
    <t>Paiement préapprouvé d'un utilisateur de facture de paiement</t>
  </si>
  <si>
    <t xml:space="preserve">Virement bancaire sur le compte PayPal </t>
  </si>
  <si>
    <t>Conversion de devise standard</t>
  </si>
  <si>
    <t>Alix Choux</t>
  </si>
  <si>
    <t>caroline chel</t>
  </si>
  <si>
    <t>MailChimp</t>
  </si>
  <si>
    <t>Pauline Landez</t>
  </si>
  <si>
    <t>Infomaniak Network SA</t>
  </si>
  <si>
    <t>Laureen DESBAS</t>
  </si>
  <si>
    <t>Hootsuite Inc.</t>
  </si>
  <si>
    <t>Alexandra FOUCAUD</t>
  </si>
  <si>
    <t>Clara Tutard</t>
  </si>
  <si>
    <t>Juliette Dumoulin</t>
  </si>
  <si>
    <t>date</t>
  </si>
  <si>
    <t>Compte</t>
  </si>
  <si>
    <t>Libéllé compte</t>
  </si>
  <si>
    <t xml:space="preserve">débit </t>
  </si>
  <si>
    <t>crédit</t>
  </si>
  <si>
    <t xml:space="preserve">type transaction </t>
  </si>
  <si>
    <t xml:space="preserve">libellé </t>
  </si>
  <si>
    <t>type transaction</t>
  </si>
  <si>
    <t>sens comptable 517</t>
  </si>
  <si>
    <t>impact sur le solde (compte 517)</t>
  </si>
  <si>
    <t>compte 471000</t>
  </si>
  <si>
    <t>compte 627910</t>
  </si>
  <si>
    <t>virement interne</t>
  </si>
  <si>
    <t>Sens</t>
  </si>
  <si>
    <t>Type transaction</t>
  </si>
  <si>
    <t>Libellé compte</t>
  </si>
  <si>
    <t>517000</t>
  </si>
  <si>
    <t>627910</t>
  </si>
  <si>
    <t>471000</t>
  </si>
  <si>
    <t>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</si>
</sst>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14" fontId="0" fillId="0" borderId="0" xfId="0" applyNumberFormat="1"/>
    <xf numFmtId="3" fontId="0" fillId="0" borderId="0" xfId="0" applyNumberFormat="1"/>
    <xf numFmtId="11" fontId="0" fillId="0" borderId="0" xfId="0" applyNumberFormat="1"/>
    <xf numFmtId="0" fontId="18" fillId="0" borderId="0" xfId="0" applyFont="1" applyAlignment="1">
      <alignment horizontal="left" vertical="center"/>
    </xf>
    <xf numFmtId="0" fontId="0" fillId="33" borderId="0" xfId="0" applyFill="1"/>
    <xf numFmtId="0" fontId="0" fillId="34" borderId="0" xfId="0" applyFill="1"/>
    <xf numFmtId="0" fontId="0" fillId="0" borderId="0" xfId="0" applyFill="1"/>
    <xf numFmtId="164" fontId="19" fillId="0" borderId="0" xfId="0" applyNumberFormat="1" applyFont="1" applyFill="1"/>
    <xf numFmtId="0" fontId="0" fillId="0" borderId="10" xfId="0" applyFill="1" applyBorder="1"/>
    <xf numFmtId="0" fontId="0" fillId="0" borderId="11" xfId="0" applyFill="1" applyBorder="1"/>
    <xf numFmtId="0" fontId="0" fillId="0" borderId="11" xfId="0" applyBorder="1"/>
    <xf numFmtId="0" fontId="0" fillId="0" borderId="12" xfId="0" applyBorder="1"/>
    <xf numFmtId="0" fontId="18" fillId="0" borderId="1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14" fontId="19" fillId="0" borderId="13" xfId="0" quotePrefix="1" applyNumberFormat="1" applyFont="1" applyFill="1" applyBorder="1" applyAlignment="1">
      <alignment horizontal="center"/>
    </xf>
    <xf numFmtId="0" fontId="0" fillId="0" borderId="0" xfId="0" applyFill="1" applyBorder="1"/>
    <xf numFmtId="0" fontId="19" fillId="0" borderId="0" xfId="0" applyFont="1" applyFill="1" applyBorder="1"/>
    <xf numFmtId="164" fontId="19" fillId="0" borderId="0" xfId="0" quotePrefix="1" applyNumberFormat="1" applyFont="1" applyFill="1" applyBorder="1"/>
    <xf numFmtId="164" fontId="19" fillId="0" borderId="14" xfId="0" applyNumberFormat="1" applyFont="1" applyFill="1" applyBorder="1"/>
    <xf numFmtId="0" fontId="0" fillId="0" borderId="14" xfId="0" applyFill="1" applyBorder="1"/>
    <xf numFmtId="14" fontId="19" fillId="0" borderId="15" xfId="0" quotePrefix="1" applyNumberFormat="1" applyFont="1" applyFill="1" applyBorder="1" applyAlignment="1">
      <alignment horizontal="center"/>
    </xf>
    <xf numFmtId="0" fontId="0" fillId="0" borderId="16" xfId="0" applyFill="1" applyBorder="1"/>
    <xf numFmtId="0" fontId="19" fillId="0" borderId="16" xfId="0" applyFont="1" applyFill="1" applyBorder="1"/>
    <xf numFmtId="164" fontId="19" fillId="0" borderId="16" xfId="0" quotePrefix="1" applyNumberFormat="1" applyFont="1" applyFill="1" applyBorder="1"/>
    <xf numFmtId="164" fontId="19" fillId="0" borderId="17" xfId="0" applyNumberFormat="1" applyFont="1" applyFill="1" applyBorder="1"/>
    <xf numFmtId="0" fontId="0" fillId="35" borderId="0" xfId="0" applyFill="1"/>
    <xf numFmtId="14" fontId="0" fillId="0" borderId="0" xfId="0" applyNumberFormat="1" applyFill="1"/>
    <xf numFmtId="14" fontId="0" fillId="33" borderId="0" xfId="0" applyNumberFormat="1" applyFill="1"/>
    <xf numFmtId="3" fontId="0" fillId="33" borderId="0" xfId="0" applyNumberFormat="1" applyFill="1"/>
    <xf numFmtId="0" fontId="14" fillId="0" borderId="0" xfId="0" applyFont="1"/>
    <xf numFmtId="0" fontId="19" fillId="34" borderId="0" xfId="0" applyFont="1" applyFill="1" applyBorder="1"/>
    <xf numFmtId="164" fontId="19" fillId="34" borderId="0" xfId="0" quotePrefix="1" applyNumberFormat="1" applyFont="1" applyFill="1" applyBorder="1"/>
    <xf numFmtId="14" fontId="0" fillId="0" borderId="10" xfId="0" applyNumberFormat="1" applyBorder="1"/>
    <xf numFmtId="0" fontId="0" fillId="35" borderId="11" xfId="0" applyFill="1" applyBorder="1"/>
    <xf numFmtId="0" fontId="0" fillId="35" borderId="12" xfId="0" applyFill="1" applyBorder="1"/>
    <xf numFmtId="14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0" xfId="0" applyNumberFormat="1"/>
    <xf numFmtId="0" fontId="0" fillId="0" borderId="0" xfId="0" applyBorder="1"/>
    <xf numFmtId="164" fontId="19" fillId="0" borderId="0" xfId="0" applyNumberFormat="1" applyFont="1" applyFill="1" applyBorder="1"/>
    <xf numFmtId="0" fontId="0" fillId="35" borderId="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0" formatCode="General"/>
    </dxf>
    <dxf>
      <numFmt numFmtId="0" formatCode="General"/>
    </dxf>
    <dxf>
      <numFmt numFmtId="19" formatCode="dd/mm/yyyy"/>
    </dxf>
    <dxf>
      <border>
        <top style="thin">
          <color rgb="FFFF0000"/>
        </top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567449E-BA34-42B2-A8B5-9C51B6C93366}" autoFormatId="16" applyNumberFormats="0" applyBorderFormats="0" applyFontFormats="0" applyPatternFormats="0" applyAlignmentFormats="0" applyWidthHeightFormats="0">
  <queryTableRefresh nextId="9">
    <queryTableFields count="6">
      <queryTableField id="1" name="Date" tableColumnId="1"/>
      <queryTableField id="2" name="Type transaction" tableColumnId="2"/>
      <queryTableField id="3" name="Compte" tableColumnId="3"/>
      <queryTableField id="4" name="Libellé compte" tableColumnId="4"/>
      <queryTableField id="7" name="débit" tableColumnId="7"/>
      <queryTableField id="6" name="crédi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950C67-738C-4CCF-B4AB-940B8A63030A}" name="Paypal" displayName="Paypal" ref="A1:G38" totalsRowShown="0">
  <autoFilter ref="A1:G38" xr:uid="{80950C67-738C-4CCF-B4AB-940B8A63030A}"/>
  <tableColumns count="7">
    <tableColumn id="1" xr3:uid="{B257E1F1-B185-4D4F-84E6-F8C209E97EC2}" name="Date" dataDxfId="4"/>
    <tableColumn id="2" xr3:uid="{F7A0DF9B-7065-4EAC-82C0-EB80474F0402}" name="Nom"/>
    <tableColumn id="3" xr3:uid="{8B38A44E-5DA1-4946-9E08-446243F7ABFF}" name="Type"/>
    <tableColumn id="4" xr3:uid="{4CE77B4A-2EE7-43B4-86DE-DB1245889DB2}" name="Avant commission"/>
    <tableColumn id="5" xr3:uid="{6A54C2CC-8012-4170-B112-3A6E7D77AD96}" name="Commission"/>
    <tableColumn id="6" xr3:uid="{1DB063BB-4859-4F6A-84AA-D6A9172FB28B}" name="Net"/>
    <tableColumn id="7" xr3:uid="{7A9A65EB-3201-4DC4-9BB5-1CBAC1A319AA}" name="Impact sur le sold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3C946B-3435-4237-951B-946F4BA6E902}" name="Paypal_2" displayName="Paypal_2" ref="A22:F110" tableType="queryTable" totalsRowShown="0">
  <autoFilter ref="A22:F110" xr:uid="{1A3C946B-3435-4237-951B-946F4BA6E902}"/>
  <tableColumns count="6">
    <tableColumn id="1" xr3:uid="{78BD860C-81BF-49C3-ADC8-9FDD49B101C5}" uniqueName="1" name="Date" queryTableFieldId="1" dataDxfId="2"/>
    <tableColumn id="2" xr3:uid="{6BDFA953-3537-417A-A619-039B49B74BAD}" uniqueName="2" name="Type transaction" queryTableFieldId="2" dataDxfId="1"/>
    <tableColumn id="3" xr3:uid="{CB4E6F8B-54C4-4B5D-A9E0-1D36E3590A89}" uniqueName="3" name="Compte" queryTableFieldId="3"/>
    <tableColumn id="4" xr3:uid="{FFCA566A-501E-4DEA-B218-2FA54DF07903}" uniqueName="4" name="Libellé compte" queryTableFieldId="4" dataDxfId="0"/>
    <tableColumn id="7" xr3:uid="{6D9AB6A0-4F7A-4C60-976C-1676E24D30F1}" uniqueName="7" name="débit" queryTableFieldId="7"/>
    <tableColumn id="6" xr3:uid="{DD1E5AE1-3055-487A-93CA-E191CFE8B41A}" uniqueName="6" name="crédit" queryTableFieldId="6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A65609-BDD8-4D31-BF84-0AABC6994EC4}" name="Comptes" displayName="Comptes" ref="A1:B4" totalsRowShown="0">
  <autoFilter ref="A1:B4" xr:uid="{FEA65609-BDD8-4D31-BF84-0AABC6994EC4}"/>
  <tableColumns count="2">
    <tableColumn id="1" xr3:uid="{0A4E7DBF-865E-43EB-B267-F031061CB572}" name="Compte"/>
    <tableColumn id="2" xr3:uid="{D90073FF-2F3C-4C3D-8E6E-FCFFBAF1DE41}" name="Sen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8"/>
  <sheetViews>
    <sheetView workbookViewId="0">
      <selection sqref="A1:G38"/>
    </sheetView>
  </sheetViews>
  <sheetFormatPr baseColWidth="10" defaultRowHeight="15" x14ac:dyDescent="0.25"/>
  <cols>
    <col min="2" max="2" width="24.7109375" bestFit="1" customWidth="1"/>
    <col min="3" max="3" width="52.140625" bestFit="1" customWidth="1"/>
    <col min="4" max="4" width="19.28515625" customWidth="1"/>
    <col min="5" max="5" width="14" customWidth="1"/>
    <col min="7" max="7" width="19.7109375" customWidth="1"/>
    <col min="13" max="13" width="40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2" t="s">
        <v>6</v>
      </c>
    </row>
    <row r="2" spans="1:7" s="5" customFormat="1" x14ac:dyDescent="0.25">
      <c r="A2" s="30">
        <v>44563</v>
      </c>
      <c r="B2" s="5" t="s">
        <v>7</v>
      </c>
      <c r="C2" s="5" t="s">
        <v>8</v>
      </c>
      <c r="D2" s="5">
        <v>103</v>
      </c>
      <c r="E2" s="5">
        <v>-3.34</v>
      </c>
      <c r="F2" s="5">
        <v>99.66</v>
      </c>
      <c r="G2" s="5" t="s">
        <v>9</v>
      </c>
    </row>
    <row r="3" spans="1:7" s="7" customFormat="1" x14ac:dyDescent="0.25">
      <c r="A3" s="29">
        <v>44563</v>
      </c>
      <c r="B3" s="7" t="s">
        <v>10</v>
      </c>
      <c r="C3" s="7" t="s">
        <v>8</v>
      </c>
      <c r="D3" s="7">
        <v>103</v>
      </c>
      <c r="E3" s="7">
        <v>-3.34</v>
      </c>
      <c r="F3" s="7">
        <v>99.66</v>
      </c>
      <c r="G3" s="7" t="s">
        <v>9</v>
      </c>
    </row>
    <row r="4" spans="1:7" s="5" customFormat="1" x14ac:dyDescent="0.25">
      <c r="A4" s="30">
        <v>44565</v>
      </c>
      <c r="B4" s="5" t="s">
        <v>11</v>
      </c>
      <c r="C4" s="5" t="s">
        <v>12</v>
      </c>
      <c r="D4" s="5">
        <v>-58.5</v>
      </c>
      <c r="E4" s="5">
        <v>0</v>
      </c>
      <c r="F4" s="5">
        <v>-58.5</v>
      </c>
      <c r="G4" s="5" t="s">
        <v>13</v>
      </c>
    </row>
    <row r="5" spans="1:7" x14ac:dyDescent="0.25">
      <c r="A5" s="1">
        <v>44565</v>
      </c>
      <c r="B5" t="s">
        <v>14</v>
      </c>
      <c r="C5" t="s">
        <v>12</v>
      </c>
      <c r="D5">
        <v>-86.4</v>
      </c>
      <c r="E5">
        <v>0</v>
      </c>
      <c r="F5">
        <v>-86.4</v>
      </c>
      <c r="G5" t="s">
        <v>13</v>
      </c>
    </row>
    <row r="6" spans="1:7" x14ac:dyDescent="0.25">
      <c r="A6" s="1">
        <v>44565</v>
      </c>
      <c r="B6" t="s">
        <v>15</v>
      </c>
      <c r="C6" t="s">
        <v>12</v>
      </c>
      <c r="D6">
        <v>-86.4</v>
      </c>
      <c r="E6">
        <v>0</v>
      </c>
      <c r="F6">
        <v>-86.4</v>
      </c>
      <c r="G6" t="s">
        <v>13</v>
      </c>
    </row>
    <row r="7" spans="1:7" x14ac:dyDescent="0.25">
      <c r="A7" s="1">
        <v>44568</v>
      </c>
      <c r="B7" t="s">
        <v>16</v>
      </c>
      <c r="C7" t="s">
        <v>12</v>
      </c>
      <c r="D7">
        <v>-86.4</v>
      </c>
      <c r="E7">
        <v>0</v>
      </c>
      <c r="F7">
        <v>-86.4</v>
      </c>
      <c r="G7" t="s">
        <v>13</v>
      </c>
    </row>
    <row r="8" spans="1:7" x14ac:dyDescent="0.25">
      <c r="A8" s="1">
        <v>44569</v>
      </c>
      <c r="B8" t="s">
        <v>17</v>
      </c>
      <c r="C8" t="s">
        <v>8</v>
      </c>
      <c r="D8">
        <v>55</v>
      </c>
      <c r="E8">
        <v>-1.95</v>
      </c>
      <c r="F8">
        <v>53.05</v>
      </c>
      <c r="G8" t="s">
        <v>9</v>
      </c>
    </row>
    <row r="9" spans="1:7" x14ac:dyDescent="0.25">
      <c r="A9" s="1">
        <v>44569</v>
      </c>
      <c r="B9" t="s">
        <v>18</v>
      </c>
      <c r="C9" t="s">
        <v>8</v>
      </c>
      <c r="D9">
        <v>79</v>
      </c>
      <c r="E9">
        <v>-2.64</v>
      </c>
      <c r="F9">
        <v>76.36</v>
      </c>
      <c r="G9" t="s">
        <v>9</v>
      </c>
    </row>
    <row r="10" spans="1:7" x14ac:dyDescent="0.25">
      <c r="A10" s="1">
        <v>44570</v>
      </c>
      <c r="B10" t="s">
        <v>19</v>
      </c>
      <c r="C10" t="s">
        <v>8</v>
      </c>
      <c r="D10">
        <v>55</v>
      </c>
      <c r="E10">
        <v>-1.95</v>
      </c>
      <c r="F10">
        <v>53.05</v>
      </c>
      <c r="G10" t="s">
        <v>9</v>
      </c>
    </row>
    <row r="11" spans="1:7" x14ac:dyDescent="0.25">
      <c r="A11" s="1">
        <v>44571</v>
      </c>
      <c r="B11" t="s">
        <v>20</v>
      </c>
      <c r="C11" t="s">
        <v>12</v>
      </c>
      <c r="D11">
        <v>-43.2</v>
      </c>
      <c r="E11">
        <v>0</v>
      </c>
      <c r="F11">
        <v>-43.2</v>
      </c>
      <c r="G11" t="s">
        <v>13</v>
      </c>
    </row>
    <row r="12" spans="1:7" x14ac:dyDescent="0.25">
      <c r="A12" s="1">
        <v>44572</v>
      </c>
      <c r="B12" t="s">
        <v>21</v>
      </c>
      <c r="C12" t="s">
        <v>22</v>
      </c>
      <c r="D12">
        <v>-96</v>
      </c>
      <c r="E12">
        <v>0</v>
      </c>
      <c r="F12">
        <v>-96</v>
      </c>
      <c r="G12" t="s">
        <v>13</v>
      </c>
    </row>
    <row r="13" spans="1:7" x14ac:dyDescent="0.25">
      <c r="A13" s="1">
        <v>44572</v>
      </c>
      <c r="B13" t="s">
        <v>23</v>
      </c>
      <c r="C13" t="s">
        <v>12</v>
      </c>
      <c r="D13">
        <v>-43.2</v>
      </c>
      <c r="E13">
        <v>0</v>
      </c>
      <c r="F13">
        <v>-43.2</v>
      </c>
      <c r="G13" t="s">
        <v>13</v>
      </c>
    </row>
    <row r="14" spans="1:7" x14ac:dyDescent="0.25">
      <c r="A14" s="1">
        <v>44573</v>
      </c>
      <c r="B14" t="s">
        <v>24</v>
      </c>
      <c r="C14" t="s">
        <v>8</v>
      </c>
      <c r="D14">
        <v>28</v>
      </c>
      <c r="E14">
        <v>-1.1599999999999999</v>
      </c>
      <c r="F14">
        <v>26.84</v>
      </c>
      <c r="G14" t="s">
        <v>9</v>
      </c>
    </row>
    <row r="15" spans="1:7" x14ac:dyDescent="0.25">
      <c r="A15" s="1">
        <v>44575</v>
      </c>
      <c r="B15" t="s">
        <v>25</v>
      </c>
      <c r="C15" t="s">
        <v>8</v>
      </c>
      <c r="D15">
        <v>76</v>
      </c>
      <c r="E15">
        <v>-2.5499999999999998</v>
      </c>
      <c r="F15">
        <v>73.45</v>
      </c>
      <c r="G15" t="s">
        <v>9</v>
      </c>
    </row>
    <row r="16" spans="1:7" x14ac:dyDescent="0.25">
      <c r="A16" s="1">
        <v>44576</v>
      </c>
      <c r="B16" t="s">
        <v>26</v>
      </c>
      <c r="C16" t="s">
        <v>12</v>
      </c>
      <c r="D16">
        <v>-48</v>
      </c>
      <c r="E16">
        <v>0</v>
      </c>
      <c r="F16">
        <v>-48</v>
      </c>
      <c r="G16" t="s">
        <v>13</v>
      </c>
    </row>
    <row r="17" spans="1:32" x14ac:dyDescent="0.25">
      <c r="A17" s="1">
        <v>44576</v>
      </c>
      <c r="B17" t="s">
        <v>27</v>
      </c>
      <c r="C17" t="s">
        <v>12</v>
      </c>
      <c r="D17">
        <v>-43.2</v>
      </c>
      <c r="E17">
        <v>0</v>
      </c>
      <c r="F17">
        <v>-43.2</v>
      </c>
      <c r="G17" t="s">
        <v>13</v>
      </c>
    </row>
    <row r="18" spans="1:32" x14ac:dyDescent="0.25">
      <c r="A18" s="1">
        <v>44576</v>
      </c>
      <c r="B18" t="s">
        <v>19</v>
      </c>
      <c r="C18" t="s">
        <v>12</v>
      </c>
      <c r="D18">
        <v>-48</v>
      </c>
      <c r="E18">
        <v>0</v>
      </c>
      <c r="F18">
        <v>-48</v>
      </c>
      <c r="G18" t="s">
        <v>13</v>
      </c>
    </row>
    <row r="19" spans="1:32" x14ac:dyDescent="0.25">
      <c r="A19" s="1">
        <v>44577</v>
      </c>
      <c r="B19" t="s">
        <v>28</v>
      </c>
      <c r="C19" t="s">
        <v>8</v>
      </c>
      <c r="D19">
        <v>55</v>
      </c>
      <c r="E19">
        <v>-1.95</v>
      </c>
      <c r="F19">
        <v>53.05</v>
      </c>
      <c r="G19" t="s">
        <v>9</v>
      </c>
    </row>
    <row r="20" spans="1:32" x14ac:dyDescent="0.25">
      <c r="A20" s="1">
        <v>44578</v>
      </c>
      <c r="B20" t="s">
        <v>29</v>
      </c>
      <c r="C20" t="s">
        <v>8</v>
      </c>
      <c r="D20">
        <v>55</v>
      </c>
      <c r="E20">
        <v>-1.95</v>
      </c>
      <c r="F20">
        <v>53.05</v>
      </c>
      <c r="G20" t="s">
        <v>9</v>
      </c>
    </row>
    <row r="21" spans="1:32" x14ac:dyDescent="0.25">
      <c r="A21" s="1">
        <v>44579</v>
      </c>
      <c r="B21" t="s">
        <v>30</v>
      </c>
      <c r="C21" t="s">
        <v>31</v>
      </c>
      <c r="D21">
        <v>-417.91</v>
      </c>
      <c r="E21">
        <v>0</v>
      </c>
      <c r="F21">
        <v>-417.91</v>
      </c>
      <c r="G21" t="s">
        <v>13</v>
      </c>
    </row>
    <row r="22" spans="1:32" s="5" customFormat="1" x14ac:dyDescent="0.25">
      <c r="A22" s="30">
        <v>44579</v>
      </c>
      <c r="C22" s="5" t="s">
        <v>32</v>
      </c>
      <c r="D22" s="5">
        <v>165.1</v>
      </c>
      <c r="E22" s="5">
        <v>0</v>
      </c>
      <c r="F22" s="5">
        <v>165.1</v>
      </c>
      <c r="G22" s="5" t="s">
        <v>9</v>
      </c>
    </row>
    <row r="23" spans="1:32" x14ac:dyDescent="0.25">
      <c r="A23" s="1">
        <v>44579</v>
      </c>
      <c r="C23" t="s">
        <v>33</v>
      </c>
      <c r="D23">
        <v>-382.17</v>
      </c>
      <c r="E23">
        <v>0</v>
      </c>
      <c r="F23">
        <v>-382.17</v>
      </c>
      <c r="G23" t="s">
        <v>13</v>
      </c>
    </row>
    <row r="24" spans="1:32" x14ac:dyDescent="0.25">
      <c r="A24" s="1">
        <v>44579</v>
      </c>
      <c r="C24" t="s">
        <v>33</v>
      </c>
      <c r="D24">
        <v>417.91</v>
      </c>
      <c r="E24">
        <v>0</v>
      </c>
      <c r="F24">
        <v>417.91</v>
      </c>
      <c r="G24" t="s">
        <v>9</v>
      </c>
    </row>
    <row r="25" spans="1:32" x14ac:dyDescent="0.25">
      <c r="A25" s="1">
        <v>44579</v>
      </c>
      <c r="B25" t="s">
        <v>34</v>
      </c>
      <c r="C25" t="s">
        <v>8</v>
      </c>
      <c r="D25">
        <v>113</v>
      </c>
      <c r="E25">
        <v>-3.63</v>
      </c>
      <c r="F25">
        <v>109.37</v>
      </c>
      <c r="G25" t="s">
        <v>9</v>
      </c>
    </row>
    <row r="26" spans="1:32" x14ac:dyDescent="0.25">
      <c r="A26" s="1">
        <v>44581</v>
      </c>
      <c r="B26" t="s">
        <v>35</v>
      </c>
      <c r="C26" t="s">
        <v>12</v>
      </c>
      <c r="D26">
        <v>-43.2</v>
      </c>
      <c r="E26">
        <v>0</v>
      </c>
      <c r="F26">
        <v>-43.2</v>
      </c>
      <c r="G26" t="s">
        <v>13</v>
      </c>
    </row>
    <row r="27" spans="1:32" s="5" customFormat="1" x14ac:dyDescent="0.25">
      <c r="A27" s="30">
        <v>44583</v>
      </c>
      <c r="B27" s="5" t="s">
        <v>36</v>
      </c>
      <c r="C27" s="5" t="s">
        <v>31</v>
      </c>
      <c r="D27" s="5">
        <v>-335.98</v>
      </c>
      <c r="E27" s="5">
        <v>0</v>
      </c>
      <c r="F27" s="5">
        <v>-335.98</v>
      </c>
      <c r="G27" s="5" t="s">
        <v>13</v>
      </c>
      <c r="AF27" s="31"/>
    </row>
    <row r="28" spans="1:32" x14ac:dyDescent="0.25">
      <c r="A28" s="1">
        <v>44583</v>
      </c>
      <c r="C28" t="s">
        <v>32</v>
      </c>
      <c r="D28">
        <v>245.15</v>
      </c>
      <c r="E28">
        <v>0</v>
      </c>
      <c r="F28">
        <v>245.15</v>
      </c>
      <c r="G28" t="s">
        <v>9</v>
      </c>
      <c r="H28" s="3"/>
      <c r="AF28" s="2"/>
    </row>
    <row r="29" spans="1:32" x14ac:dyDescent="0.25">
      <c r="A29" s="1">
        <v>44583</v>
      </c>
      <c r="C29" t="s">
        <v>33</v>
      </c>
      <c r="D29">
        <v>-311.32</v>
      </c>
      <c r="E29">
        <v>0</v>
      </c>
      <c r="F29">
        <v>-311.32</v>
      </c>
      <c r="G29" t="s">
        <v>13</v>
      </c>
      <c r="AF29" s="2"/>
    </row>
    <row r="30" spans="1:32" x14ac:dyDescent="0.25">
      <c r="A30" s="1">
        <v>44583</v>
      </c>
      <c r="C30" t="s">
        <v>33</v>
      </c>
      <c r="D30">
        <v>335.98</v>
      </c>
      <c r="E30">
        <v>0</v>
      </c>
      <c r="F30">
        <v>335.98</v>
      </c>
      <c r="G30" t="s">
        <v>9</v>
      </c>
      <c r="AF30" s="2"/>
    </row>
    <row r="31" spans="1:32" x14ac:dyDescent="0.25">
      <c r="A31" s="1">
        <v>44584</v>
      </c>
      <c r="B31" t="s">
        <v>37</v>
      </c>
      <c r="C31" t="s">
        <v>8</v>
      </c>
      <c r="D31">
        <v>52</v>
      </c>
      <c r="E31">
        <v>-1.86</v>
      </c>
      <c r="F31">
        <v>50.14</v>
      </c>
      <c r="G31" t="s">
        <v>9</v>
      </c>
    </row>
    <row r="32" spans="1:32" x14ac:dyDescent="0.25">
      <c r="A32" s="1">
        <v>44587</v>
      </c>
      <c r="B32" t="s">
        <v>38</v>
      </c>
      <c r="C32" t="s">
        <v>8</v>
      </c>
      <c r="D32">
        <v>-59.29</v>
      </c>
      <c r="E32">
        <v>0</v>
      </c>
      <c r="F32">
        <v>-59.29</v>
      </c>
      <c r="G32" t="s">
        <v>13</v>
      </c>
    </row>
    <row r="33" spans="1:7" x14ac:dyDescent="0.25">
      <c r="A33" s="1">
        <v>44587</v>
      </c>
      <c r="C33" t="s">
        <v>32</v>
      </c>
      <c r="D33">
        <v>9.15</v>
      </c>
      <c r="E33">
        <v>0</v>
      </c>
      <c r="F33">
        <v>9.15</v>
      </c>
      <c r="G33" t="s">
        <v>9</v>
      </c>
    </row>
    <row r="34" spans="1:7" x14ac:dyDescent="0.25">
      <c r="A34" s="1">
        <v>44587</v>
      </c>
      <c r="B34" t="s">
        <v>39</v>
      </c>
      <c r="C34" t="s">
        <v>8</v>
      </c>
      <c r="D34">
        <v>81</v>
      </c>
      <c r="E34">
        <v>-2.7</v>
      </c>
      <c r="F34">
        <v>78.3</v>
      </c>
      <c r="G34" t="s">
        <v>9</v>
      </c>
    </row>
    <row r="35" spans="1:7" x14ac:dyDescent="0.25">
      <c r="A35" s="1">
        <v>44588</v>
      </c>
      <c r="B35" t="s">
        <v>40</v>
      </c>
      <c r="C35" t="s">
        <v>31</v>
      </c>
      <c r="D35">
        <v>-78</v>
      </c>
      <c r="E35">
        <v>0</v>
      </c>
      <c r="F35">
        <v>-78</v>
      </c>
      <c r="G35" t="s">
        <v>13</v>
      </c>
    </row>
    <row r="36" spans="1:7" x14ac:dyDescent="0.25">
      <c r="A36" s="1">
        <v>44589</v>
      </c>
      <c r="B36" t="s">
        <v>41</v>
      </c>
      <c r="C36" t="s">
        <v>8</v>
      </c>
      <c r="D36">
        <v>76</v>
      </c>
      <c r="E36">
        <v>-2.5499999999999998</v>
      </c>
      <c r="F36">
        <v>73.45</v>
      </c>
      <c r="G36" t="s">
        <v>9</v>
      </c>
    </row>
    <row r="37" spans="1:7" x14ac:dyDescent="0.25">
      <c r="A37" s="1">
        <v>44589</v>
      </c>
      <c r="B37" t="s">
        <v>42</v>
      </c>
      <c r="C37" t="s">
        <v>12</v>
      </c>
      <c r="D37">
        <v>-43.2</v>
      </c>
      <c r="E37">
        <v>0</v>
      </c>
      <c r="F37">
        <v>-43.2</v>
      </c>
      <c r="G37" t="s">
        <v>13</v>
      </c>
    </row>
    <row r="38" spans="1:7" x14ac:dyDescent="0.25">
      <c r="A38" s="1">
        <v>44592</v>
      </c>
      <c r="B38" t="s">
        <v>43</v>
      </c>
      <c r="C38" t="s">
        <v>8</v>
      </c>
      <c r="D38">
        <v>84</v>
      </c>
      <c r="E38">
        <v>-2.79</v>
      </c>
      <c r="F38">
        <v>81.209999999999994</v>
      </c>
      <c r="G38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10"/>
  <sheetViews>
    <sheetView tabSelected="1" topLeftCell="A9" workbookViewId="0">
      <selection activeCell="H33" sqref="H33"/>
    </sheetView>
  </sheetViews>
  <sheetFormatPr baseColWidth="10" defaultRowHeight="15" x14ac:dyDescent="0.25"/>
  <cols>
    <col min="1" max="1" width="10.7109375" bestFit="1" customWidth="1"/>
    <col min="2" max="2" width="57.7109375" bestFit="1" customWidth="1"/>
    <col min="3" max="3" width="10.28515625" bestFit="1" customWidth="1"/>
    <col min="4" max="4" width="37.28515625" bestFit="1" customWidth="1"/>
    <col min="5" max="5" width="8" bestFit="1" customWidth="1"/>
    <col min="6" max="6" width="8.42578125" bestFit="1" customWidth="1"/>
    <col min="7" max="7" width="8" bestFit="1" customWidth="1"/>
    <col min="8" max="8" width="22.28515625" bestFit="1" customWidth="1"/>
    <col min="11" max="11" width="13.7109375" bestFit="1" customWidth="1"/>
  </cols>
  <sheetData>
    <row r="1" spans="1:34" x14ac:dyDescent="0.25">
      <c r="A1" t="s">
        <v>44</v>
      </c>
      <c r="B1" t="s">
        <v>50</v>
      </c>
      <c r="C1" t="s">
        <v>51</v>
      </c>
      <c r="D1" t="s">
        <v>54</v>
      </c>
      <c r="E1" t="s">
        <v>55</v>
      </c>
      <c r="F1">
        <v>517000</v>
      </c>
      <c r="H1" s="32" t="s">
        <v>53</v>
      </c>
      <c r="K1" t="s">
        <v>52</v>
      </c>
    </row>
    <row r="2" spans="1:34" s="5" customFormat="1" x14ac:dyDescent="0.25">
      <c r="A2" s="30">
        <v>44563</v>
      </c>
      <c r="B2" s="5" t="s">
        <v>7</v>
      </c>
      <c r="C2" s="5" t="s">
        <v>8</v>
      </c>
      <c r="D2" s="5">
        <v>103</v>
      </c>
      <c r="E2" s="5">
        <f>-3.34*-1</f>
        <v>3.34</v>
      </c>
      <c r="F2" s="6">
        <v>99.66</v>
      </c>
      <c r="G2" s="6"/>
      <c r="H2" s="5" t="s">
        <v>9</v>
      </c>
      <c r="K2" s="6" t="s">
        <v>47</v>
      </c>
    </row>
    <row r="3" spans="1:34" s="5" customFormat="1" x14ac:dyDescent="0.25">
      <c r="A3" s="30">
        <v>44565</v>
      </c>
      <c r="B3" s="5" t="s">
        <v>11</v>
      </c>
      <c r="C3" s="5" t="s">
        <v>12</v>
      </c>
      <c r="D3" s="5">
        <f>-58.5*-1</f>
        <v>58.5</v>
      </c>
      <c r="E3" s="5">
        <v>0</v>
      </c>
      <c r="F3" s="28">
        <f>+-58.5*-1</f>
        <v>58.5</v>
      </c>
      <c r="G3" s="28"/>
      <c r="H3" s="5" t="s">
        <v>13</v>
      </c>
      <c r="K3" s="28" t="s">
        <v>48</v>
      </c>
    </row>
    <row r="4" spans="1:34" s="5" customFormat="1" x14ac:dyDescent="0.25">
      <c r="A4" s="30">
        <v>44579</v>
      </c>
      <c r="C4" s="5" t="s">
        <v>32</v>
      </c>
      <c r="D4" s="5">
        <v>165.1</v>
      </c>
      <c r="E4" s="5">
        <v>0</v>
      </c>
      <c r="F4" s="5">
        <v>165.1</v>
      </c>
      <c r="H4" s="5" t="s">
        <v>9</v>
      </c>
      <c r="K4" s="5" t="s">
        <v>47</v>
      </c>
    </row>
    <row r="5" spans="1:34" s="5" customFormat="1" x14ac:dyDescent="0.25">
      <c r="A5" s="30">
        <v>44583</v>
      </c>
      <c r="B5" s="5" t="s">
        <v>36</v>
      </c>
      <c r="C5" s="5" t="s">
        <v>31</v>
      </c>
      <c r="D5" s="5">
        <f>-335.98*-1</f>
        <v>335.98</v>
      </c>
      <c r="E5" s="5">
        <v>0</v>
      </c>
      <c r="F5" s="5">
        <f>-335.98*-1</f>
        <v>335.98</v>
      </c>
      <c r="H5" s="5" t="s">
        <v>13</v>
      </c>
      <c r="K5" s="5" t="s">
        <v>48</v>
      </c>
      <c r="AH5" s="31"/>
    </row>
    <row r="6" spans="1:34" ht="15.75" thickBot="1" x14ac:dyDescent="0.3"/>
    <row r="7" spans="1:34" x14ac:dyDescent="0.25">
      <c r="A7" s="9" t="s">
        <v>0</v>
      </c>
      <c r="B7" s="10" t="s">
        <v>49</v>
      </c>
      <c r="C7" s="10" t="s">
        <v>45</v>
      </c>
      <c r="D7" s="10" t="s">
        <v>46</v>
      </c>
      <c r="E7" s="11" t="s">
        <v>47</v>
      </c>
      <c r="F7" s="12" t="s">
        <v>48</v>
      </c>
      <c r="G7" s="42"/>
    </row>
    <row r="8" spans="1:34" x14ac:dyDescent="0.25">
      <c r="A8" s="13"/>
      <c r="B8" s="14"/>
      <c r="C8" s="14"/>
      <c r="D8" s="14"/>
      <c r="E8" s="15"/>
      <c r="F8" s="16"/>
      <c r="G8" s="15"/>
      <c r="J8" s="4"/>
    </row>
    <row r="9" spans="1:34" s="7" customFormat="1" x14ac:dyDescent="0.25">
      <c r="A9" s="17">
        <f>+$A$2</f>
        <v>44563</v>
      </c>
      <c r="B9" s="18" t="str">
        <f>+$C$2</f>
        <v>Paiement Express Checkout</v>
      </c>
      <c r="C9" s="33">
        <v>517000</v>
      </c>
      <c r="D9" s="19" t="str">
        <f>+$B$2</f>
        <v>Charlotte Laurier</v>
      </c>
      <c r="E9" s="34">
        <f>+F2</f>
        <v>99.66</v>
      </c>
      <c r="F9" s="21"/>
      <c r="G9" s="43"/>
      <c r="J9" s="8"/>
    </row>
    <row r="10" spans="1:34" s="7" customFormat="1" x14ac:dyDescent="0.25">
      <c r="A10" s="17">
        <f t="shared" ref="A10:A11" si="0">+$A$2</f>
        <v>44563</v>
      </c>
      <c r="B10" s="18" t="str">
        <f t="shared" ref="B10:B11" si="1">+$C$2</f>
        <v>Paiement Express Checkout</v>
      </c>
      <c r="C10" s="19">
        <v>627910</v>
      </c>
      <c r="D10" s="19" t="str">
        <f t="shared" ref="D10:D11" si="2">+$B$2</f>
        <v>Charlotte Laurier</v>
      </c>
      <c r="E10" s="20">
        <f>E2</f>
        <v>3.34</v>
      </c>
      <c r="F10" s="22"/>
      <c r="G10" s="18"/>
      <c r="J10" s="8"/>
    </row>
    <row r="11" spans="1:34" s="7" customFormat="1" ht="15.75" thickBot="1" x14ac:dyDescent="0.3">
      <c r="A11" s="23">
        <f t="shared" si="0"/>
        <v>44563</v>
      </c>
      <c r="B11" s="24" t="str">
        <f t="shared" si="1"/>
        <v>Paiement Express Checkout</v>
      </c>
      <c r="C11" s="25">
        <v>471000</v>
      </c>
      <c r="D11" s="25" t="str">
        <f t="shared" si="2"/>
        <v>Charlotte Laurier</v>
      </c>
      <c r="E11" s="26"/>
      <c r="F11" s="27">
        <f>+D2</f>
        <v>103</v>
      </c>
      <c r="G11" s="43"/>
      <c r="J11" s="8"/>
    </row>
    <row r="12" spans="1:34" ht="15.75" thickBot="1" x14ac:dyDescent="0.3"/>
    <row r="13" spans="1:34" x14ac:dyDescent="0.25">
      <c r="A13" s="35">
        <f>+$A$3</f>
        <v>44565</v>
      </c>
      <c r="B13" s="11" t="str">
        <f>+C3</f>
        <v>Remboursement de paiement</v>
      </c>
      <c r="C13" s="36">
        <v>517000</v>
      </c>
      <c r="D13" s="11" t="str">
        <f>+$B$3</f>
        <v>Typhaine  Lunven</v>
      </c>
      <c r="E13" s="11"/>
      <c r="F13" s="37">
        <f>F3</f>
        <v>58.5</v>
      </c>
      <c r="G13" s="44"/>
    </row>
    <row r="14" spans="1:34" ht="15.75" thickBot="1" x14ac:dyDescent="0.3">
      <c r="A14" s="38">
        <f>+$A$3</f>
        <v>44565</v>
      </c>
      <c r="B14" s="39" t="s">
        <v>12</v>
      </c>
      <c r="C14" s="39">
        <v>471000</v>
      </c>
      <c r="D14" s="39" t="str">
        <f>+$B$3</f>
        <v>Typhaine  Lunven</v>
      </c>
      <c r="E14" s="39">
        <f>D3</f>
        <v>58.5</v>
      </c>
      <c r="F14" s="40"/>
      <c r="G14" s="42"/>
    </row>
    <row r="15" spans="1:34" ht="15.75" thickBot="1" x14ac:dyDescent="0.3"/>
    <row r="16" spans="1:34" x14ac:dyDescent="0.25">
      <c r="A16" s="35">
        <f>+A4</f>
        <v>44579</v>
      </c>
      <c r="B16" s="11" t="str">
        <f>+C4</f>
        <v xml:space="preserve">Virement bancaire sur le compte PayPal </v>
      </c>
      <c r="C16" s="11">
        <v>517000</v>
      </c>
      <c r="D16" s="11" t="s">
        <v>56</v>
      </c>
      <c r="E16" s="11">
        <f>+F4</f>
        <v>165.1</v>
      </c>
      <c r="F16" s="12"/>
      <c r="G16" s="42"/>
    </row>
    <row r="17" spans="1:7" ht="15.75" thickBot="1" x14ac:dyDescent="0.3">
      <c r="A17" s="38">
        <f>+A4</f>
        <v>44579</v>
      </c>
      <c r="B17" s="39" t="str">
        <f>+C4</f>
        <v xml:space="preserve">Virement bancaire sur le compte PayPal </v>
      </c>
      <c r="C17" s="39">
        <v>471000</v>
      </c>
      <c r="D17" s="39" t="s">
        <v>56</v>
      </c>
      <c r="E17" s="39"/>
      <c r="F17" s="40">
        <f>+D4</f>
        <v>165.1</v>
      </c>
      <c r="G17" s="42"/>
    </row>
    <row r="18" spans="1:7" ht="15.75" thickBot="1" x14ac:dyDescent="0.3"/>
    <row r="19" spans="1:7" x14ac:dyDescent="0.25">
      <c r="A19" s="35">
        <f>+A5</f>
        <v>44583</v>
      </c>
      <c r="B19" s="11" t="str">
        <f>+C5</f>
        <v>Paiement préapprouvé d'un utilisateur de facture de paiement</v>
      </c>
      <c r="C19" s="11">
        <v>517000</v>
      </c>
      <c r="D19" s="11" t="str">
        <f>+B5</f>
        <v>MailChimp</v>
      </c>
      <c r="E19" s="11"/>
      <c r="F19" s="12">
        <f>+F5</f>
        <v>335.98</v>
      </c>
      <c r="G19" s="42"/>
    </row>
    <row r="20" spans="1:7" ht="15.75" thickBot="1" x14ac:dyDescent="0.3">
      <c r="A20" s="38">
        <f>+A5</f>
        <v>44583</v>
      </c>
      <c r="B20" s="39" t="str">
        <f>+C5</f>
        <v>Paiement préapprouvé d'un utilisateur de facture de paiement</v>
      </c>
      <c r="C20" s="39">
        <v>471000</v>
      </c>
      <c r="D20" s="39" t="str">
        <f>+B5</f>
        <v>MailChimp</v>
      </c>
      <c r="E20" s="39">
        <f>+D5</f>
        <v>335.98</v>
      </c>
      <c r="F20" s="40"/>
      <c r="G20" s="42"/>
    </row>
    <row r="22" spans="1:7" x14ac:dyDescent="0.25">
      <c r="A22" t="s">
        <v>0</v>
      </c>
      <c r="B22" t="s">
        <v>58</v>
      </c>
      <c r="C22" t="s">
        <v>45</v>
      </c>
      <c r="D22" t="s">
        <v>59</v>
      </c>
      <c r="E22" t="s">
        <v>63</v>
      </c>
      <c r="F22" t="s">
        <v>48</v>
      </c>
    </row>
    <row r="23" spans="1:7" x14ac:dyDescent="0.25">
      <c r="A23" s="1">
        <v>44563</v>
      </c>
      <c r="B23" s="41" t="s">
        <v>8</v>
      </c>
      <c r="C23" t="s">
        <v>60</v>
      </c>
      <c r="D23" s="41" t="s">
        <v>7</v>
      </c>
      <c r="E23">
        <v>99.66</v>
      </c>
    </row>
    <row r="24" spans="1:7" x14ac:dyDescent="0.25">
      <c r="A24" s="1">
        <v>44563</v>
      </c>
      <c r="B24" s="41" t="s">
        <v>8</v>
      </c>
      <c r="C24" t="s">
        <v>61</v>
      </c>
      <c r="D24" s="41" t="s">
        <v>7</v>
      </c>
      <c r="E24">
        <v>3.34</v>
      </c>
    </row>
    <row r="25" spans="1:7" x14ac:dyDescent="0.25">
      <c r="A25" s="1">
        <v>44563</v>
      </c>
      <c r="B25" s="41" t="s">
        <v>8</v>
      </c>
      <c r="C25" t="s">
        <v>62</v>
      </c>
      <c r="D25" s="41" t="s">
        <v>7</v>
      </c>
      <c r="F25">
        <v>103</v>
      </c>
    </row>
    <row r="26" spans="1:7" x14ac:dyDescent="0.25">
      <c r="A26" s="1">
        <v>44563</v>
      </c>
      <c r="B26" s="41" t="s">
        <v>8</v>
      </c>
      <c r="C26" t="s">
        <v>60</v>
      </c>
      <c r="D26" s="41" t="s">
        <v>10</v>
      </c>
      <c r="E26">
        <v>99.66</v>
      </c>
    </row>
    <row r="27" spans="1:7" x14ac:dyDescent="0.25">
      <c r="A27" s="1">
        <v>44563</v>
      </c>
      <c r="B27" s="41" t="s">
        <v>8</v>
      </c>
      <c r="C27" t="s">
        <v>61</v>
      </c>
      <c r="D27" s="41" t="s">
        <v>10</v>
      </c>
      <c r="E27">
        <v>3.34</v>
      </c>
    </row>
    <row r="28" spans="1:7" x14ac:dyDescent="0.25">
      <c r="A28" s="1">
        <v>44563</v>
      </c>
      <c r="B28" s="41" t="s">
        <v>8</v>
      </c>
      <c r="C28" t="s">
        <v>62</v>
      </c>
      <c r="D28" s="41" t="s">
        <v>10</v>
      </c>
      <c r="F28">
        <v>103</v>
      </c>
    </row>
    <row r="29" spans="1:7" x14ac:dyDescent="0.25">
      <c r="A29" s="1">
        <v>44565</v>
      </c>
      <c r="B29" s="41" t="s">
        <v>12</v>
      </c>
      <c r="C29" t="s">
        <v>60</v>
      </c>
      <c r="D29" s="41" t="s">
        <v>11</v>
      </c>
      <c r="F29">
        <v>58.5</v>
      </c>
    </row>
    <row r="30" spans="1:7" x14ac:dyDescent="0.25">
      <c r="A30" s="1">
        <v>44565</v>
      </c>
      <c r="B30" s="41" t="s">
        <v>12</v>
      </c>
      <c r="C30" t="s">
        <v>62</v>
      </c>
      <c r="D30" s="41" t="s">
        <v>11</v>
      </c>
      <c r="E30">
        <v>58.5</v>
      </c>
    </row>
    <row r="31" spans="1:7" x14ac:dyDescent="0.25">
      <c r="A31" s="1">
        <v>44565</v>
      </c>
      <c r="B31" s="41" t="s">
        <v>12</v>
      </c>
      <c r="C31" t="s">
        <v>60</v>
      </c>
      <c r="D31" s="41" t="s">
        <v>14</v>
      </c>
      <c r="F31">
        <v>86.4</v>
      </c>
    </row>
    <row r="32" spans="1:7" x14ac:dyDescent="0.25">
      <c r="A32" s="1">
        <v>44565</v>
      </c>
      <c r="B32" s="41" t="s">
        <v>12</v>
      </c>
      <c r="C32" t="s">
        <v>62</v>
      </c>
      <c r="D32" s="41" t="s">
        <v>14</v>
      </c>
      <c r="E32">
        <v>86.4</v>
      </c>
    </row>
    <row r="33" spans="1:6" x14ac:dyDescent="0.25">
      <c r="A33" s="1">
        <v>44565</v>
      </c>
      <c r="B33" s="41" t="s">
        <v>12</v>
      </c>
      <c r="C33" t="s">
        <v>60</v>
      </c>
      <c r="D33" s="41" t="s">
        <v>15</v>
      </c>
      <c r="F33">
        <v>86.4</v>
      </c>
    </row>
    <row r="34" spans="1:6" x14ac:dyDescent="0.25">
      <c r="A34" s="1">
        <v>44565</v>
      </c>
      <c r="B34" s="41" t="s">
        <v>12</v>
      </c>
      <c r="C34" t="s">
        <v>62</v>
      </c>
      <c r="D34" s="41" t="s">
        <v>15</v>
      </c>
      <c r="E34">
        <v>86.4</v>
      </c>
    </row>
    <row r="35" spans="1:6" x14ac:dyDescent="0.25">
      <c r="A35" s="1">
        <v>44568</v>
      </c>
      <c r="B35" s="41" t="s">
        <v>12</v>
      </c>
      <c r="C35" t="s">
        <v>60</v>
      </c>
      <c r="D35" s="41" t="s">
        <v>16</v>
      </c>
      <c r="F35">
        <v>86.4</v>
      </c>
    </row>
    <row r="36" spans="1:6" x14ac:dyDescent="0.25">
      <c r="A36" s="1">
        <v>44568</v>
      </c>
      <c r="B36" s="41" t="s">
        <v>12</v>
      </c>
      <c r="C36" t="s">
        <v>62</v>
      </c>
      <c r="D36" s="41" t="s">
        <v>16</v>
      </c>
      <c r="E36">
        <v>86.4</v>
      </c>
    </row>
    <row r="37" spans="1:6" x14ac:dyDescent="0.25">
      <c r="A37" s="1">
        <v>44569</v>
      </c>
      <c r="B37" s="41" t="s">
        <v>8</v>
      </c>
      <c r="C37" t="s">
        <v>60</v>
      </c>
      <c r="D37" s="41" t="s">
        <v>17</v>
      </c>
      <c r="E37">
        <v>53.05</v>
      </c>
    </row>
    <row r="38" spans="1:6" x14ac:dyDescent="0.25">
      <c r="A38" s="1">
        <v>44569</v>
      </c>
      <c r="B38" s="41" t="s">
        <v>8</v>
      </c>
      <c r="C38" t="s">
        <v>61</v>
      </c>
      <c r="D38" s="41" t="s">
        <v>17</v>
      </c>
      <c r="E38">
        <v>1.95</v>
      </c>
    </row>
    <row r="39" spans="1:6" x14ac:dyDescent="0.25">
      <c r="A39" s="1">
        <v>44569</v>
      </c>
      <c r="B39" s="41" t="s">
        <v>8</v>
      </c>
      <c r="C39" t="s">
        <v>62</v>
      </c>
      <c r="D39" s="41" t="s">
        <v>17</v>
      </c>
      <c r="F39">
        <v>55</v>
      </c>
    </row>
    <row r="40" spans="1:6" x14ac:dyDescent="0.25">
      <c r="A40" s="1">
        <v>44569</v>
      </c>
      <c r="B40" s="41" t="s">
        <v>8</v>
      </c>
      <c r="C40" t="s">
        <v>60</v>
      </c>
      <c r="D40" s="41" t="s">
        <v>18</v>
      </c>
      <c r="E40">
        <v>76.36</v>
      </c>
    </row>
    <row r="41" spans="1:6" x14ac:dyDescent="0.25">
      <c r="A41" s="1">
        <v>44569</v>
      </c>
      <c r="B41" s="41" t="s">
        <v>8</v>
      </c>
      <c r="C41" t="s">
        <v>61</v>
      </c>
      <c r="D41" s="41" t="s">
        <v>18</v>
      </c>
      <c r="E41">
        <v>2.64</v>
      </c>
    </row>
    <row r="42" spans="1:6" x14ac:dyDescent="0.25">
      <c r="A42" s="1">
        <v>44569</v>
      </c>
      <c r="B42" s="41" t="s">
        <v>8</v>
      </c>
      <c r="C42" t="s">
        <v>62</v>
      </c>
      <c r="D42" s="41" t="s">
        <v>18</v>
      </c>
      <c r="F42">
        <v>79</v>
      </c>
    </row>
    <row r="43" spans="1:6" x14ac:dyDescent="0.25">
      <c r="A43" s="1">
        <v>44570</v>
      </c>
      <c r="B43" s="41" t="s">
        <v>8</v>
      </c>
      <c r="C43" t="s">
        <v>60</v>
      </c>
      <c r="D43" s="41" t="s">
        <v>19</v>
      </c>
      <c r="E43">
        <v>53.05</v>
      </c>
    </row>
    <row r="44" spans="1:6" x14ac:dyDescent="0.25">
      <c r="A44" s="1">
        <v>44570</v>
      </c>
      <c r="B44" s="41" t="s">
        <v>8</v>
      </c>
      <c r="C44" t="s">
        <v>61</v>
      </c>
      <c r="D44" s="41" t="s">
        <v>19</v>
      </c>
      <c r="E44">
        <v>1.95</v>
      </c>
    </row>
    <row r="45" spans="1:6" x14ac:dyDescent="0.25">
      <c r="A45" s="1">
        <v>44570</v>
      </c>
      <c r="B45" s="41" t="s">
        <v>8</v>
      </c>
      <c r="C45" t="s">
        <v>62</v>
      </c>
      <c r="D45" s="41" t="s">
        <v>19</v>
      </c>
      <c r="F45">
        <v>55</v>
      </c>
    </row>
    <row r="46" spans="1:6" x14ac:dyDescent="0.25">
      <c r="A46" s="1">
        <v>44571</v>
      </c>
      <c r="B46" s="41" t="s">
        <v>12</v>
      </c>
      <c r="C46" t="s">
        <v>60</v>
      </c>
      <c r="D46" s="41" t="s">
        <v>20</v>
      </c>
      <c r="F46">
        <v>43.2</v>
      </c>
    </row>
    <row r="47" spans="1:6" x14ac:dyDescent="0.25">
      <c r="A47" s="1">
        <v>44571</v>
      </c>
      <c r="B47" s="41" t="s">
        <v>12</v>
      </c>
      <c r="C47" t="s">
        <v>62</v>
      </c>
      <c r="D47" s="41" t="s">
        <v>20</v>
      </c>
      <c r="E47">
        <v>43.2</v>
      </c>
    </row>
    <row r="48" spans="1:6" x14ac:dyDescent="0.25">
      <c r="A48" s="1">
        <v>44572</v>
      </c>
      <c r="B48" s="41" t="s">
        <v>22</v>
      </c>
      <c r="C48" t="s">
        <v>60</v>
      </c>
      <c r="D48" s="41" t="s">
        <v>21</v>
      </c>
      <c r="F48">
        <v>96</v>
      </c>
    </row>
    <row r="49" spans="1:6" x14ac:dyDescent="0.25">
      <c r="A49" s="1">
        <v>44572</v>
      </c>
      <c r="B49" s="41" t="s">
        <v>22</v>
      </c>
      <c r="C49" t="s">
        <v>62</v>
      </c>
      <c r="D49" s="41" t="s">
        <v>21</v>
      </c>
      <c r="E49">
        <v>96</v>
      </c>
    </row>
    <row r="50" spans="1:6" x14ac:dyDescent="0.25">
      <c r="A50" s="1">
        <v>44572</v>
      </c>
      <c r="B50" s="41" t="s">
        <v>12</v>
      </c>
      <c r="C50" t="s">
        <v>60</v>
      </c>
      <c r="D50" s="41" t="s">
        <v>23</v>
      </c>
      <c r="F50">
        <v>43.2</v>
      </c>
    </row>
    <row r="51" spans="1:6" x14ac:dyDescent="0.25">
      <c r="A51" s="1">
        <v>44572</v>
      </c>
      <c r="B51" s="41" t="s">
        <v>12</v>
      </c>
      <c r="C51" t="s">
        <v>62</v>
      </c>
      <c r="D51" s="41" t="s">
        <v>23</v>
      </c>
      <c r="E51">
        <v>43.2</v>
      </c>
    </row>
    <row r="52" spans="1:6" x14ac:dyDescent="0.25">
      <c r="A52" s="1">
        <v>44573</v>
      </c>
      <c r="B52" s="41" t="s">
        <v>8</v>
      </c>
      <c r="C52" t="s">
        <v>60</v>
      </c>
      <c r="D52" s="41" t="s">
        <v>24</v>
      </c>
      <c r="E52">
        <v>26.84</v>
      </c>
    </row>
    <row r="53" spans="1:6" x14ac:dyDescent="0.25">
      <c r="A53" s="1">
        <v>44573</v>
      </c>
      <c r="B53" s="41" t="s">
        <v>8</v>
      </c>
      <c r="C53" t="s">
        <v>61</v>
      </c>
      <c r="D53" s="41" t="s">
        <v>24</v>
      </c>
      <c r="E53">
        <v>1.1599999999999999</v>
      </c>
    </row>
    <row r="54" spans="1:6" x14ac:dyDescent="0.25">
      <c r="A54" s="1">
        <v>44573</v>
      </c>
      <c r="B54" s="41" t="s">
        <v>8</v>
      </c>
      <c r="C54" t="s">
        <v>62</v>
      </c>
      <c r="D54" s="41" t="s">
        <v>24</v>
      </c>
      <c r="F54">
        <v>28</v>
      </c>
    </row>
    <row r="55" spans="1:6" x14ac:dyDescent="0.25">
      <c r="A55" s="1">
        <v>44575</v>
      </c>
      <c r="B55" s="41" t="s">
        <v>8</v>
      </c>
      <c r="C55" t="s">
        <v>60</v>
      </c>
      <c r="D55" s="41" t="s">
        <v>25</v>
      </c>
      <c r="E55">
        <v>73.45</v>
      </c>
    </row>
    <row r="56" spans="1:6" x14ac:dyDescent="0.25">
      <c r="A56" s="1">
        <v>44575</v>
      </c>
      <c r="B56" s="41" t="s">
        <v>8</v>
      </c>
      <c r="C56" t="s">
        <v>61</v>
      </c>
      <c r="D56" s="41" t="s">
        <v>25</v>
      </c>
      <c r="E56">
        <v>2.5499999999999998</v>
      </c>
    </row>
    <row r="57" spans="1:6" x14ac:dyDescent="0.25">
      <c r="A57" s="1">
        <v>44575</v>
      </c>
      <c r="B57" s="41" t="s">
        <v>8</v>
      </c>
      <c r="C57" t="s">
        <v>62</v>
      </c>
      <c r="D57" s="41" t="s">
        <v>25</v>
      </c>
      <c r="F57">
        <v>76</v>
      </c>
    </row>
    <row r="58" spans="1:6" x14ac:dyDescent="0.25">
      <c r="A58" s="1">
        <v>44576</v>
      </c>
      <c r="B58" s="41" t="s">
        <v>12</v>
      </c>
      <c r="C58" t="s">
        <v>60</v>
      </c>
      <c r="D58" s="41" t="s">
        <v>26</v>
      </c>
      <c r="F58">
        <v>48</v>
      </c>
    </row>
    <row r="59" spans="1:6" x14ac:dyDescent="0.25">
      <c r="A59" s="1">
        <v>44576</v>
      </c>
      <c r="B59" s="41" t="s">
        <v>12</v>
      </c>
      <c r="C59" t="s">
        <v>62</v>
      </c>
      <c r="D59" s="41" t="s">
        <v>26</v>
      </c>
      <c r="E59">
        <v>48</v>
      </c>
    </row>
    <row r="60" spans="1:6" x14ac:dyDescent="0.25">
      <c r="A60" s="1">
        <v>44576</v>
      </c>
      <c r="B60" s="41" t="s">
        <v>12</v>
      </c>
      <c r="C60" t="s">
        <v>60</v>
      </c>
      <c r="D60" s="41" t="s">
        <v>27</v>
      </c>
      <c r="F60">
        <v>43.2</v>
      </c>
    </row>
    <row r="61" spans="1:6" x14ac:dyDescent="0.25">
      <c r="A61" s="1">
        <v>44576</v>
      </c>
      <c r="B61" s="41" t="s">
        <v>12</v>
      </c>
      <c r="C61" t="s">
        <v>62</v>
      </c>
      <c r="D61" s="41" t="s">
        <v>27</v>
      </c>
      <c r="E61">
        <v>43.2</v>
      </c>
    </row>
    <row r="62" spans="1:6" x14ac:dyDescent="0.25">
      <c r="A62" s="1">
        <v>44576</v>
      </c>
      <c r="B62" s="41" t="s">
        <v>12</v>
      </c>
      <c r="C62" t="s">
        <v>60</v>
      </c>
      <c r="D62" s="41" t="s">
        <v>19</v>
      </c>
      <c r="F62">
        <v>48</v>
      </c>
    </row>
    <row r="63" spans="1:6" x14ac:dyDescent="0.25">
      <c r="A63" s="1">
        <v>44576</v>
      </c>
      <c r="B63" s="41" t="s">
        <v>12</v>
      </c>
      <c r="C63" t="s">
        <v>62</v>
      </c>
      <c r="D63" s="41" t="s">
        <v>19</v>
      </c>
      <c r="E63">
        <v>48</v>
      </c>
    </row>
    <row r="64" spans="1:6" x14ac:dyDescent="0.25">
      <c r="A64" s="1">
        <v>44577</v>
      </c>
      <c r="B64" s="41" t="s">
        <v>8</v>
      </c>
      <c r="C64" t="s">
        <v>60</v>
      </c>
      <c r="D64" s="41" t="s">
        <v>28</v>
      </c>
      <c r="E64">
        <v>53.05</v>
      </c>
    </row>
    <row r="65" spans="1:6" x14ac:dyDescent="0.25">
      <c r="A65" s="1">
        <v>44577</v>
      </c>
      <c r="B65" s="41" t="s">
        <v>8</v>
      </c>
      <c r="C65" t="s">
        <v>61</v>
      </c>
      <c r="D65" s="41" t="s">
        <v>28</v>
      </c>
      <c r="E65">
        <v>1.95</v>
      </c>
    </row>
    <row r="66" spans="1:6" x14ac:dyDescent="0.25">
      <c r="A66" s="1">
        <v>44577</v>
      </c>
      <c r="B66" s="41" t="s">
        <v>8</v>
      </c>
      <c r="C66" t="s">
        <v>62</v>
      </c>
      <c r="D66" s="41" t="s">
        <v>28</v>
      </c>
      <c r="F66">
        <v>55</v>
      </c>
    </row>
    <row r="67" spans="1:6" x14ac:dyDescent="0.25">
      <c r="A67" s="1">
        <v>44578</v>
      </c>
      <c r="B67" s="41" t="s">
        <v>8</v>
      </c>
      <c r="C67" t="s">
        <v>60</v>
      </c>
      <c r="D67" s="41" t="s">
        <v>29</v>
      </c>
      <c r="E67">
        <v>53.05</v>
      </c>
    </row>
    <row r="68" spans="1:6" x14ac:dyDescent="0.25">
      <c r="A68" s="1">
        <v>44578</v>
      </c>
      <c r="B68" s="41" t="s">
        <v>8</v>
      </c>
      <c r="C68" t="s">
        <v>61</v>
      </c>
      <c r="D68" s="41" t="s">
        <v>29</v>
      </c>
      <c r="E68">
        <v>1.95</v>
      </c>
    </row>
    <row r="69" spans="1:6" x14ac:dyDescent="0.25">
      <c r="A69" s="1">
        <v>44578</v>
      </c>
      <c r="B69" s="41" t="s">
        <v>8</v>
      </c>
      <c r="C69" t="s">
        <v>62</v>
      </c>
      <c r="D69" s="41" t="s">
        <v>29</v>
      </c>
      <c r="F69">
        <v>55</v>
      </c>
    </row>
    <row r="70" spans="1:6" x14ac:dyDescent="0.25">
      <c r="A70" s="1">
        <v>44579</v>
      </c>
      <c r="B70" s="41" t="s">
        <v>31</v>
      </c>
      <c r="C70" t="s">
        <v>60</v>
      </c>
      <c r="D70" s="41" t="s">
        <v>30</v>
      </c>
      <c r="F70">
        <v>417.91</v>
      </c>
    </row>
    <row r="71" spans="1:6" x14ac:dyDescent="0.25">
      <c r="A71" s="1">
        <v>44579</v>
      </c>
      <c r="B71" s="41" t="s">
        <v>31</v>
      </c>
      <c r="C71" t="s">
        <v>62</v>
      </c>
      <c r="D71" s="41" t="s">
        <v>30</v>
      </c>
      <c r="E71">
        <v>417.91</v>
      </c>
    </row>
    <row r="72" spans="1:6" x14ac:dyDescent="0.25">
      <c r="A72" s="1">
        <v>44579</v>
      </c>
      <c r="B72" s="41" t="s">
        <v>32</v>
      </c>
      <c r="C72" t="s">
        <v>60</v>
      </c>
      <c r="D72" s="41" t="s">
        <v>32</v>
      </c>
      <c r="E72">
        <v>165.1</v>
      </c>
    </row>
    <row r="73" spans="1:6" x14ac:dyDescent="0.25">
      <c r="A73" s="1">
        <v>44579</v>
      </c>
      <c r="B73" s="41" t="s">
        <v>32</v>
      </c>
      <c r="C73" t="s">
        <v>62</v>
      </c>
      <c r="D73" s="41" t="s">
        <v>32</v>
      </c>
      <c r="F73">
        <v>165.1</v>
      </c>
    </row>
    <row r="74" spans="1:6" x14ac:dyDescent="0.25">
      <c r="A74" s="1">
        <v>44579</v>
      </c>
      <c r="B74" s="41" t="s">
        <v>33</v>
      </c>
      <c r="C74" t="s">
        <v>60</v>
      </c>
      <c r="D74" s="41" t="s">
        <v>33</v>
      </c>
      <c r="F74">
        <v>382.17</v>
      </c>
    </row>
    <row r="75" spans="1:6" x14ac:dyDescent="0.25">
      <c r="A75" s="1">
        <v>44579</v>
      </c>
      <c r="B75" s="41" t="s">
        <v>33</v>
      </c>
      <c r="C75" t="s">
        <v>62</v>
      </c>
      <c r="D75" s="41" t="s">
        <v>33</v>
      </c>
      <c r="E75">
        <v>382.17</v>
      </c>
    </row>
    <row r="76" spans="1:6" x14ac:dyDescent="0.25">
      <c r="A76" s="1">
        <v>44579</v>
      </c>
      <c r="B76" s="41" t="s">
        <v>33</v>
      </c>
      <c r="C76" t="s">
        <v>60</v>
      </c>
      <c r="D76" s="41" t="s">
        <v>33</v>
      </c>
      <c r="E76">
        <v>417.91</v>
      </c>
    </row>
    <row r="77" spans="1:6" x14ac:dyDescent="0.25">
      <c r="A77" s="1">
        <v>44579</v>
      </c>
      <c r="B77" s="41" t="s">
        <v>33</v>
      </c>
      <c r="C77" t="s">
        <v>62</v>
      </c>
      <c r="D77" s="41" t="s">
        <v>33</v>
      </c>
      <c r="F77">
        <v>417.91</v>
      </c>
    </row>
    <row r="78" spans="1:6" x14ac:dyDescent="0.25">
      <c r="A78" s="1">
        <v>44579</v>
      </c>
      <c r="B78" s="41" t="s">
        <v>8</v>
      </c>
      <c r="C78" t="s">
        <v>60</v>
      </c>
      <c r="D78" s="41" t="s">
        <v>34</v>
      </c>
      <c r="E78">
        <v>109.37</v>
      </c>
    </row>
    <row r="79" spans="1:6" x14ac:dyDescent="0.25">
      <c r="A79" s="1">
        <v>44579</v>
      </c>
      <c r="B79" s="41" t="s">
        <v>8</v>
      </c>
      <c r="C79" t="s">
        <v>61</v>
      </c>
      <c r="D79" s="41" t="s">
        <v>34</v>
      </c>
      <c r="E79">
        <v>3.63</v>
      </c>
    </row>
    <row r="80" spans="1:6" x14ac:dyDescent="0.25">
      <c r="A80" s="1">
        <v>44579</v>
      </c>
      <c r="B80" s="41" t="s">
        <v>8</v>
      </c>
      <c r="C80" t="s">
        <v>62</v>
      </c>
      <c r="D80" s="41" t="s">
        <v>34</v>
      </c>
      <c r="F80">
        <v>113</v>
      </c>
    </row>
    <row r="81" spans="1:6" x14ac:dyDescent="0.25">
      <c r="A81" s="1">
        <v>44581</v>
      </c>
      <c r="B81" s="41" t="s">
        <v>12</v>
      </c>
      <c r="C81" t="s">
        <v>60</v>
      </c>
      <c r="D81" s="41" t="s">
        <v>35</v>
      </c>
      <c r="F81">
        <v>43.2</v>
      </c>
    </row>
    <row r="82" spans="1:6" x14ac:dyDescent="0.25">
      <c r="A82" s="1">
        <v>44581</v>
      </c>
      <c r="B82" s="41" t="s">
        <v>12</v>
      </c>
      <c r="C82" t="s">
        <v>62</v>
      </c>
      <c r="D82" s="41" t="s">
        <v>35</v>
      </c>
      <c r="E82">
        <v>43.2</v>
      </c>
    </row>
    <row r="83" spans="1:6" x14ac:dyDescent="0.25">
      <c r="A83" s="1">
        <v>44583</v>
      </c>
      <c r="B83" s="41" t="s">
        <v>31</v>
      </c>
      <c r="C83" t="s">
        <v>60</v>
      </c>
      <c r="D83" s="41" t="s">
        <v>36</v>
      </c>
      <c r="F83">
        <v>335.98</v>
      </c>
    </row>
    <row r="84" spans="1:6" x14ac:dyDescent="0.25">
      <c r="A84" s="1">
        <v>44583</v>
      </c>
      <c r="B84" s="41" t="s">
        <v>31</v>
      </c>
      <c r="C84" t="s">
        <v>62</v>
      </c>
      <c r="D84" s="41" t="s">
        <v>36</v>
      </c>
      <c r="E84">
        <v>335.98</v>
      </c>
    </row>
    <row r="85" spans="1:6" x14ac:dyDescent="0.25">
      <c r="A85" s="1">
        <v>44583</v>
      </c>
      <c r="B85" s="41" t="s">
        <v>32</v>
      </c>
      <c r="C85" t="s">
        <v>60</v>
      </c>
      <c r="D85" s="41" t="s">
        <v>32</v>
      </c>
      <c r="E85">
        <v>245.15</v>
      </c>
    </row>
    <row r="86" spans="1:6" x14ac:dyDescent="0.25">
      <c r="A86" s="1">
        <v>44583</v>
      </c>
      <c r="B86" s="41" t="s">
        <v>32</v>
      </c>
      <c r="C86" t="s">
        <v>62</v>
      </c>
      <c r="D86" s="41" t="s">
        <v>32</v>
      </c>
      <c r="F86">
        <v>245.15</v>
      </c>
    </row>
    <row r="87" spans="1:6" x14ac:dyDescent="0.25">
      <c r="A87" s="1">
        <v>44583</v>
      </c>
      <c r="B87" s="41" t="s">
        <v>33</v>
      </c>
      <c r="C87" t="s">
        <v>60</v>
      </c>
      <c r="D87" s="41" t="s">
        <v>33</v>
      </c>
      <c r="F87">
        <v>311.32</v>
      </c>
    </row>
    <row r="88" spans="1:6" x14ac:dyDescent="0.25">
      <c r="A88" s="1">
        <v>44583</v>
      </c>
      <c r="B88" s="41" t="s">
        <v>33</v>
      </c>
      <c r="C88" t="s">
        <v>62</v>
      </c>
      <c r="D88" s="41" t="s">
        <v>33</v>
      </c>
      <c r="E88">
        <v>311.32</v>
      </c>
    </row>
    <row r="89" spans="1:6" x14ac:dyDescent="0.25">
      <c r="A89" s="1">
        <v>44583</v>
      </c>
      <c r="B89" s="41" t="s">
        <v>33</v>
      </c>
      <c r="C89" t="s">
        <v>60</v>
      </c>
      <c r="D89" s="41" t="s">
        <v>33</v>
      </c>
      <c r="E89">
        <v>335.98</v>
      </c>
    </row>
    <row r="90" spans="1:6" x14ac:dyDescent="0.25">
      <c r="A90" s="1">
        <v>44583</v>
      </c>
      <c r="B90" s="41" t="s">
        <v>33</v>
      </c>
      <c r="C90" t="s">
        <v>62</v>
      </c>
      <c r="D90" s="41" t="s">
        <v>33</v>
      </c>
      <c r="F90">
        <v>335.98</v>
      </c>
    </row>
    <row r="91" spans="1:6" x14ac:dyDescent="0.25">
      <c r="A91" s="1">
        <v>44584</v>
      </c>
      <c r="B91" s="41" t="s">
        <v>8</v>
      </c>
      <c r="C91" t="s">
        <v>60</v>
      </c>
      <c r="D91" s="41" t="s">
        <v>37</v>
      </c>
      <c r="E91">
        <v>50.14</v>
      </c>
    </row>
    <row r="92" spans="1:6" x14ac:dyDescent="0.25">
      <c r="A92" s="1">
        <v>44584</v>
      </c>
      <c r="B92" s="41" t="s">
        <v>8</v>
      </c>
      <c r="C92" t="s">
        <v>61</v>
      </c>
      <c r="D92" s="41" t="s">
        <v>37</v>
      </c>
      <c r="E92">
        <v>1.86</v>
      </c>
    </row>
    <row r="93" spans="1:6" x14ac:dyDescent="0.25">
      <c r="A93" s="1">
        <v>44584</v>
      </c>
      <c r="B93" s="41" t="s">
        <v>8</v>
      </c>
      <c r="C93" t="s">
        <v>62</v>
      </c>
      <c r="D93" s="41" t="s">
        <v>37</v>
      </c>
      <c r="F93">
        <v>52</v>
      </c>
    </row>
    <row r="94" spans="1:6" x14ac:dyDescent="0.25">
      <c r="A94" s="1">
        <v>44587</v>
      </c>
      <c r="B94" s="41" t="s">
        <v>8</v>
      </c>
      <c r="C94" t="s">
        <v>60</v>
      </c>
      <c r="D94" s="41" t="s">
        <v>38</v>
      </c>
      <c r="F94">
        <v>59.29</v>
      </c>
    </row>
    <row r="95" spans="1:6" x14ac:dyDescent="0.25">
      <c r="A95" s="1">
        <v>44587</v>
      </c>
      <c r="B95" s="41" t="s">
        <v>8</v>
      </c>
      <c r="C95" t="s">
        <v>62</v>
      </c>
      <c r="D95" s="41" t="s">
        <v>38</v>
      </c>
      <c r="E95">
        <v>59.29</v>
      </c>
    </row>
    <row r="96" spans="1:6" x14ac:dyDescent="0.25">
      <c r="A96" s="1">
        <v>44587</v>
      </c>
      <c r="B96" s="41" t="s">
        <v>32</v>
      </c>
      <c r="C96" t="s">
        <v>60</v>
      </c>
      <c r="D96" s="41" t="s">
        <v>32</v>
      </c>
      <c r="E96">
        <v>9.15</v>
      </c>
    </row>
    <row r="97" spans="1:6" x14ac:dyDescent="0.25">
      <c r="A97" s="1">
        <v>44587</v>
      </c>
      <c r="B97" s="41" t="s">
        <v>32</v>
      </c>
      <c r="C97" t="s">
        <v>62</v>
      </c>
      <c r="D97" s="41" t="s">
        <v>32</v>
      </c>
      <c r="F97">
        <v>9.15</v>
      </c>
    </row>
    <row r="98" spans="1:6" x14ac:dyDescent="0.25">
      <c r="A98" s="1">
        <v>44587</v>
      </c>
      <c r="B98" s="41" t="s">
        <v>8</v>
      </c>
      <c r="C98" t="s">
        <v>60</v>
      </c>
      <c r="D98" s="41" t="s">
        <v>39</v>
      </c>
      <c r="E98">
        <v>78.3</v>
      </c>
    </row>
    <row r="99" spans="1:6" x14ac:dyDescent="0.25">
      <c r="A99" s="1">
        <v>44587</v>
      </c>
      <c r="B99" s="41" t="s">
        <v>8</v>
      </c>
      <c r="C99" t="s">
        <v>61</v>
      </c>
      <c r="D99" s="41" t="s">
        <v>39</v>
      </c>
      <c r="E99">
        <v>2.7</v>
      </c>
    </row>
    <row r="100" spans="1:6" x14ac:dyDescent="0.25">
      <c r="A100" s="1">
        <v>44587</v>
      </c>
      <c r="B100" s="41" t="s">
        <v>8</v>
      </c>
      <c r="C100" t="s">
        <v>62</v>
      </c>
      <c r="D100" s="41" t="s">
        <v>39</v>
      </c>
      <c r="F100">
        <v>81</v>
      </c>
    </row>
    <row r="101" spans="1:6" x14ac:dyDescent="0.25">
      <c r="A101" s="1">
        <v>44588</v>
      </c>
      <c r="B101" s="41" t="s">
        <v>31</v>
      </c>
      <c r="C101" t="s">
        <v>60</v>
      </c>
      <c r="D101" s="41" t="s">
        <v>40</v>
      </c>
      <c r="F101">
        <v>78</v>
      </c>
    </row>
    <row r="102" spans="1:6" x14ac:dyDescent="0.25">
      <c r="A102" s="1">
        <v>44588</v>
      </c>
      <c r="B102" s="41" t="s">
        <v>31</v>
      </c>
      <c r="C102" t="s">
        <v>62</v>
      </c>
      <c r="D102" s="41" t="s">
        <v>40</v>
      </c>
      <c r="E102">
        <v>78</v>
      </c>
    </row>
    <row r="103" spans="1:6" x14ac:dyDescent="0.25">
      <c r="A103" s="1">
        <v>44589</v>
      </c>
      <c r="B103" s="41" t="s">
        <v>8</v>
      </c>
      <c r="C103" t="s">
        <v>60</v>
      </c>
      <c r="D103" s="41" t="s">
        <v>41</v>
      </c>
      <c r="E103">
        <v>73.45</v>
      </c>
    </row>
    <row r="104" spans="1:6" x14ac:dyDescent="0.25">
      <c r="A104" s="1">
        <v>44589</v>
      </c>
      <c r="B104" s="41" t="s">
        <v>8</v>
      </c>
      <c r="C104" t="s">
        <v>61</v>
      </c>
      <c r="D104" s="41" t="s">
        <v>41</v>
      </c>
      <c r="E104">
        <v>2.5499999999999998</v>
      </c>
    </row>
    <row r="105" spans="1:6" x14ac:dyDescent="0.25">
      <c r="A105" s="1">
        <v>44589</v>
      </c>
      <c r="B105" s="41" t="s">
        <v>8</v>
      </c>
      <c r="C105" t="s">
        <v>62</v>
      </c>
      <c r="D105" s="41" t="s">
        <v>41</v>
      </c>
      <c r="F105">
        <v>76</v>
      </c>
    </row>
    <row r="106" spans="1:6" x14ac:dyDescent="0.25">
      <c r="A106" s="1">
        <v>44589</v>
      </c>
      <c r="B106" s="41" t="s">
        <v>12</v>
      </c>
      <c r="C106" t="s">
        <v>60</v>
      </c>
      <c r="D106" s="41" t="s">
        <v>42</v>
      </c>
      <c r="F106">
        <v>43.2</v>
      </c>
    </row>
    <row r="107" spans="1:6" x14ac:dyDescent="0.25">
      <c r="A107" s="1">
        <v>44589</v>
      </c>
      <c r="B107" s="41" t="s">
        <v>12</v>
      </c>
      <c r="C107" t="s">
        <v>62</v>
      </c>
      <c r="D107" s="41" t="s">
        <v>42</v>
      </c>
      <c r="E107">
        <v>43.2</v>
      </c>
    </row>
    <row r="108" spans="1:6" x14ac:dyDescent="0.25">
      <c r="A108" s="1">
        <v>44592</v>
      </c>
      <c r="B108" s="41" t="s">
        <v>8</v>
      </c>
      <c r="C108" t="s">
        <v>60</v>
      </c>
      <c r="D108" s="41" t="s">
        <v>43</v>
      </c>
      <c r="E108">
        <v>81.209999999999994</v>
      </c>
    </row>
    <row r="109" spans="1:6" x14ac:dyDescent="0.25">
      <c r="A109" s="1">
        <v>44592</v>
      </c>
      <c r="B109" s="41" t="s">
        <v>8</v>
      </c>
      <c r="C109" t="s">
        <v>61</v>
      </c>
      <c r="D109" s="41" t="s">
        <v>43</v>
      </c>
      <c r="E109">
        <v>2.79</v>
      </c>
    </row>
    <row r="110" spans="1:6" x14ac:dyDescent="0.25">
      <c r="A110" s="1">
        <v>44592</v>
      </c>
      <c r="B110" s="41" t="s">
        <v>8</v>
      </c>
      <c r="C110" t="s">
        <v>62</v>
      </c>
      <c r="D110" s="41" t="s">
        <v>43</v>
      </c>
      <c r="F110">
        <v>84</v>
      </c>
    </row>
  </sheetData>
  <conditionalFormatting sqref="A23:F110">
    <cfRule type="expression" dxfId="3" priority="1">
      <formula>$C23="517000"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7E133-4F63-4C36-A77D-35B8D74B883B}">
  <dimension ref="A1:B4"/>
  <sheetViews>
    <sheetView workbookViewId="0">
      <selection activeCell="G7" sqref="G7"/>
    </sheetView>
  </sheetViews>
  <sheetFormatPr baseColWidth="10" defaultRowHeight="15" x14ac:dyDescent="0.25"/>
  <sheetData>
    <row r="1" spans="1:2" x14ac:dyDescent="0.25">
      <c r="A1" t="s">
        <v>45</v>
      </c>
      <c r="B1" t="s">
        <v>57</v>
      </c>
    </row>
    <row r="2" spans="1:2" x14ac:dyDescent="0.25">
      <c r="A2">
        <v>517000</v>
      </c>
      <c r="B2" t="s">
        <v>63</v>
      </c>
    </row>
    <row r="3" spans="1:2" x14ac:dyDescent="0.25">
      <c r="A3">
        <v>627910</v>
      </c>
      <c r="B3" t="s">
        <v>63</v>
      </c>
    </row>
    <row r="4" spans="1:2" x14ac:dyDescent="0.25">
      <c r="A4">
        <v>471000</v>
      </c>
      <c r="B4" t="s">
        <v>48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49A6C6-A6E1-4262-9B2B-A3C23FC52D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PAYPAL</vt:lpstr>
      <vt:lpstr>ECRITURE COMPTABLE</vt:lpstr>
      <vt:lpstr>Tech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Chris_W10</cp:lastModifiedBy>
  <dcterms:created xsi:type="dcterms:W3CDTF">2022-10-29T09:07:25Z</dcterms:created>
  <dcterms:modified xsi:type="dcterms:W3CDTF">2022-10-29T14:34:53Z</dcterms:modified>
</cp:coreProperties>
</file>