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omments1.xml" ContentType="application/vnd.openxmlformats-officedocument.spreadsheetml.comments+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120" windowWidth="29040" windowHeight="15990" tabRatio="833" activeTab="10"/>
  </bookViews>
  <sheets>
    <sheet name="E 1" sheetId="27" r:id="rId1"/>
    <sheet name="E 2" sheetId="26" r:id="rId2"/>
    <sheet name="E 3" sheetId="25" r:id="rId3"/>
    <sheet name="E 4" sheetId="21" r:id="rId4"/>
    <sheet name="E 5" sheetId="22" r:id="rId5"/>
    <sheet name="E 6" sheetId="24" r:id="rId6"/>
    <sheet name="E 7" sheetId="30" r:id="rId7"/>
    <sheet name="E 8" sheetId="29" r:id="rId8"/>
    <sheet name="E GROUPE" sheetId="28" r:id="rId9"/>
    <sheet name="Synthèse PQ" sheetId="31" r:id="rId10"/>
    <sheet name="Feuil1" sheetId="32" r:id="rId11"/>
  </sheets>
  <definedNames>
    <definedName name="_xlnm._FilterDatabase" localSheetId="0" hidden="1">'E 1'!$A$1:$AI$12</definedName>
    <definedName name="_xlnm._FilterDatabase" localSheetId="1" hidden="1">'E 2'!$A$1:$AI$86</definedName>
    <definedName name="_xlnm._FilterDatabase" localSheetId="2" hidden="1">'E 3'!$A$1:$AI$51</definedName>
    <definedName name="_xlnm._FilterDatabase" localSheetId="3" hidden="1">'E 4'!$A$1:$AI$49</definedName>
    <definedName name="_xlnm._FilterDatabase" localSheetId="4" hidden="1">'E 5'!$A$1:$AI$114</definedName>
    <definedName name="_xlnm._FilterDatabase" localSheetId="5" hidden="1">'E 6'!$A$1:$AI$96</definedName>
    <definedName name="_xlnm._FilterDatabase" localSheetId="6" hidden="1">'E 7'!$A$1:$AI$10</definedName>
    <definedName name="_xlnm._FilterDatabase" localSheetId="7" hidden="1">'E 8'!$A$1:$AI$13</definedName>
    <definedName name="DonnéesExternes_1" localSheetId="10" hidden="1">Feuil1!$A$1:$AJ$406</definedName>
  </definedName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3" i="25" l="1"/>
  <c r="Q4" i="25"/>
  <c r="Q5" i="25"/>
  <c r="Q6" i="25"/>
  <c r="Q7" i="25"/>
  <c r="Q8" i="25"/>
  <c r="Q9" i="25"/>
  <c r="Q10" i="25"/>
  <c r="Q11" i="25"/>
  <c r="Q12" i="25"/>
  <c r="Q13" i="25"/>
  <c r="Q14" i="25"/>
  <c r="Q15" i="25"/>
  <c r="Q16" i="25"/>
  <c r="Q17" i="25"/>
  <c r="Q18" i="25"/>
  <c r="Q19" i="25"/>
  <c r="Q20" i="25"/>
  <c r="Q21" i="25"/>
  <c r="Q22" i="25"/>
  <c r="Q23" i="25"/>
  <c r="Q24" i="25"/>
  <c r="Q25" i="25"/>
  <c r="Q26" i="25"/>
  <c r="Q27" i="25"/>
  <c r="Q28" i="25"/>
  <c r="Q29" i="25"/>
  <c r="Q30" i="25"/>
  <c r="Q31" i="25"/>
  <c r="Q32" i="25"/>
  <c r="Q33" i="25"/>
  <c r="Q34" i="25"/>
  <c r="Q35" i="25"/>
  <c r="Q36" i="25"/>
  <c r="Q37" i="25"/>
  <c r="Q38" i="25"/>
  <c r="Q39" i="25"/>
  <c r="Q40" i="25"/>
  <c r="Q41" i="25"/>
  <c r="Q42" i="25"/>
  <c r="Q43" i="25"/>
  <c r="Q44" i="25"/>
  <c r="Q45" i="25"/>
  <c r="Q46" i="25"/>
  <c r="Q47" i="25"/>
  <c r="Q48" i="25"/>
  <c r="Q49" i="25"/>
  <c r="Q50" i="25"/>
  <c r="Q51" i="25"/>
  <c r="Q2" i="25"/>
  <c r="N3" i="25"/>
  <c r="N4" i="25"/>
  <c r="N5" i="25"/>
  <c r="N6" i="25"/>
  <c r="N7" i="25"/>
  <c r="N8" i="25"/>
  <c r="N9" i="25"/>
  <c r="N10" i="25"/>
  <c r="N11" i="25"/>
  <c r="N12" i="25"/>
  <c r="N13" i="25"/>
  <c r="N14" i="25"/>
  <c r="N15" i="25"/>
  <c r="N16" i="25"/>
  <c r="N17" i="25"/>
  <c r="N18" i="25"/>
  <c r="N19" i="25"/>
  <c r="N20" i="25"/>
  <c r="N21" i="25"/>
  <c r="N22" i="25"/>
  <c r="N23" i="25"/>
  <c r="N24" i="25"/>
  <c r="N25" i="25"/>
  <c r="N26" i="25"/>
  <c r="N27" i="25"/>
  <c r="N28" i="25"/>
  <c r="N29" i="25"/>
  <c r="N30" i="25"/>
  <c r="N31" i="25"/>
  <c r="N32" i="25"/>
  <c r="N33" i="25"/>
  <c r="N34" i="25"/>
  <c r="N35" i="25"/>
  <c r="N36" i="25"/>
  <c r="N37" i="25"/>
  <c r="N38" i="25"/>
  <c r="N39" i="25"/>
  <c r="N40" i="25"/>
  <c r="N41" i="25"/>
  <c r="N42" i="25"/>
  <c r="N43" i="25"/>
  <c r="N44" i="25"/>
  <c r="N45" i="25"/>
  <c r="N46" i="25"/>
  <c r="N47" i="25"/>
  <c r="N48" i="25"/>
  <c r="N49" i="25"/>
  <c r="N50" i="25"/>
  <c r="N51" i="25"/>
  <c r="N2" i="25"/>
  <c r="L3" i="25"/>
  <c r="L4" i="25"/>
  <c r="L5" i="25"/>
  <c r="L6" i="25"/>
  <c r="L7" i="25"/>
  <c r="L8" i="25"/>
  <c r="L9" i="25"/>
  <c r="L10" i="25"/>
  <c r="L11" i="25"/>
  <c r="L12" i="25"/>
  <c r="L13" i="25"/>
  <c r="L14" i="25"/>
  <c r="L15" i="25"/>
  <c r="L16" i="25"/>
  <c r="L17" i="25"/>
  <c r="L18" i="25"/>
  <c r="L19" i="25"/>
  <c r="L20" i="25"/>
  <c r="L21" i="25"/>
  <c r="L22" i="25"/>
  <c r="L23" i="25"/>
  <c r="L24" i="25"/>
  <c r="L25" i="25"/>
  <c r="L26" i="25"/>
  <c r="L27" i="25"/>
  <c r="L28" i="25"/>
  <c r="L29" i="25"/>
  <c r="L30" i="25"/>
  <c r="L31" i="25"/>
  <c r="L32" i="25"/>
  <c r="L33" i="25"/>
  <c r="L34" i="25"/>
  <c r="L35" i="25"/>
  <c r="L36" i="25"/>
  <c r="L37" i="25"/>
  <c r="L38" i="25"/>
  <c r="L39" i="25"/>
  <c r="L40" i="25"/>
  <c r="L41" i="25"/>
  <c r="L42" i="25"/>
  <c r="L43" i="25"/>
  <c r="L44" i="25"/>
  <c r="L45" i="25"/>
  <c r="L46" i="25"/>
  <c r="L47" i="25"/>
  <c r="L48" i="25"/>
  <c r="L49" i="25"/>
  <c r="L50" i="25"/>
  <c r="L51" i="25"/>
  <c r="L2" i="25"/>
  <c r="X3" i="30" l="1"/>
  <c r="Y3" i="30" s="1"/>
  <c r="Z3" i="30" s="1"/>
  <c r="X4" i="30"/>
  <c r="X5" i="30"/>
  <c r="X6" i="30"/>
  <c r="X7" i="30"/>
  <c r="X8" i="30"/>
  <c r="X9" i="30"/>
  <c r="X10" i="30"/>
  <c r="X11" i="30"/>
  <c r="X12" i="30"/>
  <c r="X13" i="30"/>
  <c r="X14" i="30"/>
  <c r="X15" i="30"/>
  <c r="V3" i="30"/>
  <c r="V4" i="30"/>
  <c r="V5" i="30"/>
  <c r="V6" i="30"/>
  <c r="Y6" i="30" s="1"/>
  <c r="Z6" i="30" s="1"/>
  <c r="V7" i="30"/>
  <c r="V8" i="30"/>
  <c r="V9" i="30"/>
  <c r="V10" i="30"/>
  <c r="V11" i="30"/>
  <c r="Y11" i="30" s="1"/>
  <c r="Z11" i="30" s="1"/>
  <c r="V12" i="30"/>
  <c r="V13" i="30"/>
  <c r="V14" i="30"/>
  <c r="V15" i="30"/>
  <c r="Q15" i="30"/>
  <c r="O15" i="30"/>
  <c r="N14" i="30"/>
  <c r="N15" i="30"/>
  <c r="L14" i="30"/>
  <c r="O14" i="30" s="1"/>
  <c r="L15" i="30"/>
  <c r="Q13" i="30"/>
  <c r="Q14" i="30"/>
  <c r="N5" i="30"/>
  <c r="N6" i="30"/>
  <c r="N7" i="30"/>
  <c r="N8" i="30"/>
  <c r="O8" i="30" s="1"/>
  <c r="N9" i="30"/>
  <c r="N10" i="30"/>
  <c r="O10" i="30" s="1"/>
  <c r="R10" i="30" s="1"/>
  <c r="S10" i="30" s="1"/>
  <c r="N11" i="30"/>
  <c r="O11" i="30" s="1"/>
  <c r="R11" i="30" s="1"/>
  <c r="S11" i="30" s="1"/>
  <c r="N12" i="30"/>
  <c r="N13" i="30"/>
  <c r="L3" i="30"/>
  <c r="L4" i="30"/>
  <c r="L5" i="30"/>
  <c r="L6" i="30"/>
  <c r="L7" i="30"/>
  <c r="L8" i="30"/>
  <c r="L9" i="30"/>
  <c r="L10" i="30"/>
  <c r="L11" i="30"/>
  <c r="L12" i="30"/>
  <c r="O12" i="30" s="1"/>
  <c r="R12" i="30" s="1"/>
  <c r="S12" i="30" s="1"/>
  <c r="L13" i="30"/>
  <c r="O13" i="30" s="1"/>
  <c r="Q9" i="30"/>
  <c r="Q10" i="30"/>
  <c r="Q11" i="30"/>
  <c r="Q12" i="30"/>
  <c r="Q2" i="30"/>
  <c r="Q3" i="30"/>
  <c r="Q4" i="30"/>
  <c r="Q5" i="30"/>
  <c r="Q6" i="30"/>
  <c r="Q7" i="30"/>
  <c r="Q8" i="30"/>
  <c r="N3" i="30"/>
  <c r="N4" i="30"/>
  <c r="N2" i="30"/>
  <c r="O4" i="30"/>
  <c r="L2" i="30"/>
  <c r="Y10" i="30"/>
  <c r="Z10" i="30" s="1"/>
  <c r="Y9" i="30"/>
  <c r="Z9" i="30" s="1"/>
  <c r="Y4" i="30"/>
  <c r="Z4" i="30" s="1"/>
  <c r="X2" i="30"/>
  <c r="V2" i="30"/>
  <c r="Y12" i="30" l="1"/>
  <c r="Z12" i="30" s="1"/>
  <c r="Y13" i="30"/>
  <c r="Z13" i="30" s="1"/>
  <c r="O6" i="30"/>
  <c r="Y5" i="30"/>
  <c r="Z5" i="30" s="1"/>
  <c r="Y15" i="30"/>
  <c r="Z15" i="30" s="1"/>
  <c r="R15" i="30"/>
  <c r="S15" i="30" s="1"/>
  <c r="R13" i="30"/>
  <c r="S13" i="30" s="1"/>
  <c r="Y7" i="30"/>
  <c r="Z7" i="30" s="1"/>
  <c r="R14" i="30"/>
  <c r="S14" i="30" s="1"/>
  <c r="Y8" i="30"/>
  <c r="Z8" i="30" s="1"/>
  <c r="Y14" i="30"/>
  <c r="Z14" i="30" s="1"/>
  <c r="O3" i="30"/>
  <c r="R3" i="30" s="1"/>
  <c r="S3" i="30" s="1"/>
  <c r="O9" i="30"/>
  <c r="R9" i="30" s="1"/>
  <c r="S9" i="30" s="1"/>
  <c r="O7" i="30"/>
  <c r="R7" i="30" s="1"/>
  <c r="S7" i="30" s="1"/>
  <c r="O5" i="30"/>
  <c r="R5" i="30" s="1"/>
  <c r="S5" i="30" s="1"/>
  <c r="O2" i="30"/>
  <c r="R2" i="30" s="1"/>
  <c r="S2" i="30" s="1"/>
  <c r="Y2" i="30"/>
  <c r="Z2" i="30" s="1"/>
  <c r="R6" i="30"/>
  <c r="S6" i="30" s="1"/>
  <c r="R4" i="30"/>
  <c r="S4" i="30" s="1"/>
  <c r="R8" i="30"/>
  <c r="S8" i="30" s="1"/>
  <c r="X2" i="29"/>
  <c r="X3" i="29"/>
  <c r="X4" i="29"/>
  <c r="X5" i="29"/>
  <c r="X6" i="29"/>
  <c r="X7" i="29"/>
  <c r="X8" i="29"/>
  <c r="X9" i="29"/>
  <c r="X10" i="29"/>
  <c r="X11" i="29"/>
  <c r="X12" i="29"/>
  <c r="X13" i="29"/>
  <c r="V2" i="29"/>
  <c r="V3" i="29"/>
  <c r="V4" i="29"/>
  <c r="V5" i="29"/>
  <c r="V6" i="29"/>
  <c r="V7" i="29"/>
  <c r="Y7" i="29" s="1"/>
  <c r="Z7" i="29" s="1"/>
  <c r="V8" i="29"/>
  <c r="Y8" i="29" s="1"/>
  <c r="Z8" i="29" s="1"/>
  <c r="V9" i="29"/>
  <c r="V10" i="29"/>
  <c r="Y10" i="29" s="1"/>
  <c r="Z10" i="29" s="1"/>
  <c r="V11" i="29"/>
  <c r="Y11" i="29" s="1"/>
  <c r="Z11" i="29" s="1"/>
  <c r="V12" i="29"/>
  <c r="Y12" i="29" s="1"/>
  <c r="Z12" i="29" s="1"/>
  <c r="V13" i="29"/>
  <c r="Y9" i="29"/>
  <c r="Z9" i="29" s="1"/>
  <c r="Y13" i="29"/>
  <c r="Z13" i="29" s="1"/>
  <c r="Q2" i="29"/>
  <c r="Q3" i="29"/>
  <c r="Q6" i="29"/>
  <c r="Q7" i="29"/>
  <c r="Q8" i="29"/>
  <c r="Q10" i="29"/>
  <c r="Q11" i="29"/>
  <c r="Q12" i="29"/>
  <c r="N2" i="29"/>
  <c r="N3" i="29"/>
  <c r="N4" i="29"/>
  <c r="N5" i="29"/>
  <c r="N6" i="29"/>
  <c r="N7" i="29"/>
  <c r="N8" i="29"/>
  <c r="N9" i="29"/>
  <c r="N10" i="29"/>
  <c r="N11" i="29"/>
  <c r="N12" i="29"/>
  <c r="N13" i="29"/>
  <c r="L2" i="29"/>
  <c r="L3" i="29"/>
  <c r="L4" i="29"/>
  <c r="L5" i="29"/>
  <c r="L6" i="29"/>
  <c r="L7" i="29"/>
  <c r="O7" i="29" s="1"/>
  <c r="L8" i="29"/>
  <c r="O8" i="29" s="1"/>
  <c r="R8" i="29" s="1"/>
  <c r="S8" i="29" s="1"/>
  <c r="L9" i="29"/>
  <c r="O9" i="29" s="1"/>
  <c r="R9" i="29" s="1"/>
  <c r="S9" i="29" s="1"/>
  <c r="L10" i="29"/>
  <c r="O10" i="29" s="1"/>
  <c r="L11" i="29"/>
  <c r="O11" i="29" s="1"/>
  <c r="L12" i="29"/>
  <c r="L13" i="29"/>
  <c r="O13" i="29" s="1"/>
  <c r="R13" i="29" s="1"/>
  <c r="S13" i="29" s="1"/>
  <c r="O12" i="29" l="1"/>
  <c r="R12" i="29" s="1"/>
  <c r="S12" i="29" s="1"/>
  <c r="R10" i="29"/>
  <c r="S10" i="29" s="1"/>
  <c r="R11" i="29"/>
  <c r="S11" i="29" s="1"/>
  <c r="R7" i="29"/>
  <c r="S7" i="29" s="1"/>
  <c r="Y6" i="29"/>
  <c r="Z6" i="29" s="1"/>
  <c r="O6" i="29"/>
  <c r="R6" i="29" s="1"/>
  <c r="S6" i="29" s="1"/>
  <c r="Y5" i="29"/>
  <c r="Z5" i="29" s="1"/>
  <c r="O5" i="29"/>
  <c r="Y4" i="29"/>
  <c r="Z4" i="29" s="1"/>
  <c r="O4" i="29"/>
  <c r="R4" i="29" s="1"/>
  <c r="S4" i="29" s="1"/>
  <c r="Y3" i="29"/>
  <c r="Z3" i="29" s="1"/>
  <c r="O3" i="29"/>
  <c r="R3" i="29" s="1"/>
  <c r="S3" i="29" s="1"/>
  <c r="Y2" i="29"/>
  <c r="Z2" i="29" s="1"/>
  <c r="O2" i="29"/>
  <c r="R2" i="29" l="1"/>
  <c r="S2" i="29" s="1"/>
  <c r="R5" i="29"/>
  <c r="S5" i="29" s="1"/>
  <c r="X3" i="27"/>
  <c r="X4" i="27"/>
  <c r="X5" i="27"/>
  <c r="X6" i="27"/>
  <c r="X7" i="27"/>
  <c r="X8" i="27"/>
  <c r="X9" i="27"/>
  <c r="X10" i="27"/>
  <c r="X11" i="27"/>
  <c r="X12" i="27"/>
  <c r="X2" i="27"/>
  <c r="V3" i="27"/>
  <c r="V4" i="27"/>
  <c r="V5" i="27"/>
  <c r="V6" i="27"/>
  <c r="V7" i="27"/>
  <c r="V8" i="27"/>
  <c r="V9" i="27"/>
  <c r="V10" i="27"/>
  <c r="V11" i="27"/>
  <c r="V12" i="27"/>
  <c r="V2" i="27"/>
  <c r="Q3" i="27"/>
  <c r="Q4" i="27"/>
  <c r="Q5" i="27"/>
  <c r="Q6" i="27"/>
  <c r="Q7" i="27"/>
  <c r="Q8" i="27"/>
  <c r="Q9" i="27"/>
  <c r="Q10" i="27"/>
  <c r="Q11" i="27"/>
  <c r="Q12" i="27"/>
  <c r="Q2" i="27"/>
  <c r="N3" i="27"/>
  <c r="N4" i="27"/>
  <c r="N5" i="27"/>
  <c r="N6" i="27"/>
  <c r="N7" i="27"/>
  <c r="N8" i="27"/>
  <c r="N9" i="27"/>
  <c r="N10" i="27"/>
  <c r="N11" i="27"/>
  <c r="N12" i="27"/>
  <c r="N2" i="27"/>
  <c r="L3" i="27"/>
  <c r="L4" i="27"/>
  <c r="L5" i="27"/>
  <c r="L6" i="27"/>
  <c r="L7" i="27"/>
  <c r="L8" i="27"/>
  <c r="L9" i="27"/>
  <c r="L10" i="27"/>
  <c r="L11" i="27"/>
  <c r="L12" i="27"/>
  <c r="L2" i="27"/>
  <c r="Y12" i="27" l="1"/>
  <c r="Z12" i="27" s="1"/>
  <c r="O12" i="27"/>
  <c r="V3" i="26"/>
  <c r="V4" i="26"/>
  <c r="V5" i="26"/>
  <c r="V6" i="26"/>
  <c r="V7" i="26"/>
  <c r="V8" i="26"/>
  <c r="V9" i="26"/>
  <c r="V10" i="26"/>
  <c r="V11" i="26"/>
  <c r="V12" i="26"/>
  <c r="V13" i="26"/>
  <c r="V14" i="26"/>
  <c r="V15" i="26"/>
  <c r="V16" i="26"/>
  <c r="V17" i="26"/>
  <c r="V18" i="26"/>
  <c r="V19" i="26"/>
  <c r="V20" i="26"/>
  <c r="V21" i="26"/>
  <c r="V22" i="26"/>
  <c r="V23" i="26"/>
  <c r="V24" i="26"/>
  <c r="V25" i="26"/>
  <c r="V26" i="26"/>
  <c r="V27" i="26"/>
  <c r="V28" i="26"/>
  <c r="V29" i="26"/>
  <c r="V30" i="26"/>
  <c r="V31" i="26"/>
  <c r="V32" i="26"/>
  <c r="V33" i="26"/>
  <c r="V34" i="26"/>
  <c r="V35" i="26"/>
  <c r="V36" i="26"/>
  <c r="V37" i="26"/>
  <c r="V38" i="26"/>
  <c r="V39" i="26"/>
  <c r="V40" i="26"/>
  <c r="V41" i="26"/>
  <c r="V42" i="26"/>
  <c r="V43" i="26"/>
  <c r="V44" i="26"/>
  <c r="V45" i="26"/>
  <c r="V46" i="26"/>
  <c r="V47" i="26"/>
  <c r="V48" i="26"/>
  <c r="V49" i="26"/>
  <c r="V50" i="26"/>
  <c r="V51" i="26"/>
  <c r="V52" i="26"/>
  <c r="V53" i="26"/>
  <c r="V54" i="26"/>
  <c r="V55" i="26"/>
  <c r="V56" i="26"/>
  <c r="V57" i="26"/>
  <c r="V58" i="26"/>
  <c r="V59" i="26"/>
  <c r="V60" i="26"/>
  <c r="V61" i="26"/>
  <c r="V62" i="26"/>
  <c r="V63" i="26"/>
  <c r="V64" i="26"/>
  <c r="V65" i="26"/>
  <c r="V66" i="26"/>
  <c r="V67" i="26"/>
  <c r="V68" i="26"/>
  <c r="V69" i="26"/>
  <c r="V70" i="26"/>
  <c r="V71" i="26"/>
  <c r="V72" i="26"/>
  <c r="V73" i="26"/>
  <c r="V74" i="26"/>
  <c r="V75" i="26"/>
  <c r="V76" i="26"/>
  <c r="V77" i="26"/>
  <c r="V78" i="26"/>
  <c r="V79" i="26"/>
  <c r="V80" i="26"/>
  <c r="V81" i="26"/>
  <c r="V82" i="26"/>
  <c r="V83" i="26"/>
  <c r="V84" i="26"/>
  <c r="V85" i="26"/>
  <c r="V86" i="26"/>
  <c r="X3" i="26"/>
  <c r="X4" i="26"/>
  <c r="X5" i="26"/>
  <c r="X6" i="26"/>
  <c r="X7" i="26"/>
  <c r="X8" i="26"/>
  <c r="X9" i="26"/>
  <c r="X10" i="26"/>
  <c r="X11" i="26"/>
  <c r="X12" i="26"/>
  <c r="X13" i="26"/>
  <c r="X14" i="26"/>
  <c r="X15" i="26"/>
  <c r="X16" i="26"/>
  <c r="X17" i="26"/>
  <c r="X18" i="26"/>
  <c r="X19" i="26"/>
  <c r="X20" i="26"/>
  <c r="X21" i="26"/>
  <c r="X22" i="26"/>
  <c r="X23" i="26"/>
  <c r="X24" i="26"/>
  <c r="Y24" i="26" s="1"/>
  <c r="Z24" i="26" s="1"/>
  <c r="X25" i="26"/>
  <c r="X26" i="26"/>
  <c r="X27" i="26"/>
  <c r="X28" i="26"/>
  <c r="X29" i="26"/>
  <c r="X30" i="26"/>
  <c r="X31" i="26"/>
  <c r="X32" i="26"/>
  <c r="X33" i="26"/>
  <c r="X34" i="26"/>
  <c r="X35" i="26"/>
  <c r="X36" i="26"/>
  <c r="Y36" i="26" s="1"/>
  <c r="Z36" i="26" s="1"/>
  <c r="X37" i="26"/>
  <c r="X38" i="26"/>
  <c r="X39" i="26"/>
  <c r="X40" i="26"/>
  <c r="X41" i="26"/>
  <c r="X42" i="26"/>
  <c r="X43" i="26"/>
  <c r="X44" i="26"/>
  <c r="X45" i="26"/>
  <c r="X46" i="26"/>
  <c r="X47" i="26"/>
  <c r="Y47" i="26" s="1"/>
  <c r="Z47" i="26" s="1"/>
  <c r="X48" i="26"/>
  <c r="Y48" i="26" s="1"/>
  <c r="Z48" i="26" s="1"/>
  <c r="X49" i="26"/>
  <c r="X50" i="26"/>
  <c r="X51" i="26"/>
  <c r="X52" i="26"/>
  <c r="X53" i="26"/>
  <c r="X54" i="26"/>
  <c r="X55" i="26"/>
  <c r="X56" i="26"/>
  <c r="Y56" i="26" s="1"/>
  <c r="Z56" i="26" s="1"/>
  <c r="X57" i="26"/>
  <c r="X58" i="26"/>
  <c r="X59" i="26"/>
  <c r="X60" i="26"/>
  <c r="Y60" i="26" s="1"/>
  <c r="Z60" i="26" s="1"/>
  <c r="X61" i="26"/>
  <c r="X62" i="26"/>
  <c r="X63" i="26"/>
  <c r="X64" i="26"/>
  <c r="X65" i="26"/>
  <c r="X66" i="26"/>
  <c r="X67" i="26"/>
  <c r="X68" i="26"/>
  <c r="X69" i="26"/>
  <c r="X70" i="26"/>
  <c r="X71" i="26"/>
  <c r="X72" i="26"/>
  <c r="Y72" i="26" s="1"/>
  <c r="Z72" i="26" s="1"/>
  <c r="X73" i="26"/>
  <c r="X74" i="26"/>
  <c r="X75" i="26"/>
  <c r="X76" i="26"/>
  <c r="X77" i="26"/>
  <c r="X78" i="26"/>
  <c r="X79" i="26"/>
  <c r="X80" i="26"/>
  <c r="X81" i="26"/>
  <c r="X82" i="26"/>
  <c r="X83" i="26"/>
  <c r="X84" i="26"/>
  <c r="Y84" i="26" s="1"/>
  <c r="Z84" i="26" s="1"/>
  <c r="X85" i="26"/>
  <c r="X86" i="26"/>
  <c r="Y15" i="26"/>
  <c r="Z15" i="26" s="1"/>
  <c r="Y16" i="26"/>
  <c r="Z16" i="26" s="1"/>
  <c r="Y19" i="26"/>
  <c r="Z19" i="26" s="1"/>
  <c r="Y20" i="26"/>
  <c r="Z20" i="26" s="1"/>
  <c r="Y21" i="26"/>
  <c r="Z21" i="26" s="1"/>
  <c r="Y22" i="26"/>
  <c r="Z22" i="26" s="1"/>
  <c r="Y23" i="26"/>
  <c r="Z23" i="26" s="1"/>
  <c r="Y25" i="26"/>
  <c r="Z25" i="26" s="1"/>
  <c r="Y26" i="26"/>
  <c r="Z26" i="26" s="1"/>
  <c r="Y27" i="26"/>
  <c r="Z27" i="26" s="1"/>
  <c r="Y28" i="26"/>
  <c r="Z28" i="26" s="1"/>
  <c r="Y33" i="26"/>
  <c r="Z33" i="26" s="1"/>
  <c r="Y34" i="26"/>
  <c r="Z34" i="26" s="1"/>
  <c r="Y35" i="26"/>
  <c r="Z35" i="26" s="1"/>
  <c r="Y39" i="26"/>
  <c r="Z39" i="26" s="1"/>
  <c r="Y40" i="26"/>
  <c r="Z40" i="26" s="1"/>
  <c r="Y43" i="26"/>
  <c r="Z43" i="26" s="1"/>
  <c r="Y44" i="26"/>
  <c r="Z44" i="26" s="1"/>
  <c r="Y45" i="26"/>
  <c r="Z45" i="26" s="1"/>
  <c r="Y46" i="26"/>
  <c r="Z46" i="26" s="1"/>
  <c r="Y50" i="26"/>
  <c r="Z50" i="26" s="1"/>
  <c r="Y51" i="26"/>
  <c r="Z51" i="26" s="1"/>
  <c r="Y52" i="26"/>
  <c r="Z52" i="26" s="1"/>
  <c r="Y57" i="26"/>
  <c r="Z57" i="26" s="1"/>
  <c r="Y58" i="26"/>
  <c r="Z58" i="26" s="1"/>
  <c r="Y59" i="26"/>
  <c r="Z59" i="26" s="1"/>
  <c r="Y63" i="26"/>
  <c r="Z63" i="26" s="1"/>
  <c r="Y64" i="26"/>
  <c r="Z64" i="26" s="1"/>
  <c r="Y67" i="26"/>
  <c r="Z67" i="26" s="1"/>
  <c r="Y68" i="26"/>
  <c r="Z68" i="26" s="1"/>
  <c r="Y69" i="26"/>
  <c r="Z69" i="26" s="1"/>
  <c r="Y70" i="26"/>
  <c r="Z70" i="26" s="1"/>
  <c r="Y71" i="26"/>
  <c r="Z71" i="26" s="1"/>
  <c r="Y73" i="26"/>
  <c r="Z73" i="26" s="1"/>
  <c r="Y74" i="26"/>
  <c r="Z74" i="26" s="1"/>
  <c r="Y75" i="26"/>
  <c r="Z75" i="26" s="1"/>
  <c r="Y76" i="26"/>
  <c r="Z76" i="26" s="1"/>
  <c r="Y81" i="26"/>
  <c r="Z81" i="26" s="1"/>
  <c r="Y82" i="26"/>
  <c r="Z82" i="26" s="1"/>
  <c r="Y83" i="26"/>
  <c r="Z83" i="26" s="1"/>
  <c r="L3" i="26"/>
  <c r="L4" i="26"/>
  <c r="L5" i="26"/>
  <c r="L6" i="26"/>
  <c r="L7" i="26"/>
  <c r="L8" i="26"/>
  <c r="L9" i="26"/>
  <c r="L10" i="26"/>
  <c r="L11" i="26"/>
  <c r="L12" i="26"/>
  <c r="O12" i="26" s="1"/>
  <c r="R12" i="26" s="1"/>
  <c r="S12" i="26" s="1"/>
  <c r="L13" i="26"/>
  <c r="O13" i="26" s="1"/>
  <c r="R13" i="26" s="1"/>
  <c r="S13" i="26" s="1"/>
  <c r="L14" i="26"/>
  <c r="O14" i="26" s="1"/>
  <c r="R14" i="26" s="1"/>
  <c r="S14" i="26" s="1"/>
  <c r="L15" i="26"/>
  <c r="O15" i="26" s="1"/>
  <c r="R15" i="26" s="1"/>
  <c r="S15" i="26" s="1"/>
  <c r="L16" i="26"/>
  <c r="O16" i="26" s="1"/>
  <c r="R16" i="26" s="1"/>
  <c r="S16" i="26" s="1"/>
  <c r="L17" i="26"/>
  <c r="O17" i="26" s="1"/>
  <c r="R17" i="26" s="1"/>
  <c r="S17" i="26" s="1"/>
  <c r="L18" i="26"/>
  <c r="O18" i="26" s="1"/>
  <c r="R18" i="26" s="1"/>
  <c r="S18" i="26" s="1"/>
  <c r="L19" i="26"/>
  <c r="O19" i="26" s="1"/>
  <c r="R19" i="26" s="1"/>
  <c r="S19" i="26" s="1"/>
  <c r="L20" i="26"/>
  <c r="O20" i="26" s="1"/>
  <c r="R20" i="26" s="1"/>
  <c r="S20" i="26" s="1"/>
  <c r="L21" i="26"/>
  <c r="O21" i="26" s="1"/>
  <c r="R21" i="26" s="1"/>
  <c r="S21" i="26" s="1"/>
  <c r="L22" i="26"/>
  <c r="O22" i="26" s="1"/>
  <c r="R22" i="26" s="1"/>
  <c r="S22" i="26" s="1"/>
  <c r="L23" i="26"/>
  <c r="O23" i="26" s="1"/>
  <c r="R23" i="26" s="1"/>
  <c r="S23" i="26" s="1"/>
  <c r="L24" i="26"/>
  <c r="O24" i="26" s="1"/>
  <c r="R24" i="26" s="1"/>
  <c r="S24" i="26" s="1"/>
  <c r="L25" i="26"/>
  <c r="O25" i="26" s="1"/>
  <c r="R25" i="26" s="1"/>
  <c r="S25" i="26" s="1"/>
  <c r="L26" i="26"/>
  <c r="O26" i="26" s="1"/>
  <c r="R26" i="26" s="1"/>
  <c r="S26" i="26" s="1"/>
  <c r="L27" i="26"/>
  <c r="O27" i="26" s="1"/>
  <c r="R27" i="26" s="1"/>
  <c r="S27" i="26" s="1"/>
  <c r="L28" i="26"/>
  <c r="O28" i="26" s="1"/>
  <c r="R28" i="26" s="1"/>
  <c r="S28" i="26" s="1"/>
  <c r="L29" i="26"/>
  <c r="O29" i="26" s="1"/>
  <c r="R29" i="26" s="1"/>
  <c r="S29" i="26" s="1"/>
  <c r="L30" i="26"/>
  <c r="O30" i="26" s="1"/>
  <c r="R30" i="26" s="1"/>
  <c r="S30" i="26" s="1"/>
  <c r="L31" i="26"/>
  <c r="O31" i="26" s="1"/>
  <c r="R31" i="26" s="1"/>
  <c r="S31" i="26" s="1"/>
  <c r="L32" i="26"/>
  <c r="O32" i="26" s="1"/>
  <c r="R32" i="26" s="1"/>
  <c r="S32" i="26" s="1"/>
  <c r="L33" i="26"/>
  <c r="O33" i="26" s="1"/>
  <c r="R33" i="26" s="1"/>
  <c r="S33" i="26" s="1"/>
  <c r="L34" i="26"/>
  <c r="O34" i="26" s="1"/>
  <c r="R34" i="26" s="1"/>
  <c r="S34" i="26" s="1"/>
  <c r="L35" i="26"/>
  <c r="O35" i="26" s="1"/>
  <c r="R35" i="26" s="1"/>
  <c r="S35" i="26" s="1"/>
  <c r="L36" i="26"/>
  <c r="O36" i="26" s="1"/>
  <c r="R36" i="26" s="1"/>
  <c r="S36" i="26" s="1"/>
  <c r="L37" i="26"/>
  <c r="O37" i="26" s="1"/>
  <c r="R37" i="26" s="1"/>
  <c r="S37" i="26" s="1"/>
  <c r="L38" i="26"/>
  <c r="O38" i="26" s="1"/>
  <c r="R38" i="26" s="1"/>
  <c r="S38" i="26" s="1"/>
  <c r="L39" i="26"/>
  <c r="O39" i="26" s="1"/>
  <c r="R39" i="26" s="1"/>
  <c r="S39" i="26" s="1"/>
  <c r="L40" i="26"/>
  <c r="O40" i="26" s="1"/>
  <c r="R40" i="26" s="1"/>
  <c r="S40" i="26" s="1"/>
  <c r="L41" i="26"/>
  <c r="O41" i="26" s="1"/>
  <c r="R41" i="26" s="1"/>
  <c r="S41" i="26" s="1"/>
  <c r="L42" i="26"/>
  <c r="O42" i="26" s="1"/>
  <c r="R42" i="26" s="1"/>
  <c r="S42" i="26" s="1"/>
  <c r="L43" i="26"/>
  <c r="O43" i="26" s="1"/>
  <c r="R43" i="26" s="1"/>
  <c r="S43" i="26" s="1"/>
  <c r="L44" i="26"/>
  <c r="O44" i="26" s="1"/>
  <c r="R44" i="26" s="1"/>
  <c r="S44" i="26" s="1"/>
  <c r="L45" i="26"/>
  <c r="O45" i="26" s="1"/>
  <c r="R45" i="26" s="1"/>
  <c r="S45" i="26" s="1"/>
  <c r="L46" i="26"/>
  <c r="O46" i="26" s="1"/>
  <c r="R46" i="26" s="1"/>
  <c r="S46" i="26" s="1"/>
  <c r="L47" i="26"/>
  <c r="O47" i="26" s="1"/>
  <c r="R47" i="26" s="1"/>
  <c r="S47" i="26" s="1"/>
  <c r="L48" i="26"/>
  <c r="O48" i="26" s="1"/>
  <c r="R48" i="26" s="1"/>
  <c r="S48" i="26" s="1"/>
  <c r="L49" i="26"/>
  <c r="O49" i="26" s="1"/>
  <c r="R49" i="26" s="1"/>
  <c r="S49" i="26" s="1"/>
  <c r="L50" i="26"/>
  <c r="O50" i="26" s="1"/>
  <c r="R50" i="26" s="1"/>
  <c r="S50" i="26" s="1"/>
  <c r="L51" i="26"/>
  <c r="O51" i="26" s="1"/>
  <c r="R51" i="26" s="1"/>
  <c r="S51" i="26" s="1"/>
  <c r="L52" i="26"/>
  <c r="O52" i="26" s="1"/>
  <c r="R52" i="26" s="1"/>
  <c r="S52" i="26" s="1"/>
  <c r="L53" i="26"/>
  <c r="O53" i="26" s="1"/>
  <c r="R53" i="26" s="1"/>
  <c r="S53" i="26" s="1"/>
  <c r="L54" i="26"/>
  <c r="O54" i="26" s="1"/>
  <c r="R54" i="26" s="1"/>
  <c r="S54" i="26" s="1"/>
  <c r="L55" i="26"/>
  <c r="O55" i="26" s="1"/>
  <c r="R55" i="26" s="1"/>
  <c r="S55" i="26" s="1"/>
  <c r="L56" i="26"/>
  <c r="O56" i="26" s="1"/>
  <c r="R56" i="26" s="1"/>
  <c r="S56" i="26" s="1"/>
  <c r="L57" i="26"/>
  <c r="O57" i="26" s="1"/>
  <c r="R57" i="26" s="1"/>
  <c r="S57" i="26" s="1"/>
  <c r="L58" i="26"/>
  <c r="O58" i="26" s="1"/>
  <c r="R58" i="26" s="1"/>
  <c r="S58" i="26" s="1"/>
  <c r="L59" i="26"/>
  <c r="O59" i="26" s="1"/>
  <c r="R59" i="26" s="1"/>
  <c r="S59" i="26" s="1"/>
  <c r="L60" i="26"/>
  <c r="O60" i="26" s="1"/>
  <c r="R60" i="26" s="1"/>
  <c r="S60" i="26" s="1"/>
  <c r="L61" i="26"/>
  <c r="O61" i="26" s="1"/>
  <c r="R61" i="26" s="1"/>
  <c r="S61" i="26" s="1"/>
  <c r="L62" i="26"/>
  <c r="O62" i="26" s="1"/>
  <c r="R62" i="26" s="1"/>
  <c r="S62" i="26" s="1"/>
  <c r="L63" i="26"/>
  <c r="O63" i="26" s="1"/>
  <c r="R63" i="26" s="1"/>
  <c r="S63" i="26" s="1"/>
  <c r="L64" i="26"/>
  <c r="O64" i="26" s="1"/>
  <c r="R64" i="26" s="1"/>
  <c r="S64" i="26" s="1"/>
  <c r="L65" i="26"/>
  <c r="O65" i="26" s="1"/>
  <c r="R65" i="26" s="1"/>
  <c r="S65" i="26" s="1"/>
  <c r="L66" i="26"/>
  <c r="O66" i="26" s="1"/>
  <c r="R66" i="26" s="1"/>
  <c r="S66" i="26" s="1"/>
  <c r="L67" i="26"/>
  <c r="O67" i="26" s="1"/>
  <c r="R67" i="26" s="1"/>
  <c r="S67" i="26" s="1"/>
  <c r="L68" i="26"/>
  <c r="O68" i="26" s="1"/>
  <c r="R68" i="26" s="1"/>
  <c r="S68" i="26" s="1"/>
  <c r="L69" i="26"/>
  <c r="O69" i="26" s="1"/>
  <c r="R69" i="26" s="1"/>
  <c r="S69" i="26" s="1"/>
  <c r="L70" i="26"/>
  <c r="O70" i="26" s="1"/>
  <c r="R70" i="26" s="1"/>
  <c r="S70" i="26" s="1"/>
  <c r="L71" i="26"/>
  <c r="O71" i="26" s="1"/>
  <c r="R71" i="26" s="1"/>
  <c r="S71" i="26" s="1"/>
  <c r="L72" i="26"/>
  <c r="O72" i="26" s="1"/>
  <c r="R72" i="26" s="1"/>
  <c r="S72" i="26" s="1"/>
  <c r="L73" i="26"/>
  <c r="O73" i="26" s="1"/>
  <c r="R73" i="26" s="1"/>
  <c r="S73" i="26" s="1"/>
  <c r="L74" i="26"/>
  <c r="O74" i="26" s="1"/>
  <c r="R74" i="26" s="1"/>
  <c r="S74" i="26" s="1"/>
  <c r="L75" i="26"/>
  <c r="O75" i="26" s="1"/>
  <c r="R75" i="26" s="1"/>
  <c r="S75" i="26" s="1"/>
  <c r="L76" i="26"/>
  <c r="O76" i="26" s="1"/>
  <c r="R76" i="26" s="1"/>
  <c r="S76" i="26" s="1"/>
  <c r="L77" i="26"/>
  <c r="O77" i="26" s="1"/>
  <c r="R77" i="26" s="1"/>
  <c r="S77" i="26" s="1"/>
  <c r="L78" i="26"/>
  <c r="O78" i="26" s="1"/>
  <c r="R78" i="26" s="1"/>
  <c r="S78" i="26" s="1"/>
  <c r="L79" i="26"/>
  <c r="O79" i="26" s="1"/>
  <c r="R79" i="26" s="1"/>
  <c r="S79" i="26" s="1"/>
  <c r="L80" i="26"/>
  <c r="O80" i="26" s="1"/>
  <c r="R80" i="26" s="1"/>
  <c r="S80" i="26" s="1"/>
  <c r="L81" i="26"/>
  <c r="O81" i="26" s="1"/>
  <c r="R81" i="26" s="1"/>
  <c r="S81" i="26" s="1"/>
  <c r="L82" i="26"/>
  <c r="O82" i="26" s="1"/>
  <c r="R82" i="26" s="1"/>
  <c r="S82" i="26" s="1"/>
  <c r="L83" i="26"/>
  <c r="O83" i="26" s="1"/>
  <c r="R83" i="26" s="1"/>
  <c r="S83" i="26" s="1"/>
  <c r="L84" i="26"/>
  <c r="O84" i="26" s="1"/>
  <c r="R84" i="26" s="1"/>
  <c r="S84" i="26" s="1"/>
  <c r="L85" i="26"/>
  <c r="O85" i="26" s="1"/>
  <c r="R85" i="26" s="1"/>
  <c r="S85" i="26" s="1"/>
  <c r="L86" i="26"/>
  <c r="O86" i="26" s="1"/>
  <c r="R86" i="26" s="1"/>
  <c r="S86" i="26" s="1"/>
  <c r="L2" i="26"/>
  <c r="Y80" i="26" l="1"/>
  <c r="Z80" i="26" s="1"/>
  <c r="Y32" i="26"/>
  <c r="Z32" i="26" s="1"/>
  <c r="Y79" i="26"/>
  <c r="Z79" i="26" s="1"/>
  <c r="Y55" i="26"/>
  <c r="Z55" i="26" s="1"/>
  <c r="Y31" i="26"/>
  <c r="Z31" i="26" s="1"/>
  <c r="Y86" i="26"/>
  <c r="Z86" i="26" s="1"/>
  <c r="Y62" i="26"/>
  <c r="Z62" i="26" s="1"/>
  <c r="Y38" i="26"/>
  <c r="Z38" i="26" s="1"/>
  <c r="Y14" i="26"/>
  <c r="Z14" i="26" s="1"/>
  <c r="Y12" i="26"/>
  <c r="Z12" i="26" s="1"/>
  <c r="Y85" i="26"/>
  <c r="Z85" i="26" s="1"/>
  <c r="Y61" i="26"/>
  <c r="Z61" i="26" s="1"/>
  <c r="Y49" i="26"/>
  <c r="Z49" i="26" s="1"/>
  <c r="Y37" i="26"/>
  <c r="Z37" i="26" s="1"/>
  <c r="Y13" i="26"/>
  <c r="Z13" i="26" s="1"/>
  <c r="Y78" i="26"/>
  <c r="Z78" i="26" s="1"/>
  <c r="Y66" i="26"/>
  <c r="Z66" i="26" s="1"/>
  <c r="Y54" i="26"/>
  <c r="Z54" i="26" s="1"/>
  <c r="Y42" i="26"/>
  <c r="Z42" i="26" s="1"/>
  <c r="Y30" i="26"/>
  <c r="Z30" i="26" s="1"/>
  <c r="Y18" i="26"/>
  <c r="Z18" i="26" s="1"/>
  <c r="Y77" i="26"/>
  <c r="Z77" i="26" s="1"/>
  <c r="Y65" i="26"/>
  <c r="Z65" i="26" s="1"/>
  <c r="Y53" i="26"/>
  <c r="Z53" i="26" s="1"/>
  <c r="Y41" i="26"/>
  <c r="Z41" i="26" s="1"/>
  <c r="Y29" i="26"/>
  <c r="Z29" i="26" s="1"/>
  <c r="Y17" i="26"/>
  <c r="Z17" i="26" s="1"/>
  <c r="Y11" i="27"/>
  <c r="Z11" i="27" s="1"/>
  <c r="O11" i="27"/>
  <c r="R11" i="27" s="1"/>
  <c r="S11" i="27" s="1"/>
  <c r="Y10" i="27"/>
  <c r="Z10" i="27" s="1"/>
  <c r="O10" i="27"/>
  <c r="Y9" i="27"/>
  <c r="Z9" i="27" s="1"/>
  <c r="O9" i="27"/>
  <c r="R9" i="27" s="1"/>
  <c r="S9" i="27" s="1"/>
  <c r="Y8" i="27"/>
  <c r="Z8" i="27" s="1"/>
  <c r="O8" i="27"/>
  <c r="Y7" i="27"/>
  <c r="Z7" i="27" s="1"/>
  <c r="O7" i="27"/>
  <c r="R7" i="27" s="1"/>
  <c r="S7" i="27" s="1"/>
  <c r="Y6" i="27"/>
  <c r="Z6" i="27" s="1"/>
  <c r="O6" i="27"/>
  <c r="Y5" i="27"/>
  <c r="Z5" i="27" s="1"/>
  <c r="O5" i="27"/>
  <c r="R5" i="27" s="1"/>
  <c r="S5" i="27" s="1"/>
  <c r="Y4" i="27"/>
  <c r="Z4" i="27" s="1"/>
  <c r="O4" i="27"/>
  <c r="Y3" i="27"/>
  <c r="Z3" i="27" s="1"/>
  <c r="O3" i="27"/>
  <c r="R3" i="27" s="1"/>
  <c r="S3" i="27" s="1"/>
  <c r="O2" i="27"/>
  <c r="R2" i="27" s="1"/>
  <c r="S2" i="27" s="1"/>
  <c r="X3" i="25"/>
  <c r="X4" i="25"/>
  <c r="X5" i="25"/>
  <c r="X6" i="25"/>
  <c r="X7" i="25"/>
  <c r="X8" i="25"/>
  <c r="X9" i="25"/>
  <c r="X10" i="25"/>
  <c r="X11" i="25"/>
  <c r="X12" i="25"/>
  <c r="X13" i="25"/>
  <c r="X14" i="25"/>
  <c r="X15" i="25"/>
  <c r="X16" i="25"/>
  <c r="X17" i="25"/>
  <c r="X18" i="25"/>
  <c r="X19" i="25"/>
  <c r="X20" i="25"/>
  <c r="X21" i="25"/>
  <c r="X22" i="25"/>
  <c r="X23" i="25"/>
  <c r="X24" i="25"/>
  <c r="X25" i="25"/>
  <c r="X26" i="25"/>
  <c r="X27" i="25"/>
  <c r="X28" i="25"/>
  <c r="X29" i="25"/>
  <c r="X30" i="25"/>
  <c r="X31" i="25"/>
  <c r="X32" i="25"/>
  <c r="X33" i="25"/>
  <c r="X34" i="25"/>
  <c r="X35" i="25"/>
  <c r="X36" i="25"/>
  <c r="X37" i="25"/>
  <c r="X38" i="25"/>
  <c r="X39" i="25"/>
  <c r="X40" i="25"/>
  <c r="X41" i="25"/>
  <c r="X42" i="25"/>
  <c r="X43" i="25"/>
  <c r="X44" i="25"/>
  <c r="X45" i="25"/>
  <c r="X46" i="25"/>
  <c r="X47" i="25"/>
  <c r="X48" i="25"/>
  <c r="X49" i="25"/>
  <c r="X50" i="25"/>
  <c r="X51" i="25"/>
  <c r="V12" i="25"/>
  <c r="V13" i="25"/>
  <c r="V14" i="25"/>
  <c r="V15" i="25"/>
  <c r="V16" i="25"/>
  <c r="V17" i="25"/>
  <c r="V18" i="25"/>
  <c r="V19" i="25"/>
  <c r="V20" i="25"/>
  <c r="Y20" i="25" s="1"/>
  <c r="Z20" i="25" s="1"/>
  <c r="V21" i="25"/>
  <c r="V22" i="25"/>
  <c r="V23" i="25"/>
  <c r="V24" i="25"/>
  <c r="V25" i="25"/>
  <c r="V26" i="25"/>
  <c r="V27" i="25"/>
  <c r="V28" i="25"/>
  <c r="V29" i="25"/>
  <c r="V30" i="25"/>
  <c r="V31" i="25"/>
  <c r="V32" i="25"/>
  <c r="V33" i="25"/>
  <c r="V34" i="25"/>
  <c r="V35" i="25"/>
  <c r="V36" i="25"/>
  <c r="V37" i="25"/>
  <c r="V38" i="25"/>
  <c r="Y38" i="25" s="1"/>
  <c r="Z38" i="25" s="1"/>
  <c r="V39" i="25"/>
  <c r="V40" i="25"/>
  <c r="V41" i="25"/>
  <c r="V42" i="25"/>
  <c r="V43" i="25"/>
  <c r="V44" i="25"/>
  <c r="Y44" i="25" s="1"/>
  <c r="Z44" i="25" s="1"/>
  <c r="V45" i="25"/>
  <c r="V46" i="25"/>
  <c r="V47" i="25"/>
  <c r="V48" i="25"/>
  <c r="V49" i="25"/>
  <c r="V50" i="25"/>
  <c r="V51" i="25"/>
  <c r="Y14" i="25"/>
  <c r="Z14" i="25" s="1"/>
  <c r="O12" i="25"/>
  <c r="R12" i="25" s="1"/>
  <c r="S12" i="25" s="1"/>
  <c r="O13" i="25"/>
  <c r="O14" i="25"/>
  <c r="R14" i="25" s="1"/>
  <c r="S14" i="25" s="1"/>
  <c r="O15" i="25"/>
  <c r="O16" i="25"/>
  <c r="R16" i="25" s="1"/>
  <c r="S16" i="25" s="1"/>
  <c r="O17" i="25"/>
  <c r="O18" i="25"/>
  <c r="R18" i="25" s="1"/>
  <c r="S18" i="25" s="1"/>
  <c r="O19" i="25"/>
  <c r="O20" i="25"/>
  <c r="R20" i="25" s="1"/>
  <c r="S20" i="25" s="1"/>
  <c r="O21" i="25"/>
  <c r="O22" i="25"/>
  <c r="R22" i="25" s="1"/>
  <c r="S22" i="25" s="1"/>
  <c r="O23" i="25"/>
  <c r="O24" i="25"/>
  <c r="R24" i="25" s="1"/>
  <c r="S24" i="25" s="1"/>
  <c r="O25" i="25"/>
  <c r="O26" i="25"/>
  <c r="R26" i="25" s="1"/>
  <c r="S26" i="25" s="1"/>
  <c r="O27" i="25"/>
  <c r="O28" i="25"/>
  <c r="R28" i="25" s="1"/>
  <c r="S28" i="25" s="1"/>
  <c r="O29" i="25"/>
  <c r="O30" i="25"/>
  <c r="R30" i="25" s="1"/>
  <c r="S30" i="25" s="1"/>
  <c r="O31" i="25"/>
  <c r="O32" i="25"/>
  <c r="R32" i="25" s="1"/>
  <c r="S32" i="25" s="1"/>
  <c r="O33" i="25"/>
  <c r="O34" i="25"/>
  <c r="R34" i="25" s="1"/>
  <c r="S34" i="25" s="1"/>
  <c r="O35" i="25"/>
  <c r="O36" i="25"/>
  <c r="R36" i="25" s="1"/>
  <c r="S36" i="25" s="1"/>
  <c r="O37" i="25"/>
  <c r="O38" i="25"/>
  <c r="R38" i="25" s="1"/>
  <c r="S38" i="25" s="1"/>
  <c r="O39" i="25"/>
  <c r="O40" i="25"/>
  <c r="R40" i="25" s="1"/>
  <c r="S40" i="25" s="1"/>
  <c r="O41" i="25"/>
  <c r="O42" i="25"/>
  <c r="R42" i="25" s="1"/>
  <c r="S42" i="25" s="1"/>
  <c r="O43" i="25"/>
  <c r="O44" i="25"/>
  <c r="R44" i="25" s="1"/>
  <c r="S44" i="25" s="1"/>
  <c r="O45" i="25"/>
  <c r="O46" i="25"/>
  <c r="O47" i="25"/>
  <c r="R47" i="25" s="1"/>
  <c r="S47" i="25" s="1"/>
  <c r="O48" i="25"/>
  <c r="O49" i="25"/>
  <c r="R49" i="25" s="1"/>
  <c r="S49" i="25" s="1"/>
  <c r="O50" i="25"/>
  <c r="O51" i="25"/>
  <c r="R51" i="25" s="1"/>
  <c r="S51" i="25" s="1"/>
  <c r="Y51" i="25" l="1"/>
  <c r="Z51" i="25" s="1"/>
  <c r="Y39" i="25"/>
  <c r="Z39" i="25" s="1"/>
  <c r="Y27" i="25"/>
  <c r="Z27" i="25" s="1"/>
  <c r="Y15" i="25"/>
  <c r="Z15" i="25" s="1"/>
  <c r="Y26" i="25"/>
  <c r="Z26" i="25" s="1"/>
  <c r="Y48" i="25"/>
  <c r="Z48" i="25" s="1"/>
  <c r="Y36" i="25"/>
  <c r="Z36" i="25" s="1"/>
  <c r="Y24" i="25"/>
  <c r="Z24" i="25" s="1"/>
  <c r="Y12" i="25"/>
  <c r="Z12" i="25" s="1"/>
  <c r="Y47" i="25"/>
  <c r="Z47" i="25" s="1"/>
  <c r="Y35" i="25"/>
  <c r="Z35" i="25" s="1"/>
  <c r="Y23" i="25"/>
  <c r="Z23" i="25" s="1"/>
  <c r="Y50" i="25"/>
  <c r="Z50" i="25" s="1"/>
  <c r="Y32" i="25"/>
  <c r="Z32" i="25" s="1"/>
  <c r="Y42" i="25"/>
  <c r="Z42" i="25" s="1"/>
  <c r="Y41" i="25"/>
  <c r="Z41" i="25" s="1"/>
  <c r="Y29" i="25"/>
  <c r="Z29" i="25" s="1"/>
  <c r="Y17" i="25"/>
  <c r="Z17" i="25" s="1"/>
  <c r="Y30" i="25"/>
  <c r="Z30" i="25" s="1"/>
  <c r="Y18" i="25"/>
  <c r="Z18" i="25" s="1"/>
  <c r="Y34" i="25"/>
  <c r="Z34" i="25" s="1"/>
  <c r="Y46" i="25"/>
  <c r="Z46" i="25" s="1"/>
  <c r="Y22" i="25"/>
  <c r="Z22" i="25" s="1"/>
  <c r="Y45" i="25"/>
  <c r="Z45" i="25" s="1"/>
  <c r="Y33" i="25"/>
  <c r="Z33" i="25" s="1"/>
  <c r="Y21" i="25"/>
  <c r="Z21" i="25" s="1"/>
  <c r="Y40" i="25"/>
  <c r="Z40" i="25" s="1"/>
  <c r="Y28" i="25"/>
  <c r="Z28" i="25" s="1"/>
  <c r="Y16" i="25"/>
  <c r="Z16" i="25" s="1"/>
  <c r="Y43" i="25"/>
  <c r="Z43" i="25" s="1"/>
  <c r="Y31" i="25"/>
  <c r="Z31" i="25" s="1"/>
  <c r="Y19" i="25"/>
  <c r="Z19" i="25" s="1"/>
  <c r="Y49" i="25"/>
  <c r="Z49" i="25" s="1"/>
  <c r="Y37" i="25"/>
  <c r="Z37" i="25" s="1"/>
  <c r="Y25" i="25"/>
  <c r="Z25" i="25" s="1"/>
  <c r="Y13" i="25"/>
  <c r="Z13" i="25" s="1"/>
  <c r="R50" i="25"/>
  <c r="S50" i="25" s="1"/>
  <c r="R48" i="25"/>
  <c r="S48" i="25" s="1"/>
  <c r="R46" i="25"/>
  <c r="S46" i="25" s="1"/>
  <c r="R45" i="25"/>
  <c r="S45" i="25" s="1"/>
  <c r="R43" i="25"/>
  <c r="S43" i="25" s="1"/>
  <c r="R41" i="25"/>
  <c r="S41" i="25" s="1"/>
  <c r="R39" i="25"/>
  <c r="S39" i="25" s="1"/>
  <c r="R37" i="25"/>
  <c r="S37" i="25" s="1"/>
  <c r="R35" i="25"/>
  <c r="S35" i="25" s="1"/>
  <c r="R33" i="25"/>
  <c r="S33" i="25" s="1"/>
  <c r="R31" i="25"/>
  <c r="S31" i="25" s="1"/>
  <c r="R29" i="25"/>
  <c r="S29" i="25" s="1"/>
  <c r="R27" i="25"/>
  <c r="S27" i="25" s="1"/>
  <c r="R25" i="25"/>
  <c r="S25" i="25" s="1"/>
  <c r="R23" i="25"/>
  <c r="S23" i="25" s="1"/>
  <c r="R21" i="25"/>
  <c r="S21" i="25" s="1"/>
  <c r="R19" i="25"/>
  <c r="S19" i="25" s="1"/>
  <c r="R17" i="25"/>
  <c r="S17" i="25" s="1"/>
  <c r="R15" i="25"/>
  <c r="S15" i="25" s="1"/>
  <c r="R13" i="25"/>
  <c r="S13" i="25" s="1"/>
  <c r="Y2" i="27"/>
  <c r="Z2" i="27" s="1"/>
  <c r="R4" i="27"/>
  <c r="S4" i="27" s="1"/>
  <c r="R6" i="27"/>
  <c r="S6" i="27" s="1"/>
  <c r="R8" i="27"/>
  <c r="S8" i="27" s="1"/>
  <c r="R10" i="27"/>
  <c r="S10" i="27" s="1"/>
  <c r="Y11" i="26" l="1"/>
  <c r="Z11" i="26" s="1"/>
  <c r="O11" i="26"/>
  <c r="Y10" i="26"/>
  <c r="Z10" i="26" s="1"/>
  <c r="O10" i="26"/>
  <c r="Y9" i="26"/>
  <c r="Z9" i="26" s="1"/>
  <c r="O9" i="26"/>
  <c r="Y8" i="26"/>
  <c r="Z8" i="26" s="1"/>
  <c r="O8" i="26"/>
  <c r="Y7" i="26"/>
  <c r="Z7" i="26" s="1"/>
  <c r="O7" i="26"/>
  <c r="Y6" i="26"/>
  <c r="Z6" i="26" s="1"/>
  <c r="O6" i="26"/>
  <c r="Y5" i="26"/>
  <c r="Z5" i="26" s="1"/>
  <c r="O5" i="26"/>
  <c r="Y4" i="26"/>
  <c r="Z4" i="26" s="1"/>
  <c r="O4" i="26"/>
  <c r="Y3" i="26"/>
  <c r="Z3" i="26" s="1"/>
  <c r="O3" i="26"/>
  <c r="X2" i="26"/>
  <c r="V2" i="26"/>
  <c r="O2" i="26"/>
  <c r="R2" i="26" l="1"/>
  <c r="S2" i="26" s="1"/>
  <c r="R3" i="26"/>
  <c r="S3" i="26" s="1"/>
  <c r="R5" i="26"/>
  <c r="S5" i="26" s="1"/>
  <c r="R7" i="26"/>
  <c r="S7" i="26" s="1"/>
  <c r="R9" i="26"/>
  <c r="S9" i="26" s="1"/>
  <c r="R11" i="26"/>
  <c r="S11" i="26" s="1"/>
  <c r="R4" i="26"/>
  <c r="S4" i="26" s="1"/>
  <c r="R6" i="26"/>
  <c r="S6" i="26" s="1"/>
  <c r="R8" i="26"/>
  <c r="S8" i="26" s="1"/>
  <c r="R10" i="26"/>
  <c r="S10" i="26" s="1"/>
  <c r="Y2" i="26"/>
  <c r="Z2" i="26" s="1"/>
  <c r="V11" i="25"/>
  <c r="Y11" i="25" s="1"/>
  <c r="Z11" i="25" s="1"/>
  <c r="O11" i="25"/>
  <c r="R11" i="25" s="1"/>
  <c r="S11" i="25" s="1"/>
  <c r="V10" i="25"/>
  <c r="Y10" i="25" s="1"/>
  <c r="Z10" i="25" s="1"/>
  <c r="O10" i="25"/>
  <c r="V9" i="25"/>
  <c r="Y9" i="25" s="1"/>
  <c r="Z9" i="25" s="1"/>
  <c r="O9" i="25"/>
  <c r="R9" i="25" s="1"/>
  <c r="S9" i="25" s="1"/>
  <c r="V8" i="25"/>
  <c r="Y8" i="25" s="1"/>
  <c r="Z8" i="25" s="1"/>
  <c r="O8" i="25"/>
  <c r="V7" i="25"/>
  <c r="Y7" i="25" s="1"/>
  <c r="Z7" i="25" s="1"/>
  <c r="O7" i="25"/>
  <c r="R7" i="25" s="1"/>
  <c r="S7" i="25" s="1"/>
  <c r="V6" i="25"/>
  <c r="Y6" i="25" s="1"/>
  <c r="Z6" i="25" s="1"/>
  <c r="O6" i="25"/>
  <c r="V5" i="25"/>
  <c r="Y5" i="25" s="1"/>
  <c r="Z5" i="25" s="1"/>
  <c r="O5" i="25"/>
  <c r="R5" i="25" s="1"/>
  <c r="S5" i="25" s="1"/>
  <c r="V4" i="25"/>
  <c r="Y4" i="25" s="1"/>
  <c r="Z4" i="25" s="1"/>
  <c r="O4" i="25"/>
  <c r="V3" i="25"/>
  <c r="Y3" i="25" s="1"/>
  <c r="Z3" i="25" s="1"/>
  <c r="O3" i="25"/>
  <c r="R3" i="25" s="1"/>
  <c r="S3" i="25" s="1"/>
  <c r="X2" i="25"/>
  <c r="V2" i="25"/>
  <c r="O2" i="25"/>
  <c r="R2" i="25" s="1"/>
  <c r="S2" i="25" s="1"/>
  <c r="L3" i="21"/>
  <c r="L4" i="21"/>
  <c r="L5" i="21"/>
  <c r="L6" i="21"/>
  <c r="L7" i="21"/>
  <c r="L8" i="21"/>
  <c r="L9" i="21"/>
  <c r="L10" i="21"/>
  <c r="L11" i="21"/>
  <c r="L12" i="21"/>
  <c r="L13" i="21"/>
  <c r="L14" i="21"/>
  <c r="L15" i="21"/>
  <c r="L16" i="21"/>
  <c r="L17" i="21"/>
  <c r="L18" i="21"/>
  <c r="L19" i="21"/>
  <c r="L20" i="21"/>
  <c r="L21" i="21"/>
  <c r="L22" i="21"/>
  <c r="L23" i="21"/>
  <c r="L24" i="21"/>
  <c r="L25" i="21"/>
  <c r="L26" i="21"/>
  <c r="L2" i="21"/>
  <c r="N3" i="21"/>
  <c r="N4" i="21"/>
  <c r="N5" i="21"/>
  <c r="N6" i="21"/>
  <c r="N7" i="21"/>
  <c r="N8" i="21"/>
  <c r="N9" i="21"/>
  <c r="N10" i="21"/>
  <c r="N11" i="21"/>
  <c r="N12" i="21"/>
  <c r="N13" i="21"/>
  <c r="N14" i="21"/>
  <c r="N15" i="21"/>
  <c r="N16" i="21"/>
  <c r="N17" i="21"/>
  <c r="N18" i="21"/>
  <c r="N19" i="21"/>
  <c r="N20" i="21"/>
  <c r="N21" i="21"/>
  <c r="N22" i="21"/>
  <c r="N23" i="21"/>
  <c r="N24" i="21"/>
  <c r="N25" i="21"/>
  <c r="N26" i="21"/>
  <c r="N2" i="21"/>
  <c r="Q3" i="21"/>
  <c r="Q4" i="21"/>
  <c r="Q5" i="21"/>
  <c r="Q6" i="21"/>
  <c r="Q7" i="21"/>
  <c r="Q8" i="21"/>
  <c r="Q9" i="21"/>
  <c r="Q10" i="21"/>
  <c r="Q11" i="21"/>
  <c r="Q12" i="21"/>
  <c r="Q13" i="21"/>
  <c r="Q14" i="21"/>
  <c r="Q15" i="21"/>
  <c r="Q16" i="21"/>
  <c r="Q17" i="21"/>
  <c r="Q18" i="21"/>
  <c r="Q19" i="21"/>
  <c r="Q20" i="21"/>
  <c r="Q21" i="21"/>
  <c r="Q22" i="21"/>
  <c r="Q23" i="21"/>
  <c r="Q24" i="21"/>
  <c r="Q25" i="21"/>
  <c r="Q26" i="21"/>
  <c r="Q2" i="21"/>
  <c r="Q3" i="24"/>
  <c r="Q4" i="24"/>
  <c r="Q5" i="24"/>
  <c r="Q6" i="24"/>
  <c r="Q7" i="24"/>
  <c r="Q8" i="24"/>
  <c r="Q9" i="24"/>
  <c r="Q10" i="24"/>
  <c r="Q11" i="24"/>
  <c r="Q12" i="24"/>
  <c r="Q13" i="24"/>
  <c r="Q14" i="24"/>
  <c r="Q15" i="24"/>
  <c r="Q16" i="24"/>
  <c r="Q17" i="24"/>
  <c r="Q18" i="24"/>
  <c r="Q19" i="24"/>
  <c r="Q20" i="24"/>
  <c r="Q21" i="24"/>
  <c r="Q22" i="24"/>
  <c r="Q23" i="24"/>
  <c r="Q24" i="24"/>
  <c r="Q25" i="24"/>
  <c r="Q26" i="24"/>
  <c r="Q27" i="24"/>
  <c r="Q28" i="24"/>
  <c r="Q29" i="24"/>
  <c r="Q30" i="24"/>
  <c r="Q31" i="24"/>
  <c r="Q32" i="24"/>
  <c r="Q33" i="24"/>
  <c r="Q34" i="24"/>
  <c r="Q35" i="24"/>
  <c r="Q36" i="24"/>
  <c r="Q37" i="24"/>
  <c r="Q38" i="24"/>
  <c r="Q39" i="24"/>
  <c r="Q40" i="24"/>
  <c r="Q41" i="24"/>
  <c r="Q42" i="24"/>
  <c r="Q43" i="24"/>
  <c r="Q44" i="24"/>
  <c r="Q45" i="24"/>
  <c r="Q46" i="24"/>
  <c r="Q47" i="24"/>
  <c r="Q48" i="24"/>
  <c r="Q49" i="24"/>
  <c r="Q50" i="24"/>
  <c r="Q51" i="24"/>
  <c r="Q52" i="24"/>
  <c r="Q53" i="24"/>
  <c r="Q54" i="24"/>
  <c r="Q55" i="24"/>
  <c r="Q56" i="24"/>
  <c r="Q57" i="24"/>
  <c r="Q58" i="24"/>
  <c r="Q59" i="24"/>
  <c r="Q60" i="24"/>
  <c r="Q61" i="24"/>
  <c r="Q62" i="24"/>
  <c r="Q63" i="24"/>
  <c r="Q64" i="24"/>
  <c r="Q65" i="24"/>
  <c r="Q66" i="24"/>
  <c r="Q67" i="24"/>
  <c r="Q68" i="24"/>
  <c r="Q69" i="24"/>
  <c r="Q70" i="24"/>
  <c r="Q71" i="24"/>
  <c r="Q72" i="24"/>
  <c r="Q73" i="24"/>
  <c r="Q74" i="24"/>
  <c r="Q75" i="24"/>
  <c r="Q76" i="24"/>
  <c r="Q77" i="24"/>
  <c r="Q78" i="24"/>
  <c r="Q79" i="24"/>
  <c r="Q80" i="24"/>
  <c r="Q81" i="24"/>
  <c r="Q82" i="24"/>
  <c r="Q83" i="24"/>
  <c r="Q84" i="24"/>
  <c r="Q85" i="24"/>
  <c r="Q86" i="24"/>
  <c r="Q87" i="24"/>
  <c r="Q88" i="24"/>
  <c r="Q89" i="24"/>
  <c r="Q90" i="24"/>
  <c r="Q91" i="24"/>
  <c r="Q92" i="24"/>
  <c r="Q93" i="24"/>
  <c r="Q94" i="24"/>
  <c r="Q95" i="24"/>
  <c r="Q96" i="24"/>
  <c r="Q2" i="24"/>
  <c r="V12" i="24"/>
  <c r="Y12" i="24" s="1"/>
  <c r="Z12" i="24" s="1"/>
  <c r="V13" i="24"/>
  <c r="Y13" i="24" s="1"/>
  <c r="Z13" i="24" s="1"/>
  <c r="V14" i="24"/>
  <c r="Y14" i="24" s="1"/>
  <c r="Z14" i="24" s="1"/>
  <c r="V15" i="24"/>
  <c r="Y15" i="24" s="1"/>
  <c r="Z15" i="24" s="1"/>
  <c r="V16" i="24"/>
  <c r="Y16" i="24" s="1"/>
  <c r="Z16" i="24" s="1"/>
  <c r="V17" i="24"/>
  <c r="Y17" i="24" s="1"/>
  <c r="Z17" i="24" s="1"/>
  <c r="V18" i="24"/>
  <c r="Y18" i="24" s="1"/>
  <c r="Z18" i="24" s="1"/>
  <c r="V19" i="24"/>
  <c r="Y19" i="24" s="1"/>
  <c r="Z19" i="24" s="1"/>
  <c r="V20" i="24"/>
  <c r="Y20" i="24" s="1"/>
  <c r="Z20" i="24" s="1"/>
  <c r="V21" i="24"/>
  <c r="Y21" i="24" s="1"/>
  <c r="Z21" i="24" s="1"/>
  <c r="V22" i="24"/>
  <c r="Y22" i="24" s="1"/>
  <c r="Z22" i="24" s="1"/>
  <c r="V23" i="24"/>
  <c r="Y23" i="24" s="1"/>
  <c r="Z23" i="24" s="1"/>
  <c r="V24" i="24"/>
  <c r="Y24" i="24" s="1"/>
  <c r="Z24" i="24" s="1"/>
  <c r="V25" i="24"/>
  <c r="Y25" i="24" s="1"/>
  <c r="Z25" i="24" s="1"/>
  <c r="V26" i="24"/>
  <c r="Y26" i="24" s="1"/>
  <c r="Z26" i="24" s="1"/>
  <c r="V27" i="24"/>
  <c r="Y27" i="24" s="1"/>
  <c r="Z27" i="24" s="1"/>
  <c r="V28" i="24"/>
  <c r="Y28" i="24" s="1"/>
  <c r="Z28" i="24" s="1"/>
  <c r="V29" i="24"/>
  <c r="Y29" i="24" s="1"/>
  <c r="Z29" i="24" s="1"/>
  <c r="V30" i="24"/>
  <c r="Y30" i="24" s="1"/>
  <c r="Z30" i="24" s="1"/>
  <c r="V31" i="24"/>
  <c r="Y31" i="24" s="1"/>
  <c r="Z31" i="24" s="1"/>
  <c r="V32" i="24"/>
  <c r="Y32" i="24" s="1"/>
  <c r="Z32" i="24" s="1"/>
  <c r="V33" i="24"/>
  <c r="Y33" i="24" s="1"/>
  <c r="Z33" i="24" s="1"/>
  <c r="V34" i="24"/>
  <c r="Y34" i="24" s="1"/>
  <c r="Z34" i="24" s="1"/>
  <c r="V35" i="24"/>
  <c r="Y35" i="24" s="1"/>
  <c r="Z35" i="24" s="1"/>
  <c r="V36" i="24"/>
  <c r="Y36" i="24" s="1"/>
  <c r="Z36" i="24" s="1"/>
  <c r="V37" i="24"/>
  <c r="Y37" i="24" s="1"/>
  <c r="Z37" i="24" s="1"/>
  <c r="V38" i="24"/>
  <c r="Y38" i="24" s="1"/>
  <c r="Z38" i="24" s="1"/>
  <c r="V39" i="24"/>
  <c r="Y39" i="24" s="1"/>
  <c r="Z39" i="24" s="1"/>
  <c r="V40" i="24"/>
  <c r="Y40" i="24" s="1"/>
  <c r="Z40" i="24" s="1"/>
  <c r="V41" i="24"/>
  <c r="Y41" i="24" s="1"/>
  <c r="Z41" i="24" s="1"/>
  <c r="V42" i="24"/>
  <c r="Y42" i="24" s="1"/>
  <c r="Z42" i="24" s="1"/>
  <c r="V43" i="24"/>
  <c r="Y43" i="24" s="1"/>
  <c r="Z43" i="24" s="1"/>
  <c r="V44" i="24"/>
  <c r="Y44" i="24" s="1"/>
  <c r="Z44" i="24" s="1"/>
  <c r="V45" i="24"/>
  <c r="Y45" i="24" s="1"/>
  <c r="Z45" i="24" s="1"/>
  <c r="V46" i="24"/>
  <c r="Y46" i="24" s="1"/>
  <c r="Z46" i="24" s="1"/>
  <c r="V47" i="24"/>
  <c r="Y47" i="24" s="1"/>
  <c r="Z47" i="24" s="1"/>
  <c r="V48" i="24"/>
  <c r="Y48" i="24" s="1"/>
  <c r="Z48" i="24" s="1"/>
  <c r="V49" i="24"/>
  <c r="Y49" i="24" s="1"/>
  <c r="Z49" i="24" s="1"/>
  <c r="V50" i="24"/>
  <c r="Y50" i="24" s="1"/>
  <c r="Z50" i="24" s="1"/>
  <c r="V51" i="24"/>
  <c r="Y51" i="24" s="1"/>
  <c r="Z51" i="24" s="1"/>
  <c r="V52" i="24"/>
  <c r="Y52" i="24" s="1"/>
  <c r="Z52" i="24" s="1"/>
  <c r="V53" i="24"/>
  <c r="Y53" i="24" s="1"/>
  <c r="Z53" i="24" s="1"/>
  <c r="V54" i="24"/>
  <c r="Y54" i="24" s="1"/>
  <c r="Z54" i="24" s="1"/>
  <c r="V55" i="24"/>
  <c r="Y55" i="24" s="1"/>
  <c r="Z55" i="24" s="1"/>
  <c r="V56" i="24"/>
  <c r="Y56" i="24" s="1"/>
  <c r="Z56" i="24" s="1"/>
  <c r="V57" i="24"/>
  <c r="Y57" i="24" s="1"/>
  <c r="Z57" i="24" s="1"/>
  <c r="V58" i="24"/>
  <c r="Y58" i="24" s="1"/>
  <c r="Z58" i="24" s="1"/>
  <c r="V59" i="24"/>
  <c r="Y59" i="24" s="1"/>
  <c r="Z59" i="24" s="1"/>
  <c r="V60" i="24"/>
  <c r="Y60" i="24" s="1"/>
  <c r="Z60" i="24" s="1"/>
  <c r="V61" i="24"/>
  <c r="Y61" i="24" s="1"/>
  <c r="Z61" i="24" s="1"/>
  <c r="V62" i="24"/>
  <c r="Y62" i="24" s="1"/>
  <c r="Z62" i="24" s="1"/>
  <c r="V63" i="24"/>
  <c r="Y63" i="24" s="1"/>
  <c r="Z63" i="24" s="1"/>
  <c r="V64" i="24"/>
  <c r="Y64" i="24" s="1"/>
  <c r="Z64" i="24" s="1"/>
  <c r="V65" i="24"/>
  <c r="Y65" i="24" s="1"/>
  <c r="Z65" i="24" s="1"/>
  <c r="V66" i="24"/>
  <c r="Y66" i="24" s="1"/>
  <c r="Z66" i="24" s="1"/>
  <c r="V67" i="24"/>
  <c r="Y67" i="24" s="1"/>
  <c r="Z67" i="24" s="1"/>
  <c r="V68" i="24"/>
  <c r="Y68" i="24" s="1"/>
  <c r="Z68" i="24" s="1"/>
  <c r="V69" i="24"/>
  <c r="Y69" i="24" s="1"/>
  <c r="Z69" i="24" s="1"/>
  <c r="V70" i="24"/>
  <c r="Y70" i="24" s="1"/>
  <c r="Z70" i="24" s="1"/>
  <c r="V71" i="24"/>
  <c r="Y71" i="24" s="1"/>
  <c r="Z71" i="24" s="1"/>
  <c r="V72" i="24"/>
  <c r="Y72" i="24" s="1"/>
  <c r="Z72" i="24" s="1"/>
  <c r="V73" i="24"/>
  <c r="Y73" i="24" s="1"/>
  <c r="Z73" i="24" s="1"/>
  <c r="V74" i="24"/>
  <c r="Y74" i="24" s="1"/>
  <c r="Z74" i="24" s="1"/>
  <c r="V75" i="24"/>
  <c r="Y75" i="24" s="1"/>
  <c r="Z75" i="24" s="1"/>
  <c r="V76" i="24"/>
  <c r="Y76" i="24" s="1"/>
  <c r="Z76" i="24" s="1"/>
  <c r="V77" i="24"/>
  <c r="Y77" i="24" s="1"/>
  <c r="Z77" i="24" s="1"/>
  <c r="V78" i="24"/>
  <c r="Y78" i="24" s="1"/>
  <c r="Z78" i="24" s="1"/>
  <c r="V79" i="24"/>
  <c r="Y79" i="24" s="1"/>
  <c r="Z79" i="24" s="1"/>
  <c r="V80" i="24"/>
  <c r="Y80" i="24" s="1"/>
  <c r="Z80" i="24" s="1"/>
  <c r="V81" i="24"/>
  <c r="Y81" i="24" s="1"/>
  <c r="Z81" i="24" s="1"/>
  <c r="V82" i="24"/>
  <c r="Y82" i="24" s="1"/>
  <c r="Z82" i="24" s="1"/>
  <c r="V83" i="24"/>
  <c r="Y83" i="24" s="1"/>
  <c r="Z83" i="24" s="1"/>
  <c r="V84" i="24"/>
  <c r="Y84" i="24" s="1"/>
  <c r="Z84" i="24" s="1"/>
  <c r="V85" i="24"/>
  <c r="Y85" i="24" s="1"/>
  <c r="Z85" i="24" s="1"/>
  <c r="V86" i="24"/>
  <c r="Y86" i="24" s="1"/>
  <c r="Z86" i="24" s="1"/>
  <c r="V87" i="24"/>
  <c r="Y87" i="24" s="1"/>
  <c r="Z87" i="24" s="1"/>
  <c r="V88" i="24"/>
  <c r="Y88" i="24" s="1"/>
  <c r="Z88" i="24" s="1"/>
  <c r="V89" i="24"/>
  <c r="Y89" i="24" s="1"/>
  <c r="Z89" i="24" s="1"/>
  <c r="V90" i="24"/>
  <c r="Y90" i="24" s="1"/>
  <c r="Z90" i="24" s="1"/>
  <c r="V91" i="24"/>
  <c r="Y91" i="24" s="1"/>
  <c r="Z91" i="24" s="1"/>
  <c r="V92" i="24"/>
  <c r="Y92" i="24" s="1"/>
  <c r="Z92" i="24" s="1"/>
  <c r="V93" i="24"/>
  <c r="Y93" i="24" s="1"/>
  <c r="Z93" i="24" s="1"/>
  <c r="V94" i="24"/>
  <c r="Y94" i="24" s="1"/>
  <c r="Z94" i="24" s="1"/>
  <c r="V95" i="24"/>
  <c r="Y95" i="24" s="1"/>
  <c r="Z95" i="24" s="1"/>
  <c r="V96" i="24"/>
  <c r="Y96" i="24" s="1"/>
  <c r="Z96" i="24" s="1"/>
  <c r="N3" i="24"/>
  <c r="N4" i="24"/>
  <c r="N5" i="24"/>
  <c r="N6" i="24"/>
  <c r="N7" i="24"/>
  <c r="N8" i="24"/>
  <c r="N9" i="24"/>
  <c r="N10" i="24"/>
  <c r="N11" i="24"/>
  <c r="N12" i="24"/>
  <c r="N13" i="24"/>
  <c r="N14" i="24"/>
  <c r="N15" i="24"/>
  <c r="N16" i="24"/>
  <c r="N17" i="24"/>
  <c r="N18" i="24"/>
  <c r="N19" i="24"/>
  <c r="N20" i="24"/>
  <c r="N21" i="24"/>
  <c r="N22" i="24"/>
  <c r="N23" i="24"/>
  <c r="N24" i="24"/>
  <c r="N25" i="24"/>
  <c r="N26" i="24"/>
  <c r="N27" i="24"/>
  <c r="N28" i="24"/>
  <c r="N29" i="24"/>
  <c r="N30" i="24"/>
  <c r="N31" i="24"/>
  <c r="N32" i="24"/>
  <c r="N33" i="24"/>
  <c r="N34" i="24"/>
  <c r="N35" i="24"/>
  <c r="N36" i="24"/>
  <c r="N37" i="24"/>
  <c r="N38" i="24"/>
  <c r="N39" i="24"/>
  <c r="N40" i="24"/>
  <c r="N41" i="24"/>
  <c r="N42" i="24"/>
  <c r="N43" i="24"/>
  <c r="N44" i="24"/>
  <c r="N45" i="24"/>
  <c r="N46" i="24"/>
  <c r="N47" i="24"/>
  <c r="N48" i="24"/>
  <c r="N49" i="24"/>
  <c r="N50" i="24"/>
  <c r="N51" i="24"/>
  <c r="N52" i="24"/>
  <c r="N53" i="24"/>
  <c r="N54" i="24"/>
  <c r="N55" i="24"/>
  <c r="N56" i="24"/>
  <c r="N57" i="24"/>
  <c r="N58" i="24"/>
  <c r="N59" i="24"/>
  <c r="N60" i="24"/>
  <c r="N61" i="24"/>
  <c r="N62" i="24"/>
  <c r="N63" i="24"/>
  <c r="N64" i="24"/>
  <c r="N65" i="24"/>
  <c r="N66" i="24"/>
  <c r="N67" i="24"/>
  <c r="N68" i="24"/>
  <c r="N69" i="24"/>
  <c r="N70" i="24"/>
  <c r="N71" i="24"/>
  <c r="N72" i="24"/>
  <c r="N73" i="24"/>
  <c r="N74" i="24"/>
  <c r="N75" i="24"/>
  <c r="N76" i="24"/>
  <c r="N77" i="24"/>
  <c r="N78" i="24"/>
  <c r="N79" i="24"/>
  <c r="N80" i="24"/>
  <c r="N81" i="24"/>
  <c r="N82" i="24"/>
  <c r="N83" i="24"/>
  <c r="N84" i="24"/>
  <c r="N85" i="24"/>
  <c r="N86" i="24"/>
  <c r="N87" i="24"/>
  <c r="N88" i="24"/>
  <c r="N89" i="24"/>
  <c r="N90" i="24"/>
  <c r="N91" i="24"/>
  <c r="N92" i="24"/>
  <c r="N93" i="24"/>
  <c r="N94" i="24"/>
  <c r="N95" i="24"/>
  <c r="N96" i="24"/>
  <c r="N2" i="24"/>
  <c r="N2" i="22"/>
  <c r="L3" i="24"/>
  <c r="O3" i="24" s="1"/>
  <c r="R3" i="24" s="1"/>
  <c r="S3" i="24" s="1"/>
  <c r="L4" i="24"/>
  <c r="L5" i="24"/>
  <c r="L6" i="24"/>
  <c r="L7" i="24"/>
  <c r="L8" i="24"/>
  <c r="L9" i="24"/>
  <c r="L10" i="24"/>
  <c r="O10" i="24" s="1"/>
  <c r="L11" i="24"/>
  <c r="O11" i="24" s="1"/>
  <c r="R11" i="24" s="1"/>
  <c r="S11" i="24" s="1"/>
  <c r="L12" i="24"/>
  <c r="O12" i="24" s="1"/>
  <c r="R12" i="24" s="1"/>
  <c r="S12" i="24" s="1"/>
  <c r="L13" i="24"/>
  <c r="O13" i="24" s="1"/>
  <c r="L14" i="24"/>
  <c r="O14" i="24" s="1"/>
  <c r="R14" i="24" s="1"/>
  <c r="S14" i="24" s="1"/>
  <c r="L15" i="24"/>
  <c r="O15" i="24" s="1"/>
  <c r="R15" i="24" s="1"/>
  <c r="S15" i="24" s="1"/>
  <c r="L16" i="24"/>
  <c r="O16" i="24" s="1"/>
  <c r="L17" i="24"/>
  <c r="O17" i="24" s="1"/>
  <c r="L18" i="24"/>
  <c r="O18" i="24" s="1"/>
  <c r="R18" i="24" s="1"/>
  <c r="S18" i="24" s="1"/>
  <c r="L19" i="24"/>
  <c r="O19" i="24" s="1"/>
  <c r="R19" i="24" s="1"/>
  <c r="S19" i="24" s="1"/>
  <c r="L20" i="24"/>
  <c r="O20" i="24" s="1"/>
  <c r="R20" i="24" s="1"/>
  <c r="S20" i="24" s="1"/>
  <c r="L21" i="24"/>
  <c r="O21" i="24" s="1"/>
  <c r="R21" i="24" s="1"/>
  <c r="S21" i="24" s="1"/>
  <c r="L22" i="24"/>
  <c r="O22" i="24" s="1"/>
  <c r="R22" i="24" s="1"/>
  <c r="S22" i="24" s="1"/>
  <c r="L23" i="24"/>
  <c r="O23" i="24" s="1"/>
  <c r="R23" i="24" s="1"/>
  <c r="S23" i="24" s="1"/>
  <c r="L24" i="24"/>
  <c r="O24" i="24" s="1"/>
  <c r="R24" i="24" s="1"/>
  <c r="S24" i="24" s="1"/>
  <c r="L25" i="24"/>
  <c r="L26" i="24"/>
  <c r="O26" i="24" s="1"/>
  <c r="R26" i="24" s="1"/>
  <c r="S26" i="24" s="1"/>
  <c r="L27" i="24"/>
  <c r="O27" i="24" s="1"/>
  <c r="R27" i="24" s="1"/>
  <c r="S27" i="24" s="1"/>
  <c r="L28" i="24"/>
  <c r="O28" i="24" s="1"/>
  <c r="L29" i="24"/>
  <c r="O29" i="24" s="1"/>
  <c r="L30" i="24"/>
  <c r="O30" i="24" s="1"/>
  <c r="R30" i="24" s="1"/>
  <c r="S30" i="24" s="1"/>
  <c r="L31" i="24"/>
  <c r="O31" i="24" s="1"/>
  <c r="R31" i="24" s="1"/>
  <c r="S31" i="24" s="1"/>
  <c r="L32" i="24"/>
  <c r="O32" i="24" s="1"/>
  <c r="R32" i="24" s="1"/>
  <c r="S32" i="24" s="1"/>
  <c r="L33" i="24"/>
  <c r="O33" i="24" s="1"/>
  <c r="R33" i="24" s="1"/>
  <c r="S33" i="24" s="1"/>
  <c r="L34" i="24"/>
  <c r="O34" i="24" s="1"/>
  <c r="R34" i="24" s="1"/>
  <c r="S34" i="24" s="1"/>
  <c r="L35" i="24"/>
  <c r="O35" i="24" s="1"/>
  <c r="R35" i="24" s="1"/>
  <c r="S35" i="24" s="1"/>
  <c r="L36" i="24"/>
  <c r="O36" i="24" s="1"/>
  <c r="R36" i="24" s="1"/>
  <c r="S36" i="24" s="1"/>
  <c r="L37" i="24"/>
  <c r="O37" i="24" s="1"/>
  <c r="L38" i="24"/>
  <c r="O38" i="24" s="1"/>
  <c r="R38" i="24" s="1"/>
  <c r="S38" i="24" s="1"/>
  <c r="L39" i="24"/>
  <c r="O39" i="24" s="1"/>
  <c r="R39" i="24" s="1"/>
  <c r="S39" i="24" s="1"/>
  <c r="L40" i="24"/>
  <c r="O40" i="24" s="1"/>
  <c r="L41" i="24"/>
  <c r="O41" i="24" s="1"/>
  <c r="L42" i="24"/>
  <c r="O42" i="24" s="1"/>
  <c r="R42" i="24" s="1"/>
  <c r="S42" i="24" s="1"/>
  <c r="L43" i="24"/>
  <c r="O43" i="24" s="1"/>
  <c r="R43" i="24" s="1"/>
  <c r="S43" i="24" s="1"/>
  <c r="L44" i="24"/>
  <c r="O44" i="24" s="1"/>
  <c r="R44" i="24" s="1"/>
  <c r="S44" i="24" s="1"/>
  <c r="L45" i="24"/>
  <c r="O45" i="24" s="1"/>
  <c r="R45" i="24" s="1"/>
  <c r="S45" i="24" s="1"/>
  <c r="L46" i="24"/>
  <c r="O46" i="24" s="1"/>
  <c r="R46" i="24" s="1"/>
  <c r="S46" i="24" s="1"/>
  <c r="L47" i="24"/>
  <c r="O47" i="24" s="1"/>
  <c r="R47" i="24" s="1"/>
  <c r="S47" i="24" s="1"/>
  <c r="L48" i="24"/>
  <c r="O48" i="24" s="1"/>
  <c r="R48" i="24" s="1"/>
  <c r="S48" i="24" s="1"/>
  <c r="L49" i="24"/>
  <c r="O49" i="24" s="1"/>
  <c r="L50" i="24"/>
  <c r="O50" i="24" s="1"/>
  <c r="R50" i="24" s="1"/>
  <c r="S50" i="24" s="1"/>
  <c r="L51" i="24"/>
  <c r="O51" i="24" s="1"/>
  <c r="R51" i="24" s="1"/>
  <c r="S51" i="24" s="1"/>
  <c r="L52" i="24"/>
  <c r="O52" i="24" s="1"/>
  <c r="L53" i="24"/>
  <c r="O53" i="24" s="1"/>
  <c r="L54" i="24"/>
  <c r="O54" i="24" s="1"/>
  <c r="R54" i="24" s="1"/>
  <c r="S54" i="24" s="1"/>
  <c r="L55" i="24"/>
  <c r="O55" i="24" s="1"/>
  <c r="R55" i="24" s="1"/>
  <c r="S55" i="24" s="1"/>
  <c r="L56" i="24"/>
  <c r="O56" i="24" s="1"/>
  <c r="R56" i="24" s="1"/>
  <c r="S56" i="24" s="1"/>
  <c r="L57" i="24"/>
  <c r="O57" i="24" s="1"/>
  <c r="R57" i="24" s="1"/>
  <c r="S57" i="24" s="1"/>
  <c r="L58" i="24"/>
  <c r="O58" i="24" s="1"/>
  <c r="R58" i="24" s="1"/>
  <c r="S58" i="24" s="1"/>
  <c r="L59" i="24"/>
  <c r="O59" i="24" s="1"/>
  <c r="R59" i="24" s="1"/>
  <c r="S59" i="24" s="1"/>
  <c r="L60" i="24"/>
  <c r="O60" i="24" s="1"/>
  <c r="R60" i="24" s="1"/>
  <c r="S60" i="24" s="1"/>
  <c r="L61" i="24"/>
  <c r="O61" i="24" s="1"/>
  <c r="L62" i="24"/>
  <c r="O62" i="24" s="1"/>
  <c r="R62" i="24" s="1"/>
  <c r="S62" i="24" s="1"/>
  <c r="L63" i="24"/>
  <c r="O63" i="24" s="1"/>
  <c r="R63" i="24" s="1"/>
  <c r="S63" i="24" s="1"/>
  <c r="L64" i="24"/>
  <c r="O64" i="24" s="1"/>
  <c r="L65" i="24"/>
  <c r="O65" i="24" s="1"/>
  <c r="L66" i="24"/>
  <c r="O66" i="24" s="1"/>
  <c r="R66" i="24" s="1"/>
  <c r="S66" i="24" s="1"/>
  <c r="L67" i="24"/>
  <c r="O67" i="24" s="1"/>
  <c r="R67" i="24" s="1"/>
  <c r="S67" i="24" s="1"/>
  <c r="L68" i="24"/>
  <c r="O68" i="24" s="1"/>
  <c r="R68" i="24" s="1"/>
  <c r="S68" i="24" s="1"/>
  <c r="L69" i="24"/>
  <c r="O69" i="24" s="1"/>
  <c r="R69" i="24" s="1"/>
  <c r="S69" i="24" s="1"/>
  <c r="L70" i="24"/>
  <c r="O70" i="24" s="1"/>
  <c r="R70" i="24" s="1"/>
  <c r="S70" i="24" s="1"/>
  <c r="L71" i="24"/>
  <c r="O71" i="24" s="1"/>
  <c r="R71" i="24" s="1"/>
  <c r="S71" i="24" s="1"/>
  <c r="L72" i="24"/>
  <c r="O72" i="24" s="1"/>
  <c r="R72" i="24" s="1"/>
  <c r="S72" i="24" s="1"/>
  <c r="L73" i="24"/>
  <c r="O73" i="24" s="1"/>
  <c r="L74" i="24"/>
  <c r="O74" i="24" s="1"/>
  <c r="R74" i="24" s="1"/>
  <c r="S74" i="24" s="1"/>
  <c r="L75" i="24"/>
  <c r="O75" i="24" s="1"/>
  <c r="R75" i="24" s="1"/>
  <c r="S75" i="24" s="1"/>
  <c r="L76" i="24"/>
  <c r="O76" i="24" s="1"/>
  <c r="L77" i="24"/>
  <c r="O77" i="24" s="1"/>
  <c r="L78" i="24"/>
  <c r="O78" i="24" s="1"/>
  <c r="R78" i="24" s="1"/>
  <c r="S78" i="24" s="1"/>
  <c r="L79" i="24"/>
  <c r="O79" i="24" s="1"/>
  <c r="R79" i="24" s="1"/>
  <c r="S79" i="24" s="1"/>
  <c r="L80" i="24"/>
  <c r="O80" i="24" s="1"/>
  <c r="R80" i="24" s="1"/>
  <c r="S80" i="24" s="1"/>
  <c r="L81" i="24"/>
  <c r="O81" i="24" s="1"/>
  <c r="R81" i="24" s="1"/>
  <c r="S81" i="24" s="1"/>
  <c r="L82" i="24"/>
  <c r="O82" i="24" s="1"/>
  <c r="R82" i="24" s="1"/>
  <c r="S82" i="24" s="1"/>
  <c r="L83" i="24"/>
  <c r="O83" i="24" s="1"/>
  <c r="R83" i="24" s="1"/>
  <c r="S83" i="24" s="1"/>
  <c r="L84" i="24"/>
  <c r="O84" i="24" s="1"/>
  <c r="R84" i="24" s="1"/>
  <c r="S84" i="24" s="1"/>
  <c r="L85" i="24"/>
  <c r="O85" i="24" s="1"/>
  <c r="L86" i="24"/>
  <c r="O86" i="24" s="1"/>
  <c r="R86" i="24" s="1"/>
  <c r="S86" i="24" s="1"/>
  <c r="L87" i="24"/>
  <c r="O87" i="24" s="1"/>
  <c r="R87" i="24" s="1"/>
  <c r="S87" i="24" s="1"/>
  <c r="L88" i="24"/>
  <c r="O88" i="24" s="1"/>
  <c r="L89" i="24"/>
  <c r="O89" i="24" s="1"/>
  <c r="L90" i="24"/>
  <c r="O90" i="24" s="1"/>
  <c r="R90" i="24" s="1"/>
  <c r="S90" i="24" s="1"/>
  <c r="L91" i="24"/>
  <c r="O91" i="24" s="1"/>
  <c r="R91" i="24" s="1"/>
  <c r="S91" i="24" s="1"/>
  <c r="L92" i="24"/>
  <c r="O92" i="24" s="1"/>
  <c r="R92" i="24" s="1"/>
  <c r="S92" i="24" s="1"/>
  <c r="L93" i="24"/>
  <c r="O93" i="24" s="1"/>
  <c r="R93" i="24" s="1"/>
  <c r="S93" i="24" s="1"/>
  <c r="L94" i="24"/>
  <c r="O94" i="24" s="1"/>
  <c r="R94" i="24" s="1"/>
  <c r="S94" i="24" s="1"/>
  <c r="L95" i="24"/>
  <c r="O95" i="24" s="1"/>
  <c r="R95" i="24" s="1"/>
  <c r="S95" i="24" s="1"/>
  <c r="L96" i="24"/>
  <c r="O96" i="24" s="1"/>
  <c r="R96" i="24" s="1"/>
  <c r="S96" i="24" s="1"/>
  <c r="L2" i="24"/>
  <c r="L2" i="22"/>
  <c r="V11" i="24"/>
  <c r="Y11" i="24" s="1"/>
  <c r="Z11" i="24" s="1"/>
  <c r="V10" i="24"/>
  <c r="Y10" i="24" s="1"/>
  <c r="Z10" i="24" s="1"/>
  <c r="V9" i="24"/>
  <c r="Y9" i="24" s="1"/>
  <c r="Z9" i="24" s="1"/>
  <c r="V8" i="24"/>
  <c r="Y8" i="24" s="1"/>
  <c r="Z8" i="24" s="1"/>
  <c r="V7" i="24"/>
  <c r="Y7" i="24" s="1"/>
  <c r="Z7" i="24" s="1"/>
  <c r="O7" i="24"/>
  <c r="R7" i="24" s="1"/>
  <c r="S7" i="24" s="1"/>
  <c r="V6" i="24"/>
  <c r="Y6" i="24" s="1"/>
  <c r="Z6" i="24" s="1"/>
  <c r="O6" i="24"/>
  <c r="V5" i="24"/>
  <c r="Y5" i="24" s="1"/>
  <c r="Z5" i="24" s="1"/>
  <c r="V4" i="24"/>
  <c r="Y4" i="24" s="1"/>
  <c r="Z4" i="24" s="1"/>
  <c r="V3" i="24"/>
  <c r="Y3" i="24" s="1"/>
  <c r="Z3" i="24" s="1"/>
  <c r="X2" i="24"/>
  <c r="V2" i="24"/>
  <c r="R85" i="24" l="1"/>
  <c r="S85" i="24" s="1"/>
  <c r="R73" i="24"/>
  <c r="S73" i="24" s="1"/>
  <c r="R61" i="24"/>
  <c r="S61" i="24" s="1"/>
  <c r="R49" i="24"/>
  <c r="S49" i="24" s="1"/>
  <c r="R37" i="24"/>
  <c r="S37" i="24" s="1"/>
  <c r="R13" i="24"/>
  <c r="S13" i="24" s="1"/>
  <c r="O25" i="24"/>
  <c r="R25" i="24" s="1"/>
  <c r="S25" i="24" s="1"/>
  <c r="R89" i="24"/>
  <c r="S89" i="24" s="1"/>
  <c r="R77" i="24"/>
  <c r="S77" i="24" s="1"/>
  <c r="R65" i="24"/>
  <c r="S65" i="24" s="1"/>
  <c r="R53" i="24"/>
  <c r="S53" i="24" s="1"/>
  <c r="R41" i="24"/>
  <c r="S41" i="24" s="1"/>
  <c r="R29" i="24"/>
  <c r="S29" i="24" s="1"/>
  <c r="R17" i="24"/>
  <c r="S17" i="24" s="1"/>
  <c r="R88" i="24"/>
  <c r="S88" i="24" s="1"/>
  <c r="R76" i="24"/>
  <c r="S76" i="24" s="1"/>
  <c r="R64" i="24"/>
  <c r="S64" i="24" s="1"/>
  <c r="R52" i="24"/>
  <c r="S52" i="24" s="1"/>
  <c r="R40" i="24"/>
  <c r="S40" i="24" s="1"/>
  <c r="R28" i="24"/>
  <c r="S28" i="24" s="1"/>
  <c r="R16" i="24"/>
  <c r="S16" i="24" s="1"/>
  <c r="Y2" i="25"/>
  <c r="Z2" i="25" s="1"/>
  <c r="R4" i="25"/>
  <c r="S4" i="25" s="1"/>
  <c r="R6" i="25"/>
  <c r="S6" i="25" s="1"/>
  <c r="R8" i="25"/>
  <c r="S8" i="25" s="1"/>
  <c r="R10" i="25"/>
  <c r="S10" i="25" s="1"/>
  <c r="O2" i="24"/>
  <c r="R2" i="24" s="1"/>
  <c r="S2" i="24" s="1"/>
  <c r="R6" i="24"/>
  <c r="S6" i="24" s="1"/>
  <c r="R10" i="24"/>
  <c r="S10" i="24" s="1"/>
  <c r="Y2" i="24"/>
  <c r="Z2" i="24" s="1"/>
  <c r="O4" i="24"/>
  <c r="R4" i="24" s="1"/>
  <c r="S4" i="24" s="1"/>
  <c r="O5" i="24"/>
  <c r="R5" i="24" s="1"/>
  <c r="S5" i="24" s="1"/>
  <c r="O8" i="24"/>
  <c r="R8" i="24" s="1"/>
  <c r="S8" i="24" s="1"/>
  <c r="O9" i="24"/>
  <c r="R9" i="24" s="1"/>
  <c r="S9" i="24" s="1"/>
  <c r="Q5" i="22" l="1"/>
  <c r="Q6" i="22"/>
  <c r="Q7" i="22"/>
  <c r="Q8" i="22"/>
  <c r="Q9" i="22"/>
  <c r="Q10" i="22"/>
  <c r="Q11" i="22"/>
  <c r="Q12" i="22"/>
  <c r="Q13" i="22"/>
  <c r="Q14" i="22"/>
  <c r="Q15" i="22"/>
  <c r="Q16" i="22"/>
  <c r="Q17" i="22"/>
  <c r="Q18" i="22"/>
  <c r="Q19" i="22"/>
  <c r="Q20" i="22"/>
  <c r="Q21" i="22"/>
  <c r="Q22" i="22"/>
  <c r="Q23" i="22"/>
  <c r="Q24" i="22"/>
  <c r="Q25" i="22"/>
  <c r="Q26" i="22"/>
  <c r="Q27" i="22"/>
  <c r="Q28" i="22"/>
  <c r="Q29" i="22"/>
  <c r="Q30" i="22"/>
  <c r="Q31" i="22"/>
  <c r="Q32" i="22"/>
  <c r="Q33" i="22"/>
  <c r="Q34" i="22"/>
  <c r="Q35" i="22"/>
  <c r="Q36" i="22"/>
  <c r="Q37" i="22"/>
  <c r="Q38" i="22"/>
  <c r="Q39" i="22"/>
  <c r="Q40" i="22"/>
  <c r="Q41" i="22"/>
  <c r="Q42" i="22"/>
  <c r="Q43" i="22"/>
  <c r="Q44" i="22"/>
  <c r="Q45" i="22"/>
  <c r="Q46" i="22"/>
  <c r="Q47" i="22"/>
  <c r="Q48" i="22"/>
  <c r="Q49" i="22"/>
  <c r="Q50" i="22"/>
  <c r="Q51" i="22"/>
  <c r="Q52" i="22"/>
  <c r="Q53" i="22"/>
  <c r="Q54" i="22"/>
  <c r="Q55" i="22"/>
  <c r="Q56" i="22"/>
  <c r="Q57" i="22"/>
  <c r="Q58" i="22"/>
  <c r="Q59" i="22"/>
  <c r="Q60" i="22"/>
  <c r="Q61" i="22"/>
  <c r="Q62" i="22"/>
  <c r="Q63" i="22"/>
  <c r="Q64" i="22"/>
  <c r="Q65" i="22"/>
  <c r="Q66" i="22"/>
  <c r="Q67" i="22"/>
  <c r="Q68" i="22"/>
  <c r="Q69" i="22"/>
  <c r="Q70" i="22"/>
  <c r="Q71" i="22"/>
  <c r="Q72" i="22"/>
  <c r="Q73" i="22"/>
  <c r="Q74" i="22"/>
  <c r="Q75" i="22"/>
  <c r="Q76" i="22"/>
  <c r="Q77" i="22"/>
  <c r="Q78" i="22"/>
  <c r="Q79" i="22"/>
  <c r="Q80" i="22"/>
  <c r="Q81" i="22"/>
  <c r="Q82" i="22"/>
  <c r="Q83" i="22"/>
  <c r="Q84" i="22"/>
  <c r="Q85" i="22"/>
  <c r="Q86" i="22"/>
  <c r="Q87" i="22"/>
  <c r="Q88" i="22"/>
  <c r="Q89" i="22"/>
  <c r="Q90" i="22"/>
  <c r="Q91" i="22"/>
  <c r="Q92" i="22"/>
  <c r="Q93" i="22"/>
  <c r="Q94" i="22"/>
  <c r="Q95" i="22"/>
  <c r="Q96" i="22"/>
  <c r="Q97" i="22"/>
  <c r="Q98" i="22"/>
  <c r="Q99" i="22"/>
  <c r="Q100" i="22"/>
  <c r="Q101" i="22"/>
  <c r="Q102" i="22"/>
  <c r="Q103" i="22"/>
  <c r="Q104" i="22"/>
  <c r="Q105" i="22"/>
  <c r="Q106" i="22"/>
  <c r="Q107" i="22"/>
  <c r="Q108" i="22"/>
  <c r="Q109" i="22"/>
  <c r="Q110" i="22"/>
  <c r="Q111" i="22"/>
  <c r="Q112" i="22"/>
  <c r="Q113" i="22"/>
  <c r="Q114" i="22"/>
  <c r="Q3" i="22"/>
  <c r="Q4" i="22"/>
  <c r="Q2" i="22"/>
  <c r="L3" i="22"/>
  <c r="L4" i="22"/>
  <c r="L5" i="22"/>
  <c r="L6" i="22"/>
  <c r="L7" i="22"/>
  <c r="L8" i="22"/>
  <c r="L9" i="22"/>
  <c r="L10" i="22"/>
  <c r="L11" i="22"/>
  <c r="L12" i="22"/>
  <c r="L13" i="22"/>
  <c r="L14" i="22"/>
  <c r="L15" i="22"/>
  <c r="L16" i="22"/>
  <c r="L17" i="22"/>
  <c r="L18" i="22"/>
  <c r="L19" i="22"/>
  <c r="L20" i="22"/>
  <c r="L21" i="22"/>
  <c r="L22" i="22"/>
  <c r="L23" i="22"/>
  <c r="L24" i="22"/>
  <c r="L25" i="22"/>
  <c r="L26" i="22"/>
  <c r="L27" i="22"/>
  <c r="L28" i="22"/>
  <c r="L29" i="22"/>
  <c r="L30" i="22"/>
  <c r="L31" i="22"/>
  <c r="L32" i="22"/>
  <c r="L33" i="22"/>
  <c r="L34" i="22"/>
  <c r="L35" i="22"/>
  <c r="L36" i="22"/>
  <c r="L37" i="22"/>
  <c r="L38" i="22"/>
  <c r="L39" i="22"/>
  <c r="L40" i="22"/>
  <c r="L41" i="22"/>
  <c r="L42" i="22"/>
  <c r="L43" i="22"/>
  <c r="L44" i="22"/>
  <c r="L45" i="22"/>
  <c r="L46" i="22"/>
  <c r="L47" i="22"/>
  <c r="L48" i="22"/>
  <c r="L49" i="22"/>
  <c r="L50" i="22"/>
  <c r="L51" i="22"/>
  <c r="L52" i="22"/>
  <c r="L53" i="22"/>
  <c r="L54" i="22"/>
  <c r="L55" i="22"/>
  <c r="L56" i="22"/>
  <c r="L57" i="22"/>
  <c r="L58" i="22"/>
  <c r="L59" i="22"/>
  <c r="L60" i="22"/>
  <c r="L61" i="22"/>
  <c r="L62" i="22"/>
  <c r="L63" i="22"/>
  <c r="L64" i="22"/>
  <c r="L65" i="22"/>
  <c r="L66" i="22"/>
  <c r="L67" i="22"/>
  <c r="L68" i="22"/>
  <c r="L69" i="22"/>
  <c r="L70" i="22"/>
  <c r="L71" i="22"/>
  <c r="L72" i="22"/>
  <c r="L73" i="22"/>
  <c r="L74" i="22"/>
  <c r="L75" i="22"/>
  <c r="L76" i="22"/>
  <c r="L77" i="22"/>
  <c r="L78" i="22"/>
  <c r="L79" i="22"/>
  <c r="L80" i="22"/>
  <c r="L81" i="22"/>
  <c r="L82" i="22"/>
  <c r="L83" i="22"/>
  <c r="L84" i="22"/>
  <c r="L85" i="22"/>
  <c r="L86" i="22"/>
  <c r="L87" i="22"/>
  <c r="L88" i="22"/>
  <c r="L89" i="22"/>
  <c r="L90" i="22"/>
  <c r="L91" i="22"/>
  <c r="L92" i="22"/>
  <c r="L93" i="22"/>
  <c r="L94" i="22"/>
  <c r="L95" i="22"/>
  <c r="L96" i="22"/>
  <c r="L97" i="22"/>
  <c r="L98" i="22"/>
  <c r="L99" i="22"/>
  <c r="L100" i="22"/>
  <c r="L101" i="22"/>
  <c r="L102" i="22"/>
  <c r="L103" i="22"/>
  <c r="L104" i="22"/>
  <c r="L105" i="22"/>
  <c r="L106" i="22"/>
  <c r="L107" i="22"/>
  <c r="L108" i="22"/>
  <c r="L109" i="22"/>
  <c r="L110" i="22"/>
  <c r="L111" i="22"/>
  <c r="L112" i="22"/>
  <c r="L113" i="22"/>
  <c r="L114" i="22"/>
  <c r="N3" i="22" l="1"/>
  <c r="N4" i="22"/>
  <c r="N5" i="22"/>
  <c r="N6" i="22"/>
  <c r="N7" i="22"/>
  <c r="N8" i="22"/>
  <c r="N9" i="22"/>
  <c r="N10" i="22"/>
  <c r="N11" i="22"/>
  <c r="N12" i="22"/>
  <c r="N13" i="22"/>
  <c r="N14" i="22"/>
  <c r="N15" i="22"/>
  <c r="N16" i="22"/>
  <c r="N17" i="22"/>
  <c r="N18" i="22"/>
  <c r="N19" i="22"/>
  <c r="N20" i="22"/>
  <c r="N21" i="22"/>
  <c r="N22" i="22"/>
  <c r="N23" i="22"/>
  <c r="N24" i="22"/>
  <c r="N25" i="22"/>
  <c r="N26" i="22"/>
  <c r="N27" i="22"/>
  <c r="N28" i="22"/>
  <c r="N29" i="22"/>
  <c r="N30" i="22"/>
  <c r="N31" i="22"/>
  <c r="N32" i="22"/>
  <c r="N33" i="22"/>
  <c r="N34" i="22"/>
  <c r="N35" i="22"/>
  <c r="N36" i="22"/>
  <c r="N37" i="22"/>
  <c r="N38" i="22"/>
  <c r="N39" i="22"/>
  <c r="N40" i="22"/>
  <c r="N41" i="22"/>
  <c r="N42" i="22"/>
  <c r="N43" i="22"/>
  <c r="N44" i="22"/>
  <c r="N45" i="22"/>
  <c r="N46" i="22"/>
  <c r="N47" i="22"/>
  <c r="N48" i="22"/>
  <c r="N49" i="22"/>
  <c r="N50" i="22"/>
  <c r="N51" i="22"/>
  <c r="N52" i="22"/>
  <c r="N53" i="22"/>
  <c r="N54" i="22"/>
  <c r="N55" i="22"/>
  <c r="N56" i="22"/>
  <c r="N57" i="22"/>
  <c r="N58" i="22"/>
  <c r="N59" i="22"/>
  <c r="N60" i="22"/>
  <c r="N61" i="22"/>
  <c r="N62" i="22"/>
  <c r="N63" i="22"/>
  <c r="N64" i="22"/>
  <c r="N65" i="22"/>
  <c r="N66" i="22"/>
  <c r="N67" i="22"/>
  <c r="N68" i="22"/>
  <c r="N69" i="22"/>
  <c r="N70" i="22"/>
  <c r="N71" i="22"/>
  <c r="N72" i="22"/>
  <c r="N73" i="22"/>
  <c r="N74" i="22"/>
  <c r="N75" i="22"/>
  <c r="N76" i="22"/>
  <c r="N77" i="22"/>
  <c r="N78" i="22"/>
  <c r="N79" i="22"/>
  <c r="N80" i="22"/>
  <c r="N81" i="22"/>
  <c r="N82" i="22"/>
  <c r="N83" i="22"/>
  <c r="N84" i="22"/>
  <c r="N85" i="22"/>
  <c r="N86" i="22"/>
  <c r="N87" i="22"/>
  <c r="N88" i="22"/>
  <c r="N89" i="22"/>
  <c r="N90" i="22"/>
  <c r="N91" i="22"/>
  <c r="N92" i="22"/>
  <c r="N93" i="22"/>
  <c r="N94" i="22"/>
  <c r="N95" i="22"/>
  <c r="N96" i="22"/>
  <c r="N97" i="22"/>
  <c r="N98" i="22"/>
  <c r="N99" i="22"/>
  <c r="N100" i="22"/>
  <c r="N101" i="22"/>
  <c r="N102" i="22"/>
  <c r="N103" i="22"/>
  <c r="N104" i="22"/>
  <c r="N105" i="22"/>
  <c r="N106" i="22"/>
  <c r="N107" i="22"/>
  <c r="N108" i="22"/>
  <c r="N109" i="22"/>
  <c r="N110" i="22"/>
  <c r="N111" i="22"/>
  <c r="N112" i="22"/>
  <c r="N113" i="22"/>
  <c r="N114" i="22"/>
  <c r="O2" i="22"/>
  <c r="V12" i="22"/>
  <c r="V13" i="22"/>
  <c r="V14" i="22"/>
  <c r="V15" i="22"/>
  <c r="V16" i="22"/>
  <c r="V17" i="22"/>
  <c r="V18" i="22"/>
  <c r="V19" i="22"/>
  <c r="V20" i="22"/>
  <c r="V21" i="22"/>
  <c r="V22" i="22"/>
  <c r="V23" i="22"/>
  <c r="V24" i="22"/>
  <c r="V25" i="22"/>
  <c r="V26" i="22"/>
  <c r="V27" i="22"/>
  <c r="V28" i="22"/>
  <c r="V29" i="22"/>
  <c r="V30" i="22"/>
  <c r="V31" i="22"/>
  <c r="V32" i="22"/>
  <c r="V33" i="22"/>
  <c r="V34" i="22"/>
  <c r="V35" i="22"/>
  <c r="V36" i="22"/>
  <c r="V37" i="22"/>
  <c r="V38" i="22"/>
  <c r="V39" i="22"/>
  <c r="V40" i="22"/>
  <c r="V41" i="22"/>
  <c r="V42" i="22"/>
  <c r="V43" i="22"/>
  <c r="V44" i="22"/>
  <c r="V45" i="22"/>
  <c r="V46" i="22"/>
  <c r="V47" i="22"/>
  <c r="V48" i="22"/>
  <c r="V49" i="22"/>
  <c r="V50" i="22"/>
  <c r="V51" i="22"/>
  <c r="V52" i="22"/>
  <c r="V53" i="22"/>
  <c r="V54" i="22"/>
  <c r="V55" i="22"/>
  <c r="V56" i="22"/>
  <c r="V57" i="22"/>
  <c r="V58" i="22"/>
  <c r="V59" i="22"/>
  <c r="V60" i="22"/>
  <c r="V61" i="22"/>
  <c r="V62" i="22"/>
  <c r="V63" i="22"/>
  <c r="V64" i="22"/>
  <c r="V65" i="22"/>
  <c r="V66" i="22"/>
  <c r="V67" i="22"/>
  <c r="V68" i="22"/>
  <c r="V69" i="22"/>
  <c r="V70" i="22"/>
  <c r="V71" i="22"/>
  <c r="V72" i="22"/>
  <c r="V73" i="22"/>
  <c r="V74" i="22"/>
  <c r="V75" i="22"/>
  <c r="V76" i="22"/>
  <c r="V77" i="22"/>
  <c r="V78" i="22"/>
  <c r="V79" i="22"/>
  <c r="V80" i="22"/>
  <c r="V81" i="22"/>
  <c r="V82" i="22"/>
  <c r="V83" i="22"/>
  <c r="V84" i="22"/>
  <c r="V85" i="22"/>
  <c r="V86" i="22"/>
  <c r="V87" i="22"/>
  <c r="V88" i="22"/>
  <c r="V89" i="22"/>
  <c r="V90" i="22"/>
  <c r="V91" i="22"/>
  <c r="V92" i="22"/>
  <c r="V93" i="22"/>
  <c r="V94" i="22"/>
  <c r="V95" i="22"/>
  <c r="V96" i="22"/>
  <c r="V97" i="22"/>
  <c r="V98" i="22"/>
  <c r="V99" i="22"/>
  <c r="V100" i="22"/>
  <c r="V101" i="22"/>
  <c r="V102" i="22"/>
  <c r="V103" i="22"/>
  <c r="V104" i="22"/>
  <c r="V105" i="22"/>
  <c r="V106" i="22"/>
  <c r="V107" i="22"/>
  <c r="V108" i="22"/>
  <c r="V109" i="22"/>
  <c r="V110" i="22"/>
  <c r="V111" i="22"/>
  <c r="V112" i="22"/>
  <c r="V113" i="22"/>
  <c r="V114" i="22"/>
  <c r="X12" i="22" l="1"/>
  <c r="Y12" i="22" s="1"/>
  <c r="Z12" i="22" s="1"/>
  <c r="X13" i="22"/>
  <c r="Y13" i="22" s="1"/>
  <c r="Z13" i="22" s="1"/>
  <c r="X14" i="22"/>
  <c r="Y14" i="22" s="1"/>
  <c r="Z14" i="22" s="1"/>
  <c r="X15" i="22"/>
  <c r="Y15" i="22" s="1"/>
  <c r="Z15" i="22" s="1"/>
  <c r="X16" i="22"/>
  <c r="Y16" i="22" s="1"/>
  <c r="Z16" i="22" s="1"/>
  <c r="X17" i="22"/>
  <c r="Y17" i="22" s="1"/>
  <c r="Z17" i="22" s="1"/>
  <c r="X18" i="22"/>
  <c r="Y18" i="22" s="1"/>
  <c r="Z18" i="22" s="1"/>
  <c r="X19" i="22"/>
  <c r="Y19" i="22" s="1"/>
  <c r="Z19" i="22" s="1"/>
  <c r="X20" i="22"/>
  <c r="Y20" i="22" s="1"/>
  <c r="Z20" i="22" s="1"/>
  <c r="X21" i="22"/>
  <c r="Y21" i="22" s="1"/>
  <c r="Z21" i="22" s="1"/>
  <c r="X22" i="22"/>
  <c r="Y22" i="22" s="1"/>
  <c r="Z22" i="22" s="1"/>
  <c r="X23" i="22"/>
  <c r="Y23" i="22" s="1"/>
  <c r="Z23" i="22" s="1"/>
  <c r="X24" i="22"/>
  <c r="Y24" i="22" s="1"/>
  <c r="Z24" i="22" s="1"/>
  <c r="X25" i="22"/>
  <c r="Y25" i="22" s="1"/>
  <c r="Z25" i="22" s="1"/>
  <c r="X26" i="22"/>
  <c r="Y26" i="22" s="1"/>
  <c r="Z26" i="22" s="1"/>
  <c r="X27" i="22"/>
  <c r="Y27" i="22" s="1"/>
  <c r="Z27" i="22" s="1"/>
  <c r="X28" i="22"/>
  <c r="Y28" i="22" s="1"/>
  <c r="Z28" i="22" s="1"/>
  <c r="X29" i="22"/>
  <c r="Y29" i="22" s="1"/>
  <c r="Z29" i="22" s="1"/>
  <c r="X30" i="22"/>
  <c r="Y30" i="22" s="1"/>
  <c r="Z30" i="22" s="1"/>
  <c r="X31" i="22"/>
  <c r="Y31" i="22" s="1"/>
  <c r="Z31" i="22" s="1"/>
  <c r="X32" i="22"/>
  <c r="Y32" i="22" s="1"/>
  <c r="Z32" i="22" s="1"/>
  <c r="X33" i="22"/>
  <c r="Y33" i="22" s="1"/>
  <c r="Z33" i="22" s="1"/>
  <c r="X34" i="22"/>
  <c r="Y34" i="22" s="1"/>
  <c r="Z34" i="22" s="1"/>
  <c r="X35" i="22"/>
  <c r="Y35" i="22" s="1"/>
  <c r="Z35" i="22" s="1"/>
  <c r="X36" i="22"/>
  <c r="Y36" i="22" s="1"/>
  <c r="Z36" i="22" s="1"/>
  <c r="X37" i="22"/>
  <c r="Y37" i="22" s="1"/>
  <c r="Z37" i="22" s="1"/>
  <c r="X38" i="22"/>
  <c r="Y38" i="22" s="1"/>
  <c r="Z38" i="22" s="1"/>
  <c r="X39" i="22"/>
  <c r="Y39" i="22" s="1"/>
  <c r="Z39" i="22" s="1"/>
  <c r="X40" i="22"/>
  <c r="Y40" i="22" s="1"/>
  <c r="Z40" i="22" s="1"/>
  <c r="X41" i="22"/>
  <c r="Y41" i="22" s="1"/>
  <c r="Z41" i="22" s="1"/>
  <c r="X42" i="22"/>
  <c r="Y42" i="22" s="1"/>
  <c r="Z42" i="22" s="1"/>
  <c r="X43" i="22"/>
  <c r="Y43" i="22" s="1"/>
  <c r="Z43" i="22" s="1"/>
  <c r="X44" i="22"/>
  <c r="Y44" i="22" s="1"/>
  <c r="Z44" i="22" s="1"/>
  <c r="X45" i="22"/>
  <c r="Y45" i="22" s="1"/>
  <c r="Z45" i="22" s="1"/>
  <c r="X46" i="22"/>
  <c r="Y46" i="22" s="1"/>
  <c r="Z46" i="22" s="1"/>
  <c r="X47" i="22"/>
  <c r="Y47" i="22" s="1"/>
  <c r="Z47" i="22" s="1"/>
  <c r="X48" i="22"/>
  <c r="Y48" i="22" s="1"/>
  <c r="Z48" i="22" s="1"/>
  <c r="X49" i="22"/>
  <c r="Y49" i="22" s="1"/>
  <c r="Z49" i="22" s="1"/>
  <c r="X50" i="22"/>
  <c r="Y50" i="22" s="1"/>
  <c r="Z50" i="22" s="1"/>
  <c r="X51" i="22"/>
  <c r="Y51" i="22" s="1"/>
  <c r="Z51" i="22" s="1"/>
  <c r="X52" i="22"/>
  <c r="Y52" i="22" s="1"/>
  <c r="Z52" i="22" s="1"/>
  <c r="X53" i="22"/>
  <c r="Y53" i="22" s="1"/>
  <c r="Z53" i="22" s="1"/>
  <c r="X54" i="22"/>
  <c r="Y54" i="22" s="1"/>
  <c r="Z54" i="22" s="1"/>
  <c r="X55" i="22"/>
  <c r="Y55" i="22" s="1"/>
  <c r="Z55" i="22" s="1"/>
  <c r="X56" i="22"/>
  <c r="Y56" i="22" s="1"/>
  <c r="Z56" i="22" s="1"/>
  <c r="X57" i="22"/>
  <c r="Y57" i="22" s="1"/>
  <c r="Z57" i="22" s="1"/>
  <c r="X58" i="22"/>
  <c r="Y58" i="22" s="1"/>
  <c r="Z58" i="22" s="1"/>
  <c r="X59" i="22"/>
  <c r="Y59" i="22" s="1"/>
  <c r="Z59" i="22" s="1"/>
  <c r="X60" i="22"/>
  <c r="Y60" i="22" s="1"/>
  <c r="Z60" i="22" s="1"/>
  <c r="X61" i="22"/>
  <c r="Y61" i="22" s="1"/>
  <c r="Z61" i="22" s="1"/>
  <c r="X62" i="22"/>
  <c r="Y62" i="22" s="1"/>
  <c r="Z62" i="22" s="1"/>
  <c r="X63" i="22"/>
  <c r="Y63" i="22" s="1"/>
  <c r="Z63" i="22" s="1"/>
  <c r="X64" i="22"/>
  <c r="Y64" i="22" s="1"/>
  <c r="Z64" i="22" s="1"/>
  <c r="X65" i="22"/>
  <c r="Y65" i="22" s="1"/>
  <c r="Z65" i="22" s="1"/>
  <c r="X66" i="22"/>
  <c r="Y66" i="22" s="1"/>
  <c r="Z66" i="22" s="1"/>
  <c r="X67" i="22"/>
  <c r="Y67" i="22" s="1"/>
  <c r="Z67" i="22" s="1"/>
  <c r="X68" i="22"/>
  <c r="Y68" i="22" s="1"/>
  <c r="Z68" i="22" s="1"/>
  <c r="X69" i="22"/>
  <c r="Y69" i="22" s="1"/>
  <c r="Z69" i="22" s="1"/>
  <c r="X70" i="22"/>
  <c r="Y70" i="22" s="1"/>
  <c r="Z70" i="22" s="1"/>
  <c r="X71" i="22"/>
  <c r="Y71" i="22" s="1"/>
  <c r="Z71" i="22" s="1"/>
  <c r="X72" i="22"/>
  <c r="Y72" i="22" s="1"/>
  <c r="Z72" i="22" s="1"/>
  <c r="X73" i="22"/>
  <c r="Y73" i="22" s="1"/>
  <c r="Z73" i="22" s="1"/>
  <c r="X74" i="22"/>
  <c r="Y74" i="22" s="1"/>
  <c r="Z74" i="22" s="1"/>
  <c r="X75" i="22"/>
  <c r="Y75" i="22" s="1"/>
  <c r="Z75" i="22" s="1"/>
  <c r="X76" i="22"/>
  <c r="Y76" i="22" s="1"/>
  <c r="Z76" i="22" s="1"/>
  <c r="X77" i="22"/>
  <c r="Y77" i="22" s="1"/>
  <c r="Z77" i="22" s="1"/>
  <c r="X78" i="22"/>
  <c r="Y78" i="22" s="1"/>
  <c r="Z78" i="22" s="1"/>
  <c r="X79" i="22"/>
  <c r="Y79" i="22" s="1"/>
  <c r="Z79" i="22" s="1"/>
  <c r="X80" i="22"/>
  <c r="Y80" i="22" s="1"/>
  <c r="Z80" i="22" s="1"/>
  <c r="X81" i="22"/>
  <c r="Y81" i="22" s="1"/>
  <c r="Z81" i="22" s="1"/>
  <c r="X82" i="22"/>
  <c r="Y82" i="22" s="1"/>
  <c r="Z82" i="22" s="1"/>
  <c r="X83" i="22"/>
  <c r="Y83" i="22" s="1"/>
  <c r="Z83" i="22" s="1"/>
  <c r="X84" i="22"/>
  <c r="Y84" i="22" s="1"/>
  <c r="Z84" i="22" s="1"/>
  <c r="X85" i="22"/>
  <c r="Y85" i="22" s="1"/>
  <c r="Z85" i="22" s="1"/>
  <c r="X86" i="22"/>
  <c r="Y86" i="22" s="1"/>
  <c r="Z86" i="22" s="1"/>
  <c r="X87" i="22"/>
  <c r="Y87" i="22" s="1"/>
  <c r="Z87" i="22" s="1"/>
  <c r="X88" i="22"/>
  <c r="Y88" i="22" s="1"/>
  <c r="Z88" i="22" s="1"/>
  <c r="X89" i="22"/>
  <c r="Y89" i="22" s="1"/>
  <c r="Z89" i="22" s="1"/>
  <c r="X90" i="22"/>
  <c r="Y90" i="22" s="1"/>
  <c r="Z90" i="22" s="1"/>
  <c r="X91" i="22"/>
  <c r="Y91" i="22" s="1"/>
  <c r="Z91" i="22" s="1"/>
  <c r="X92" i="22"/>
  <c r="Y92" i="22" s="1"/>
  <c r="Z92" i="22" s="1"/>
  <c r="X93" i="22"/>
  <c r="Y93" i="22" s="1"/>
  <c r="Z93" i="22" s="1"/>
  <c r="X94" i="22"/>
  <c r="Y94" i="22" s="1"/>
  <c r="Z94" i="22" s="1"/>
  <c r="X95" i="22"/>
  <c r="Y95" i="22" s="1"/>
  <c r="Z95" i="22" s="1"/>
  <c r="X96" i="22"/>
  <c r="Y96" i="22" s="1"/>
  <c r="Z96" i="22" s="1"/>
  <c r="X97" i="22"/>
  <c r="Y97" i="22" s="1"/>
  <c r="Z97" i="22" s="1"/>
  <c r="X98" i="22"/>
  <c r="Y98" i="22" s="1"/>
  <c r="Z98" i="22" s="1"/>
  <c r="X99" i="22"/>
  <c r="Y99" i="22" s="1"/>
  <c r="Z99" i="22" s="1"/>
  <c r="X100" i="22"/>
  <c r="Y100" i="22" s="1"/>
  <c r="Z100" i="22" s="1"/>
  <c r="X101" i="22"/>
  <c r="Y101" i="22" s="1"/>
  <c r="Z101" i="22" s="1"/>
  <c r="X102" i="22"/>
  <c r="Y102" i="22" s="1"/>
  <c r="Z102" i="22" s="1"/>
  <c r="X103" i="22"/>
  <c r="Y103" i="22" s="1"/>
  <c r="Z103" i="22" s="1"/>
  <c r="X104" i="22"/>
  <c r="Y104" i="22" s="1"/>
  <c r="Z104" i="22" s="1"/>
  <c r="X105" i="22"/>
  <c r="Y105" i="22" s="1"/>
  <c r="Z105" i="22" s="1"/>
  <c r="X106" i="22"/>
  <c r="Y106" i="22" s="1"/>
  <c r="Z106" i="22" s="1"/>
  <c r="X107" i="22"/>
  <c r="Y107" i="22" s="1"/>
  <c r="Z107" i="22" s="1"/>
  <c r="X108" i="22"/>
  <c r="Y108" i="22" s="1"/>
  <c r="Z108" i="22" s="1"/>
  <c r="X109" i="22"/>
  <c r="Y109" i="22" s="1"/>
  <c r="Z109" i="22" s="1"/>
  <c r="X110" i="22"/>
  <c r="Y110" i="22" s="1"/>
  <c r="Z110" i="22" s="1"/>
  <c r="X111" i="22"/>
  <c r="Y111" i="22" s="1"/>
  <c r="Z111" i="22" s="1"/>
  <c r="X112" i="22"/>
  <c r="Y112" i="22" s="1"/>
  <c r="Z112" i="22" s="1"/>
  <c r="X113" i="22"/>
  <c r="Y113" i="22" s="1"/>
  <c r="Z113" i="22" s="1"/>
  <c r="X114" i="22"/>
  <c r="Y114" i="22" s="1"/>
  <c r="Z114" i="22" s="1"/>
  <c r="O13" i="22"/>
  <c r="R13" i="22" s="1"/>
  <c r="S13" i="22" s="1"/>
  <c r="O14" i="22"/>
  <c r="R14" i="22" s="1"/>
  <c r="S14" i="22" s="1"/>
  <c r="O15" i="22"/>
  <c r="R15" i="22" s="1"/>
  <c r="S15" i="22" s="1"/>
  <c r="O16" i="22"/>
  <c r="R16" i="22" s="1"/>
  <c r="S16" i="22" s="1"/>
  <c r="O17" i="22"/>
  <c r="R17" i="22" s="1"/>
  <c r="S17" i="22" s="1"/>
  <c r="O18" i="22"/>
  <c r="R18" i="22" s="1"/>
  <c r="S18" i="22" s="1"/>
  <c r="O19" i="22"/>
  <c r="R19" i="22" s="1"/>
  <c r="S19" i="22" s="1"/>
  <c r="O20" i="22"/>
  <c r="R20" i="22" s="1"/>
  <c r="S20" i="22" s="1"/>
  <c r="O21" i="22"/>
  <c r="R21" i="22" s="1"/>
  <c r="S21" i="22" s="1"/>
  <c r="O22" i="22"/>
  <c r="R22" i="22" s="1"/>
  <c r="S22" i="22" s="1"/>
  <c r="O23" i="22"/>
  <c r="R23" i="22" s="1"/>
  <c r="S23" i="22" s="1"/>
  <c r="O24" i="22"/>
  <c r="R24" i="22" s="1"/>
  <c r="S24" i="22" s="1"/>
  <c r="O25" i="22"/>
  <c r="R25" i="22" s="1"/>
  <c r="S25" i="22" s="1"/>
  <c r="O26" i="22"/>
  <c r="R26" i="22" s="1"/>
  <c r="S26" i="22" s="1"/>
  <c r="O27" i="22"/>
  <c r="R27" i="22" s="1"/>
  <c r="S27" i="22" s="1"/>
  <c r="O28" i="22"/>
  <c r="R28" i="22" s="1"/>
  <c r="S28" i="22" s="1"/>
  <c r="O29" i="22"/>
  <c r="R29" i="22" s="1"/>
  <c r="S29" i="22" s="1"/>
  <c r="O30" i="22"/>
  <c r="R30" i="22" s="1"/>
  <c r="S30" i="22" s="1"/>
  <c r="O31" i="22"/>
  <c r="R31" i="22" s="1"/>
  <c r="S31" i="22" s="1"/>
  <c r="O32" i="22"/>
  <c r="R32" i="22" s="1"/>
  <c r="S32" i="22" s="1"/>
  <c r="O33" i="22"/>
  <c r="R33" i="22" s="1"/>
  <c r="S33" i="22" s="1"/>
  <c r="O34" i="22"/>
  <c r="R34" i="22" s="1"/>
  <c r="S34" i="22" s="1"/>
  <c r="O35" i="22"/>
  <c r="R35" i="22" s="1"/>
  <c r="S35" i="22" s="1"/>
  <c r="O36" i="22"/>
  <c r="R36" i="22" s="1"/>
  <c r="S36" i="22" s="1"/>
  <c r="O37" i="22"/>
  <c r="R37" i="22" s="1"/>
  <c r="S37" i="22" s="1"/>
  <c r="O38" i="22"/>
  <c r="R38" i="22" s="1"/>
  <c r="S38" i="22" s="1"/>
  <c r="O39" i="22"/>
  <c r="R39" i="22" s="1"/>
  <c r="S39" i="22" s="1"/>
  <c r="O40" i="22"/>
  <c r="R40" i="22" s="1"/>
  <c r="S40" i="22" s="1"/>
  <c r="O41" i="22"/>
  <c r="R41" i="22" s="1"/>
  <c r="S41" i="22" s="1"/>
  <c r="O42" i="22"/>
  <c r="R42" i="22" s="1"/>
  <c r="S42" i="22" s="1"/>
  <c r="O43" i="22"/>
  <c r="R43" i="22" s="1"/>
  <c r="S43" i="22" s="1"/>
  <c r="O44" i="22"/>
  <c r="R44" i="22" s="1"/>
  <c r="S44" i="22" s="1"/>
  <c r="O45" i="22"/>
  <c r="R45" i="22" s="1"/>
  <c r="S45" i="22" s="1"/>
  <c r="O46" i="22"/>
  <c r="R46" i="22" s="1"/>
  <c r="S46" i="22" s="1"/>
  <c r="O47" i="22"/>
  <c r="R47" i="22" s="1"/>
  <c r="S47" i="22" s="1"/>
  <c r="O48" i="22"/>
  <c r="R48" i="22" s="1"/>
  <c r="S48" i="22" s="1"/>
  <c r="O49" i="22"/>
  <c r="R49" i="22" s="1"/>
  <c r="S49" i="22" s="1"/>
  <c r="O50" i="22"/>
  <c r="R50" i="22" s="1"/>
  <c r="S50" i="22" s="1"/>
  <c r="O51" i="22"/>
  <c r="R51" i="22" s="1"/>
  <c r="S51" i="22" s="1"/>
  <c r="O52" i="22"/>
  <c r="R52" i="22" s="1"/>
  <c r="S52" i="22" s="1"/>
  <c r="O53" i="22"/>
  <c r="R53" i="22" s="1"/>
  <c r="S53" i="22" s="1"/>
  <c r="O54" i="22"/>
  <c r="R54" i="22" s="1"/>
  <c r="S54" i="22" s="1"/>
  <c r="O55" i="22"/>
  <c r="R55" i="22" s="1"/>
  <c r="S55" i="22" s="1"/>
  <c r="O56" i="22"/>
  <c r="R56" i="22" s="1"/>
  <c r="S56" i="22" s="1"/>
  <c r="O57" i="22"/>
  <c r="R57" i="22" s="1"/>
  <c r="S57" i="22" s="1"/>
  <c r="O58" i="22"/>
  <c r="R58" i="22" s="1"/>
  <c r="S58" i="22" s="1"/>
  <c r="O59" i="22"/>
  <c r="R59" i="22" s="1"/>
  <c r="S59" i="22" s="1"/>
  <c r="O60" i="22"/>
  <c r="R60" i="22" s="1"/>
  <c r="S60" i="22" s="1"/>
  <c r="O61" i="22"/>
  <c r="R61" i="22" s="1"/>
  <c r="S61" i="22" s="1"/>
  <c r="O62" i="22"/>
  <c r="R62" i="22" s="1"/>
  <c r="S62" i="22" s="1"/>
  <c r="O63" i="22"/>
  <c r="R63" i="22" s="1"/>
  <c r="S63" i="22" s="1"/>
  <c r="O64" i="22"/>
  <c r="R64" i="22" s="1"/>
  <c r="S64" i="22" s="1"/>
  <c r="O65" i="22"/>
  <c r="R65" i="22" s="1"/>
  <c r="S65" i="22" s="1"/>
  <c r="O66" i="22"/>
  <c r="R66" i="22" s="1"/>
  <c r="S66" i="22" s="1"/>
  <c r="O67" i="22"/>
  <c r="R67" i="22" s="1"/>
  <c r="S67" i="22" s="1"/>
  <c r="O68" i="22"/>
  <c r="R68" i="22" s="1"/>
  <c r="S68" i="22" s="1"/>
  <c r="O69" i="22"/>
  <c r="R69" i="22" s="1"/>
  <c r="S69" i="22" s="1"/>
  <c r="O70" i="22"/>
  <c r="R70" i="22" s="1"/>
  <c r="S70" i="22" s="1"/>
  <c r="O71" i="22"/>
  <c r="R71" i="22" s="1"/>
  <c r="S71" i="22" s="1"/>
  <c r="O72" i="22"/>
  <c r="R72" i="22" s="1"/>
  <c r="S72" i="22" s="1"/>
  <c r="O73" i="22"/>
  <c r="R73" i="22" s="1"/>
  <c r="S73" i="22" s="1"/>
  <c r="O74" i="22"/>
  <c r="R74" i="22" s="1"/>
  <c r="S74" i="22" s="1"/>
  <c r="O75" i="22"/>
  <c r="R75" i="22" s="1"/>
  <c r="S75" i="22" s="1"/>
  <c r="O76" i="22"/>
  <c r="R76" i="22" s="1"/>
  <c r="S76" i="22" s="1"/>
  <c r="O77" i="22"/>
  <c r="R77" i="22" s="1"/>
  <c r="S77" i="22" s="1"/>
  <c r="O78" i="22"/>
  <c r="R78" i="22" s="1"/>
  <c r="S78" i="22" s="1"/>
  <c r="O79" i="22"/>
  <c r="R79" i="22" s="1"/>
  <c r="S79" i="22" s="1"/>
  <c r="O80" i="22"/>
  <c r="R80" i="22" s="1"/>
  <c r="S80" i="22" s="1"/>
  <c r="O81" i="22"/>
  <c r="R81" i="22" s="1"/>
  <c r="S81" i="22" s="1"/>
  <c r="O82" i="22"/>
  <c r="R82" i="22" s="1"/>
  <c r="S82" i="22" s="1"/>
  <c r="O83" i="22"/>
  <c r="R83" i="22" s="1"/>
  <c r="S83" i="22" s="1"/>
  <c r="O84" i="22"/>
  <c r="R84" i="22" s="1"/>
  <c r="S84" i="22" s="1"/>
  <c r="O85" i="22"/>
  <c r="R85" i="22" s="1"/>
  <c r="S85" i="22" s="1"/>
  <c r="O86" i="22"/>
  <c r="R86" i="22" s="1"/>
  <c r="S86" i="22" s="1"/>
  <c r="O87" i="22"/>
  <c r="R87" i="22" s="1"/>
  <c r="S87" i="22" s="1"/>
  <c r="O88" i="22"/>
  <c r="R88" i="22" s="1"/>
  <c r="S88" i="22" s="1"/>
  <c r="O89" i="22"/>
  <c r="R89" i="22" s="1"/>
  <c r="S89" i="22" s="1"/>
  <c r="O90" i="22"/>
  <c r="R90" i="22" s="1"/>
  <c r="S90" i="22" s="1"/>
  <c r="O91" i="22"/>
  <c r="R91" i="22" s="1"/>
  <c r="S91" i="22" s="1"/>
  <c r="O92" i="22"/>
  <c r="R92" i="22" s="1"/>
  <c r="S92" i="22" s="1"/>
  <c r="O93" i="22"/>
  <c r="R93" i="22" s="1"/>
  <c r="S93" i="22" s="1"/>
  <c r="O94" i="22"/>
  <c r="R94" i="22" s="1"/>
  <c r="S94" i="22" s="1"/>
  <c r="O95" i="22"/>
  <c r="R95" i="22" s="1"/>
  <c r="S95" i="22" s="1"/>
  <c r="O96" i="22"/>
  <c r="R96" i="22" s="1"/>
  <c r="S96" i="22" s="1"/>
  <c r="O97" i="22"/>
  <c r="R97" i="22" s="1"/>
  <c r="S97" i="22" s="1"/>
  <c r="O98" i="22"/>
  <c r="R98" i="22" s="1"/>
  <c r="S98" i="22" s="1"/>
  <c r="O99" i="22"/>
  <c r="R99" i="22" s="1"/>
  <c r="S99" i="22" s="1"/>
  <c r="O100" i="22"/>
  <c r="R100" i="22" s="1"/>
  <c r="S100" i="22" s="1"/>
  <c r="O101" i="22"/>
  <c r="R101" i="22" s="1"/>
  <c r="S101" i="22" s="1"/>
  <c r="O102" i="22"/>
  <c r="R102" i="22" s="1"/>
  <c r="S102" i="22" s="1"/>
  <c r="O103" i="22"/>
  <c r="R103" i="22" s="1"/>
  <c r="S103" i="22" s="1"/>
  <c r="O104" i="22"/>
  <c r="R104" i="22" s="1"/>
  <c r="S104" i="22" s="1"/>
  <c r="O105" i="22"/>
  <c r="R105" i="22" s="1"/>
  <c r="S105" i="22" s="1"/>
  <c r="O106" i="22"/>
  <c r="R106" i="22" s="1"/>
  <c r="S106" i="22" s="1"/>
  <c r="O107" i="22"/>
  <c r="R107" i="22" s="1"/>
  <c r="S107" i="22" s="1"/>
  <c r="O108" i="22"/>
  <c r="R108" i="22" s="1"/>
  <c r="S108" i="22" s="1"/>
  <c r="O109" i="22"/>
  <c r="R109" i="22" s="1"/>
  <c r="S109" i="22" s="1"/>
  <c r="O110" i="22"/>
  <c r="R110" i="22" s="1"/>
  <c r="S110" i="22" s="1"/>
  <c r="O111" i="22"/>
  <c r="R111" i="22" s="1"/>
  <c r="S111" i="22" s="1"/>
  <c r="O112" i="22"/>
  <c r="R112" i="22" s="1"/>
  <c r="S112" i="22" s="1"/>
  <c r="O113" i="22"/>
  <c r="R113" i="22" s="1"/>
  <c r="S113" i="22" s="1"/>
  <c r="O114" i="22"/>
  <c r="R114" i="22" s="1"/>
  <c r="S114" i="22" s="1"/>
  <c r="O12" i="22"/>
  <c r="R12" i="22" s="1"/>
  <c r="S12" i="22" s="1"/>
  <c r="X11" i="22"/>
  <c r="V11" i="22"/>
  <c r="X10" i="22"/>
  <c r="V10" i="22"/>
  <c r="O10" i="22"/>
  <c r="R10" i="22" s="1"/>
  <c r="S10" i="22" s="1"/>
  <c r="X9" i="22"/>
  <c r="V9" i="22"/>
  <c r="X8" i="22"/>
  <c r="V8" i="22"/>
  <c r="O8" i="22"/>
  <c r="R8" i="22" s="1"/>
  <c r="S8" i="22" s="1"/>
  <c r="X7" i="22"/>
  <c r="V7" i="22"/>
  <c r="X6" i="22"/>
  <c r="V6" i="22"/>
  <c r="O6" i="22"/>
  <c r="R6" i="22" s="1"/>
  <c r="S6" i="22" s="1"/>
  <c r="X5" i="22"/>
  <c r="V5" i="22"/>
  <c r="X4" i="22"/>
  <c r="V4" i="22"/>
  <c r="O4" i="22"/>
  <c r="R4" i="22" s="1"/>
  <c r="S4" i="22" s="1"/>
  <c r="X3" i="22"/>
  <c r="V3" i="22"/>
  <c r="X2" i="22"/>
  <c r="V2" i="22"/>
  <c r="Y3" i="22" l="1"/>
  <c r="Z3" i="22" s="1"/>
  <c r="Y7" i="22"/>
  <c r="Z7" i="22" s="1"/>
  <c r="Y11" i="22"/>
  <c r="Z11" i="22" s="1"/>
  <c r="Y5" i="22"/>
  <c r="Z5" i="22" s="1"/>
  <c r="Y9" i="22"/>
  <c r="Z9" i="22" s="1"/>
  <c r="Y2" i="22"/>
  <c r="Z2" i="22" s="1"/>
  <c r="O3" i="22"/>
  <c r="R3" i="22" s="1"/>
  <c r="S3" i="22" s="1"/>
  <c r="Y4" i="22"/>
  <c r="Z4" i="22" s="1"/>
  <c r="O5" i="22"/>
  <c r="R5" i="22" s="1"/>
  <c r="S5" i="22" s="1"/>
  <c r="Y6" i="22"/>
  <c r="Z6" i="22" s="1"/>
  <c r="O7" i="22"/>
  <c r="R7" i="22" s="1"/>
  <c r="S7" i="22" s="1"/>
  <c r="Y8" i="22"/>
  <c r="Z8" i="22" s="1"/>
  <c r="O9" i="22"/>
  <c r="R9" i="22" s="1"/>
  <c r="S9" i="22" s="1"/>
  <c r="Y10" i="22"/>
  <c r="Z10" i="22" s="1"/>
  <c r="O11" i="22"/>
  <c r="R11" i="22" s="1"/>
  <c r="S11" i="22" s="1"/>
  <c r="R2" i="22"/>
  <c r="S2" i="22" s="1"/>
  <c r="N33" i="21" l="1"/>
  <c r="N34" i="21"/>
  <c r="N35" i="21"/>
  <c r="N36" i="21"/>
  <c r="N37" i="21"/>
  <c r="N38" i="21"/>
  <c r="N39" i="21"/>
  <c r="N40" i="21"/>
  <c r="N41" i="21"/>
  <c r="N42" i="21"/>
  <c r="N43" i="21"/>
  <c r="N44" i="21"/>
  <c r="N45" i="21"/>
  <c r="N46" i="21"/>
  <c r="N47" i="21"/>
  <c r="N48" i="21"/>
  <c r="L49" i="21"/>
  <c r="N49" i="21"/>
  <c r="V10" i="21"/>
  <c r="X10" i="21"/>
  <c r="V11" i="21"/>
  <c r="X11" i="21"/>
  <c r="V12" i="21"/>
  <c r="X12" i="21"/>
  <c r="V13" i="21"/>
  <c r="X13" i="21"/>
  <c r="V14" i="21"/>
  <c r="X14" i="21"/>
  <c r="V15" i="21"/>
  <c r="X15" i="21"/>
  <c r="V16" i="21"/>
  <c r="X16" i="21"/>
  <c r="V17" i="21"/>
  <c r="X17" i="21"/>
  <c r="V18" i="21"/>
  <c r="X18" i="21"/>
  <c r="V19" i="21"/>
  <c r="X19" i="21"/>
  <c r="V20" i="21"/>
  <c r="X20" i="21"/>
  <c r="V21" i="21"/>
  <c r="X21" i="21"/>
  <c r="V22" i="21"/>
  <c r="X22" i="21"/>
  <c r="V23" i="21"/>
  <c r="X23" i="21"/>
  <c r="V24" i="21"/>
  <c r="X24" i="21"/>
  <c r="V25" i="21"/>
  <c r="X25" i="21"/>
  <c r="V26" i="21"/>
  <c r="X26" i="21"/>
  <c r="O16" i="21"/>
  <c r="R16" i="21" s="1"/>
  <c r="S16" i="21" s="1"/>
  <c r="O17" i="21"/>
  <c r="R17" i="21" s="1"/>
  <c r="S17" i="21" s="1"/>
  <c r="O18" i="21"/>
  <c r="R18" i="21" s="1"/>
  <c r="S18" i="21" s="1"/>
  <c r="O19" i="21"/>
  <c r="R19" i="21" s="1"/>
  <c r="S19" i="21" s="1"/>
  <c r="O20" i="21"/>
  <c r="R20" i="21" s="1"/>
  <c r="S20" i="21" s="1"/>
  <c r="O21" i="21"/>
  <c r="R21" i="21" s="1"/>
  <c r="S21" i="21" s="1"/>
  <c r="O22" i="21"/>
  <c r="R22" i="21" s="1"/>
  <c r="S22" i="21" s="1"/>
  <c r="O23" i="21"/>
  <c r="R23" i="21" s="1"/>
  <c r="S23" i="21" s="1"/>
  <c r="O24" i="21"/>
  <c r="R24" i="21" s="1"/>
  <c r="S24" i="21" s="1"/>
  <c r="O25" i="21"/>
  <c r="R25" i="21" s="1"/>
  <c r="S25" i="21" s="1"/>
  <c r="O26" i="21"/>
  <c r="R26" i="21" s="1"/>
  <c r="S26" i="21" s="1"/>
  <c r="O13" i="21"/>
  <c r="R13" i="21" s="1"/>
  <c r="S13" i="21" s="1"/>
  <c r="O14" i="21"/>
  <c r="R14" i="21" s="1"/>
  <c r="S14" i="21" s="1"/>
  <c r="O15" i="21"/>
  <c r="R15" i="21" s="1"/>
  <c r="S15" i="21" s="1"/>
  <c r="O10" i="21"/>
  <c r="R10" i="21" s="1"/>
  <c r="S10" i="21" s="1"/>
  <c r="O11" i="21"/>
  <c r="R11" i="21" s="1"/>
  <c r="S11" i="21" s="1"/>
  <c r="O12" i="21"/>
  <c r="R12" i="21" s="1"/>
  <c r="S12" i="21" s="1"/>
  <c r="Y24" i="21" l="1"/>
  <c r="Z24" i="21" s="1"/>
  <c r="Y23" i="21"/>
  <c r="Z23" i="21" s="1"/>
  <c r="Y22" i="21"/>
  <c r="Z22" i="21" s="1"/>
  <c r="Y21" i="21"/>
  <c r="Z21" i="21" s="1"/>
  <c r="Y26" i="21"/>
  <c r="Z26" i="21" s="1"/>
  <c r="Y20" i="21"/>
  <c r="Z20" i="21" s="1"/>
  <c r="Y25" i="21"/>
  <c r="Z25" i="21" s="1"/>
  <c r="Y19" i="21"/>
  <c r="Z19" i="21" s="1"/>
  <c r="Y18" i="21"/>
  <c r="Z18" i="21" s="1"/>
  <c r="Y17" i="21"/>
  <c r="Z17" i="21" s="1"/>
  <c r="Y16" i="21"/>
  <c r="Z16" i="21" s="1"/>
  <c r="Y15" i="21"/>
  <c r="Z15" i="21" s="1"/>
  <c r="Y14" i="21"/>
  <c r="Z14" i="21" s="1"/>
  <c r="Y13" i="21"/>
  <c r="Z13" i="21" s="1"/>
  <c r="Y12" i="21"/>
  <c r="Z12" i="21" s="1"/>
  <c r="Y11" i="21"/>
  <c r="Z11" i="21" s="1"/>
  <c r="Y10" i="21"/>
  <c r="Z10" i="21" s="1"/>
  <c r="X9" i="21"/>
  <c r="V9" i="21"/>
  <c r="X8" i="21"/>
  <c r="V8" i="21"/>
  <c r="X7" i="21"/>
  <c r="V7" i="21"/>
  <c r="O7" i="21"/>
  <c r="R7" i="21" s="1"/>
  <c r="S7" i="21" s="1"/>
  <c r="X6" i="21"/>
  <c r="V6" i="21"/>
  <c r="X5" i="21"/>
  <c r="V5" i="21"/>
  <c r="O5" i="21"/>
  <c r="X4" i="21"/>
  <c r="V4" i="21"/>
  <c r="X3" i="21"/>
  <c r="V3" i="21"/>
  <c r="O3" i="21"/>
  <c r="R3" i="21" s="1"/>
  <c r="S3" i="21" s="1"/>
  <c r="X2" i="21"/>
  <c r="V2" i="21"/>
  <c r="Y6" i="21" l="1"/>
  <c r="Z6" i="21" s="1"/>
  <c r="Y3" i="21"/>
  <c r="Z3" i="21" s="1"/>
  <c r="Y7" i="21"/>
  <c r="Z7" i="21" s="1"/>
  <c r="Y9" i="21"/>
  <c r="Z9" i="21" s="1"/>
  <c r="Y2" i="21"/>
  <c r="Z2" i="21" s="1"/>
  <c r="Y4" i="21"/>
  <c r="Z4" i="21" s="1"/>
  <c r="R5" i="21"/>
  <c r="S5" i="21" s="1"/>
  <c r="Y5" i="21"/>
  <c r="Z5" i="21" s="1"/>
  <c r="Y8" i="21"/>
  <c r="Z8" i="21" s="1"/>
  <c r="O2" i="21"/>
  <c r="R2" i="21" s="1"/>
  <c r="S2" i="21" s="1"/>
  <c r="O4" i="21"/>
  <c r="R4" i="21" s="1"/>
  <c r="S4" i="21" s="1"/>
  <c r="O6" i="21"/>
  <c r="R6" i="21" s="1"/>
  <c r="S6" i="21" s="1"/>
  <c r="O8" i="21"/>
  <c r="R8" i="21" s="1"/>
  <c r="S8" i="21" s="1"/>
  <c r="O9" i="21"/>
  <c r="R9" i="21" l="1"/>
  <c r="S9" i="21" s="1"/>
</calcChain>
</file>

<file path=xl/comments1.xml><?xml version="1.0" encoding="utf-8"?>
<comments xmlns="http://schemas.openxmlformats.org/spreadsheetml/2006/main">
  <authors>
    <author>Caroline Amat</author>
  </authors>
  <commentList>
    <comment ref="I71" authorId="0">
      <text>
        <r>
          <rPr>
            <b/>
            <sz val="8"/>
            <color indexed="81"/>
            <rFont val="Tahoma"/>
            <family val="2"/>
          </rPr>
          <t>presqu'accident en 05/13 entre chariot élévateur et personne de la maintenance intervenant sur la formeuse</t>
        </r>
      </text>
    </comment>
  </commentList>
</comments>
</file>

<file path=xl/connections.xml><?xml version="1.0" encoding="utf-8"?>
<connections xmlns="http://schemas.openxmlformats.org/spreadsheetml/2006/main">
  <connection id="1" keepAlive="1" name="Requête - Synthèse" description="Connexion à la requête « Synthèse » dans le classeur." type="5" refreshedVersion="4" background="1" saveData="1">
    <dbPr connection="provider=Microsoft.Mashup.OleDb.1;data source=$EmbeddedMashup(f361d9fe-67dd-41ea-8620-466cc6e21e30)$;location=Synthèse;extended properties=UEsDBBQAAgAIAEOxNFWBMA7CqwAAAPoAAAASABwAQ29uZmlnL1BhY2thZ2UueG1sIKIYACigFAAAAAAAAAAAAAAAAAAAAAAAAAAAAIWPwQqCQBiEX0X27r/rilbyux6CTglREF0XXXVJ19A1fbcOPVKvUFBGt24zw3ww87jdMZma2rmqrtetiYkHjDjKZG2uTRmTwRbukiQCdzI7y1I5r7Lpo6nXMamsvUSUjuMIow9tV1LOmEdP6faQVaqRrja9lSZT5Evl/yki8PgeIziEHALOOSyYh3SOMdVm1h4E4PNVCAzpT4zrobZDp0TRuZs90tki/fwQT1BLAwQUAAIACABDsTRVD8rpq6QAAADpAAAAEwAcAFtDb250ZW50X1R5cGVzXS54bWwgohgAKKAUAAAAAAAAAAAAAAAAAAAAAAAAAAAAbY5LDsIwDESvEnmfurBACDVlAdyAC0TB/Yjmo8ZF4WwsOBJXIG13iKVn5nnm83pXx2QH8aAx9t4p2BQlCHLG33rXKpi4kXs41tX1GSiKHHVRQcccDojRdGR1LHwgl53Gj1ZzPscWgzZ33RJuy3KHxjsmx5LnH1BXZ2r0NLC4pCyvtRkHcVpzc5UCpsS4yPiXsD95HcLQG83ZxCRtlHYhcRlefwFQSwMEFAACAAgAQ7E0VTYCe0UpAwAAZgsAABMAHABGb3JtdWxhcy9TZWN0aW9uMS5tIKIYACigFAAAAAAAAAAAAAAAAAAAAAAAAAAAAO1WTU/bQBC9I+U/rIyqOpKVQG+IVogG2h74iEhaDgihxZ4kW9a7Zj/SoCj/pUe49d5b88c663VsEwxSrxW5xDv79s3sm5nVaIgNk4IM/P/2bmujtaEnVEFCBnfCTJb3GsgHwsG0Ngj+BtKq2FkOZzHwTs8qBcKcS3VzLeVN2I48bDM4YmMBmowYN2r5ADrAM0N6zaEzAI7ezuQPHXq2iACNJ2QIM9MZGKqMPmdmEl6c0BQuIxKYq6BdEfckl8JRZ6BSax5zn4FUCSjE2FTosCGMaB443gB5e1IYDD5YrMj7AwNZyXU4y6hI8m/PFzY7rzFFZB4cUAMkAZIyVG75k3zHOzrMV8EQ73aGik4p486IAmhi8x237E+oRnLEmApzQMUYVO6nj//eP8wyqVfuYTRy+RuRWIoYlPBkZ0zfWg84AB0rluWpTmw3QQKV74a67faPQVvlHWco0xTv4qBdXEnjS8O5ZNpQvKjeDPmovV+YcX8imPMUkS82pUy4r1M1poJp6jACOAe95xx9QvZb23GfJ8hMauvPeOOVDvle3dBTzLDYrXLfH5U1eQqP5R2IKu5Ovtv3Qf/5VVKlDuZRUFyugRUZNEusizY/yaZArT/FpPLZe0vj1emVaLHEHkDr1JWFkkVecsYQi7pS56kmlWKkXZOH7BssJ4yEULzWvSbpU1fdMlFTn+O6niVBXdiK9R9JSwLqCIxnrbTz5sLZS6KtgPVKJjE+NmMUzB3hNXUbAJZoy6YsL+jlA6csD/GNO4lhU15I63vGN2Hd7j3s93zDpilehTK1auDlb9e+ga9qgh3FYooP3Wn3ZG/9wLtg8drotUZ/bezXxv5fGruaMw5RPKuwfyDNOI3X5wxnA8RI9Y1yrIIwHx4icoS908HGF3okVRp6uJ8f3NxR4NrFzDO/ioiwnC9qA87wLnOFnbARwx4pXZacnsyh3IDTFGY0f/Z1Mo48wT3/hJVqr9lfVvkxuClPmOTYqTrGuBG8qOmKcmHAtXifqJoLGq4LETmdoq2oAKlH6KgpjMXz0+h24zjaFFyRqIvNBgeX5D3Z6uzstFsbTDzvavcvUEsBAi0AFAACAAgAQ7E0VYEwDsKrAAAA+gAAABIAAAAAAAAAAAAAAAAAAAAAAENvbmZpZy9QYWNrYWdlLnhtbFBLAQItABQAAgAIAEOxNFUPyumrpAAAAOkAAAATAAAAAAAAAAAAAAAAAPcAAABbQ29udGVudF9UeXBlc10ueG1sUEsBAi0AFAACAAgAQ7E0VTYCe0UpAwAAZgsAABMAAAAAAAAAAAAAAAAA6AEAAEZvcm11bGFzL1NlY3Rpb24xLm1QSwUGAAAAAAMAAwDCAAAAXgUAAAAA" command="SELECT * FROM [Synthèse]"/>
  </connection>
</connections>
</file>

<file path=xl/sharedStrings.xml><?xml version="1.0" encoding="utf-8"?>
<sst xmlns="http://schemas.openxmlformats.org/spreadsheetml/2006/main" count="11435" uniqueCount="1264">
  <si>
    <t>effectif concerné</t>
  </si>
  <si>
    <t>Unité de Travail</t>
  </si>
  <si>
    <t>Sous unité</t>
  </si>
  <si>
    <t>Phases de travail</t>
  </si>
  <si>
    <t>Dangers</t>
  </si>
  <si>
    <t>Personnes exposées</t>
  </si>
  <si>
    <t>Risques</t>
  </si>
  <si>
    <t>Fréqu.</t>
  </si>
  <si>
    <t>Gravité</t>
  </si>
  <si>
    <t>Criticité
Brute</t>
  </si>
  <si>
    <t>Moyens de prév.
Protect°</t>
  </si>
  <si>
    <t>Criticité
résiduelle</t>
  </si>
  <si>
    <t>Niveau de priorité d'action</t>
  </si>
  <si>
    <t>Mesures correctives proposées
( Techniques, Organisationnelles, Humaines )</t>
  </si>
  <si>
    <t>Criticité attendue</t>
  </si>
  <si>
    <t>Délais</t>
  </si>
  <si>
    <t>Personne chargée de l'action</t>
  </si>
  <si>
    <t>Personne chargée du suivi</t>
  </si>
  <si>
    <t>l’operateur est oblige de traverser l' allee des chariots pour aller sur le poste ,choc avec un chariot</t>
  </si>
  <si>
    <t>Circulations communes, dangereuses, étroites</t>
  </si>
  <si>
    <t>Organes en mouvement</t>
  </si>
  <si>
    <t>État des sols</t>
  </si>
  <si>
    <t>Lors de l'intervention l'opérateur peut faire tomber accidentellement un produit lubrifiant sur le sol et provoquer une chute.</t>
  </si>
  <si>
    <t>Lors de l'intervention, l'opérateur peur accidentellement mettre en contact une phase avec une massen, et provoquer une explosion des batterie</t>
  </si>
  <si>
    <t>Bruits continus de machines</t>
  </si>
  <si>
    <t>Émissions de gaz</t>
  </si>
  <si>
    <t>Manutention de charges unitaires élevées</t>
  </si>
  <si>
    <t>L'opérateur enlève les bouteilles des box pour les poser sur le convoyeur =&gt; geste répétitif toute la journée risque de TMS</t>
  </si>
  <si>
    <t>palettes non filmé en jusqu'en haut quand le caristes attrape la palette en hauteur avec son chario les collis peuvent tomber sur l'élévareur</t>
  </si>
  <si>
    <t>lors du stockage des box (metalliques ou bois) si les box ne sont pas bien emboîtées, risque de chute sur les personnes au passage</t>
  </si>
  <si>
    <t>Utilisation de substances dangereuses et réactives</t>
  </si>
  <si>
    <t>Echantillons</t>
  </si>
  <si>
    <t>Contraintes d'organisations ou des déplacements</t>
  </si>
  <si>
    <t>contraintes posturales de la tâche</t>
  </si>
  <si>
    <t>Maintenance</t>
  </si>
  <si>
    <t>Déséquilibre des palettes transportées par le cariste lors de l'accès aux entrepôts à cause de l'état du sol (affaissement et plaque metallique abîmée) =&gt; risque de chute sur le personnel à proximité (ex: chauffeur camion)</t>
  </si>
  <si>
    <t>Date de réalisation de l'AC</t>
  </si>
  <si>
    <t>Coût</t>
  </si>
  <si>
    <t>Production</t>
  </si>
  <si>
    <t>Mesures de prévention / protections existantes
Actions techniques, Humaines, Organisationnelles?</t>
  </si>
  <si>
    <t>Gravité Attendue près mesures correctives/préventives</t>
  </si>
  <si>
    <t>Fréqu. Attendue après mesures correctives/préventives</t>
  </si>
  <si>
    <t>Commentaires</t>
  </si>
  <si>
    <t>% de réalisation</t>
  </si>
  <si>
    <t>Action efficace O/N?</t>
  </si>
  <si>
    <t>Date de mise à jour</t>
  </si>
  <si>
    <t>Niveau de priorité d'action attendu</t>
  </si>
  <si>
    <t xml:space="preserve"> Laboratoire</t>
  </si>
  <si>
    <t>Chai</t>
  </si>
  <si>
    <t>pour changer le format de bouteille l'opérateur doit monter dans la machine</t>
  </si>
  <si>
    <t>l'opérateur transfere le pot de colle sur la table de travail (25 à 50kg) +  transfere la colle dans un pichet en basculant le pot de colle =&gt; risque de mal au dos</t>
  </si>
  <si>
    <t>pour sortir les bouchons restant dans le bol (changement de type de bouchons) l'opérateur doit se pencher fortement pour acceder au bol =&gt;douleurs dorsales, mauvais mouvement</t>
  </si>
  <si>
    <t>Traversée de la zone de circulation des chariots élévateur pour aller déposer les palettes vides =&gt; risque de collision piéton / chariot</t>
  </si>
  <si>
    <t>l'interphone du portail accès production sonne en moyenne 50 fois/jour. Sonnerie stridente et répétitive à l'intérieur du bureau</t>
  </si>
  <si>
    <t>Lors de l'intervention, le contact à longue durée de l'épiderme avec les produits dilués dans l'eau peuvent entrainer des brulures</t>
  </si>
  <si>
    <t>Lors de l'interventions, il est possible de se faire mal en actionnant ou démontant un élément sous préssion</t>
  </si>
  <si>
    <t>En descendant dans les fosses d'eaux usées (4m de profondeur), risque d'émanation de gaz inodore.</t>
  </si>
  <si>
    <t xml:space="preserve">lors de la préparation de la colle (eau+bentonite) des particules sont en suspension dans l'air </t>
  </si>
  <si>
    <t>Nombreux tuyaux au sol obligatoires pour le transfert du vin de cuve en cuve qu'il faut enjamber pour circuler. Risque de chutes</t>
  </si>
  <si>
    <t xml:space="preserve">Certaines interventions nécèssite de rester sous tension, une mise en marche non controlée peut entrainer un accident </t>
  </si>
  <si>
    <t>lorsque l'opérateur veut attraper des bouteilles sans capsules avant l'étiqueteuse, il peut toucher le sécheur et se brûler</t>
  </si>
  <si>
    <t>Lors de la désinfection de la L8, l'opérateur ne porte pas de visière lors de la préparation de la solution chimique</t>
  </si>
  <si>
    <t>du fait du contraste de lumière quand le cariste est resté un certain temps en zone extérieur (surtout en zone ensoleillée), il est aveuglé durant quelques secondes et a une mauvaise visibilité =&gt; risque de collision avec un piéton qu'il ne voit pas</t>
  </si>
  <si>
    <t>Le passage d'eau chaude (90°C) augmente la température de peau des carter des filtres et des tuyauteries =&gt; l'opérateur par contact peu se brûler</t>
  </si>
  <si>
    <t>Dégustation</t>
  </si>
  <si>
    <t>Manutention</t>
  </si>
  <si>
    <t>L1</t>
  </si>
  <si>
    <t>L3</t>
  </si>
  <si>
    <t>L5</t>
  </si>
  <si>
    <t>L6</t>
  </si>
  <si>
    <t>L9</t>
  </si>
  <si>
    <t>Description du/des risque(s)</t>
  </si>
  <si>
    <t>Note Fréqu.</t>
  </si>
  <si>
    <t>Mineure</t>
  </si>
  <si>
    <t>Modérée</t>
  </si>
  <si>
    <t>Grave</t>
  </si>
  <si>
    <t>Très grave</t>
  </si>
  <si>
    <t>Quotidien</t>
  </si>
  <si>
    <t>Récurrent</t>
  </si>
  <si>
    <t>Peu probable</t>
  </si>
  <si>
    <t>Rare</t>
  </si>
  <si>
    <t>Note Gravité</t>
  </si>
  <si>
    <t>Note moyen de prevention</t>
  </si>
  <si>
    <t>Fiable : sécurité collective</t>
  </si>
  <si>
    <t>Moyen : sécurité individuelle</t>
  </si>
  <si>
    <t>Faible : consigne ou mode opératoire</t>
  </si>
  <si>
    <t>Faible ou nul</t>
  </si>
  <si>
    <t>Optimales</t>
  </si>
  <si>
    <t>Note Fréqu. Attendue</t>
  </si>
  <si>
    <t>Note Gravité attentue</t>
  </si>
  <si>
    <t>Approvisionnement vin</t>
  </si>
  <si>
    <t>analyse laboratoire</t>
  </si>
  <si>
    <t>echantillons</t>
  </si>
  <si>
    <t>analyses Laboratoire</t>
  </si>
  <si>
    <t>Laboratoire</t>
  </si>
  <si>
    <t xml:space="preserve">poste ordinateur central </t>
  </si>
  <si>
    <t>métrologie</t>
  </si>
  <si>
    <t>Sanitaires</t>
  </si>
  <si>
    <t>Bureau</t>
  </si>
  <si>
    <t>circulation</t>
  </si>
  <si>
    <t>gestion des déchets</t>
  </si>
  <si>
    <t>gestion des vins avant mise en blle</t>
  </si>
  <si>
    <t>poste microbiologie</t>
  </si>
  <si>
    <t>poste eaux usées</t>
  </si>
  <si>
    <t>poste burette, préparation de solution</t>
  </si>
  <si>
    <t>ramassage des échantillons sur ligne</t>
  </si>
  <si>
    <t>manipulation de verreries</t>
  </si>
  <si>
    <t>réalisation des analyses</t>
  </si>
  <si>
    <t xml:space="preserve">saisie informatique </t>
  </si>
  <si>
    <t>préparation de solutions</t>
  </si>
  <si>
    <t>préraration des échantillons  pour l'alalyse</t>
  </si>
  <si>
    <t>SAV</t>
  </si>
  <si>
    <t>déplacements dans l'entrepôt</t>
  </si>
  <si>
    <t>Néant</t>
  </si>
  <si>
    <t>manipulation de produits chimiques</t>
  </si>
  <si>
    <t>circiulation chai/labo</t>
  </si>
  <si>
    <t>Contraintes d'organisations</t>
  </si>
  <si>
    <t>éclat de verre</t>
  </si>
  <si>
    <t>brulures</t>
  </si>
  <si>
    <t>Émanation de produits</t>
  </si>
  <si>
    <t>Circulations communes</t>
  </si>
  <si>
    <t>éclats de verre</t>
  </si>
  <si>
    <t>Bruits continus de machines, bruit par impulsions, signaux sonores…</t>
  </si>
  <si>
    <t>station debout fréquente</t>
  </si>
  <si>
    <t xml:space="preserve">climatisation </t>
  </si>
  <si>
    <t>absence d'étiquetage des récipients de transvasement</t>
  </si>
  <si>
    <t>utilisation d'un cutter</t>
  </si>
  <si>
    <t>transport de colis encombrants</t>
  </si>
  <si>
    <t>Circulations dans zone chariots élévateurs</t>
  </si>
  <si>
    <t>Escaliers</t>
  </si>
  <si>
    <t>Alcoolémie &gt; norme</t>
  </si>
  <si>
    <t>inhalation de substance dangereuse</t>
  </si>
  <si>
    <t>Brulûre occulaire</t>
  </si>
  <si>
    <t>Intoxication par inhalation</t>
  </si>
  <si>
    <t>réaction cutanée par inhalation</t>
  </si>
  <si>
    <t>intoxication par inhalation lors des manipulations réalisées sous la hotte</t>
  </si>
  <si>
    <t>intoxication par inhalation</t>
  </si>
  <si>
    <t>Chute avec dénivellation</t>
  </si>
  <si>
    <t>Pollution</t>
  </si>
  <si>
    <t>TMS</t>
  </si>
  <si>
    <t>Opérateur</t>
  </si>
  <si>
    <t>personnel à proximité</t>
  </si>
  <si>
    <t>tous</t>
  </si>
  <si>
    <t>Psychosociaux</t>
  </si>
  <si>
    <t>Liés aux produits</t>
  </si>
  <si>
    <t>Liés aux circulations internes</t>
  </si>
  <si>
    <t>liés aux produits</t>
  </si>
  <si>
    <t>Risques et nuisances liés au bruit</t>
  </si>
  <si>
    <t>Liés à l'activité physique</t>
  </si>
  <si>
    <t>Liés aux équipements de travail</t>
  </si>
  <si>
    <t>Liés aux ambiances thermiques</t>
  </si>
  <si>
    <t>Routier</t>
  </si>
  <si>
    <t>lié àa la circulation</t>
  </si>
  <si>
    <t>Du fait de modification de planning de production en dernière minute, cela impacte l'organisation de son propre travail et génére des actions dans l'urgence (flux tendu). L'information n'est pas toujours communiquer en temps utile aux autres services concernés.</t>
  </si>
  <si>
    <t>le goulot de la bouteille doit être stérilisé à la flamme (bec de gaz) =&gt; brulures de par l'utilisation de feu</t>
  </si>
  <si>
    <t>Lors de la réaction chimique nécessaire à la l'analyse, des vapeurs de produits sont émises</t>
  </si>
  <si>
    <t>projections de produits possible lors de la préparation et le transvasement des solutions</t>
  </si>
  <si>
    <t>L'opérateur doit traverser l'allée  pour se rendre aux postes de l'étiqueteuse (ligne1 et5) pour ramasser les échts pdts finis:risque de colision avec un chariot élévateur venant récuperer les palettes sur la rampe fin de chaine (ligne 6) .</t>
  </si>
  <si>
    <t>l'oprérateur passe le long du dépalétiseur de la ligne6 et risque de recevoir des bris de verre si  une couche de blles tombe de la palette</t>
  </si>
  <si>
    <t>l'opérateur  utilise  , rince et range de la verrerie= risque de choc , de casse ,et d'éclats</t>
  </si>
  <si>
    <t>l'opérateur travaille dans une ambiance où les appareils émettent un bruit de fond continu</t>
  </si>
  <si>
    <t xml:space="preserve">l'opérateur a un travail de "paillasse" , debout , et piétine =&gt;Fatigue posturale </t>
  </si>
  <si>
    <t>l'opérateur est posté au dessous de la climatisation qui , selon la période de l'année souffle du froid  sur les cervicales</t>
  </si>
  <si>
    <t>un flacon rempli d'une solution doit être identifié car il peut être utilisé pour une préparation non adaptée =&gt;risques de projection, brulures</t>
  </si>
  <si>
    <t>risque de coupures lors de la manipulation du cutter =&gt;la capsule est enlevée du goulot afin de permetre la pose et le retrait des étiquettes de travail=&gt;la prise en main n'est pas adaptée</t>
  </si>
  <si>
    <t xml:space="preserve">les appareils devant être envoyés en réparation peuvent être lourds et encombrants =&gt; difficile à soulever, peut tomber sur les pieds </t>
  </si>
  <si>
    <t xml:space="preserve">l'opérateur doit relever des capteur de température qui se trouvent dans des services stratégiques, dans différents lieux de l'entrepot et de ce fait est exposé à la circulation internes=&gt;risque de collision, </t>
  </si>
  <si>
    <t>Chute dans les escaliers</t>
  </si>
  <si>
    <t>Accident de la route</t>
  </si>
  <si>
    <t>Addiction</t>
  </si>
  <si>
    <t>Méconnaissance de la dangerosité des produits manipulés par les opératrices</t>
  </si>
  <si>
    <t>Projection dans les yeux de substances dangereuses</t>
  </si>
  <si>
    <t>L'air ambiant n'est pas extrait/recyclé</t>
  </si>
  <si>
    <t>Les produits suivants doivent être manipulés sous hôte ; DCO, Phénolphtaline et soude tritisol et ne le sont pas.</t>
  </si>
  <si>
    <t>En cas de déversement de produit, son absorption se fait par éponge.</t>
  </si>
  <si>
    <t>- les réactifs sont stockés dans une armoire sécurisée avec bacs de rétention. Les acides et les bases sont séparés.
- Cette armoire est équipée de 2 orifices d'aération. Les produits stockés émanent des vapeurs toxiques qui se dispersent dans le local de la hotte.</t>
  </si>
  <si>
    <t>Des solutions à base de soude sont préparées et stockées dans un placard sous les burettes où elles seront transvasées. Ces solutions sont stockées dans des erlenmeyers qui ne sont pas fermés et de fait laissent les vapeurs s'échapper.</t>
  </si>
  <si>
    <t>L'éclairage du laboratoire  satisfaisant. Des zones nécessitent toutefois un éclairage plus performant : 
- pour certaines zones de travail sur paillasse comme le poste de la préparation des solutions d'iode,
- dans le sas qui mène au chai, l'interrupteur se trouve à l'opposé de la sortie du laboratoire. Une action (priorité 3) avait été décidée et enregistrée dans l'EvRP en 2012 : "poser un interrupteur à la porte du laboratoire ou un détecteur de présence aux entrées", mais non encore mise en application.</t>
  </si>
  <si>
    <t>- Certains réactifs sont temporairement stockés dans des récipients fermés avant d'être éliminés par une entreprise spécialisée dans les DIS (sté Pena Environnement).
- Les contenants vides des produits chimiques sont rincés à 3 reprises avant d'être éliminés avec les DIB.
- Après utilisation, les solutions iodées sont déversées dans un évier et partent dans le circuit communal des eaux usées.
Or, les FDS citent l'application de la réglementation européenne : directive 2006/12/CE, directive 2008/98/CE, règlement CE N° 1013/206... qui préconise une élimination contrôlée des déchets.
Il n'est toutefois pas aisé de mesurer le degré de dangérosité des rejets du laboratoire.</t>
  </si>
  <si>
    <t>O : création d'un groupe outlook " momdification planning" afin d'informer toutes personnes succeptibles d'être concernées par le changement.</t>
  </si>
  <si>
    <t>Personnel habilité et formé aux manip + PRO046</t>
  </si>
  <si>
    <t xml:space="preserve"> système de ventilation global</t>
  </si>
  <si>
    <t>lunettes, gants, blouse, éviers profonds, rince œil, douches, personnel habilité et formé</t>
  </si>
  <si>
    <t xml:space="preserve">Respect du marquage au sol pour la circulation piéton interne </t>
  </si>
  <si>
    <t>Présence d'un plexiglass de protection pour l'opéateur de la zone qui peut aussi protéger la personne qui passe.</t>
  </si>
  <si>
    <t>bouchons oreilles personnel à disposition</t>
  </si>
  <si>
    <t xml:space="preserve"> siège assis /debout ou réglable en  hauteur</t>
  </si>
  <si>
    <t>formation du personnel à l'identification des flacons au moment des préparations</t>
  </si>
  <si>
    <t>identification des flacons</t>
  </si>
  <si>
    <t xml:space="preserve">utilisation d'un cutter de sécurité et gants anticoupure + personnel formé </t>
  </si>
  <si>
    <t>port de chaussures de sécurité,des chariots sont à disposition en production + aide si besoin du service maintenance</t>
  </si>
  <si>
    <t>respect du circuit pieton</t>
  </si>
  <si>
    <t>Rampe, escalier anti-dérapant</t>
  </si>
  <si>
    <t>consignes de dégustation (rejeter), respect d'un temps d'attente</t>
  </si>
  <si>
    <t>FDS</t>
  </si>
  <si>
    <t>lunettes de sécurité disponibles</t>
  </si>
  <si>
    <t>VMC installée</t>
  </si>
  <si>
    <t>Hotte aspirante disponible et VMC installée</t>
  </si>
  <si>
    <t>papier absorbant à disposition et personnel + procédure</t>
  </si>
  <si>
    <t xml:space="preserve">système de filtration des vapeurs adaptés à l'armoire. </t>
  </si>
  <si>
    <t>Consignes : fermer les erlen avec des bouchons.</t>
  </si>
  <si>
    <t>éclairage LED dans la labo</t>
  </si>
  <si>
    <t>Consignes de rinçage des bidons
rejets dans l'évier partent à la station d'épuration dans un volume important</t>
  </si>
  <si>
    <t>Devis hotte aspirante à réactualiser.</t>
  </si>
  <si>
    <t>ergo pas possible gants anti coup,….</t>
  </si>
  <si>
    <t>demander au prestataire comment bloquer en position fermé un volet sur 4</t>
  </si>
  <si>
    <t>Vigilance des collaborateurs</t>
  </si>
  <si>
    <t>remplir le logiciel SEIRICH : voir disponiblité TJ : vu TJ le 08/04/2019
Présentation CR réunion FDS du 13/09/2022</t>
  </si>
  <si>
    <t>trouver masque de protection léger</t>
  </si>
  <si>
    <t>à optimiser, le système de ventilation installé n'est pas spécifique aux laboratoires.</t>
  </si>
  <si>
    <t>une 2° hotte permettra la préparation de ces produits sous hotte 
Voir si possible de trouver un masque ?
Voir si une ventilation globale du labo ne suffirait pas au vu de la dangerosité évaluée via logiciel Seirich</t>
  </si>
  <si>
    <t>chais b</t>
  </si>
  <si>
    <t>chais c</t>
  </si>
  <si>
    <t>chais A</t>
  </si>
  <si>
    <t>chais C</t>
  </si>
  <si>
    <t>barrique</t>
  </si>
  <si>
    <t>transfert vin chai T</t>
  </si>
  <si>
    <t>Electro</t>
  </si>
  <si>
    <t>dépotage camion</t>
  </si>
  <si>
    <t>sulfitage cuve</t>
  </si>
  <si>
    <t>filtre tangentiel</t>
  </si>
  <si>
    <t>collage en ligne</t>
  </si>
  <si>
    <t>stabilisation (métatartrique)</t>
  </si>
  <si>
    <t>désinfection cuve</t>
  </si>
  <si>
    <t>collage</t>
  </si>
  <si>
    <t>assemblage avec pompe</t>
  </si>
  <si>
    <t>désinfection pompe+ tuyauteries</t>
  </si>
  <si>
    <t xml:space="preserve">collage </t>
  </si>
  <si>
    <t xml:space="preserve">déchargement camion </t>
  </si>
  <si>
    <t>soutirage cuves chai aux cuves tirage</t>
  </si>
  <si>
    <t>désinfection  cuves</t>
  </si>
  <si>
    <t>désinfection</t>
  </si>
  <si>
    <t>Sel pour adoucisseur</t>
  </si>
  <si>
    <t>changement du bidon d'acide</t>
  </si>
  <si>
    <t>État des sols, passage encombré</t>
  </si>
  <si>
    <t>Circulations communes, dangereuses, étroites, zones de manœuvres</t>
  </si>
  <si>
    <t>Manutention de charges unitaires , contraintes posturales de la tâche</t>
  </si>
  <si>
    <t>Émissions de gaz so2</t>
  </si>
  <si>
    <t>Émissions de gaz,co2</t>
  </si>
  <si>
    <t xml:space="preserve"> passage  étroit…</t>
  </si>
  <si>
    <t>Température froide</t>
  </si>
  <si>
    <t xml:space="preserve">Utilisation de substances dangereuses </t>
  </si>
  <si>
    <t>Manutention de charges unitaires lourdes</t>
  </si>
  <si>
    <t>État des sols, passage encombré mouillé</t>
  </si>
  <si>
    <t>Moyens de manutention inadaptés,  instabilité du chariot</t>
  </si>
  <si>
    <t xml:space="preserve">État des sols, passage encombré </t>
  </si>
  <si>
    <t>Température inadaptée l'hiver</t>
  </si>
  <si>
    <t>Zone en hauteur dôme cuve 2000 hl</t>
  </si>
  <si>
    <t xml:space="preserve"> projection de produit</t>
  </si>
  <si>
    <t>Émissions  poussières</t>
  </si>
  <si>
    <t>État des sols, passage encombré ou étroit…</t>
  </si>
  <si>
    <t xml:space="preserve">Manutention de charges unitaires </t>
  </si>
  <si>
    <t>Manutention de charges encombrante</t>
  </si>
  <si>
    <t>Utilisation de substances dangereuses</t>
  </si>
  <si>
    <t>éclaboussure de produit</t>
  </si>
  <si>
    <t>Chute de plain-pied</t>
  </si>
  <si>
    <t>risque de chute dû au nombre de tuyaux au sol et au sol mouillé</t>
  </si>
  <si>
    <t>collision avec un camion</t>
  </si>
  <si>
    <t>se faire mal au dos en tirant le tuyau</t>
  </si>
  <si>
    <t>risque d'intoxication  dû a la rupture du flexible reliant l'extérieur au micro doseur à l'intérieur pour le so2</t>
  </si>
  <si>
    <t>risque d'inhalation mortelle dû a une rupture de flexible reliant les canalisations fixes aux cuves</t>
  </si>
  <si>
    <t>port de cartons d'échantillons (local au dessus  des produits d'entretien,escalier non sécurisé et passage étroit)</t>
  </si>
  <si>
    <t>pompe + filtre en fonctionnement toute la journée</t>
  </si>
  <si>
    <t>température basse l'hiver</t>
  </si>
  <si>
    <t>utilisation d'acide salicylique produit corrosif risque de brulure</t>
  </si>
  <si>
    <t>Liés aux effondrements et aux chutes d'objets</t>
  </si>
  <si>
    <t>chute de la bouteille de so2 sur le personnel lors de son remplacement</t>
  </si>
  <si>
    <t>le chariot n'a que trois roues , il n'est pas très stable et si il tombe la bouteille du micro doseur en verre pourrai se casser et le so2 se répandre dans le chai</t>
  </si>
  <si>
    <t>fuite au nivaux des vannes , raccords et flexibles sur le micro doseur</t>
  </si>
  <si>
    <t>lors du débranchement du staubli de la cuve ou de la canne petit émission de so2</t>
  </si>
  <si>
    <t xml:space="preserve"> filtre en fonctionnement toute la journée</t>
  </si>
  <si>
    <t>se faire mal au dos en tirant les tuyaux</t>
  </si>
  <si>
    <t xml:space="preserve">poid de 21kg bidon de nettoyage du local de stockage au filtre </t>
  </si>
  <si>
    <t xml:space="preserve">poid de 21kg bidon de nettoyage du local de stockage en haut au filtre en bas en passant par les escaliers </t>
  </si>
  <si>
    <t>projection du produit lors de la manutention des bidons ouvert pour les mettre dans le coffre du filtre(detergent, peroxyde d'hydrogéne)</t>
  </si>
  <si>
    <t>préparation de l'acide citrique (pesage + ajout d'eau dans un sceau transvasé dans un pichet puis dans le bidon du filtre)</t>
  </si>
  <si>
    <t>risque de chute dû au nombre de tuyaux au sol et au sol mouillé avec le poid du sac de bentonite</t>
  </si>
  <si>
    <t>transport de sac de 25 kg de bentonite sur l'épaule du lieu de stockage au cuvon du filtre</t>
  </si>
  <si>
    <t>poids de 15 kg d'un carton du local de stockage en haut à la cuve  en bas en passant par les escaliers</t>
  </si>
  <si>
    <t>il tire une pompe dans le chais et doit lever des tuyaux de diamètre 70  plein de vin pour pouvoir circuler ou soulever la pompe  jusqu'à la cuve à désinfecter</t>
  </si>
  <si>
    <t>Chute de hauteur risque de glisser de l'échelle qui va au dôme de la cuve</t>
  </si>
  <si>
    <t>risque de rupture ou de se démancher du flexible qui par du charriot de désinfection à la cuve</t>
  </si>
  <si>
    <t xml:space="preserve">risque de rupture du tube de niveau </t>
  </si>
  <si>
    <t>risque de chute dû au nombre de tuyaux au sol et au sol mouillé,passage étroit entre les filtres et les cuves</t>
  </si>
  <si>
    <t xml:space="preserve">pompe bruyante en fonctionnement </t>
  </si>
  <si>
    <t>risque de chute dû au nombre de tuyaux au sol et au sol mouillé en portant la baste (diamétre environ 1,5 métre)</t>
  </si>
  <si>
    <t>risque d'éclaboussure</t>
  </si>
  <si>
    <t>se faire mal au dos en tirant les tuyaux et la pompe (240 kg)</t>
  </si>
  <si>
    <t>pompe bruyante en fonctionnement</t>
  </si>
  <si>
    <t xml:space="preserve">risque de chute dû au nombre de tuyaux au sol et au sol mouillé en portant la baste </t>
  </si>
  <si>
    <t>risque de rupture du tube de niveau et le produit de désinfection pourrait éclabousser l'opérateur</t>
  </si>
  <si>
    <t>risque de rupture du tube de niveau et le produit de désinfection pourrait éclabousser les autre opérateurs ou visiteurs</t>
  </si>
  <si>
    <t>il tire une pompe dans le chais et doit lever des tuyaux de diamètre 50  plein de vin pour pouvoir circuler ou soulever la pompe  jusqu'à la cuve à désinfecter</t>
  </si>
  <si>
    <t>risque de chute dû au nombre de tuyaux au sol et au sol mouillé et en tirant les tuyaux vides pour la préparation ou en déplaçant les tuyaux pleins de vin pour changer de cuve</t>
  </si>
  <si>
    <t>risque de fuite au nivaux des vannes , raccords et flexibles sur le micro doseur</t>
  </si>
  <si>
    <t>risque de rupture ou de se démancher du flexible qui par du charriot de désinfection à la cuve l'opérateur pourrait recevoir du produit sur les bras et le visage (l'été en polo)</t>
  </si>
  <si>
    <t>poids de 21kg bidon de CMC</t>
  </si>
  <si>
    <t>à l'entrée sol glissant quand il est mouillé , risque de chute en tirant le tuyau pour aller raccorder le camion sol en béton lisse</t>
  </si>
  <si>
    <t>lors du débranchement du staubli de la cuve ,il y a une petite émission de SO2</t>
  </si>
  <si>
    <t>risque de fuite au niveau des vannes , raccords et flexibles sur le micro doseur</t>
  </si>
  <si>
    <t>risque de chute dû au tuyaux  au sol  et le passage étroit entre les cuves ligne 5</t>
  </si>
  <si>
    <t>risque de fuite au nivaux des vannes , raccords et flexibles sur le micro doseur ou le staubli (raccord qui va à la cuve) dans le chai</t>
  </si>
  <si>
    <t>Désinfection manuelle avec canon à mousse</t>
  </si>
  <si>
    <t>Mise en place d'un tuyau avec un cône de lavage par la porte. La cuve reste ouverte lors du fonctionnement, la pompe peut éclabousser du produit à l'exterieur.</t>
  </si>
  <si>
    <t>il met un tuyau avec un conne de lavage par la porte du coup la cuve reste ouverte et lors du fonctionnement de la pompe du produit éclabousse l'exterieur</t>
  </si>
  <si>
    <t>Mise des produits dans le cuvon avec un pichet, au préalable rempli avec un bidon de 20l</t>
  </si>
  <si>
    <t>Ajout de l'eau sur le sel avec le tuyau d'eau, possibilité d'éclaboussure</t>
  </si>
  <si>
    <t>Lever et vider les sacs de sel dans le réservoir a 1m de haut</t>
  </si>
  <si>
    <t xml:space="preserve">Remplacement du bidon vide d'acide par un bidon plein au niveau de la pompe d'injection, </t>
  </si>
  <si>
    <t>formation gestes et postures</t>
  </si>
  <si>
    <t>Ajout aux sensibilisations QHSE</t>
  </si>
  <si>
    <t>Améliorer le chariot existant
Support sur 4 grosses roues</t>
  </si>
  <si>
    <t>Modifier le support du chariot avec 4 grosses roues</t>
  </si>
  <si>
    <t>Nouveau masque avec filtre adapté aux particules.
PHD et OND équipés,  les autres en cours</t>
  </si>
  <si>
    <t>Changement de pompe en cours</t>
  </si>
  <si>
    <t>Metrre en place un affichage de sensibilisation</t>
  </si>
  <si>
    <t>Tuyaux de couleur différente au sol</t>
  </si>
  <si>
    <t>Zone pour piéton matérialisée avec de la peinture au sol</t>
  </si>
  <si>
    <t>Formation aux étirements musculaire</t>
  </si>
  <si>
    <t>Sensibilisation des opérateurs a la verification de l integrité du matériel</t>
  </si>
  <si>
    <t xml:space="preserve">détecteur de co2
Controlé annuellement </t>
  </si>
  <si>
    <t>Ne monter qu'un carton a la fois</t>
  </si>
  <si>
    <t>Bouchons auditifs a disposition et moulage individuel progressif</t>
  </si>
  <si>
    <t>Achat de manteau adapté</t>
  </si>
  <si>
    <t xml:space="preserve">Manipulation uniquement à l'évier.
Bien se laver les mains après l'opération
</t>
  </si>
  <si>
    <t>Personnel sensibilisé au risque + changement en binome</t>
  </si>
  <si>
    <t>Mise en place de la nouvelle bouteille a 2 personnes</t>
  </si>
  <si>
    <t>EPI</t>
  </si>
  <si>
    <t>Tuyaux de couleur différente au carrelage</t>
  </si>
  <si>
    <t>Formation aux étirements musculaire et utilisation d'un diable</t>
  </si>
  <si>
    <t>signalisation sol glissant, chaussures de sécurité</t>
  </si>
  <si>
    <t>Favoriser l'utilisation des rampes fixes</t>
  </si>
  <si>
    <t>garde corps + matériel travail en hauteur + Formation</t>
  </si>
  <si>
    <t>Nouvelle épaisseur des tubes</t>
  </si>
  <si>
    <t>Masque avec filtre adapté aux particules</t>
  </si>
  <si>
    <t>Favoriser l'utilisation des rampes fixes
Tuyaux de couleur différente au carrelage</t>
  </si>
  <si>
    <t>Formation étirements musculaire</t>
  </si>
  <si>
    <t>Nouvelle épaisseur des tubes + masque intégral</t>
  </si>
  <si>
    <t>EPI
(Visière + gants)</t>
  </si>
  <si>
    <t>Leds installés, 1er semestre 2019</t>
  </si>
  <si>
    <t>grave</t>
  </si>
  <si>
    <t>très grave</t>
  </si>
  <si>
    <t>modérée</t>
  </si>
  <si>
    <t>mineure</t>
  </si>
  <si>
    <t>rare</t>
  </si>
  <si>
    <t>maintenance curative</t>
  </si>
  <si>
    <t>Entretien machines lignes de prod</t>
  </si>
  <si>
    <t>Ensemble des lignes de prod</t>
  </si>
  <si>
    <t>maintenance préventive</t>
  </si>
  <si>
    <t>Tireuse L1, L5, L6, L8</t>
  </si>
  <si>
    <t>etiqueteuse</t>
  </si>
  <si>
    <t>convoyeur</t>
  </si>
  <si>
    <t>ensemble des lignes de prod</t>
  </si>
  <si>
    <t>boucheuse</t>
  </si>
  <si>
    <t>machine avec moteur et système d'entraînement positionné sous la machine</t>
  </si>
  <si>
    <t>Rinceuse</t>
  </si>
  <si>
    <t>Tireuse</t>
  </si>
  <si>
    <t>ensemble de filtration à plaque</t>
  </si>
  <si>
    <t>Maintenance préventive</t>
  </si>
  <si>
    <t>Boucheuse L1,L5 et L6</t>
  </si>
  <si>
    <t xml:space="preserve">maintenance préventive </t>
  </si>
  <si>
    <t>Sertisseuse de toutes les chaines</t>
  </si>
  <si>
    <t>Etiqueteuse de toutes les chaines</t>
  </si>
  <si>
    <t>Formeuse L1 et L3</t>
  </si>
  <si>
    <t>Palettiseur L1, L3 et L6</t>
  </si>
  <si>
    <t>Convoyeurs bouteilles toutes chaines</t>
  </si>
  <si>
    <t>Palettiseur L6 et L3</t>
  </si>
  <si>
    <t>Formeuse L1, L 3 et L6</t>
  </si>
  <si>
    <t>Fermeuse de toute les chaines</t>
  </si>
  <si>
    <t>Filmeuse de toutes les chaines</t>
  </si>
  <si>
    <t>Tireuse L8</t>
  </si>
  <si>
    <t>Pompe à vin de toute les chaines</t>
  </si>
  <si>
    <t>Tireuse L1,L5 et L6</t>
  </si>
  <si>
    <t>Tireuse L6</t>
  </si>
  <si>
    <t>Filtration L1,L5,L6 et L8</t>
  </si>
  <si>
    <t>Filtration L5 et L8</t>
  </si>
  <si>
    <t>Rinceuse L1,L5 et L6</t>
  </si>
  <si>
    <t>Palettiseur ligne 6</t>
  </si>
  <si>
    <t>Rinceuse L6</t>
  </si>
  <si>
    <t>Toutes machines</t>
  </si>
  <si>
    <t>Boucheuse L1, L6 et L5</t>
  </si>
  <si>
    <t>Capsulateur de toutes les chaines</t>
  </si>
  <si>
    <t>Capsulateur des lignes 6,5 et 3</t>
  </si>
  <si>
    <t>Sertisseur Ligne 3,5,6</t>
  </si>
  <si>
    <t>Formeuse L1,L3,L6,L8</t>
  </si>
  <si>
    <t>Fermeuse toutes chaines</t>
  </si>
  <si>
    <t>Encaisseuse L1,L3 et L6</t>
  </si>
  <si>
    <t>Fermeuse de toutes les chaines</t>
  </si>
  <si>
    <t>Palletiseur L3</t>
  </si>
  <si>
    <t>Palletiseur L1,L3 et L6</t>
  </si>
  <si>
    <t>Banderoleuse L1, L3 et L6</t>
  </si>
  <si>
    <t>Convoyeurs de toutes les chaines</t>
  </si>
  <si>
    <t>Robot de déboxage L3</t>
  </si>
  <si>
    <t>Transpalette électiques</t>
  </si>
  <si>
    <t xml:space="preserve">Laveuses </t>
  </si>
  <si>
    <t>maintenance</t>
  </si>
  <si>
    <t>local Entretien véhicules</t>
  </si>
  <si>
    <t>Atelier de stockage 2 à côté chaudière</t>
  </si>
  <si>
    <t xml:space="preserve">Atelier de mécanique </t>
  </si>
  <si>
    <t>Circulation sur le site production</t>
  </si>
  <si>
    <t>Maintenance dans les chais</t>
  </si>
  <si>
    <t>Maintenance dans le chai B</t>
  </si>
  <si>
    <t>Récupération de matériel à l'extérieur</t>
  </si>
  <si>
    <t>Toutes armoires élèctriques</t>
  </si>
  <si>
    <t>Organe pneumatique</t>
  </si>
  <si>
    <t>Déplacement ligne atelier</t>
  </si>
  <si>
    <t>Circulations communes, dangereuses…</t>
  </si>
  <si>
    <t>accès aux équipements</t>
  </si>
  <si>
    <t>passage sous convoyeurs</t>
  </si>
  <si>
    <t>Remplacement pré-filtre de devant du caisson de dépression</t>
  </si>
  <si>
    <t>Zone en hauteur</t>
  </si>
  <si>
    <t>vidange reducteur</t>
  </si>
  <si>
    <t>vidange des réducteurs et remplacement des chaînes d'entraînement des rouleaux et convoyeurs bouteilles</t>
  </si>
  <si>
    <t>contraintes posturales</t>
  </si>
  <si>
    <t>intervention dans les machines</t>
  </si>
  <si>
    <t>vidange pompe et changement filtre</t>
  </si>
  <si>
    <t>révision du système d'enfoncement des bouchons</t>
  </si>
  <si>
    <t>contrôle et intervention sur moteur et entraînement</t>
  </si>
  <si>
    <t>Nettoyage /détartrage</t>
  </si>
  <si>
    <t>Utilisation de substances chimiques</t>
  </si>
  <si>
    <t>Révison de la partie haute de la boucheuse, ainsi que des poussoirs bouchon</t>
  </si>
  <si>
    <t xml:space="preserve">Position de travail inconfortable  </t>
  </si>
  <si>
    <t>Nettoyage des centreurs</t>
  </si>
  <si>
    <t>Position de travail interne à la machine</t>
  </si>
  <si>
    <t>Vidange de la pompe à vide et remlplacement des filtres</t>
  </si>
  <si>
    <t>Etat des sols</t>
  </si>
  <si>
    <t>Remplacement des galets de sertissage ainsi que de la courroie d'entrainement.</t>
  </si>
  <si>
    <t>Vidange du réducteur</t>
  </si>
  <si>
    <t>Travail interne à la machine</t>
  </si>
  <si>
    <t>Vidange des tables de sellette</t>
  </si>
  <si>
    <t>Vifange des poste a etiquette et à contre-etiquette</t>
  </si>
  <si>
    <t>Remplacement des chaines d'entrainement moteur et chariot</t>
  </si>
  <si>
    <t>Contrôle et graissage de toutes les chaines de levage et d'entrainement chariot</t>
  </si>
  <si>
    <t>contrôle et graissage des chaines du convoyeur palette</t>
  </si>
  <si>
    <t>travail interne à la machine</t>
  </si>
  <si>
    <t>Vidange des réducteurs d'entrainement convoyeur</t>
  </si>
  <si>
    <t>Remplacement douilles à billes de l'espaceur cartons</t>
  </si>
  <si>
    <t>Remplacement des douilles à billes du retourneur cartons</t>
  </si>
  <si>
    <t xml:space="preserve"> travail interne à la machine</t>
  </si>
  <si>
    <t>Remplacement de la courroie d'entrainement rangée</t>
  </si>
  <si>
    <t>Remplacemnt des douilles à billes du transport intercalaires</t>
  </si>
  <si>
    <t>Purge et nettoyage complet du nordson</t>
  </si>
  <si>
    <t>Projection de matière brulante</t>
  </si>
  <si>
    <t xml:space="preserve">Contrôle et remplacement des chaines d'entrainement plateau tournant </t>
  </si>
  <si>
    <t>Contrôle ou remplacement chaine entrainement moteur</t>
  </si>
  <si>
    <t>Verre cassé dans la machine</t>
  </si>
  <si>
    <t>Remplacement du vérin sans tige, coupe outre</t>
  </si>
  <si>
    <t>Element coupant sur le vérin</t>
  </si>
  <si>
    <t>Révision de la pompe à vin</t>
  </si>
  <si>
    <t>charge lourdeà déplacer</t>
  </si>
  <si>
    <t>charge lourde à lever</t>
  </si>
  <si>
    <t>Démontage et nettoyage des tireurs</t>
  </si>
  <si>
    <t>Ouverture et contrôle de la cuve</t>
  </si>
  <si>
    <t>Contrôle, démontage et nettoyage des vanne</t>
  </si>
  <si>
    <t>Nettoyage complet du filtre à plaques</t>
  </si>
  <si>
    <t>Nettoyage complet de la rinceuse</t>
  </si>
  <si>
    <t>remplacement des protections des pinces</t>
  </si>
  <si>
    <t>Remplacement chaine convoyeur palette cassée</t>
  </si>
  <si>
    <t>Réglage capteur asservissement</t>
  </si>
  <si>
    <t>Remplacement du motoréducteur d'entrainement' suite à une fuite d'huile</t>
  </si>
  <si>
    <t>charge à lever lourde</t>
  </si>
  <si>
    <t>Remplacement courroie d'entrainement</t>
  </si>
  <si>
    <t>Remplacement de la pompe à vide</t>
  </si>
  <si>
    <t xml:space="preserve">Remplacement courroie d'entrainement capsule </t>
  </si>
  <si>
    <t>Piéces en mouvement</t>
  </si>
  <si>
    <t>Interventions sur les tétes de sertissage à galet</t>
  </si>
  <si>
    <t>Pièces en mouvement</t>
  </si>
  <si>
    <t>Buse nordson bouchées</t>
  </si>
  <si>
    <t xml:space="preserve">Colle à haute température </t>
  </si>
  <si>
    <t>Colle à haute température sous préssion</t>
  </si>
  <si>
    <t>Interventions sur les élèments pneumatiques</t>
  </si>
  <si>
    <t>Pression de 7 bars</t>
  </si>
  <si>
    <t>Remplacement motoréducteur suite à une fuite d'huile</t>
  </si>
  <si>
    <t xml:space="preserve">Remplacement motoréducteur </t>
  </si>
  <si>
    <t>Remplacement chaine de convoyeur</t>
  </si>
  <si>
    <t>Remplacement Nordson</t>
  </si>
  <si>
    <t>Réparation chaine d'entrainement évacuation palettes</t>
  </si>
  <si>
    <t>Réparation convoyeur palette</t>
  </si>
  <si>
    <t>Remplacement des maillons cassés</t>
  </si>
  <si>
    <t>Remplacement des maillons cassés de la table de dépose</t>
  </si>
  <si>
    <t xml:space="preserve">Intervention dans l'enceinte de déboxage </t>
  </si>
  <si>
    <t>Toutes interventions</t>
  </si>
  <si>
    <t>batterie</t>
  </si>
  <si>
    <t>Vidange</t>
  </si>
  <si>
    <t>contraintes posturales de la tâche,maintien prolongé de posture…</t>
  </si>
  <si>
    <t xml:space="preserve">Objets stockés en hauteur, empilés, matériaux en vrac, </t>
  </si>
  <si>
    <t>Stockage et récupération pièces</t>
  </si>
  <si>
    <t xml:space="preserve"> passage encombré ou étroit…</t>
  </si>
  <si>
    <t>Ajustement de pièces spécifique sur le tour</t>
  </si>
  <si>
    <t>Utilisation de machines outils</t>
  </si>
  <si>
    <t>Percage de pièces</t>
  </si>
  <si>
    <t>Réparation machines</t>
  </si>
  <si>
    <t xml:space="preserve">Circulations communes, dangereuses, , zones de manœuvres, </t>
  </si>
  <si>
    <t>Remplacement des niveaux de cuves</t>
  </si>
  <si>
    <t>niveau défectueux</t>
  </si>
  <si>
    <t>Zone en hauteur,  avec un dispositif mobile ou de fortune…</t>
  </si>
  <si>
    <t>Remplacement des niveaux de cuves à l'exterieur</t>
  </si>
  <si>
    <t>Zone en hauteur, avec un dispositif mobile ou de fortune…</t>
  </si>
  <si>
    <t>Changement des pompes de relevage</t>
  </si>
  <si>
    <t xml:space="preserve">Zone en hauteur, en contre bas, </t>
  </si>
  <si>
    <t>Circulation de l'opérateur</t>
  </si>
  <si>
    <t>encombrement tuyau</t>
  </si>
  <si>
    <t>Déplacement en voiture ou fourgon</t>
  </si>
  <si>
    <t xml:space="preserve">Utilisation  de véhicules, </t>
  </si>
  <si>
    <t>Recherche de panne éléctrique</t>
  </si>
  <si>
    <t>Travail sous tension</t>
  </si>
  <si>
    <t>Recherche de panne pneumatique</t>
  </si>
  <si>
    <t>Travail sous pression</t>
  </si>
  <si>
    <t xml:space="preserve">Opérateur </t>
  </si>
  <si>
    <t>Incendie, explosion</t>
  </si>
  <si>
    <t>Liés à l'électricité</t>
  </si>
  <si>
    <t>Liés à l'air comprimé</t>
  </si>
  <si>
    <t xml:space="preserve"> Coupure en posant les mains au sol si debris de verres</t>
  </si>
  <si>
    <t>Choc tete ou dos en se relevant sous le convoyeur</t>
  </si>
  <si>
    <t>L'opérateur doit démonter le filtre situé en hauteur de la machine. Or l'escabeau sur ces lignes n'est pas assez haut et l'opérateur monte sur le garde corps pour faire son intervention =&gt; travail en hauteur avec un risque de chute</t>
  </si>
  <si>
    <t xml:space="preserve"> Coupure en posant les mains au sol si debris de verres pour acceder au reducteur</t>
  </si>
  <si>
    <t>les réducteurs sont situés proche du sol. L'opérateur travaille à genou et doit se pencher ou torsionner pour faire son intervention</t>
  </si>
  <si>
    <t>pour accèder à certains réducteur, l'opérateur passe sous les convoyeur, il risque de se cogner en se relevant ou de se faire mal au dos</t>
  </si>
  <si>
    <t>lorsque l'intervention nécessite l'utilisation du coup à coup à 2 opérateurs (l'un intervient, l'autre gère le coup à coup)=&gt; risque que l'un déclenche le coup à coup (distrait) pendant que l'autre intervient =&gt; risque de coincement</t>
  </si>
  <si>
    <t xml:space="preserve"> L'opérateur travaille à genou et doit se pencher ou torsionner pour faire son intervention</t>
  </si>
  <si>
    <t>L'opérateur doit monter dans la machine et se pencher ou torsionner pour faire son intervention</t>
  </si>
  <si>
    <t>pour intervenir l'opérateur doit se glisser entre les organes moteur et le bâti de la machine =&gt; l'opérateur se contorsionne =&gt; risque de se cogner et de faire mal au dos</t>
  </si>
  <si>
    <t>pour détartrer les pièces de la machines l'opérateur utilise un produit détartrant corrosif par trempage et frottement des pièces une par une</t>
  </si>
  <si>
    <t>L'intervenant se tiens  dans la boucheuse afin d'effectuer son intervention, une mise en marche non controlée de celle-ci peut entrainer un accident grave (Organes mécaniques en mouvements)</t>
  </si>
  <si>
    <t>L'intervenant se tiens devant la machine en ayant le haut du corp dans celle-ci, une mise en marche non controlé de celle-ci peut entrainer un accident grave (Organes mécaniques en mouvements)</t>
  </si>
  <si>
    <t>La pompe étant situé au sol, l'opérateur peut se couper avec un morceau de verre</t>
  </si>
  <si>
    <t>Lors de l'intervention, l'opérateur à le haut du corp dans la machine, la mise en mouvement non commandée de celle-ci peut mener à un accident</t>
  </si>
  <si>
    <t xml:space="preserve">L'opérateur se tiens à quattre pattes sous la machine afin de réaliser sa vidange </t>
  </si>
  <si>
    <t>L'opérateur se situe dans la machine et une mise en marche non voulue peut étre effectué (Organes mécanique en mouvement)</t>
  </si>
  <si>
    <t>Lors de la vidange il se peut que de l'huile vienne à couler au sol et entrainner une chute</t>
  </si>
  <si>
    <t>Lors de la vidange il se peut que de l'huile vienne à couler au sol et provoquer une chute</t>
  </si>
  <si>
    <t>Lors de l'intervention une mise en marche non controlée peut étre effectuée.</t>
  </si>
  <si>
    <t>Lors de l'intervention, l'opérateur doit lubrifier des élèments situés en hauteur, il peut accidentellement faire tomber un produit lubrifiant sur l'echhelle, se qui peut entrainer une chute.</t>
  </si>
  <si>
    <t>Lors de l'intervention,une mise en marche non controlée peut étre éffectuée</t>
  </si>
  <si>
    <t>Lors de la vidange de l'huile peut accidentelement couler sur le sol et provoquer une chute</t>
  </si>
  <si>
    <t>Pendant l'intervention, de la colle chaude peut étre projeter et bruler l'opérateur.</t>
  </si>
  <si>
    <t>Des morceaux de verre melanger à de la colle peuvent restés dans le bati de la machine et provoquer une coupure lors de l'intervention</t>
  </si>
  <si>
    <t>L'opérateur peut se couper avec la lame du vérin en le démontant</t>
  </si>
  <si>
    <t>Lors de l'intervention, l'opérateur doit deplacer la pompe afin d'intervenir sur celle-ci, porter celle-ci peut étre dangereux</t>
  </si>
  <si>
    <t>Lors de l'intervention, l'opérateur peut accidentellement se mettre du produit nettoyant dans les yeux, ou le contact à longue durée de l'épiderme avec les produits dilués dans l'eau peuvent entrainer des brulures</t>
  </si>
  <si>
    <t>Lors de l'intervention, l'opérateur peut accidentellement se mettre du produit nettoyant dans les yeux</t>
  </si>
  <si>
    <t>Le nettoyage du filtre se réalise au karcher, l'eau évacuée sur le sol, le rend glissant et peut entrainer une chute.</t>
  </si>
  <si>
    <t>Lors de l'intervention l'opérateur monte sur le convoyeur à rouleux du dépal, une mise en marche non controlée peut entrainer une chutte de l'opérateur</t>
  </si>
  <si>
    <t>Lors de l'intervention, l'opérateur a les mains dans le systéme de transmition, une mise en marche non controlée de celui-ci peut entrainer  un accident</t>
  </si>
  <si>
    <t>Lors de l'intervention, l'opérateur est au sol, il peut y avoir des morceaux de verre sur le sol et celui-ci peut se couper.</t>
  </si>
  <si>
    <t>Lors de l'intervention, l'opérateur doit porter le motoreducteur, d'environ 25kg</t>
  </si>
  <si>
    <t>Lors de l'intervention, l'opérateur doit deplacer la pompe, d'un poids d'environ 25kg</t>
  </si>
  <si>
    <t>Lors de l'intervention, l'opérateur a les mains situés dans un systéme d'entrainement, une mise en marche non controlée peut entrainer un accident</t>
  </si>
  <si>
    <t>Une mise en marche non controlé peut entrainer un accident de travail</t>
  </si>
  <si>
    <t>L'intervention se réalise sur des éléments ou circule de la colle à haute température</t>
  </si>
  <si>
    <t>Lors de l'intervention, de la colle chaude sous pression peut étre projeté</t>
  </si>
  <si>
    <t>Lors de l'intervention, de l'huile à coulée par terre, celle-ci peut entrainer une chute de l'opérateur</t>
  </si>
  <si>
    <t>Lors de l'intervention, l'opérateur est situé sous la machine, une mise en marche non controlée de celle-ci peut entrainer un accident</t>
  </si>
  <si>
    <t>Lors de l'intervention, l'opérateur a les mains dans un entrainement mécanique, une mise en marche non controlée peut entrainer un accident</t>
  </si>
  <si>
    <t>L'opérateur doit déplacer une charge d' environ 30kg</t>
  </si>
  <si>
    <t>Lors de l'intervention, une mise en marche non controlée peut provoquer un accident</t>
  </si>
  <si>
    <t>lors de la vidange  du véhicule faite par-dessous, le pont doit être arrêté à une certaine hauteur car le toiture est trop basse, ce qui oblige l' opérateur a travaillé courbé ou a genoux</t>
  </si>
  <si>
    <t>Sur le ratelier fixé au bardage sont posés et entassés des tubes inox (1M de 3kg) et pvc. Le ratelier est fixé juste derrière l'opérateur.</t>
  </si>
  <si>
    <t xml:space="preserve">Local encombré de pièces, ferraille, tuyau, </t>
  </si>
  <si>
    <t>Danger lors de l'utilisation</t>
  </si>
  <si>
    <t>Colision avec véhicule</t>
  </si>
  <si>
    <t>En enlevant le niveau defectueux, risque de coupure. Les niveaux mesurent 5m mini et 12m maxi. Ils sont en plastiques et deviennent cassant au contact des produits et du vin. Si le niveau se casse, risque d'écorchure et coupure.</t>
  </si>
  <si>
    <t xml:space="preserve">Pour changer le niveau defectueux de la cuve, il faut grimper sur une échelle verticale de 6 à 7m de haut sans sécurité d'attache au corps. L'opérateur met un pied sur le garde corps pour pouvoir lacher les mains et prendre le niveau. D'où risue de chute </t>
  </si>
  <si>
    <t>Pour défaire le niveau il faut grimper sur l'échelle verticale de 12m puis monter sur la cuve recouverte d'un cailleboti qui est en pente. L'opérateur est obligé de rester à genoux vu la hauteur et la pente.</t>
  </si>
  <si>
    <t>Pour descendre dans les fosses et accéder aux pompes, il faut descendre par une échelle (de 4m) mobile que l'opérateur repose sur le bord, d'où risque de chute.</t>
  </si>
  <si>
    <t>Risque d'accident de la route.</t>
  </si>
  <si>
    <t>Lors de l'intervention, il est nécèssaire à l'opérateur de prendre des mesures sous tension, celui-ci peut accidentellement rentré en contact direct ou indirect avec des piéces nues sous tension</t>
  </si>
  <si>
    <t>Plan de circulation interne, marquages au sol</t>
  </si>
  <si>
    <t>Nettoyage + Gants anti-coupures</t>
  </si>
  <si>
    <t>Escabot sécurisé/ nacelle</t>
  </si>
  <si>
    <t>Procédure interne, Même personne utilisant le coup à coup et réalisant l'intervention</t>
  </si>
  <si>
    <t>Port d'Epi, visière et gants pour produits chimique</t>
  </si>
  <si>
    <t>Baliser la zone de travail + consignation</t>
  </si>
  <si>
    <t xml:space="preserve">Utilisation d'un outils de vidange par aspiration </t>
  </si>
  <si>
    <t xml:space="preserve">Utilisation de cartons usagés pour éviter le contact de l'huile avec le sol </t>
  </si>
  <si>
    <t>Utilisation de tuyeau de vidange adapter au etiqueteuse, afin d'éviter la perte d'huile sur le sol</t>
  </si>
  <si>
    <t>Protection du sol a l'aide de cartons</t>
  </si>
  <si>
    <t>Utilisation d'une nacelle</t>
  </si>
  <si>
    <t>Utilisation de lunettes et gant de protection, ainsi que d'une tenue à manche longue</t>
  </si>
  <si>
    <t>Port des gants anticoupure</t>
  </si>
  <si>
    <t>Gants anti-coupure</t>
  </si>
  <si>
    <t>Utilisation d'un chariot adéquat pour le transport de la pompe</t>
  </si>
  <si>
    <t>Utilisation de lunettes et de gants en cahoutchouc, ainsi que d'un vètement à manche longue</t>
  </si>
  <si>
    <t>Baliser la zone de travail, et port de chaussures de sécurité antidérapantes</t>
  </si>
  <si>
    <t>Déplacer la pompe à 2 personnes</t>
  </si>
  <si>
    <t>Port des gant de soudure ( résistant au haute température)  et d'un vétement à manche longue</t>
  </si>
  <si>
    <t>Descendre la pompe à au moins 2 personnes</t>
  </si>
  <si>
    <t>Débrancher la prise de batterie avant tout intervention.</t>
  </si>
  <si>
    <t>ceinture</t>
  </si>
  <si>
    <t>Ne pas surcharger les racks de rangement</t>
  </si>
  <si>
    <t>Rangement du local</t>
  </si>
  <si>
    <t>Epi</t>
  </si>
  <si>
    <t>Installation de lignes de vie et acchats de harnais adaptés. Formqation du personnel au travail en hauteur.</t>
  </si>
  <si>
    <t xml:space="preserve">Avant de descendre, l'opérateur doit contrôler l'absence de gaz à l'aide d'un appareil de mesure des gaz. </t>
  </si>
  <si>
    <t>Consignation si possible + Habilitation (connaissance des risques élèctrique)</t>
  </si>
  <si>
    <t>Consignation, et supression de la pression résiduelle</t>
  </si>
  <si>
    <t>Formation gestes et postures</t>
  </si>
  <si>
    <t>Mise en place de passerelles</t>
  </si>
  <si>
    <t>eEquipement de protection collectif</t>
  </si>
  <si>
    <t>Investir dans des visières à la place des lunettes</t>
  </si>
  <si>
    <t>Port d'EPI,  pistolet à colle d'une température d'environ 160°</t>
  </si>
  <si>
    <t>Formation                                                                                             ( sur un circuit pneumatique, malgrés que la machine soit éteinte il réside toujours un présion résiduelle dans le circuit, l'ouverture du sectionneur pn</t>
  </si>
  <si>
    <t>Consigne de travail, formation  ( si jamais le pole positif entre en contact accidentellement avec la masse de la machine, cela court circuite la batterie et celle-ci explose)</t>
  </si>
  <si>
    <t>Rangement/tri de la zone</t>
  </si>
  <si>
    <t>Formation tournage</t>
  </si>
  <si>
    <t>Déplacement de l'atelier de maintenance
Plan de circulation
Règles de circulation</t>
  </si>
  <si>
    <t>harnais</t>
  </si>
  <si>
    <t>évaluation et plan d'action risque routier</t>
  </si>
  <si>
    <t>Formation</t>
  </si>
  <si>
    <t>Entrepôts</t>
  </si>
  <si>
    <t>PLV</t>
  </si>
  <si>
    <t>bureau logistique</t>
  </si>
  <si>
    <t>quai chargement /déchargement n°3 et 4</t>
  </si>
  <si>
    <t>quai chargement /déchargement n°4 et 5</t>
  </si>
  <si>
    <t>zone bennes déchets côté étiquette (quai n°7)</t>
  </si>
  <si>
    <t>Picking</t>
  </si>
  <si>
    <t>Grands crus</t>
  </si>
  <si>
    <t>stock TB</t>
  </si>
  <si>
    <t>commun</t>
  </si>
  <si>
    <t>quai de chargement 1 et 2</t>
  </si>
  <si>
    <t>quai de chargement  2</t>
  </si>
  <si>
    <t>quai de chargement  1</t>
  </si>
  <si>
    <t>chargement déchargement véhicule</t>
  </si>
  <si>
    <t>enelèvement des grilles sur chaîne pour se rendre aux bennes</t>
  </si>
  <si>
    <t>vidage de la grille ou du box metallique dans la benne</t>
  </si>
  <si>
    <t>appro palettes vide</t>
  </si>
  <si>
    <t>prélevement de colis</t>
  </si>
  <si>
    <t>pose intercalaire par couche</t>
  </si>
  <si>
    <t>manutantion des cartons</t>
  </si>
  <si>
    <t xml:space="preserve">filmage palettes </t>
  </si>
  <si>
    <t>manœuvre dans les allées</t>
  </si>
  <si>
    <t>stockage des commandes</t>
  </si>
  <si>
    <t>contrôle à réception</t>
  </si>
  <si>
    <t>rangement dans les stocks</t>
  </si>
  <si>
    <t>préparation de commande</t>
  </si>
  <si>
    <t>activité dans le stock</t>
  </si>
  <si>
    <t>Déchargement des TB des MDC</t>
  </si>
  <si>
    <t>Déchargement des TB ou MS</t>
  </si>
  <si>
    <t>stockage des TB</t>
  </si>
  <si>
    <t>deboxage des TB</t>
  </si>
  <si>
    <t>circulation des élévateurs</t>
  </si>
  <si>
    <t>conduite chariot</t>
  </si>
  <si>
    <t>entrée dans les stocks depuis l'extérieur</t>
  </si>
  <si>
    <t>Conduite de chariot</t>
  </si>
  <si>
    <t>gestion des stocks</t>
  </si>
  <si>
    <t>bureautique</t>
  </si>
  <si>
    <t>charge déséquilibrée</t>
  </si>
  <si>
    <t>aire de chargement pas à niveau (véhicule en pente)</t>
  </si>
  <si>
    <t>État des sols, dans bâtiment par temps de pluie</t>
  </si>
  <si>
    <t>Circulations communes, zones de manœuvres, passage des camions</t>
  </si>
  <si>
    <t>Zone en hauteur, en contre bas, avec un dispositif mobile ou de fortune…</t>
  </si>
  <si>
    <t>cartons</t>
  </si>
  <si>
    <t>DIB / cartons, liens, sac</t>
  </si>
  <si>
    <t>rouleau d'étiquettes adhésives (poids)</t>
  </si>
  <si>
    <t>palettes</t>
  </si>
  <si>
    <t>Manutention de charges  gestes répétitifs</t>
  </si>
  <si>
    <t>encombrement passage</t>
  </si>
  <si>
    <t xml:space="preserve">Manutention de charges  </t>
  </si>
  <si>
    <t>utilisation d'un ciseau à bois et marteau</t>
  </si>
  <si>
    <t>filmage manuel</t>
  </si>
  <si>
    <t xml:space="preserve">Contraintes d'organisations </t>
  </si>
  <si>
    <t>Circulations communes, zones de manœuvres des camions</t>
  </si>
  <si>
    <t>passage surélevé</t>
  </si>
  <si>
    <t>Objets stockés en hauteur, empilés</t>
  </si>
  <si>
    <t xml:space="preserve">Manutention mécanique de charges </t>
  </si>
  <si>
    <t>constraste luminosité intérieur/extérieur</t>
  </si>
  <si>
    <t>contrainte posturale de conduite</t>
  </si>
  <si>
    <t>Circulations communes, dangereuses, étroites, zones de manœuvres, état du véhicule…</t>
  </si>
  <si>
    <t>État des sols, passage  ou étroit…</t>
  </si>
  <si>
    <t xml:space="preserve">Manutention de charges </t>
  </si>
  <si>
    <t>Bruits continus de machines,  signaux sonores…</t>
  </si>
  <si>
    <t>stockage en hauteur</t>
  </si>
  <si>
    <t>colis (poids, volume, en hauteur)</t>
  </si>
  <si>
    <t xml:space="preserve">Circulations communes,  , étroites,  </t>
  </si>
  <si>
    <t>Bruits continus signaux sonores…</t>
  </si>
  <si>
    <t>Contraintes déplacements,contraintes de communication…</t>
  </si>
  <si>
    <t>Contraintes d'organisations ou des déplacements, contraintes de communication…</t>
  </si>
  <si>
    <t>Bruits continus de machines, signaux sonores…</t>
  </si>
  <si>
    <t>Liés à la manutention mécanique</t>
  </si>
  <si>
    <t>Liés à l'éclairage</t>
  </si>
  <si>
    <t>En entrant/sortant du camion, de part la différence de niveau entre le quai et le camion, le cahriot élévateur est secoué et la charge peut être désquilibrée. Risque que le chauffeur du camion reçoive un palette sur lui ci ce dernier reste à côté de l'accès au camion pendant le chargement/déchargement
chute de palette sur le chauffeur lorsque celui-ci reste près lors de l'entrée dans le véhicule (Chute de niveau en entrant avec le chariot)</t>
  </si>
  <si>
    <t>bascule du chariot ou de la charge dans le camion</t>
  </si>
  <si>
    <t>Colision avec un camion lors d'une manœuvre (service étiquette)</t>
  </si>
  <si>
    <t>Colision avec VL et camion dans la zone de manœuvre</t>
  </si>
  <si>
    <t>Glissade du chariot sur le béton lisse en entrant dans le bâtiment par temps de pluie</t>
  </si>
  <si>
    <t>le cariste emprunte le circuit des camions de livraison et de chargement en marche arrière =&gt; risque de collision (camion  peut ne pas le voir et le cariste à une visibilité réduite du fait de se retourner pour aller en marche arrière)</t>
  </si>
  <si>
    <t>le cariste en reculant dans la zone de circulation élévateur  peut ne pas voir le personnel à proximité et le percuter + pas de zone piéton définie clairement</t>
  </si>
  <si>
    <t>le cariste emprunte un escalier plateforme vetuste et aux marches très raide</t>
  </si>
  <si>
    <t>pour vider la grille le cariste l'éleve au préalable au dessus de la benne. Monte en haut de l'escalier pour vider la grille manuellement. L'escalier n'étant pas assez haut, le cariste enjambe la rembarde de sécurité de la plateforme de l'escalier et monte s</t>
  </si>
  <si>
    <t>en sortant manuellement les cartons de la grille risque de se couper</t>
  </si>
  <si>
    <t>position tordue de l'opérateur pour vider manuellement la grille ou le box =&gt; risque de se coincer le dos ou faire de mauvais mouvements</t>
  </si>
  <si>
    <t>risque de se faire mal au dos en retirant les sac du box</t>
  </si>
  <si>
    <t>quand l'opérateur prend sa palette manuellement risque écharde</t>
  </si>
  <si>
    <t>palettes non filmées jusqu'en haut quand les caristes attrapent la palette en hauteur avec son chariot les colis peuvent tomber sur le manutentionaire</t>
  </si>
  <si>
    <t>en manipulant les intercalaires risque de coupures main</t>
  </si>
  <si>
    <t>si le carton tombe qu'il y a de la casse risque de coupure en ramassant le verre</t>
  </si>
  <si>
    <t>montage de la palette manuellement risque de mal au dos</t>
  </si>
  <si>
    <t>s'entraver avec le socle de la filmeuse lorsque le passage est encombré pra des palettes ou élévateur</t>
  </si>
  <si>
    <t>dufait que le cariste doit manœuvrer dans une zone étroite il peut Heurter un piéton sur le passage(, choc, coincement)</t>
  </si>
  <si>
    <t>risque de collision à l'intersection entre caristes ( pas de visibilité )</t>
  </si>
  <si>
    <t xml:space="preserve"> port de rouleau(15kg) risque de mal au dos</t>
  </si>
  <si>
    <t>pour vérifier le contenu de la caisse, l'opérateur doit l'ouvrir avec un ciseau à bois pour faire lever sur le bord du couvercle de la caisse (tape sur le manche avec un marteau) =&gt; risque de déraper et se cogner la main</t>
  </si>
  <si>
    <t>l'opérateur dépose les caisses sur une palette pour les stocker ensuite à l'emplacement prévu dans le local =&gt; manipulation des caisses, risque mal de dos</t>
  </si>
  <si>
    <t>l'opérateur dépose les caisses sur une palette pour préparer la commande  =&gt; manipulation des caisses, risque mal de dos</t>
  </si>
  <si>
    <t>l'opérateur doit filmer la palette à la main en déposant le film depuis le bas vers haut en tournant autour et en déroulant le rouleau de film =&gt; risque mal de dos (15 à 20 palettes par jour)</t>
  </si>
  <si>
    <t>si l'opérateur se fait mal ou fait un malaise et perd connaissance, le local étant inaccessible de l'extérieur sans la clé, la personne n'est pas secourue rapidement</t>
  </si>
  <si>
    <t>en déchargeant le camion de TB par les côtés au milieu de la cour (pas d'utilisation des quai de déchargement), risque de collision entre l'élévateur et des camions en manœuvre pour faire 1/2 tour en cas de forte affluence</t>
  </si>
  <si>
    <r>
      <t xml:space="preserve">pour enlever un box </t>
    </r>
    <r>
      <rPr>
        <b/>
        <sz val="10"/>
        <color indexed="10"/>
        <rFont val="Arial"/>
        <family val="2"/>
      </rPr>
      <t>bois</t>
    </r>
    <r>
      <rPr>
        <sz val="11"/>
        <color theme="1"/>
        <rFont val="Calibri"/>
        <family val="2"/>
        <scheme val="minor"/>
      </rPr>
      <t>, le cariste enfourche le box . Si il enfourche trop loin il accroche le box situé derrière =&gt; risque que le box de derrière bascule sur l'élévateur =&gt; risque de coupure si le parebrise explose</t>
    </r>
  </si>
  <si>
    <t>risque d'écrassement avec un piéton lors de croisement, manœuvre</t>
  </si>
  <si>
    <t>mal de dos lié aux vibrations</t>
  </si>
  <si>
    <t>du fait du contraste de lumière quand le cariste est resté un certain temps en zone extérieur (surtout en zone ensoleillée), il est aveuglé durant quelques secondes et a une mauvaise visibilité =&gt; risque de collision avec d'autres caristes</t>
  </si>
  <si>
    <t>lorsque le cariste transporte une charge limitant sa visibilité à l'avant, il avance en marche arrière. De ce fait il effectue une rotation du tronc et de la tête pour voir en reculant</t>
  </si>
  <si>
    <t>Blocage des camions en attente de chargement qui gène l'accès de circulation des voitures =&gt; risque de collision dans les manœuvres</t>
  </si>
  <si>
    <t>Quai non couvert et par temps de pluie, gel, neige risque de glissade du chariot sur la rampe inclinée</t>
  </si>
  <si>
    <t xml:space="preserve">En fin de dépotage, en arrivant au bout de la rampe, risque de mettre le pied dans le vide (à l'entrée du camion sur les 2 extrémités manque de rampe) et risque de tomber par manque de barrière de protection au même niveau. </t>
  </si>
  <si>
    <t>Les caristes sont soumis au bruit des chariots toute la journée</t>
  </si>
  <si>
    <t>chute de colis stocké en hauteur lors de la manutention avec le chariot</t>
  </si>
  <si>
    <t>coupures membres supérieurs lors de l'ouverture des cartons</t>
  </si>
  <si>
    <t>chute de colis non filmés à l'étage au dessus du service échantillon</t>
  </si>
  <si>
    <t>En ouvrant la porte des toilettes, si quelqu'un sort en même temps des toilettes hommes, risque d'écrasement de doigt ou de coupure car les 2 portes ne peuvent pas s'ouvrir entièrement faute de place.4m2</t>
  </si>
  <si>
    <t xml:space="preserve">L'interphone du portail accès production est fixé au mur d'où obligation de se lever à longueur de journée pour appuyer sur le bouton. </t>
  </si>
  <si>
    <t>La posture au niveau du téléphone répétitive peut provoquer torticolis de garder l'appareil constamment à l'oreille tout en manipulant des documents</t>
  </si>
  <si>
    <t xml:space="preserve">photocopieur trop bruyant génant pour la communication interne et téléphonique
Pas compatbile  avec l'espace du  bureau logisique
trop de décibels
   </t>
  </si>
  <si>
    <t>Interdiction de se garer sur ancien parking étiquette</t>
  </si>
  <si>
    <t xml:space="preserve">Plan de circulation interne
marquage au sol </t>
  </si>
  <si>
    <t>Achat de bennes spécifique à ouverture  évitant au cariste les manipulations de ce type</t>
  </si>
  <si>
    <t>Palette refilmer et si reste une couche positionner les cartons à plat</t>
  </si>
  <si>
    <t>arceau de protection + plexi sur le dessus du chariot</t>
  </si>
  <si>
    <t>changement des lampes par des néons</t>
  </si>
  <si>
    <t>changement des lampes par des néons.
Formation CACES.
Espace dégagé derrière les portes d'accès.</t>
  </si>
  <si>
    <t>siège avec poignée d'appui pour pivoter</t>
  </si>
  <si>
    <t xml:space="preserve">plan de circulation externe
marquage au sol </t>
  </si>
  <si>
    <t>achat de chariot elec</t>
  </si>
  <si>
    <t>vérification du matériel
conformité du matériel
Formation cariste</t>
  </si>
  <si>
    <t>alarme existante, affifchage de ne pas
la shunter</t>
  </si>
  <si>
    <t>Devis réalisé pour mise à niveau des sols quais 4 et 5.</t>
  </si>
  <si>
    <t>Mettre en place un plan de circulation et parking extérieur.</t>
  </si>
  <si>
    <t>Plan de circulation
Règles de circulation</t>
  </si>
  <si>
    <t>achat de bennes
basculantes</t>
  </si>
  <si>
    <t>Vérifier la manipulation et du process pour vider les bennes</t>
  </si>
  <si>
    <t>2021 = système de recyclage des glacines</t>
  </si>
  <si>
    <t>rappel de consigne avec affichage du port des EPI</t>
  </si>
  <si>
    <t>Au 31/08/2021 ; il n'y a plus de palettes non filmées jusqu'en haut.</t>
  </si>
  <si>
    <t>Au 31/08/2021 ; demande à l'animateur sécurité de faire réaliser des formations ou de l'information sur les gestes et postures</t>
  </si>
  <si>
    <t xml:space="preserve">remplacement de chariot à gaz
par chariot elec </t>
  </si>
  <si>
    <t xml:space="preserve">marquages exterieurs emplacement
véhicules et camion </t>
  </si>
  <si>
    <t>Au 31/08/2021 ; existance d'un projet de refaire les quais avec des quais niveleurs. En attente de validation de la Direction.</t>
  </si>
  <si>
    <t>Filmer les colis sur palette</t>
  </si>
  <si>
    <t>Au 31/08/2021 ; plus que des emballages polystirene dans cette zone.</t>
  </si>
  <si>
    <t>Au 31/08/2021 ; interphone HS</t>
  </si>
  <si>
    <t>OK</t>
  </si>
  <si>
    <t>RF</t>
  </si>
  <si>
    <t>TM</t>
  </si>
  <si>
    <t>MFL</t>
  </si>
  <si>
    <t xml:space="preserve">informatique </t>
  </si>
  <si>
    <t>Ok pour le changement
mais oblige le personnel à se lever à toir de rôle</t>
  </si>
  <si>
    <t xml:space="preserve"> remise place initaile Interphone place a hauteur d un bureau
donc moins
de deplacement  compatibilite duTEL </t>
  </si>
  <si>
    <t xml:space="preserve">nette amélioration </t>
  </si>
  <si>
    <t xml:space="preserve">L5 </t>
  </si>
  <si>
    <t>L6 L5 L1</t>
  </si>
  <si>
    <t>L5 L1</t>
  </si>
  <si>
    <t xml:space="preserve">L6 
</t>
  </si>
  <si>
    <t>L6
L5</t>
  </si>
  <si>
    <t>L5
L6</t>
  </si>
  <si>
    <t>L3
L5
L6</t>
  </si>
  <si>
    <t>L5
L6
L1
L3</t>
  </si>
  <si>
    <t xml:space="preserve">L5
L6
</t>
  </si>
  <si>
    <t xml:space="preserve">L5
L6
L1
</t>
  </si>
  <si>
    <t>L5
L1</t>
  </si>
  <si>
    <t>L5
L6
L1</t>
  </si>
  <si>
    <t>L3
L5
L6
L1</t>
  </si>
  <si>
    <t>L6
L1
L3
L5</t>
  </si>
  <si>
    <t>L5
L8
L9
L13</t>
  </si>
  <si>
    <t>L3
L1</t>
  </si>
  <si>
    <t>L6
L5
L1
L9
L3</t>
  </si>
  <si>
    <t>L3
L5
L1</t>
  </si>
  <si>
    <t>L13</t>
  </si>
  <si>
    <t>production</t>
  </si>
  <si>
    <t>dépalettiseur</t>
  </si>
  <si>
    <t>déhoussage</t>
  </si>
  <si>
    <t>dépalettisation des couches</t>
  </si>
  <si>
    <t>rangement palette vide, housse</t>
  </si>
  <si>
    <t>Contrôle palette (affichette, état palette)</t>
  </si>
  <si>
    <t>déhoussage sur le convoyeur</t>
  </si>
  <si>
    <t>approvisionnement</t>
  </si>
  <si>
    <t xml:space="preserve">rangement palette vide </t>
  </si>
  <si>
    <t>convoyage des bouteilles vers la rinceuse</t>
  </si>
  <si>
    <t>robot</t>
  </si>
  <si>
    <t>deboxage</t>
  </si>
  <si>
    <t>déboxage</t>
  </si>
  <si>
    <t>approvisionnement des box</t>
  </si>
  <si>
    <t>Bout de igne</t>
  </si>
  <si>
    <t>circulation autour du poste</t>
  </si>
  <si>
    <t>deboxage manuel</t>
  </si>
  <si>
    <t>rinçage</t>
  </si>
  <si>
    <t>sanitation</t>
  </si>
  <si>
    <t>nettoyage</t>
  </si>
  <si>
    <t>tirage</t>
  </si>
  <si>
    <t>avinage</t>
  </si>
  <si>
    <t>Boucheuse</t>
  </si>
  <si>
    <t>changement de format</t>
  </si>
  <si>
    <t>Bouchonnage</t>
  </si>
  <si>
    <t>Sertisseuse</t>
  </si>
  <si>
    <t>sertissage</t>
  </si>
  <si>
    <t>filtre</t>
  </si>
  <si>
    <t>palette filtration</t>
  </si>
  <si>
    <t>changement cartouche pre filtre</t>
  </si>
  <si>
    <t>approvisionnement bouchon et capsules</t>
  </si>
  <si>
    <t>ouverture carton</t>
  </si>
  <si>
    <t>approvisionnement bouchon</t>
  </si>
  <si>
    <t>manipulation des cartons</t>
  </si>
  <si>
    <t>Vidange trémis bouchons</t>
  </si>
  <si>
    <t>capsulateur à vis</t>
  </si>
  <si>
    <t>changement format</t>
  </si>
  <si>
    <t>capsulateur (surbouchonnage)</t>
  </si>
  <si>
    <t>approvisionnement capsules</t>
  </si>
  <si>
    <t>etiqueteuse adhésive</t>
  </si>
  <si>
    <t>changement de rouleau</t>
  </si>
  <si>
    <t>étiqueteuse à colle</t>
  </si>
  <si>
    <t>pose de médaille</t>
  </si>
  <si>
    <t>séchage des bouteilles</t>
  </si>
  <si>
    <t>accès convoyeur avant étiqueteuse</t>
  </si>
  <si>
    <t>palettisation manuelle</t>
  </si>
  <si>
    <t>mise des cartons sur palette</t>
  </si>
  <si>
    <t>toute</t>
  </si>
  <si>
    <t>montage des éléments</t>
  </si>
  <si>
    <t>intervention dans la machine</t>
  </si>
  <si>
    <t>pilotage sur écran</t>
  </si>
  <si>
    <t>changement de brosse</t>
  </si>
  <si>
    <t>encaisseuse</t>
  </si>
  <si>
    <t>tous les postes</t>
  </si>
  <si>
    <t>formeuse</t>
  </si>
  <si>
    <t>approvisionnement carton par cariste</t>
  </si>
  <si>
    <t>palettisation</t>
  </si>
  <si>
    <t>transfert de palette pour filmage, stockage pour retrait cariste</t>
  </si>
  <si>
    <t>Impression carton</t>
  </si>
  <si>
    <t>approvisionnement en cartons</t>
  </si>
  <si>
    <t>marquage carton</t>
  </si>
  <si>
    <t>déhoussage des palettes complètes</t>
  </si>
  <si>
    <t>préparation de la colle</t>
  </si>
  <si>
    <t>Prise et manipulation un ou plusieurs cartons pour encollage</t>
  </si>
  <si>
    <t>zone de travail</t>
  </si>
  <si>
    <t>plannification du travail</t>
  </si>
  <si>
    <t>lignes</t>
  </si>
  <si>
    <t>sanitaires</t>
  </si>
  <si>
    <t>Lignes</t>
  </si>
  <si>
    <t>injection Velcorin</t>
  </si>
  <si>
    <t>impression carton</t>
  </si>
  <si>
    <t>Zone en hauteur avec un dispositif mobile</t>
  </si>
  <si>
    <t>cutter</t>
  </si>
  <si>
    <t>chute de bouteilles</t>
  </si>
  <si>
    <t>Moyens de manutention matériel défectueux…</t>
  </si>
  <si>
    <t>bouteilles mal alignées</t>
  </si>
  <si>
    <t>bouteilles tombées sur le convoyeur</t>
  </si>
  <si>
    <t>casses bouteilles</t>
  </si>
  <si>
    <t>précipitation</t>
  </si>
  <si>
    <t>Circulation commune</t>
  </si>
  <si>
    <t>Zone en contre bas</t>
  </si>
  <si>
    <t>replier les box vide</t>
  </si>
  <si>
    <t xml:space="preserve"> gestes répétitifs, contraintes posturales de la tâche</t>
  </si>
  <si>
    <t>bouteilles cassées, ébréchées</t>
  </si>
  <si>
    <t>verre</t>
  </si>
  <si>
    <t>produit chimique</t>
  </si>
  <si>
    <t>tuyauteries</t>
  </si>
  <si>
    <t>poids des croix</t>
  </si>
  <si>
    <t>tuyauterie au sol</t>
  </si>
  <si>
    <t>poids des vis</t>
  </si>
  <si>
    <t>poids des têtes de sertissage</t>
  </si>
  <si>
    <t>position de travail</t>
  </si>
  <si>
    <t xml:space="preserve">passage encombré </t>
  </si>
  <si>
    <t>poids du carter</t>
  </si>
  <si>
    <t>eau chaude 90 °C</t>
  </si>
  <si>
    <t>poids du carton</t>
  </si>
  <si>
    <t>Zone en hauteur avec un dispositif mobile …</t>
  </si>
  <si>
    <t xml:space="preserve">accessibilité au bol </t>
  </si>
  <si>
    <t>accessibilité à la canne de distribution de capsule (18,7, 25, 75cl, 1L)</t>
  </si>
  <si>
    <t>organe en mouvement</t>
  </si>
  <si>
    <t>passage sous convoyeur</t>
  </si>
  <si>
    <t>poids des rouleaux d'étiquettes</t>
  </si>
  <si>
    <t xml:space="preserve">Zone en hauteur avec un dispositif mobile </t>
  </si>
  <si>
    <t>poids du cylindre et contrainte posturale de l'intervention</t>
  </si>
  <si>
    <t>appareil brûlant</t>
  </si>
  <si>
    <t>cables électrique au sol fixé au sol</t>
  </si>
  <si>
    <t>Manutention de charges unitaires, gestes répétitifs, contraintes posturales de la tâche</t>
  </si>
  <si>
    <t xml:space="preserve"> ambiance froide</t>
  </si>
  <si>
    <t>éléments anguleux et saillants</t>
  </si>
  <si>
    <t>écran tactile</t>
  </si>
  <si>
    <t>contraintes posturales de la tâche, contraintes posturales de l'objet</t>
  </si>
  <si>
    <t>tuyau au sol</t>
  </si>
  <si>
    <t>sol mouillé</t>
  </si>
  <si>
    <t>liens saillants</t>
  </si>
  <si>
    <t>plaque de bois agglo lourde et de superficie égale à la palette</t>
  </si>
  <si>
    <t>froid</t>
  </si>
  <si>
    <t>posture statique ou piétinement</t>
  </si>
  <si>
    <t>Circulations dangereuses, zones de manœuvres et circulation chariot élévateur</t>
  </si>
  <si>
    <t>Toxique par inhalation. Nocif en cas d'ingestion. Provoque des
brûlures.</t>
  </si>
  <si>
    <t>convoyeur d'entrainement des cartons</t>
  </si>
  <si>
    <t>mini 3</t>
  </si>
  <si>
    <t>en dépalettisant une couche de bouteille, l'opérateur en reculant sur la plateforme peut chuter si le garde corps n'est pas installé, un seu face avc garde crps sur la plateforme.</t>
  </si>
  <si>
    <t>lorsque l'opérateur coupe le plastique, risque dans l'élan du geste de se couper au niveau de l'autre bras ou bien de couper un collègue à proximité</t>
  </si>
  <si>
    <t>si l'opérateur centre mal de depalettiseur, les bouteilles aux extrémités ne sont pas prises par les boudins et peuvent tomber =&gt;casse et projection près de l'opérateur et des opérateurs à proximité</t>
  </si>
  <si>
    <t>L'opérateur pour faire ses contrôles de palette, empiète sur la voie de circulation des chariots élévateur =&gt;Heurt, choc, écrasement par le cariste</t>
  </si>
  <si>
    <t>le depalettiseur est maintenu par une sangle, en cas de rupture de cette sangle, le plateau (boudins) bascule avec son poids et tombe sur les jambes de l'opérateur</t>
  </si>
  <si>
    <t>L'opérateur pour faire ses contrôles de palette, empiète sur la voie de circulation des chariots élévateur =&gt;Heurt, choc, écrasement par le cariste qui apporte une autre palette et de ce fait n'a pas de visibilité</t>
  </si>
  <si>
    <t>pour déhousser, décoiffer le haut de la palette et les 1ers intercalaires de la palette, l'opérateur monte sur le convoyeur à rouleau =&gt; risque de chute</t>
  </si>
  <si>
    <t>quand l'alignement des bouteilles est décalée sur les couches des palettes 1 opérateur se glisse dérrière la palette pour maintenir les bouteilles droites tandis que de l'autre reste aux commandes =&gt;choc,coupure,projection de verres sur l'opérateur</t>
  </si>
  <si>
    <t>L'opérateur pour faire stocker les palettes vides, empiète sur la voie de circulation des chariots élévateur =&gt;Heurt, choc, écrasement par le cariste</t>
  </si>
  <si>
    <t>la hauteur d'empilement dépasse la hauteur de l'opérateur =&gt; douleurs articulaires car charge soulevée équivalente à 20/25 kg</t>
  </si>
  <si>
    <t>Pour relever les bouteilles tombées l'opérateur soulève le capot en plexi qui est lourd =&gt; risque blocage articulaire, ou froissement musculaire</t>
  </si>
  <si>
    <t>Pour relever les bouteilles tombées l'opérateur soulève le capot en plexi qui peut se rabattre sur lui &gt; choc, coincement</t>
  </si>
  <si>
    <t>quand le robot lève la couche dans le box, les bouteilles au coin du box peuvent frotter la grille et ne pas être prises par les ventouses. De ce fait cela génère une prise d'air au niveau de la rampe de préhension du robot (manque d'air) et il finit par  lâcher les bouteilles</t>
  </si>
  <si>
    <t>en cas de besoin d'arrêter en urgence le robot, le coup de poing n'est pas accessible rapidement si l'opérateur se situe de l'autre côté du convoyeur.L'opérateur passe sous le convoyeur et peut se heurter</t>
  </si>
  <si>
    <t>Traversée de la zone de circulation du cariste approvisionnant le robot par le personnel  =&gt; risque de collision piéton / chariot</t>
  </si>
  <si>
    <t>zone de circulation des chariot vers les entrepôts et lignes chevauche la zone de manœuvre du cariste robot   =&gt; risque de collision chariot/ chariot</t>
  </si>
  <si>
    <t>dans le cas d'une panne du robot, pour finir l'OF l'opérateur pour déboxer manuellement jusqu'au fond de la grille doit se pencher fortement et risque de se coincer le dos</t>
  </si>
  <si>
    <t xml:space="preserve"> l'opérateur pour déboxer manuellement jusqu'au fond de la grille doit se pencher fortement et risque de se coincer le dos</t>
  </si>
  <si>
    <t xml:space="preserve"> risque de se coincer les doigts ou la main en refermant la grille</t>
  </si>
  <si>
    <t>risque de se couper en prenant des bouteilles ébréchées ou avec un défaut verrier</t>
  </si>
  <si>
    <t>lors d'une casse bouteille, l'opérateur peut se couper en récupérant à la main ou avec la pelle/balayette les morceaux et les bouteilles cassées</t>
  </si>
  <si>
    <t>L'opérateur doit verser le produit chimique depuis le bidon de 20L dans un pichet doseur pour ensuite verser le tout dans le bac de sanitation du PFR =&gt; risque que le produit tombe à côté ou sur les mains de l'opérateur (brûlure chimique)</t>
  </si>
  <si>
    <t>Pour accéder au bidon de produit chimique nécessaire pour la sanitation (pichet doseur), l'opérateur doit enjamber une tuyauterie vin alimentant les cuves de tirage</t>
  </si>
  <si>
    <t>afin de nettoyer les croix d'entrée et sortie de la rinceuse, l'opérateur doit les soulever pour les retirer (10kg chacune) à bout de bras =&gt; risque de se coincer le dos</t>
  </si>
  <si>
    <t>lors de changement de cuve l'opérateur se déplace dans une zone encombrée de tuyau d'alimentation de vin au sol</t>
  </si>
  <si>
    <t>afin de faire le changement de format des croix d'entrée et sortie de la boucheuse, l'opérateur doit les soulever pour les retirer (10kg chacune) à bout de bras =&gt; risque de se coincer le dos</t>
  </si>
  <si>
    <t>afin de faire le changement de format de la vis de la boucheuse, l'opérateur doit la soulever pour la retirer (15 kg à 20 kg) à bout de bras =&gt; risque de se coincer le dos</t>
  </si>
  <si>
    <t>afin de faire le changement de format de la vis de la sertisseuse, l'opérateur doit la soulever pour la retirer (15 kg à 20 kg) à bout de bras =&gt; risque de se coincer le dos</t>
  </si>
  <si>
    <t>afin de faire le changement de format des croix de la sertisseuse, l'opérateur doit les soulever pour la retirer (15 kg à 20 kg) à bout de bras =&gt; risque de se coincer le dos</t>
  </si>
  <si>
    <t>afin de faire le changement de format des têtes de la sertisseuse, l'opérateur doit les soulever pour les retirer (12 kg à 15 kg) à bout de bras =&gt; risque de se coincer le dos</t>
  </si>
  <si>
    <t>pour changer les têtes de sertissage l'opérateur doit entrer dans la machine et enjambe le convoyeur</t>
  </si>
  <si>
    <t>pour bloquer ou débloquer la colonne de sertissage l'opérateur doit entrer dans la machine et enjambe le convoyeur</t>
  </si>
  <si>
    <t xml:space="preserve">lorsque l'opérateur sort les plaques de filtration,il peut s'entraver dans le tuyau d'arrivée du vin situé à 50 cm du sol entre la machine et les filtres </t>
  </si>
  <si>
    <t>lors de l'avinage, l'opérateur récupère le vin de la tireuse à l'aide d'un seau et le transfert dans le cuvon de la palette de filtration (plusieurs fois)=&gt; il monte sur une petite plateforme et lève le seau pour le vider =&gt; risque de déséquilibre et chute</t>
  </si>
  <si>
    <t>pour changer les cartouches du carter pré filtre, l'opérateur doit soulever le carter (12 kg) en hauteur (1, 70 m)</t>
  </si>
  <si>
    <t>lorsque l'opérateur coupe le carton, risque dans l'élan du geste de se couper au niveau de l'autre bras</t>
  </si>
  <si>
    <t>lorsque l'opérateur a besoin d'accéder au carton le plus au dessus de la palette, il doit bouger le carton plein de bouchon (hauteur et poids) =&gt; risque douleurs dorsales ou mauvais mouvement</t>
  </si>
  <si>
    <t>Risque de chute de hauteur lors de la phase de descente</t>
  </si>
  <si>
    <t>pour sortir les bouchons restant dans le bol (changement de type de bouchons) l'opérateur doit monter dans le monobloc =&gt; risque de chute</t>
  </si>
  <si>
    <t>pour changer la canne (changement de format de capsule à vis) l'opérateur doit monter dans la machine =&gt; risque de chute</t>
  </si>
  <si>
    <t>Si l'opérateur dépose la rangée de capsule alors qu'il ne reste plus du tout de capsule dans le distributeur, il peut se faire pincer les doigt par le système de glisse des capsules qui déclenche au même moment</t>
  </si>
  <si>
    <t>pour accéder à l'arrière des étiqueteuse (colle ou adhésive), l'opérateur est obligé de passer sous un ou plusieurs convoyeur =&gt; risque de se cogner ou se coincer le dos</t>
  </si>
  <si>
    <t>pour changer le rouleau d'étiquette l'opératrice est obligée de monter sur une palette plastique et dépose le rouleau à bout de bras dans l'emplacement prévu dans l'étiqueteuse =&gt; contrainte posturale risque de douleurs musculaires</t>
  </si>
  <si>
    <t>pour utiliser la machine à médaille, la sécurité de la porte est shintée. Lorsque l'opérateur fait un raccord du rouleau il intervient dans la machine en fonctionnement =&gt; risque de coincement dans les éléments en mouvement</t>
  </si>
  <si>
    <t>pour effectuer des changements de format (changement de pièces), l'opérateur doit rentrer dans la machine à l'aide d'un escabeau =&gt; risque de chute en entrant ou sortant</t>
  </si>
  <si>
    <t>pour changer le cylindre de transfert des étiquettes, l'opérateur doit se courber dans la machine pour le sortir à bout de bras et idem pour mettre le nouveau =&gt; risque de se coincer le doigt ou de se faire mal au dos</t>
  </si>
  <si>
    <t>des que l'opérateur doit accéder au convoyeur avant étiqueteuse à colle, il passe sur le cablage et risque de s'entraver les pieds dedans</t>
  </si>
  <si>
    <t>L'opérateur prend le carton depuis le convoyeur et le dépose sur la palette (120 cartons par palette)=&gt; risques de mal de dos (TMS)</t>
  </si>
  <si>
    <t>Au moment des périodes hivernales très froides, les T°dans cet atelier manuel peuvent descendre à 10 °C =&gt; contractures, coup de froid, fatigue</t>
  </si>
  <si>
    <t>Pour remettre le cylindre transfert palette (2 fois/j), l'opérateur monte sur un escabeau en portant le cylindre à bout de bras (+de 10kg) =&gt; risque de perdre l'équilibre</t>
  </si>
  <si>
    <t>A chaque intervention dans la machine, l'opérateur relève les portes coulissantes en hauteur. Or ces dernières ont une butée maximale qui les empechent de remonter complètement. L'opérateur lors de ses interventions se cogne alors aux angles saillants qui dépassent.</t>
  </si>
  <si>
    <t>lors de la circulation autour de l'étiqueteuse, l'opérateur peut se cogner la tête à l'écran situé dans le passage</t>
  </si>
  <si>
    <t>pour changer le rouleau d'étiquette l'opératrice dépose le rouleau à bout de bras dans l'emplacement prévu dans l'étiqueteuse =&gt; contrainte posturale risque de douleurs musculaire</t>
  </si>
  <si>
    <t>pour changer la rampe de brosse, l'oprateur est obligé de poser un genou dans la machine tout en s'étirant pour accèder à l'emplacement de la rampe</t>
  </si>
  <si>
    <t>le tuyau d'eau est au sol (pas d'enrouleur), l'opérateur risque de s'entraver dedans et de tomber</t>
  </si>
  <si>
    <t>Pour nettoyer la machine (casse bt, et nettoyage des éléments machine), l'opérateur monte dans la machine à l'aide d'un escabeau. Il se contorsionne pour nettoyer avec une éponge ou un outil "maison" pas bien adapté (lourd et pas efficace) =&gt; risque de choc et chute</t>
  </si>
  <si>
    <t>Certaines zones sont supérieures à 85dB. Un plan cartographié du bruit sur site existe.</t>
  </si>
  <si>
    <t>Lorsque le sol de la ligne a été nettoyé, le cariste approvisant les cartons roule et freine sur un sol mouillé  et risque de perdre le contrôle du chariot =&gt; collision avec une machine ou un personne à proximité</t>
  </si>
  <si>
    <t xml:space="preserve">risques de collision avec les transpalettes entre les opérateurs des 3 lignes (zone étroite commune et encombrée par les produits) </t>
  </si>
  <si>
    <t>en déplaçant les palettes ou grilles avec le transpalette =&gt; risque de collision avec un cariste dans la zone (réduite) où elle manoeuvre</t>
  </si>
  <si>
    <t>l'opérateur doit couper le film plastique qui entoure la palette et les liens =&gt; risque de coupure</t>
  </si>
  <si>
    <t xml:space="preserve">L'opérateur tire à mains nues les liens saillants </t>
  </si>
  <si>
    <t>en retirant la plaque servant à protéger les cartons, l'opérateur peut se faire mal au dos</t>
  </si>
  <si>
    <t>en retirant la plaque servant à protéger les cartons, l'opérateur peut se faire tomber la plaque sur la tête</t>
  </si>
  <si>
    <t xml:space="preserve">l'opérateur   transfere la colle dans un pichet en basculant le pot de colle: si la colle déborde au sol risque de glissade </t>
  </si>
  <si>
    <t>en manipulant les cartons l'opérateur risque des petites coupures aux mains et avant bras</t>
  </si>
  <si>
    <t>en période hivernale et du fait d'une activité plus ou moins statique, l'opérateur peut se contracter et avoir des difficultés à manipuler les objets + fatigue</t>
  </si>
  <si>
    <t>l'opérateur navigue dans la zone et piétine souvent ou bien à une activité répétitive nécessitant une station debout =&gt; fatigue, douleur aux jambes, pb de circulation sanguine…</t>
  </si>
  <si>
    <t>des insertions de planning sans le communiquer à l'opérateur le contraigne à travailler dans l'urgence et à dépasser les horaires</t>
  </si>
  <si>
    <t>pour aller aux sanitaires, le personnel des lignes doit traverser la zone de circulation des caristes qui viennent retirer les produits finis</t>
  </si>
  <si>
    <t>Chimique ; inhalation ou contatc avec le produit</t>
  </si>
  <si>
    <t>Produit inodore et incolore. Rajouter au fin juste entre la filtration et le tirage.
Inhalation : danger si pur et si l'hydrolyse n'est pas terminée (environ 12h en fonction de la température).
Contact peau ; danger que si pur, pendant la phase de changement de bouteille ou par déversement.
Ingestion ; danger si ingestion avant la fin de l'hydrolyse.</t>
  </si>
  <si>
    <t>traumatisme ou coupure</t>
  </si>
  <si>
    <t>lors de l'alimentation des cartons neutres sur la machine à impression, les chaînes d'entrainement des cartons sont à nu. Risque de se faire happer un vêtement ou l'avant bras.</t>
  </si>
  <si>
    <t>garde corps peut être utilisé pour dépalettiser la 1ère couche et uniquement celle-ci.</t>
  </si>
  <si>
    <t>utilisation de cutter peroquet. Test en cours sur ligne 6 d'un système de perche afin d'atteindre la hauteur souhaitée</t>
  </si>
  <si>
    <t>vêtement de travail,  chaussures de sécurité
Formation au poste</t>
  </si>
  <si>
    <t>Changement de process, les palettes sont stockées sur la zone de dépaettisation, sans besoin de traverser la zone de circulation cariste</t>
  </si>
  <si>
    <t>Contrôle pérodique APAVE tout les 6 mois e l'étt de la sangle</t>
  </si>
  <si>
    <t>Utilisation d'un manche afin de ne plus monter sur l'escabeau</t>
  </si>
  <si>
    <t>Refuser l'utilisation de palette désalignée. Le cas échéant, mettre les bouteilles en caisse palette</t>
  </si>
  <si>
    <t>Plan de circulation intérieur</t>
  </si>
  <si>
    <t>Le cariste en charge de l'évacuation des palettes ne laisse pas des piles qui dépassent la hauteur de l'opérateur</t>
  </si>
  <si>
    <t>Etudier la mise en place de verrins</t>
  </si>
  <si>
    <t>Barrières physiques qui protègent des éclats de verre</t>
  </si>
  <si>
    <t>Utilisation du bouton d'arrêt de cycle qui stoppe le robot</t>
  </si>
  <si>
    <t>Baliser une zone de circulation piéton devant le robot</t>
  </si>
  <si>
    <t>Baliser une zone de circulation sécurisée</t>
  </si>
  <si>
    <t>Depuis 2020, c'est le cariste qui approvisionne es box dans le robot. Règles de circulation interne.</t>
  </si>
  <si>
    <t xml:space="preserve">moyens mis a disposition(rehausseur) </t>
  </si>
  <si>
    <t>Formation des opérateurs au système de pliage du box</t>
  </si>
  <si>
    <t>Présence d'un robot de déboxage automatique. 99% des palox sont déboxés automatiquement.</t>
  </si>
  <si>
    <t xml:space="preserve">gant anticoupure
</t>
  </si>
  <si>
    <t>gant anticoupure</t>
  </si>
  <si>
    <t>Mise à disposition de masque facial et gant protection</t>
  </si>
  <si>
    <t>Toutes les cuves tampon de la ligne 5 ne sont pas utilisées, étudier la possibilité d'optimiser l'espace de travail en enlevant les cuves inutiles.</t>
  </si>
  <si>
    <t>Respect des consignes de gestes et postures pour la manutension + demander de l'aide à un collègue si nécessaire.</t>
  </si>
  <si>
    <t>Toutes les cuves tampon de la ligne 5 ne sont pas utilisées, étudier la possibilité d'optimiser l'espace de travail en enlevant les cuves inutiles. Etudier la possibilité de fixer les tuyaux de la ligne 1.</t>
  </si>
  <si>
    <t>Adopter une posture de travail la plus adéquate possible.</t>
  </si>
  <si>
    <t xml:space="preserve">Toutes les cuves tampon de la ligne 5 ne sont pas utilisées, étudier la possibilité d'optimiser l'espace de travail en enlevant les cuves inutiles. </t>
  </si>
  <si>
    <t>Minimiser le poids du seau en ne le remplissant pas exagérément.</t>
  </si>
  <si>
    <t>Effectuer cette opération à 2 personnes.</t>
  </si>
  <si>
    <t>Utilisation de cutter sécurisé ou col de cygne</t>
  </si>
  <si>
    <t>Utilisation d'une échelle mobile avec garde corps et système d'attache manuelle par chaînette</t>
  </si>
  <si>
    <t>Utilisation d'un marche pied pour monter dans le monobloc</t>
  </si>
  <si>
    <t>Depuis Novembre 2021, mise en pace d'appareils de levage dédiés pour positionner es rouleaux à hauteur des postes.</t>
  </si>
  <si>
    <t>certain opérateur arrête la machine pour faire le raccord
+ panneau avertisseur par rapport au danger</t>
  </si>
  <si>
    <t>escabeau normalisé</t>
  </si>
  <si>
    <t>utilisation d'une plateforme élévatrice pour les palettes europe (80x120) - 1 seul à disposition pour l'ensemble des lignes</t>
  </si>
  <si>
    <t>protections auditives jetables à disposition et dotation annuelle pour les titulaires.</t>
  </si>
  <si>
    <t>Interdiction au cariste de pénétrer dans la zone (l'opérateur prend les palette en limite de zone avec un transpalette)</t>
  </si>
  <si>
    <t>Plan et règles de circulation interne</t>
  </si>
  <si>
    <t>Lumière clignotante lors de l'ouverture de la porte de la L13</t>
  </si>
  <si>
    <t>cutter à lame rétractable ou col de cygne</t>
  </si>
  <si>
    <t>port de gants de protection</t>
  </si>
  <si>
    <t>Fin de l'utilisation des paques agglo</t>
  </si>
  <si>
    <t>Inhalation : utilisation des bandelettes de détection dans la machine et dans son environnement proche. Port du masque lorsque la bouteille est ouverte.
Contact peau ; port des EPI (gants nitriles + couverture du corps + masque lorsque le produit pur est ouvert).
Ingestion ; ajout d'une pastille de couleur rouge pour tous les échantillons de tirage prélevés.
Formation annuelle par le fournisseur pour les utilisateurs.</t>
  </si>
  <si>
    <t>Mise en place d'un carter de protection</t>
  </si>
  <si>
    <t>Mettre en pace un système de garde corps adapté.</t>
  </si>
  <si>
    <t>Test cutter peroquet + perche en cours sur la igne 6. Si efficace à étendre sur es autres lignes</t>
  </si>
  <si>
    <t>Mise à disposition de gants et de lunettes/visières</t>
  </si>
  <si>
    <t>Intégration dans le préventif interne d'une fréquence de contrôle + mise en place d'un double système de sécurisation</t>
  </si>
  <si>
    <t>Etudier la possibilité d'un système de voix de circuation adapté (écarté des paettes à déhousser), ou bien d'un système visuel ou sonore du chariot lors des phases d'avance ou de recul. Intégrer l'équipe logistique pour avis et prise de décision.</t>
  </si>
  <si>
    <t>Les opérateurs sont de tailles différentes, étudier la possibilité d'un manche télescopique</t>
  </si>
  <si>
    <t>Suivant a position des bardages sur la ligne 1 et l'évolution du dépalettiseur de la ligne 1, étudier la possibilité de mettre en place une zone dédiée pour le stockage des palettes vides.</t>
  </si>
  <si>
    <t>En arrivant en fin de box la caisse palette est mise à hauteur à l'aide d'un transpalette</t>
  </si>
  <si>
    <t>E n arrivant en fin de box la caisse palette est mise à hauteur à l'aide d'un transpalette</t>
  </si>
  <si>
    <t>Mettre en pace un autocoant pour identifier le risque de brûlure</t>
  </si>
  <si>
    <t>Mettre en place un escabau d'une largeur d'environ 40cm avec accès sur le côté et gardes corps</t>
  </si>
  <si>
    <t>Mettre en pace un affichage qui indique de stopper la ligne si besoin de remplir à vide, ou bien ne pas attendre que la ligne soit vide avant de recharger.</t>
  </si>
  <si>
    <t>Formation gestes et postures à prévoir</t>
  </si>
  <si>
    <t>Partage de l'élévateur mobile L3/L5
Prévoir un investissement du même type d'appareil pour ligne 3</t>
  </si>
  <si>
    <t>Mettre en place un avertissement par affichage de risque de brulûre</t>
  </si>
  <si>
    <t>Modification ou protection du chemin de câble</t>
  </si>
  <si>
    <t>Voir avec opérateurs pour l'achat et l'utilisation d’un transpalette  avec plateforme de levage</t>
  </si>
  <si>
    <t>Construction d'un atelier fermé</t>
  </si>
  <si>
    <t>Mettre en place un escabeau adapté avec garde corps</t>
  </si>
  <si>
    <t>1) Etudier la possibiité de faire monter les portes plus hautr
2) mettre en place des mousses de protection si possible
3) Identifier par couleur jaune/noire les coins sailants.</t>
  </si>
  <si>
    <t>mettre un enrouleur sur la ligne 1</t>
  </si>
  <si>
    <t>Mise en place d'échauffements musculaire</t>
  </si>
  <si>
    <t>Plan de circulation
Règles de circulation
Miroir de sécurité 
Passage pieton matérialisé au sol</t>
  </si>
  <si>
    <t>Envisager l'utilisation de fil nylon</t>
  </si>
  <si>
    <t>pompe</t>
  </si>
  <si>
    <t>blouse? Gants?</t>
  </si>
  <si>
    <t>panneaux radiants</t>
  </si>
  <si>
    <t>siège assis / debout</t>
  </si>
  <si>
    <t>Rapport CARSAT du 19/02/2018 :
Mettre en place un système d'aspiration de l'air de l'intérieur de la machine (portes ouvertes et fermée)
Recevoir les bouteille avec la canule en place, de façon à pouvoir clipser directement.</t>
  </si>
  <si>
    <t>JPE</t>
  </si>
  <si>
    <t>JPE/LBA</t>
  </si>
  <si>
    <t>TC</t>
  </si>
  <si>
    <t>RFA</t>
  </si>
  <si>
    <t>TCA</t>
  </si>
  <si>
    <t xml:space="preserve">Animation permanente  par les référents </t>
  </si>
  <si>
    <t>Nettoyage, hygiène des locaux</t>
  </si>
  <si>
    <t>bureaux</t>
  </si>
  <si>
    <t>vidange vin dégusté</t>
  </si>
  <si>
    <t>circulation avec chariot de nettoyage</t>
  </si>
  <si>
    <t>approvisionnement en pack d'eau</t>
  </si>
  <si>
    <t>circulation avec véhicule de société</t>
  </si>
  <si>
    <t>organisation du travail</t>
  </si>
  <si>
    <t>nettoyage des sols</t>
  </si>
  <si>
    <t>nettoyage des vitres</t>
  </si>
  <si>
    <t>Chute de plein pied</t>
  </si>
  <si>
    <t>chimique</t>
  </si>
  <si>
    <t>chute de hauteur</t>
  </si>
  <si>
    <t>éclaboussure de produit chimique</t>
  </si>
  <si>
    <t>l'opérateur récupère les bouteilles de dégustation dans un casier puis les transporte sur un chariot jusqu' à l'accès aux entrepôts. Il transporte ensuite le casier à la main pour descendre les marches et accèder au bidon de vidange (risque mal de dos) 3f/sem</t>
  </si>
  <si>
    <t xml:space="preserve">Circulation hors zone piétonne dans les entrepôts avec le chariot de ménage  </t>
  </si>
  <si>
    <t>différence de niveau liée à l'usure du sol entre l'allée salle de soin et accès vers L3 fait que l'opérateur n'emprunte pas le chemin sécurisé pour éviter de bloquer son chariot =&gt; risque collision cariste</t>
  </si>
  <si>
    <t>l'opérateur se déplace avec un véhicule d'entreprise ou personnel au supermarché pour acheter des denrées (packs d'eau)1 f/ mois</t>
  </si>
  <si>
    <t>1 personne est affecté au poste et régulièrement il est nécessaire de faire appel à du personnel temporaire pour compléter le poste par rapport à la charge de travail</t>
  </si>
  <si>
    <t>Chute dans les escalier en portant et en passant l'aspirateur</t>
  </si>
  <si>
    <t>brulure, projection</t>
  </si>
  <si>
    <t>Produits chimiques</t>
  </si>
  <si>
    <t>Difficulté en cas de besoin de secours</t>
  </si>
  <si>
    <t>Travailleur isolé</t>
  </si>
  <si>
    <t>Lors du nettoyage des vitres ayant besoin d'utiliser un escabeau, le risque est de chuter</t>
  </si>
  <si>
    <r>
      <rPr>
        <b/>
        <sz val="11"/>
        <rFont val="Calibri"/>
        <family val="2"/>
        <scheme val="minor"/>
      </rPr>
      <t>Technique</t>
    </r>
    <r>
      <rPr>
        <sz val="11"/>
        <rFont val="Calibri"/>
        <family val="2"/>
        <scheme val="minor"/>
      </rPr>
      <t>: Chariot de transport</t>
    </r>
  </si>
  <si>
    <t>Chariot dans les toilettes de production
Matériel sur place dans les chais
Utilisation du chemin piéton pour aller en production et à la logistique</t>
  </si>
  <si>
    <t>passage par la porte sectionnelle utilisée par les caristes.</t>
  </si>
  <si>
    <t>Entretien du véhicule d'entreprise assuré par YM</t>
  </si>
  <si>
    <t>Polyvalence d'une opératrice production + appel au personnel intérimaire</t>
  </si>
  <si>
    <t>Matériel d'entretien spécifique.
Formation aux échauffements musculaires en 2018.</t>
  </si>
  <si>
    <t>Existance d'une poignée + possibilité de le porter toutes les 4 marches lors du nettoyage de l'escalier. Utilisation en alternance de l'aspirateur entre les 2 personnes.</t>
  </si>
  <si>
    <t>Mise à disposition d'EPI + formation QHSE</t>
  </si>
  <si>
    <t>Information aux personnes concernées de ne pas rester seul dans une zone de travail. Donc, en cas de se retrouver seul, le travail commence côté production ou du personnel est présent + demande de mise en contact et d'avertir le personnelk présent.</t>
  </si>
  <si>
    <t>escabeau aux normes, sols plats.</t>
  </si>
  <si>
    <t>mettre à disposition une visière</t>
  </si>
  <si>
    <t>Mise en place d'une rampe permettant de descendre le chariot directement jusqu'au bidon de vidange.
Ou utilisation du chariot à 3 roues des échantillons avec bouteilles fermées</t>
  </si>
  <si>
    <t>réparer le sol</t>
  </si>
  <si>
    <t>Evaluation de la charge de travail pour ensuite proposer des solutions = estimation de 1.5 personne en ETP. Au 03/06/2021 = 1 seule personne titulaire affectée sur le poste.</t>
  </si>
  <si>
    <t>x0.7</t>
  </si>
  <si>
    <t xml:space="preserve">x0.7
</t>
  </si>
  <si>
    <t>Intégrer les personnes concernées dans les groupes de formations annuelles QHSE</t>
  </si>
  <si>
    <t>CSA</t>
  </si>
  <si>
    <t>TJA</t>
  </si>
  <si>
    <t>Stock à l'étage</t>
  </si>
  <si>
    <t>Récupération du polystyrene et des cartons</t>
  </si>
  <si>
    <t>réserve</t>
  </si>
  <si>
    <t>Mise en Stock des bouteilles</t>
  </si>
  <si>
    <t>Local bureau</t>
  </si>
  <si>
    <t>Manutention de colis</t>
  </si>
  <si>
    <t>Ouverture de colis</t>
  </si>
  <si>
    <t>Ouverture de caisse bois</t>
  </si>
  <si>
    <t>capsulage thermo-retractable</t>
  </si>
  <si>
    <t>approvisionnement en matières sèches</t>
  </si>
  <si>
    <t>approvisionnement en TB</t>
  </si>
  <si>
    <t>déplacement à l'extérieur</t>
  </si>
  <si>
    <t>livraison d'échantillon</t>
  </si>
  <si>
    <t>dégustation en extérieur</t>
  </si>
  <si>
    <t>Local/ bureau</t>
  </si>
  <si>
    <t>Préparation des commandes</t>
  </si>
  <si>
    <t>Matière (polystyrene et cartons)</t>
  </si>
  <si>
    <t>Manutention de charges ( poids)</t>
  </si>
  <si>
    <t xml:space="preserve">Utilisation Outils </t>
  </si>
  <si>
    <t>Organes en mouvement, non consignation</t>
  </si>
  <si>
    <t>Utilisation d'une source de chaleur.</t>
  </si>
  <si>
    <t>Circulations communes,  zones de manœuvre et circulation des caristes</t>
  </si>
  <si>
    <t>accès difficile aux matières (TB)</t>
  </si>
  <si>
    <t>alcool</t>
  </si>
  <si>
    <t>Pour éviter de descendre l'escalier chargé avec les matières, les opérateurs préfèrent les jeter depuis l'étage dans la grille à cartons. Risque que ca tombe sur une personne</t>
  </si>
  <si>
    <t>Chute de caisses bois pleines et ouvertes empilées au dessus des casiers à bouteilles vides. Risque de casse de bouteilles dans la chute.choc et/ ou coupure</t>
  </si>
  <si>
    <t>Douleurs dorsales, articulations. Colis de 20kg maxi</t>
  </si>
  <si>
    <t>lors d'ouverture de colis ou de film plastique, risque de coupure</t>
  </si>
  <si>
    <t>Pour ouvrir les caisse bois, l'opérateur tape avec  un marteau sur un tournevis. Risque de déraper et de se taper sur la main</t>
  </si>
  <si>
    <t xml:space="preserve">Quand la tremie est remplie de bouchons d'un certain type et qu'il a besoin d'une autre référence, il bloque la descente des bouchons par un système maison pour pouvoir insérer le fameux bouchon. Dans ce cas, il passe la main entre la protection en plexi </t>
  </si>
  <si>
    <t>Heurt, choc avec un cariste dans les stocks</t>
  </si>
  <si>
    <t>Lorsque que les box entamée de TB sont innaccessibles (en hauteur) l'opérateur prend des  bouteilles dans les box du bas et doit déchirer le film protecteur, passer les mains sous le carton protecteur et entre les grilles métalliques pour attrapper les bo</t>
  </si>
  <si>
    <t>risques d'accident de la route avec véhicule de l'entreprise (collision avec animal ou autre véhicule)</t>
  </si>
  <si>
    <t>prise de volant après dégustation =&gt; risque d'alcoolémie pouvant engendrer un accident (dégustation 5 à 6 fois/an)</t>
  </si>
  <si>
    <t>Risques de TMS</t>
  </si>
  <si>
    <r>
      <t xml:space="preserve">Ne rien laisser tomber sans avoir vérifié qu'il n'y a personne en dessous, et </t>
    </r>
    <r>
      <rPr>
        <b/>
        <u/>
        <sz val="11"/>
        <color theme="1"/>
        <rFont val="Calibri"/>
        <family val="2"/>
        <scheme val="minor"/>
      </rPr>
      <t>uniquement</t>
    </r>
    <r>
      <rPr>
        <sz val="11"/>
        <color theme="1"/>
        <rFont val="Calibri"/>
        <family val="2"/>
        <scheme val="minor"/>
      </rPr>
      <t xml:space="preserve"> dans l'espace de la grille à cartons.</t>
    </r>
  </si>
  <si>
    <t>O: Le stockage est limité, compte tenu des risques.</t>
  </si>
  <si>
    <t>T: utilisation de cutters de sécurité</t>
  </si>
  <si>
    <t>T: il existe une sécurité sur la boucheuse</t>
  </si>
  <si>
    <t>port du gilet jaune en cas d'intervention dans les stocks
O: plan de circulation dans  les stocks</t>
  </si>
  <si>
    <t>T: trouover des gants adaptés qui remontent jusqu'au coude</t>
  </si>
  <si>
    <t>O: étghylotests à disposition, et dérogation pour taxi au besoin.</t>
  </si>
  <si>
    <t>O: limitation de la hauteur des emplacements de stockage.
T: acquisition d'une table élévatrice mobile
H: formation gestes et postures à réaliser</t>
  </si>
  <si>
    <t>Etiquettes</t>
  </si>
  <si>
    <t>local stock étiquettes RC</t>
  </si>
  <si>
    <t>Rangement dans les rayonnages</t>
  </si>
  <si>
    <t>Escalier de l'étage de stockage</t>
  </si>
  <si>
    <t xml:space="preserve">Descente de cartons d'étiquettes </t>
  </si>
  <si>
    <t>Découpe des affichettes</t>
  </si>
  <si>
    <t>Circulation dans le bureau</t>
  </si>
  <si>
    <t>Livraison des étiquettes sur lignes d'embouteillage</t>
  </si>
  <si>
    <t xml:space="preserve">Manutention de charges unitaires élevées, gestes répétitifs, contraintes posturales de la tâche, </t>
  </si>
  <si>
    <t xml:space="preserve">Circulations étroites, zones de manœuvres, </t>
  </si>
  <si>
    <t xml:space="preserve">Éclairage inadapté au poste ou à l'activité, zone non éclairées ou faiblement, </t>
  </si>
  <si>
    <t xml:space="preserve"> passage encombré </t>
  </si>
  <si>
    <t>Utilisation de machine manuelle</t>
  </si>
  <si>
    <t xml:space="preserve">Zone en hauteur, </t>
  </si>
  <si>
    <t>Stockage des cartons pleins d' étiquettes de 7Kg à monter à bout de bras en haut du rayonnage qui est à 2M avec l'escabeau. Risque de chute de l'objet sur la tête et risque de chute de l'opérateur.Risque de douleurs physiques</t>
  </si>
  <si>
    <t>Encombrement de palettes au sol chargées d'étiquettes adhésives qui gène la circulation du transpalette dans les rayonnages. Risque de chute par raport aux palettes</t>
  </si>
  <si>
    <t>Pour descendre un carton de l'étage, l'escalier est sombre, manque d'éclairage. Risque de chute</t>
  </si>
  <si>
    <t>Pour descendre un carton de l'étage, en haut de l'escalier les bandes en caoutchouc fixés gènent l'opérateur qui doit se courber avec le port du carton pour pouvoir passer. Risque de chute et de mal au dos.</t>
  </si>
  <si>
    <t>Risque de coupure avec le levier du coupe papier lame tranchante.</t>
  </si>
  <si>
    <t>Etagère remplies de bouteilles pleines. Risque de chute de bouteilles sur l'opérateur.</t>
  </si>
  <si>
    <t>Risque de se faire percuter par un chariot élévateur</t>
  </si>
  <si>
    <t>Mettre un néon</t>
  </si>
  <si>
    <t>optimisation de l'allée centrale pour permettre le transpalette de manœuvrer</t>
  </si>
  <si>
    <t xml:space="preserve">optimisation de stocks ( étage évité pour le stockage), installation d'un Néon </t>
  </si>
  <si>
    <t xml:space="preserve">demande d'installation d'une porte en haut de l'escalier </t>
  </si>
  <si>
    <t xml:space="preserve">protection mise en place </t>
  </si>
  <si>
    <t>Environnement</t>
  </si>
  <si>
    <t>Circulation</t>
  </si>
  <si>
    <t>Propreté des locaux</t>
  </si>
  <si>
    <t>accident par collision</t>
  </si>
  <si>
    <t>Toutes les livraisons doivent se faire au service Etiquettes.
Or, certaines d'entre elles ont lieu à la production ou au standard. Cela oblige à transporter ces colis du point de livraison jusqu'au service Etiquettes.</t>
  </si>
  <si>
    <t>nuisances sonores</t>
  </si>
  <si>
    <t>2 copieurs + 1 machine à gencods + 1 machine à contre-étiquettes adhésives sont présentes dans le bureau et occasionnent un bruit important</t>
  </si>
  <si>
    <t>- troubles musculo-squelettiques (douleurs articulaires, dorsales…)
- chute de plain pied</t>
  </si>
  <si>
    <t xml:space="preserve">agencement zone de stockage : 
- présence de vieux casiers en bois très instables (à droite en entrant dans le local)
- côté gauche se trouvent des palettes au sol utilisées comme moyen de stockage
- allées encombrées de cartons ou palettes en attente de rangement ou en cours de préparation pour les lignes </t>
  </si>
  <si>
    <t>manque d'hygiène</t>
  </si>
  <si>
    <t>Les sols des bureaux et de la zone de stockage, les rayonnages et le local à l'étage sont très sales.
Hormis le sol du bureau et les sanitaires qui sont nettoyés 1 fois/semaine, le nettoyage des autres espaces est fait de façon très aléatoire.</t>
  </si>
  <si>
    <t xml:space="preserve">Bureau </t>
  </si>
  <si>
    <t xml:space="preserve">Circulation </t>
  </si>
  <si>
    <t>mettre en place un pan de nettoyage</t>
  </si>
  <si>
    <t>extérieur</t>
  </si>
  <si>
    <t>Eclairage inadapté, pas de marquage au sol</t>
  </si>
  <si>
    <t>chute de plein pied</t>
  </si>
  <si>
    <t>Risque de chute en sortant par la porte appro qui donne à l'extérieur</t>
  </si>
  <si>
    <t>faire installer un éclairage extérieur, mettre un marquage au sol afin de signaler les marches</t>
  </si>
  <si>
    <t>local stock étiquettes étage</t>
  </si>
  <si>
    <t>Sol en mauvais état</t>
  </si>
  <si>
    <t xml:space="preserve">Risque de chute dûe au transport de charges lourdes, les planches en bois ne sont pas suffisantes. </t>
  </si>
  <si>
    <t xml:space="preserve">Changement de l'environnement de travail, mise en pace d'une cloison </t>
  </si>
  <si>
    <t>Règles de circulation, port d'un gilet réfléchissant, installation d'une demi lune (à l'entrée du stock étiquette)</t>
  </si>
  <si>
    <t xml:space="preserve">parking </t>
  </si>
  <si>
    <t>circulation extérieur</t>
  </si>
  <si>
    <t xml:space="preserve">mauvaise visibilité </t>
  </si>
  <si>
    <t xml:space="preserve">collision avec un carriste, camion </t>
  </si>
  <si>
    <t xml:space="preserve">Il n'y a pas de parking aménagé du coté des approvisionnements, risque de collisions avec des tiers </t>
  </si>
  <si>
    <t>Intervention de la maintenance pour changer/ renforcer le sol de l'étage</t>
  </si>
  <si>
    <t>Personnel Appro peut se garer sur le parking bureau, et traverser les entrepôts jusqu'au service ( mise en place d'un rangement pour les chaussures de sécu à l'entrée)</t>
  </si>
  <si>
    <t xml:space="preserve">
 diagnostic sonore CHSCT 18/4/18 validé
</t>
  </si>
  <si>
    <t>formation gestes et postures.</t>
  </si>
  <si>
    <t>O: étude ergonomique du Poste
T : utilisation d'un charriot élévateur mobile</t>
  </si>
  <si>
    <t>Pour retracter la capsule l'opérateur tient la bouteille d'une main et utilise un décapeur thermique pour chauffer la capsule. T°  de 50°C à 400°C, risque de brûlure</t>
  </si>
  <si>
    <t xml:space="preserve">Le chauffeur reste à proximité en dehors de la zone de circulation du chariot, </t>
  </si>
  <si>
    <t>travaux de terrasement réalisé, le quai est à niveau.</t>
  </si>
  <si>
    <t xml:space="preserve">respect de la vitesse de circulation sur le parking </t>
  </si>
  <si>
    <t>CACES OBLIGATOIRE POUR TOUS LES CARISTES +autoreisation de conduite interne, tous les chariot sont éclairés .</t>
  </si>
  <si>
    <t>supression de la rampe vestuste +mise en place d'un escabeau mobile</t>
  </si>
  <si>
    <t>Circuit de déchets spécifique pour les glacynes.</t>
  </si>
  <si>
    <t xml:space="preserve">Gants a dispo </t>
  </si>
  <si>
    <t>Les préparateurs de commandes filment la palette en cas d'instabilité .</t>
  </si>
  <si>
    <t>Gants a dispo</t>
  </si>
  <si>
    <t>Utilisation du frontal (caces 3), permettant de positionner la palette à hauteur d'homme.</t>
  </si>
  <si>
    <t>Filmeuse en dehors du passage pietons et peinte en jaune .</t>
  </si>
  <si>
    <t>Travail en hauteur</t>
  </si>
  <si>
    <t>Montée et descente du chariot</t>
  </si>
  <si>
    <t>L'opérateur multiplie les montée et descente sur ce chariot ce qui peut provoquer des douleurs dorsales.</t>
  </si>
  <si>
    <t>Caces +règles de circulation interne</t>
  </si>
  <si>
    <t>changement de rouleau de film</t>
  </si>
  <si>
    <t>Formation au poste</t>
  </si>
  <si>
    <t xml:space="preserve">Existence d'une filmeuse </t>
  </si>
  <si>
    <t>Au 31/08/2021 ; système d'ouverture par badge, 3 caristes au total ont accès à la zone, dont le Responsable entrepôt
Depuis 2022 mise en place d'un binome .</t>
  </si>
  <si>
    <t>Sol entretenu</t>
  </si>
  <si>
    <t>Affichage = caces et autorisaiton de conduite interne</t>
  </si>
  <si>
    <t xml:space="preserve">Plan de circulation interne
+caces et autorisation de conduite
marquage au sol </t>
  </si>
  <si>
    <t xml:space="preserve">chariots élévateurs </t>
  </si>
  <si>
    <t>siège amorti et becquet
+formation caces</t>
  </si>
  <si>
    <t>Consigne de nepas utilisé ce quai par temps de pluie</t>
  </si>
  <si>
    <t>Cutter rétractables</t>
  </si>
  <si>
    <t>Etude ergonomique réalisée en 2022.</t>
  </si>
  <si>
    <t>Etude ergonomique réalisée en 2022+casque téléphonique</t>
  </si>
  <si>
    <t>Etude ergonomique réalisée en 2022</t>
  </si>
  <si>
    <t>T : balisé des marquanges au sol à chaque quai pour déterminer l'emplacement du chauffeur.</t>
  </si>
  <si>
    <t>O: le service se garera côté bureau, et accède au poste de travail par l'intérieur du bâtiment</t>
  </si>
  <si>
    <t>Au 31/08/2021 ; demande à l'animateur sécurité de faire réaliser des formations ou de l'information sur les gestes et postures
Investigué pur des vêtements de maintien de postures</t>
  </si>
  <si>
    <t>revoir la possibilité d'utiliser un autre chariot pour cette activité</t>
  </si>
  <si>
    <t>TMO</t>
  </si>
  <si>
    <t>préparation de commande/ contrôle à réception</t>
  </si>
  <si>
    <t>Manutention de charges lourdes, gestes répétitif</t>
  </si>
  <si>
    <t>sensibilisation bonne posture à adopter</t>
  </si>
  <si>
    <t>manipulation de matériel susceptible d'être coupant : cutter, carton</t>
  </si>
  <si>
    <t>utilisation de moyens de protections ( gant anti coupure)</t>
  </si>
  <si>
    <t xml:space="preserve">Circulations communes, zones de manœuvres, </t>
  </si>
  <si>
    <t>Commentaires2</t>
  </si>
  <si>
    <t>Mesures de prévention / protections existantes
Actions techniques, Humaines, Org</t>
  </si>
  <si>
    <t>Name</t>
  </si>
  <si>
    <t>Technique: Chariot de transport</t>
  </si>
  <si>
    <t>3</t>
  </si>
  <si>
    <t>4</t>
  </si>
  <si>
    <t>PRIORITE 3</t>
  </si>
  <si>
    <t>1</t>
  </si>
  <si>
    <t>PRIORITE 4</t>
  </si>
  <si>
    <t>t_E1</t>
  </si>
  <si>
    <t>10</t>
  </si>
  <si>
    <t>0.1</t>
  </si>
  <si>
    <t/>
  </si>
  <si>
    <t>PRIORITE 1</t>
  </si>
  <si>
    <t>PRIORITE 2</t>
  </si>
  <si>
    <t>0.9</t>
  </si>
  <si>
    <t>0.4</t>
  </si>
  <si>
    <t>t_E2</t>
  </si>
  <si>
    <t>t_E3</t>
  </si>
  <si>
    <t>pour enlever un box bois, le cariste enfourche le box . Si il enfourche trop loin il accroche le box situé derrière =&gt; risque que le box de derrière bascule sur l'élévateur =&gt; risque de coupure si le parebrise explose</t>
  </si>
  <si>
    <t>t_E4</t>
  </si>
  <si>
    <t>t_E5</t>
  </si>
  <si>
    <t>t_E6</t>
  </si>
  <si>
    <t>t_E7</t>
  </si>
  <si>
    <t>Ne rien laisser tomber sans avoir vérifié qu'il n'y a personne en dessous, et uniquement dans l'espace de la grille à cartons.</t>
  </si>
  <si>
    <t>t_E8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</si>
</sst>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sz val="8"/>
      <name val="Arial"/>
      <family val="2"/>
    </font>
    <font>
      <sz val="10"/>
      <name val="Arial"/>
      <family val="2"/>
    </font>
    <font>
      <sz val="10"/>
      <name val="Arial"/>
      <family val="2"/>
    </font>
    <font>
      <sz val="11"/>
      <name val="Calibri"/>
      <family val="2"/>
      <scheme val="minor"/>
    </font>
    <font>
      <b/>
      <sz val="11"/>
      <color theme="1"/>
      <name val="Calibri"/>
      <family val="2"/>
      <scheme val="minor"/>
    </font>
    <font>
      <b/>
      <sz val="11"/>
      <name val="Calibri"/>
      <family val="2"/>
      <scheme val="minor"/>
    </font>
    <font>
      <sz val="11"/>
      <color theme="1"/>
      <name val="Calibri"/>
      <family val="2"/>
      <scheme val="minor"/>
    </font>
    <font>
      <sz val="11"/>
      <color theme="0"/>
      <name val="Calibri"/>
      <family val="2"/>
      <scheme val="minor"/>
    </font>
    <font>
      <sz val="11"/>
      <color rgb="FF9C0006"/>
      <name val="Calibri"/>
      <family val="2"/>
      <scheme val="minor"/>
    </font>
    <font>
      <sz val="11"/>
      <color rgb="FF9C6500"/>
      <name val="Calibri"/>
      <family val="2"/>
      <scheme val="minor"/>
    </font>
    <font>
      <sz val="14"/>
      <color theme="1"/>
      <name val="Calibri"/>
      <family val="2"/>
      <scheme val="minor"/>
    </font>
    <font>
      <sz val="14"/>
      <color rgb="FF9C6500"/>
      <name val="Calibri"/>
      <family val="2"/>
      <scheme val="minor"/>
    </font>
    <font>
      <sz val="12"/>
      <color theme="0"/>
      <name val="Calibri"/>
      <family val="2"/>
      <scheme val="minor"/>
    </font>
    <font>
      <b/>
      <sz val="13"/>
      <color theme="0"/>
      <name val="Calibri"/>
      <family val="2"/>
      <scheme val="minor"/>
    </font>
    <font>
      <sz val="9"/>
      <name val="Arial"/>
      <family val="2"/>
    </font>
    <font>
      <sz val="11"/>
      <color rgb="FF00B050"/>
      <name val="Calibri"/>
      <family val="2"/>
      <scheme val="minor"/>
    </font>
    <font>
      <sz val="8"/>
      <color rgb="FF00B050"/>
      <name val="Arial"/>
      <family val="2"/>
    </font>
    <font>
      <b/>
      <sz val="10"/>
      <color indexed="10"/>
      <name val="Arial"/>
      <family val="2"/>
    </font>
    <font>
      <b/>
      <sz val="8"/>
      <color indexed="81"/>
      <name val="Tahoma"/>
      <family val="2"/>
    </font>
    <font>
      <b/>
      <u/>
      <sz val="11"/>
      <color theme="1"/>
      <name val="Calibri"/>
      <family val="2"/>
      <scheme val="minor"/>
    </font>
    <font>
      <sz val="9"/>
      <name val="Calibri"/>
      <family val="2"/>
      <scheme val="minor"/>
    </font>
    <font>
      <sz val="8"/>
      <name val="Calibri"/>
      <family val="2"/>
      <scheme val="minor"/>
    </font>
    <font>
      <sz val="10"/>
      <name val="Calibri"/>
      <family val="2"/>
      <scheme val="minor"/>
    </font>
  </fonts>
  <fills count="20">
    <fill>
      <patternFill patternType="none"/>
    </fill>
    <fill>
      <patternFill patternType="gray125"/>
    </fill>
    <fill>
      <patternFill patternType="solid">
        <fgColor indexed="43"/>
        <bgColor indexed="64"/>
      </patternFill>
    </fill>
    <fill>
      <patternFill patternType="solid">
        <fgColor rgb="FFFF0000"/>
        <bgColor indexed="64"/>
      </patternFill>
    </fill>
    <fill>
      <patternFill patternType="solid">
        <fgColor theme="4"/>
      </patternFill>
    </fill>
    <fill>
      <patternFill patternType="lightDown"/>
    </fill>
    <fill>
      <patternFill patternType="solid">
        <fgColor theme="0"/>
        <bgColor indexed="64"/>
      </patternFill>
    </fill>
    <fill>
      <patternFill patternType="solid">
        <fgColor rgb="FFFFFF00"/>
        <bgColor indexed="64"/>
      </patternFill>
    </fill>
    <fill>
      <patternFill patternType="solid">
        <fgColor rgb="FF25FB2A"/>
        <bgColor indexed="64"/>
      </patternFill>
    </fill>
    <fill>
      <patternFill patternType="solid">
        <fgColor rgb="FF7030A0"/>
        <bgColor indexed="64"/>
      </patternFill>
    </fill>
    <fill>
      <patternFill patternType="solid">
        <fgColor rgb="FFDDDDDD"/>
        <bgColor indexed="64"/>
      </patternFill>
    </fill>
    <fill>
      <patternFill patternType="solid">
        <fgColor rgb="FFEAEAEA"/>
        <bgColor indexed="64"/>
      </patternFill>
    </fill>
    <fill>
      <patternFill patternType="solid">
        <fgColor rgb="FF006699"/>
        <bgColor indexed="64"/>
      </patternFill>
    </fill>
    <fill>
      <patternFill patternType="solid">
        <fgColor rgb="FF0099CC"/>
        <bgColor indexed="64"/>
      </patternFill>
    </fill>
    <fill>
      <patternFill patternType="solid">
        <fgColor rgb="FF666699"/>
        <bgColor indexed="64"/>
      </patternFill>
    </fill>
    <fill>
      <patternFill patternType="solid">
        <fgColor rgb="FF707890"/>
        <bgColor indexed="64"/>
      </patternFill>
    </fill>
    <fill>
      <patternFill patternType="solid">
        <fgColor rgb="FF0070C0"/>
        <bgColor indexed="64"/>
      </patternFill>
    </fill>
    <fill>
      <patternFill patternType="solid">
        <fgColor theme="3" tint="0.59999389629810485"/>
        <bgColor indexed="64"/>
      </patternFill>
    </fill>
    <fill>
      <patternFill patternType="solid">
        <fgColor indexed="41"/>
        <bgColor indexed="64"/>
      </patternFill>
    </fill>
    <fill>
      <patternFill patternType="solid">
        <fgColor rgb="FFFFC00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right style="thin">
        <color theme="0" tint="-0.34998626667073579"/>
      </right>
      <top style="thin">
        <color theme="0" tint="-0.34998626667073579"/>
      </top>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thin">
        <color theme="0" tint="-0.34998626667073579"/>
      </left>
      <right style="thin">
        <color theme="0" tint="-0.34998626667073579"/>
      </right>
      <top/>
      <bottom style="thin">
        <color theme="0" tint="-0.34998626667073579"/>
      </bottom>
      <diagonal/>
    </border>
    <border>
      <left/>
      <right style="thin">
        <color theme="0" tint="-0.34998626667073579"/>
      </right>
      <top/>
      <bottom style="thin">
        <color theme="0" tint="-0.34998626667073579"/>
      </bottom>
      <diagonal/>
    </border>
    <border>
      <left/>
      <right/>
      <top/>
      <bottom style="thin">
        <color theme="0" tint="-0.34998626667073579"/>
      </bottom>
      <diagonal/>
    </border>
    <border>
      <left style="thin">
        <color theme="0" tint="-0.34998626667073579"/>
      </left>
      <right style="thin">
        <color theme="0" tint="-0.34998626667073579"/>
      </right>
      <top/>
      <bottom/>
      <diagonal/>
    </border>
    <border>
      <left/>
      <right style="thin">
        <color theme="0" tint="-0.34998626667073579"/>
      </right>
      <top/>
      <bottom/>
      <diagonal/>
    </border>
  </borders>
  <cellStyleXfs count="16">
    <xf numFmtId="0" fontId="0" fillId="0" borderId="0"/>
    <xf numFmtId="0" fontId="3" fillId="0" borderId="0"/>
    <xf numFmtId="0" fontId="2" fillId="0" borderId="0"/>
    <xf numFmtId="0" fontId="8" fillId="4" borderId="0" applyNumberFormat="0" applyBorder="0" applyAlignment="0" applyProtection="0"/>
    <xf numFmtId="0" fontId="2" fillId="0" borderId="0"/>
    <xf numFmtId="0" fontId="2" fillId="5" borderId="1"/>
    <xf numFmtId="0" fontId="10" fillId="7" borderId="3">
      <alignment horizontal="center" vertical="center"/>
    </xf>
    <xf numFmtId="0" fontId="9" fillId="3" borderId="4" applyBorder="0">
      <alignment horizontal="center" vertical="center"/>
    </xf>
    <xf numFmtId="0" fontId="7" fillId="8" borderId="0"/>
    <xf numFmtId="0" fontId="12" fillId="9" borderId="4">
      <alignment horizontal="center" vertical="center"/>
    </xf>
    <xf numFmtId="0" fontId="11" fillId="10" borderId="5" applyBorder="0" applyAlignment="0">
      <alignment horizontal="center" vertical="center" wrapText="1"/>
    </xf>
    <xf numFmtId="0" fontId="11" fillId="11" borderId="5" applyBorder="0">
      <alignment horizontal="center" vertical="center" wrapText="1"/>
    </xf>
    <xf numFmtId="0" fontId="7" fillId="12" borderId="1">
      <alignment horizontal="center" vertical="center" wrapText="1"/>
    </xf>
    <xf numFmtId="0" fontId="13" fillId="13" borderId="1">
      <alignment horizontal="center" vertical="center" wrapText="1"/>
    </xf>
    <xf numFmtId="0" fontId="7" fillId="14" borderId="1">
      <alignment horizontal="center" vertical="center" wrapText="1"/>
    </xf>
    <xf numFmtId="0" fontId="7" fillId="15" borderId="2">
      <alignment horizontal="center" vertical="center" wrapText="1"/>
    </xf>
  </cellStyleXfs>
  <cellXfs count="242">
    <xf numFmtId="0" fontId="0" fillId="0" borderId="0" xfId="0"/>
    <xf numFmtId="0" fontId="0" fillId="0" borderId="1" xfId="0" applyBorder="1" applyAlignment="1" applyProtection="1">
      <alignment horizontal="center" vertical="center" wrapText="1"/>
      <protection hidden="1"/>
    </xf>
    <xf numFmtId="14" fontId="0" fillId="0" borderId="1" xfId="0" applyNumberFormat="1" applyBorder="1" applyAlignment="1" applyProtection="1">
      <alignment horizontal="center" vertical="center" wrapText="1"/>
    </xf>
    <xf numFmtId="1" fontId="0" fillId="0" borderId="1" xfId="0" applyNumberFormat="1" applyBorder="1" applyAlignment="1" applyProtection="1">
      <alignment horizontal="center" vertical="center" wrapText="1"/>
    </xf>
    <xf numFmtId="0" fontId="0" fillId="0" borderId="1" xfId="0" applyBorder="1" applyAlignment="1" applyProtection="1">
      <alignment horizontal="center" vertical="center" wrapText="1"/>
    </xf>
    <xf numFmtId="0" fontId="0" fillId="0" borderId="2" xfId="0" applyBorder="1" applyAlignment="1" applyProtection="1">
      <alignment horizontal="center" vertical="center" wrapText="1"/>
    </xf>
    <xf numFmtId="0" fontId="0" fillId="0" borderId="1" xfId="0" applyBorder="1" applyProtection="1"/>
    <xf numFmtId="0" fontId="0" fillId="0" borderId="1" xfId="0" applyFill="1" applyBorder="1" applyAlignment="1" applyProtection="1">
      <alignment horizontal="center" vertical="center" wrapText="1"/>
    </xf>
    <xf numFmtId="1" fontId="0" fillId="0" borderId="1" xfId="0" applyNumberFormat="1" applyFill="1" applyBorder="1" applyAlignment="1" applyProtection="1">
      <alignment horizontal="center" vertical="center" wrapText="1"/>
    </xf>
    <xf numFmtId="14" fontId="0" fillId="0" borderId="1" xfId="0" applyNumberFormat="1" applyBorder="1" applyProtection="1"/>
    <xf numFmtId="0" fontId="0" fillId="0" borderId="1" xfId="0" applyBorder="1" applyAlignment="1" applyProtection="1">
      <alignment horizontal="center" vertical="center"/>
    </xf>
    <xf numFmtId="0" fontId="4" fillId="0" borderId="1" xfId="0" applyFont="1" applyBorder="1" applyAlignment="1" applyProtection="1">
      <alignment horizontal="center" vertical="center" wrapText="1"/>
    </xf>
    <xf numFmtId="14" fontId="0" fillId="0" borderId="1" xfId="0" applyNumberFormat="1" applyBorder="1" applyAlignment="1" applyProtection="1">
      <alignment horizontal="center" vertical="center"/>
    </xf>
    <xf numFmtId="0" fontId="0" fillId="0" borderId="0" xfId="0" applyBorder="1"/>
    <xf numFmtId="0" fontId="0" fillId="0" borderId="1" xfId="0" applyFont="1" applyBorder="1" applyAlignment="1" applyProtection="1">
      <alignment horizontal="center" vertical="center" wrapText="1"/>
    </xf>
    <xf numFmtId="0" fontId="0" fillId="0" borderId="1" xfId="0" applyFont="1" applyBorder="1" applyAlignment="1">
      <alignment horizontal="center" vertical="center" wrapText="1"/>
    </xf>
    <xf numFmtId="0" fontId="0" fillId="0" borderId="1" xfId="0" applyFont="1" applyBorder="1" applyAlignment="1">
      <alignment horizontal="center" vertical="center"/>
    </xf>
    <xf numFmtId="0" fontId="0" fillId="0" borderId="1" xfId="0" applyFont="1" applyBorder="1"/>
    <xf numFmtId="0" fontId="0" fillId="0" borderId="1" xfId="0" applyFont="1" applyFill="1" applyBorder="1" applyAlignment="1" applyProtection="1">
      <alignment horizontal="center" vertical="center" wrapText="1"/>
    </xf>
    <xf numFmtId="9" fontId="0" fillId="0" borderId="1" xfId="0" applyNumberFormat="1" applyBorder="1" applyAlignment="1" applyProtection="1">
      <alignment horizontal="center" vertical="center"/>
    </xf>
    <xf numFmtId="14" fontId="0" fillId="0" borderId="2" xfId="0" applyNumberFormat="1" applyBorder="1" applyAlignment="1" applyProtection="1">
      <alignment horizontal="center" vertical="center" wrapText="1"/>
    </xf>
    <xf numFmtId="0" fontId="4" fillId="0" borderId="2" xfId="0" applyFont="1" applyBorder="1" applyAlignment="1" applyProtection="1">
      <alignment horizontal="left" vertical="center" wrapText="1"/>
    </xf>
    <xf numFmtId="0" fontId="1" fillId="0" borderId="2"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hidden="1"/>
    </xf>
    <xf numFmtId="0" fontId="0" fillId="0" borderId="2" xfId="0" applyBorder="1" applyAlignment="1" applyProtection="1">
      <alignment horizontal="center" vertical="center" wrapText="1"/>
      <protection hidden="1"/>
    </xf>
    <xf numFmtId="0" fontId="5" fillId="0" borderId="2" xfId="0" applyFont="1" applyBorder="1" applyAlignment="1" applyProtection="1">
      <alignment horizontal="left" vertical="center" wrapText="1"/>
    </xf>
    <xf numFmtId="0" fontId="0" fillId="0" borderId="2" xfId="0" applyBorder="1" applyAlignment="1" applyProtection="1">
      <alignment horizontal="center" vertical="center"/>
    </xf>
    <xf numFmtId="14" fontId="0" fillId="0" borderId="2" xfId="0" applyNumberFormat="1" applyBorder="1" applyAlignment="1" applyProtection="1">
      <alignment horizontal="center" vertical="center"/>
    </xf>
    <xf numFmtId="0" fontId="14" fillId="15" borderId="9" xfId="15" applyFont="1" applyBorder="1">
      <alignment horizontal="center" vertical="center" wrapText="1"/>
    </xf>
    <xf numFmtId="0" fontId="14" fillId="15" borderId="8" xfId="15" applyFont="1" applyBorder="1">
      <alignment horizontal="center" vertical="center" wrapText="1"/>
    </xf>
    <xf numFmtId="0" fontId="14" fillId="15" borderId="10" xfId="15" applyFont="1" applyBorder="1">
      <alignment horizontal="center" vertical="center" wrapText="1"/>
    </xf>
    <xf numFmtId="0" fontId="14" fillId="12" borderId="8" xfId="12" applyFont="1" applyBorder="1">
      <alignment horizontal="center" vertical="center" wrapText="1"/>
    </xf>
    <xf numFmtId="0" fontId="14" fillId="12" borderId="10" xfId="12" applyFont="1" applyBorder="1">
      <alignment horizontal="center" vertical="center" wrapText="1"/>
    </xf>
    <xf numFmtId="0" fontId="14" fillId="4" borderId="8" xfId="3" applyFont="1" applyBorder="1" applyAlignment="1">
      <alignment horizontal="center" vertical="center" wrapText="1"/>
    </xf>
    <xf numFmtId="0" fontId="14" fillId="4" borderId="10" xfId="3" applyFont="1" applyBorder="1" applyAlignment="1">
      <alignment horizontal="center" vertical="center" wrapText="1"/>
    </xf>
    <xf numFmtId="0" fontId="3" fillId="0" borderId="0" xfId="1" applyAlignment="1">
      <alignment horizontal="center" vertical="center"/>
    </xf>
    <xf numFmtId="0" fontId="14" fillId="15" borderId="8" xfId="15" applyFont="1" applyBorder="1" applyAlignment="1">
      <alignment horizontal="center" vertical="center" wrapText="1"/>
    </xf>
    <xf numFmtId="0" fontId="0" fillId="0" borderId="0" xfId="0" applyAlignment="1">
      <alignment wrapText="1"/>
    </xf>
    <xf numFmtId="0" fontId="15" fillId="0" borderId="2"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xf>
    <xf numFmtId="0" fontId="14" fillId="16" borderId="8" xfId="12" applyFont="1" applyFill="1" applyBorder="1">
      <alignment horizontal="center" vertical="center" wrapText="1"/>
    </xf>
    <xf numFmtId="0" fontId="14" fillId="17" borderId="8" xfId="12" applyFont="1" applyFill="1" applyBorder="1">
      <alignment horizontal="center" vertical="center" wrapText="1"/>
    </xf>
    <xf numFmtId="9" fontId="3" fillId="0" borderId="0" xfId="1" applyNumberFormat="1" applyAlignment="1">
      <alignment horizontal="center" vertical="center"/>
    </xf>
    <xf numFmtId="0" fontId="0" fillId="0" borderId="0" xfId="0" applyAlignment="1">
      <alignment horizontal="center" vertical="center"/>
    </xf>
    <xf numFmtId="0" fontId="0" fillId="6" borderId="2" xfId="0" applyFill="1" applyBorder="1" applyProtection="1"/>
    <xf numFmtId="14" fontId="0" fillId="0" borderId="1" xfId="0" applyNumberFormat="1" applyFill="1" applyBorder="1" applyAlignment="1" applyProtection="1">
      <alignment horizontal="center" vertical="center" wrapText="1"/>
    </xf>
    <xf numFmtId="0" fontId="0" fillId="0" borderId="0" xfId="0" applyAlignment="1" applyProtection="1">
      <alignment vertical="center"/>
    </xf>
    <xf numFmtId="0" fontId="0" fillId="0" borderId="1" xfId="0" quotePrefix="1" applyFill="1" applyBorder="1" applyAlignment="1" applyProtection="1">
      <alignment horizontal="center" vertical="center" wrapText="1"/>
    </xf>
    <xf numFmtId="0" fontId="0" fillId="0" borderId="2" xfId="0" applyFill="1" applyBorder="1" applyAlignment="1" applyProtection="1">
      <alignment horizontal="center" vertical="center" wrapText="1"/>
    </xf>
    <xf numFmtId="0" fontId="0" fillId="0" borderId="1" xfId="0" applyNumberFormat="1" applyBorder="1" applyAlignment="1" applyProtection="1">
      <alignment horizontal="center" vertical="center" wrapText="1"/>
    </xf>
    <xf numFmtId="0" fontId="0" fillId="0" borderId="1" xfId="0" applyBorder="1" applyAlignment="1" applyProtection="1">
      <alignment vertical="center" wrapText="1"/>
    </xf>
    <xf numFmtId="0" fontId="1" fillId="0" borderId="1" xfId="0" applyFont="1" applyFill="1" applyBorder="1" applyAlignment="1" applyProtection="1">
      <alignment horizontal="center" vertical="center" wrapText="1"/>
    </xf>
    <xf numFmtId="0" fontId="0" fillId="18" borderId="1" xfId="0" applyFill="1" applyBorder="1" applyAlignment="1" applyProtection="1">
      <alignment horizontal="center" vertical="center" wrapText="1"/>
    </xf>
    <xf numFmtId="0" fontId="0" fillId="0" borderId="1" xfId="0" applyBorder="1" applyAlignment="1" applyProtection="1">
      <alignment wrapText="1"/>
    </xf>
    <xf numFmtId="0" fontId="4" fillId="0" borderId="0" xfId="0" applyFont="1"/>
    <xf numFmtId="0" fontId="0" fillId="0" borderId="1" xfId="0" applyBorder="1" applyAlignment="1" applyProtection="1">
      <alignment horizontal="left" vertical="center" wrapText="1"/>
    </xf>
    <xf numFmtId="0" fontId="0" fillId="0" borderId="0" xfId="0" applyProtection="1"/>
    <xf numFmtId="11" fontId="0" fillId="0" borderId="1" xfId="0" applyNumberFormat="1" applyBorder="1" applyAlignment="1" applyProtection="1">
      <alignment horizontal="center" vertical="center" wrapText="1"/>
    </xf>
    <xf numFmtId="0" fontId="15" fillId="0" borderId="6" xfId="0" applyFont="1" applyFill="1" applyBorder="1" applyAlignment="1" applyProtection="1">
      <alignment horizontal="center" vertical="center" wrapText="1"/>
    </xf>
    <xf numFmtId="0" fontId="2" fillId="0" borderId="6" xfId="0" applyFont="1" applyFill="1" applyBorder="1" applyAlignment="1" applyProtection="1">
      <alignment horizontal="center" vertical="center" wrapText="1"/>
    </xf>
    <xf numFmtId="0" fontId="1" fillId="0" borderId="6" xfId="0" applyFont="1" applyFill="1" applyBorder="1" applyAlignment="1" applyProtection="1">
      <alignment horizontal="center" vertical="center" wrapText="1"/>
    </xf>
    <xf numFmtId="0" fontId="15" fillId="0" borderId="0" xfId="0" applyFont="1" applyFill="1" applyBorder="1" applyAlignment="1" applyProtection="1">
      <alignment horizontal="center" vertical="center" wrapText="1"/>
    </xf>
    <xf numFmtId="0" fontId="2" fillId="0" borderId="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xf>
    <xf numFmtId="14" fontId="16" fillId="0" borderId="1" xfId="0" applyNumberFormat="1" applyFont="1" applyBorder="1" applyAlignment="1" applyProtection="1">
      <alignment horizontal="center" vertical="center" wrapText="1"/>
    </xf>
    <xf numFmtId="0" fontId="16" fillId="0" borderId="1" xfId="0" applyFont="1" applyBorder="1" applyAlignment="1" applyProtection="1">
      <alignment horizontal="center" vertical="center" wrapText="1"/>
    </xf>
    <xf numFmtId="0" fontId="4" fillId="6" borderId="1" xfId="0" applyFont="1" applyFill="1" applyBorder="1" applyAlignment="1" applyProtection="1">
      <alignment vertical="center" wrapText="1"/>
    </xf>
    <xf numFmtId="1" fontId="16" fillId="0" borderId="1" xfId="0" applyNumberFormat="1" applyFont="1" applyBorder="1" applyAlignment="1" applyProtection="1">
      <alignment horizontal="center" vertical="center" wrapText="1"/>
    </xf>
    <xf numFmtId="0" fontId="16" fillId="0" borderId="2" xfId="0" applyFont="1" applyBorder="1" applyAlignment="1" applyProtection="1">
      <alignment horizontal="center" vertical="center" wrapText="1"/>
    </xf>
    <xf numFmtId="0" fontId="4" fillId="6" borderId="2" xfId="0" applyFont="1" applyFill="1" applyBorder="1" applyAlignment="1" applyProtection="1">
      <alignment vertical="center" wrapText="1"/>
    </xf>
    <xf numFmtId="0" fontId="16" fillId="0" borderId="1" xfId="0" applyNumberFormat="1" applyFont="1" applyBorder="1" applyAlignment="1" applyProtection="1">
      <alignment horizontal="center" vertical="center" wrapText="1"/>
    </xf>
    <xf numFmtId="0" fontId="4" fillId="6" borderId="1" xfId="0" applyNumberFormat="1" applyFont="1" applyFill="1" applyBorder="1" applyAlignment="1" applyProtection="1">
      <alignment vertical="center" wrapText="1"/>
    </xf>
    <xf numFmtId="0" fontId="17" fillId="0" borderId="1" xfId="0" applyFont="1" applyFill="1" applyBorder="1" applyAlignment="1" applyProtection="1">
      <alignment horizontal="center" vertical="center" wrapText="1"/>
    </xf>
    <xf numFmtId="0" fontId="4" fillId="0" borderId="6" xfId="0" applyNumberFormat="1"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16" fillId="0" borderId="1" xfId="0" applyFont="1" applyBorder="1" applyAlignment="1" applyProtection="1">
      <alignment horizontal="left" vertical="center" wrapText="1"/>
    </xf>
    <xf numFmtId="0" fontId="0" fillId="0" borderId="1" xfId="0" applyBorder="1"/>
    <xf numFmtId="0" fontId="0" fillId="0" borderId="1" xfId="0" applyBorder="1" applyAlignment="1">
      <alignment horizontal="center" vertical="center"/>
    </xf>
    <xf numFmtId="0" fontId="0" fillId="6" borderId="1" xfId="0" applyFill="1" applyBorder="1" applyAlignment="1" applyProtection="1">
      <alignment wrapText="1"/>
    </xf>
    <xf numFmtId="0" fontId="0" fillId="6" borderId="1" xfId="0" applyFill="1" applyBorder="1" applyAlignment="1" applyProtection="1">
      <alignment horizontal="center" vertical="center" wrapText="1"/>
    </xf>
    <xf numFmtId="0" fontId="0" fillId="6" borderId="1" xfId="0" applyNumberFormat="1" applyFill="1" applyBorder="1" applyAlignment="1" applyProtection="1">
      <alignment horizontal="center" vertical="center" wrapText="1"/>
    </xf>
    <xf numFmtId="14" fontId="0" fillId="0" borderId="7" xfId="0" applyNumberFormat="1" applyBorder="1" applyAlignment="1" applyProtection="1">
      <alignment horizontal="center" vertical="center" wrapText="1"/>
    </xf>
    <xf numFmtId="0" fontId="0" fillId="0" borderId="6" xfId="0" applyBorder="1" applyAlignment="1" applyProtection="1">
      <alignment horizontal="center" vertical="center" wrapText="1"/>
    </xf>
    <xf numFmtId="0" fontId="0" fillId="0" borderId="7" xfId="0" applyFill="1" applyBorder="1" applyAlignment="1" applyProtection="1">
      <alignment horizontal="center" vertical="center" wrapText="1"/>
    </xf>
    <xf numFmtId="1" fontId="0" fillId="0" borderId="7" xfId="0" applyNumberFormat="1" applyBorder="1" applyAlignment="1" applyProtection="1">
      <alignment horizontal="center" vertical="center" wrapText="1"/>
    </xf>
    <xf numFmtId="0" fontId="0" fillId="0" borderId="7" xfId="0" applyBorder="1" applyAlignment="1" applyProtection="1">
      <alignment horizontal="center" vertical="center" wrapText="1"/>
    </xf>
    <xf numFmtId="0" fontId="0" fillId="0" borderId="7" xfId="0" quotePrefix="1" applyFill="1" applyBorder="1" applyAlignment="1" applyProtection="1">
      <alignment horizontal="center" vertical="center" wrapText="1"/>
    </xf>
    <xf numFmtId="0" fontId="1" fillId="2" borderId="6" xfId="0" applyFont="1" applyFill="1" applyBorder="1" applyAlignment="1" applyProtection="1">
      <alignment horizontal="center" vertical="center" wrapText="1"/>
      <protection hidden="1"/>
    </xf>
    <xf numFmtId="0" fontId="0" fillId="0" borderId="7" xfId="0" applyBorder="1" applyAlignment="1" applyProtection="1">
      <alignment horizontal="center" vertical="center" wrapText="1"/>
      <protection hidden="1"/>
    </xf>
    <xf numFmtId="0" fontId="0" fillId="0" borderId="7" xfId="0" applyBorder="1" applyAlignment="1" applyProtection="1">
      <alignment horizontal="center" vertical="center"/>
    </xf>
    <xf numFmtId="0" fontId="0" fillId="0" borderId="7" xfId="0" applyBorder="1" applyProtection="1"/>
    <xf numFmtId="14" fontId="0" fillId="0" borderId="7" xfId="0" applyNumberFormat="1" applyBorder="1" applyAlignment="1" applyProtection="1">
      <alignment horizontal="center" vertical="center"/>
    </xf>
    <xf numFmtId="0" fontId="0" fillId="0" borderId="0" xfId="0" applyBorder="1" applyAlignment="1" applyProtection="1">
      <alignment horizontal="center" vertical="center" wrapText="1"/>
    </xf>
    <xf numFmtId="0" fontId="0" fillId="0" borderId="0" xfId="0" applyBorder="1" applyAlignment="1">
      <alignment horizontal="center" vertical="center"/>
    </xf>
    <xf numFmtId="0" fontId="0" fillId="0" borderId="7" xfId="0" applyNumberFormat="1" applyBorder="1" applyAlignment="1" applyProtection="1">
      <alignment horizontal="center" vertical="center" wrapText="1"/>
    </xf>
    <xf numFmtId="0" fontId="15" fillId="0" borderId="1" xfId="0" applyFont="1" applyFill="1" applyBorder="1" applyAlignment="1" applyProtection="1">
      <alignment horizontal="center" vertical="center" wrapText="1"/>
    </xf>
    <xf numFmtId="0" fontId="1" fillId="2" borderId="1" xfId="0" applyFont="1" applyFill="1" applyBorder="1" applyAlignment="1" applyProtection="1">
      <alignment horizontal="center" vertical="center" wrapText="1"/>
      <protection hidden="1"/>
    </xf>
    <xf numFmtId="0" fontId="2" fillId="0" borderId="1" xfId="0" applyFont="1" applyFill="1" applyBorder="1" applyAlignment="1" applyProtection="1">
      <alignment horizontal="center" vertical="center" wrapText="1"/>
    </xf>
    <xf numFmtId="0" fontId="2" fillId="0" borderId="1" xfId="0" applyFont="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0" fontId="0" fillId="0" borderId="1" xfId="0" quotePrefix="1" applyBorder="1" applyAlignment="1" applyProtection="1">
      <alignment horizontal="center" vertical="center" wrapText="1"/>
    </xf>
    <xf numFmtId="0" fontId="0" fillId="0" borderId="1" xfId="0" quotePrefix="1" applyBorder="1" applyAlignment="1" applyProtection="1">
      <alignment horizontal="center" vertical="center"/>
    </xf>
    <xf numFmtId="17" fontId="0" fillId="0" borderId="1" xfId="0" applyNumberFormat="1" applyBorder="1" applyAlignment="1" applyProtection="1">
      <alignment horizontal="center" vertical="center"/>
    </xf>
    <xf numFmtId="14" fontId="4" fillId="0" borderId="1" xfId="0" applyNumberFormat="1" applyFont="1" applyBorder="1" applyAlignment="1" applyProtection="1">
      <alignment horizontal="center" vertical="center" wrapText="1"/>
    </xf>
    <xf numFmtId="14" fontId="0" fillId="7" borderId="1" xfId="0" applyNumberFormat="1" applyFill="1" applyBorder="1" applyAlignment="1" applyProtection="1">
      <alignment horizontal="center" vertical="center" wrapText="1"/>
    </xf>
    <xf numFmtId="14" fontId="0" fillId="19" borderId="1" xfId="0" applyNumberFormat="1" applyFill="1" applyBorder="1" applyAlignment="1" applyProtection="1">
      <alignment horizontal="center" vertical="center" wrapText="1"/>
    </xf>
    <xf numFmtId="0" fontId="0" fillId="7" borderId="1" xfId="0" applyFill="1" applyBorder="1" applyAlignment="1" applyProtection="1">
      <alignment horizontal="center" vertical="center" wrapText="1"/>
    </xf>
    <xf numFmtId="0" fontId="0" fillId="19" borderId="1" xfId="0" applyFill="1" applyBorder="1" applyAlignment="1" applyProtection="1">
      <alignment horizontal="center" vertical="center" wrapText="1"/>
    </xf>
    <xf numFmtId="0" fontId="16" fillId="0" borderId="1" xfId="0" applyFont="1" applyFill="1" applyBorder="1" applyAlignment="1" applyProtection="1">
      <alignment horizontal="center" vertical="center" wrapText="1"/>
    </xf>
    <xf numFmtId="1" fontId="4" fillId="0" borderId="1" xfId="0" applyNumberFormat="1" applyFont="1" applyBorder="1" applyAlignment="1" applyProtection="1">
      <alignment horizontal="center" vertical="center" wrapText="1"/>
    </xf>
    <xf numFmtId="1" fontId="0" fillId="7" borderId="1" xfId="0" applyNumberFormat="1" applyFill="1" applyBorder="1" applyAlignment="1" applyProtection="1">
      <alignment horizontal="center" vertical="center" wrapText="1"/>
    </xf>
    <xf numFmtId="1" fontId="0" fillId="19" borderId="1" xfId="0" applyNumberFormat="1" applyFill="1" applyBorder="1" applyAlignment="1" applyProtection="1">
      <alignment horizontal="center" vertical="center" wrapText="1"/>
    </xf>
    <xf numFmtId="1" fontId="16" fillId="0" borderId="1" xfId="0" applyNumberFormat="1" applyFont="1" applyFill="1" applyBorder="1" applyAlignment="1" applyProtection="1">
      <alignment horizontal="center" vertical="center" wrapText="1"/>
    </xf>
    <xf numFmtId="0" fontId="4" fillId="0" borderId="2" xfId="0" applyFont="1" applyBorder="1" applyAlignment="1" applyProtection="1">
      <alignment horizontal="center" vertical="center" wrapText="1"/>
    </xf>
    <xf numFmtId="0" fontId="0" fillId="0" borderId="0" xfId="0" applyAlignment="1" applyProtection="1">
      <alignment vertical="center" wrapText="1"/>
    </xf>
    <xf numFmtId="0" fontId="0" fillId="7" borderId="2" xfId="0" applyFill="1" applyBorder="1" applyAlignment="1" applyProtection="1">
      <alignment horizontal="center" vertical="center" wrapText="1"/>
    </xf>
    <xf numFmtId="0" fontId="0" fillId="19" borderId="2" xfId="0" applyFill="1" applyBorder="1" applyAlignment="1" applyProtection="1">
      <alignment horizontal="center" vertical="center" wrapText="1"/>
    </xf>
    <xf numFmtId="0" fontId="4" fillId="0" borderId="1" xfId="0" applyFont="1" applyBorder="1" applyAlignment="1" applyProtection="1">
      <alignment horizontal="left" vertical="center" wrapText="1"/>
    </xf>
    <xf numFmtId="0" fontId="0" fillId="7" borderId="1" xfId="0" applyNumberFormat="1" applyFill="1" applyBorder="1" applyAlignment="1" applyProtection="1">
      <alignment horizontal="center" vertical="center" wrapText="1"/>
    </xf>
    <xf numFmtId="0" fontId="4" fillId="0" borderId="1" xfId="0" applyNumberFormat="1" applyFont="1" applyBorder="1" applyAlignment="1" applyProtection="1">
      <alignment horizontal="center" vertical="center" wrapText="1"/>
    </xf>
    <xf numFmtId="0" fontId="1" fillId="19" borderId="1" xfId="0" applyFont="1" applyFill="1" applyBorder="1" applyAlignment="1" applyProtection="1">
      <alignment horizontal="center" vertical="center" wrapText="1"/>
    </xf>
    <xf numFmtId="164" fontId="1" fillId="7" borderId="1" xfId="0" applyNumberFormat="1" applyFont="1" applyFill="1" applyBorder="1" applyAlignment="1" applyProtection="1">
      <alignment horizontal="center" vertical="center" wrapText="1"/>
    </xf>
    <xf numFmtId="0" fontId="16" fillId="0" borderId="1" xfId="0" applyFont="1" applyBorder="1" applyProtection="1"/>
    <xf numFmtId="14" fontId="4" fillId="0" borderId="1" xfId="0" applyNumberFormat="1" applyFont="1" applyBorder="1" applyProtection="1"/>
    <xf numFmtId="14" fontId="16" fillId="0" borderId="1" xfId="0" applyNumberFormat="1" applyFont="1" applyBorder="1" applyAlignment="1" applyProtection="1">
      <alignment horizontal="center" vertical="center"/>
    </xf>
    <xf numFmtId="0" fontId="0" fillId="0" borderId="1" xfId="0" applyFill="1" applyBorder="1" applyProtection="1"/>
    <xf numFmtId="0" fontId="0" fillId="7" borderId="1" xfId="0" applyFill="1" applyBorder="1" applyAlignment="1" applyProtection="1">
      <alignment horizontal="center" vertical="center"/>
    </xf>
    <xf numFmtId="0" fontId="4" fillId="0" borderId="1" xfId="0" applyFont="1" applyBorder="1" applyProtection="1"/>
    <xf numFmtId="0" fontId="0" fillId="19" borderId="1" xfId="0" applyFill="1" applyBorder="1" applyProtection="1"/>
    <xf numFmtId="0" fontId="0" fillId="0" borderId="1" xfId="0" applyBorder="1" applyAlignment="1" applyProtection="1">
      <alignment horizontal="center"/>
    </xf>
    <xf numFmtId="14" fontId="4" fillId="0" borderId="1" xfId="0" applyNumberFormat="1" applyFont="1" applyBorder="1" applyAlignment="1" applyProtection="1">
      <alignment horizontal="center" vertical="center"/>
    </xf>
    <xf numFmtId="14" fontId="0" fillId="0" borderId="1" xfId="0" applyNumberFormat="1" applyFill="1" applyBorder="1" applyAlignment="1" applyProtection="1">
      <alignment horizontal="center" vertical="center"/>
    </xf>
    <xf numFmtId="0" fontId="0" fillId="0" borderId="1" xfId="0" applyFill="1" applyBorder="1" applyAlignment="1" applyProtection="1">
      <alignment horizontal="center" vertical="center"/>
    </xf>
    <xf numFmtId="0" fontId="4" fillId="0" borderId="1" xfId="0" applyFont="1" applyBorder="1" applyAlignment="1" applyProtection="1">
      <alignment horizontal="center" vertical="center"/>
    </xf>
    <xf numFmtId="0" fontId="0" fillId="19" borderId="1" xfId="0" applyFill="1" applyBorder="1" applyAlignment="1" applyProtection="1">
      <alignment horizontal="center" vertical="center"/>
    </xf>
    <xf numFmtId="0" fontId="16" fillId="0" borderId="1" xfId="0" applyFont="1" applyBorder="1" applyAlignment="1" applyProtection="1">
      <alignment horizontal="center" vertical="center"/>
    </xf>
    <xf numFmtId="17" fontId="0" fillId="7" borderId="1" xfId="0" applyNumberFormat="1" applyFill="1" applyBorder="1" applyAlignment="1" applyProtection="1">
      <alignment horizontal="center" vertical="center"/>
    </xf>
    <xf numFmtId="14" fontId="16" fillId="0" borderId="1" xfId="0" applyNumberFormat="1" applyFont="1" applyBorder="1" applyProtection="1"/>
    <xf numFmtId="0" fontId="0" fillId="0" borderId="0" xfId="0" applyAlignment="1" applyProtection="1">
      <alignment horizontal="center" vertical="center"/>
    </xf>
    <xf numFmtId="0" fontId="2" fillId="6" borderId="2" xfId="0" applyFont="1" applyFill="1" applyBorder="1" applyAlignment="1" applyProtection="1">
      <alignment horizontal="center" vertical="center" wrapText="1"/>
    </xf>
    <xf numFmtId="0" fontId="1" fillId="6" borderId="2" xfId="0" applyFont="1" applyFill="1" applyBorder="1" applyAlignment="1" applyProtection="1">
      <alignment horizontal="center" vertical="center" wrapText="1"/>
    </xf>
    <xf numFmtId="0" fontId="0" fillId="6" borderId="1" xfId="0" applyFill="1" applyBorder="1"/>
    <xf numFmtId="0" fontId="14" fillId="15" borderId="11" xfId="15" applyFont="1" applyBorder="1">
      <alignment horizontal="center" vertical="center" wrapText="1"/>
    </xf>
    <xf numFmtId="0" fontId="14" fillId="15" borderId="12" xfId="15" applyFont="1" applyBorder="1">
      <alignment horizontal="center" vertical="center" wrapText="1"/>
    </xf>
    <xf numFmtId="0" fontId="5" fillId="0" borderId="1" xfId="0" applyFont="1" applyBorder="1" applyAlignment="1" applyProtection="1">
      <alignment horizontal="left" vertical="center" wrapText="1"/>
    </xf>
    <xf numFmtId="0" fontId="4" fillId="0" borderId="7" xfId="0" applyFont="1" applyBorder="1" applyAlignment="1" applyProtection="1">
      <alignment horizontal="left" vertical="center" wrapText="1"/>
    </xf>
    <xf numFmtId="14" fontId="7" fillId="0" borderId="1" xfId="0" applyNumberFormat="1"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1" fontId="7" fillId="0" borderId="1" xfId="0" applyNumberFormat="1" applyFont="1" applyBorder="1" applyAlignment="1" applyProtection="1">
      <alignment horizontal="center" vertical="center" wrapText="1"/>
    </xf>
    <xf numFmtId="0" fontId="21" fillId="0" borderId="1"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xf>
    <xf numFmtId="0" fontId="22" fillId="2" borderId="1" xfId="0" applyFont="1" applyFill="1" applyBorder="1" applyAlignment="1" applyProtection="1">
      <alignment horizontal="center" vertical="center" wrapText="1"/>
      <protection hidden="1"/>
    </xf>
    <xf numFmtId="0" fontId="23" fillId="0" borderId="1" xfId="0" applyFont="1" applyFill="1" applyBorder="1" applyAlignment="1" applyProtection="1">
      <alignment horizontal="center" vertical="center" wrapText="1"/>
    </xf>
    <xf numFmtId="0" fontId="7" fillId="0" borderId="1" xfId="0" applyFont="1" applyBorder="1" applyAlignment="1" applyProtection="1">
      <alignment horizontal="center" vertical="center" wrapText="1"/>
      <protection hidden="1"/>
    </xf>
    <xf numFmtId="0" fontId="7" fillId="0" borderId="1" xfId="0" applyFont="1" applyBorder="1" applyAlignment="1" applyProtection="1">
      <alignment horizontal="center" vertical="center"/>
    </xf>
    <xf numFmtId="14" fontId="7" fillId="0" borderId="1" xfId="0" applyNumberFormat="1" applyFont="1" applyBorder="1" applyAlignment="1" applyProtection="1">
      <alignment horizontal="center" vertical="center"/>
    </xf>
    <xf numFmtId="9" fontId="23" fillId="0" borderId="1" xfId="1" applyNumberFormat="1" applyFont="1" applyBorder="1" applyAlignment="1">
      <alignment horizontal="center" vertical="center"/>
    </xf>
    <xf numFmtId="0" fontId="23" fillId="0" borderId="1" xfId="1" applyFont="1" applyBorder="1" applyAlignment="1">
      <alignment horizontal="center" vertical="center"/>
    </xf>
    <xf numFmtId="0" fontId="7" fillId="0" borderId="1" xfId="0" applyFont="1" applyBorder="1" applyProtection="1"/>
    <xf numFmtId="14" fontId="0" fillId="0" borderId="1" xfId="0" applyNumberFormat="1" applyFont="1" applyBorder="1" applyAlignment="1" applyProtection="1">
      <alignment horizontal="center" vertical="center" wrapText="1"/>
    </xf>
    <xf numFmtId="1" fontId="0" fillId="0" borderId="1" xfId="0" applyNumberFormat="1" applyFont="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4" fillId="2" borderId="1" xfId="0" applyFont="1" applyFill="1" applyBorder="1" applyAlignment="1" applyProtection="1">
      <alignment horizontal="center" vertical="center" wrapText="1"/>
      <protection hidden="1"/>
    </xf>
    <xf numFmtId="0" fontId="0" fillId="0" borderId="1" xfId="0" applyFont="1" applyBorder="1" applyAlignment="1" applyProtection="1">
      <alignment horizontal="center" vertical="center" wrapText="1"/>
      <protection hidden="1"/>
    </xf>
    <xf numFmtId="0" fontId="0" fillId="0" borderId="1" xfId="0" applyFont="1" applyBorder="1" applyAlignment="1" applyProtection="1">
      <alignment horizontal="center" vertical="center"/>
    </xf>
    <xf numFmtId="0" fontId="0" fillId="0" borderId="1" xfId="0" applyFont="1" applyBorder="1" applyProtection="1"/>
    <xf numFmtId="9" fontId="4" fillId="0" borderId="1" xfId="1" applyNumberFormat="1" applyFont="1" applyBorder="1" applyAlignment="1">
      <alignment horizontal="center" vertical="center"/>
    </xf>
    <xf numFmtId="14" fontId="0" fillId="6" borderId="1" xfId="0" applyNumberFormat="1" applyFont="1" applyFill="1" applyBorder="1" applyAlignment="1" applyProtection="1">
      <alignment horizontal="center" vertical="center" wrapText="1"/>
    </xf>
    <xf numFmtId="0" fontId="4" fillId="0" borderId="1" xfId="0" applyFont="1" applyBorder="1" applyAlignment="1">
      <alignment horizontal="left" vertical="top" wrapText="1"/>
    </xf>
    <xf numFmtId="1" fontId="0" fillId="0" borderId="1" xfId="0" applyNumberFormat="1" applyFont="1" applyFill="1" applyBorder="1" applyAlignment="1" applyProtection="1">
      <alignment horizontal="center" vertical="center" wrapText="1"/>
    </xf>
    <xf numFmtId="0" fontId="4" fillId="0" borderId="1" xfId="0" quotePrefix="1" applyFont="1" applyBorder="1" applyAlignment="1">
      <alignment horizontal="center" vertical="center" wrapText="1"/>
    </xf>
    <xf numFmtId="0" fontId="4" fillId="0" borderId="13" xfId="0" applyFont="1" applyBorder="1" applyAlignment="1">
      <alignment horizontal="left" vertical="top" wrapText="1"/>
    </xf>
    <xf numFmtId="0" fontId="4" fillId="0" borderId="1" xfId="0" applyFont="1" applyBorder="1" applyAlignment="1">
      <alignment horizontal="center" vertical="center" wrapText="1"/>
    </xf>
    <xf numFmtId="14" fontId="0" fillId="6" borderId="7" xfId="0" applyNumberFormat="1" applyFont="1" applyFill="1" applyBorder="1" applyAlignment="1" applyProtection="1">
      <alignment horizontal="center" vertical="center" wrapText="1"/>
    </xf>
    <xf numFmtId="0" fontId="0" fillId="0" borderId="7" xfId="0" applyFont="1" applyBorder="1" applyAlignment="1" applyProtection="1">
      <alignment horizontal="center" vertical="center" wrapText="1"/>
    </xf>
    <xf numFmtId="0" fontId="4" fillId="0" borderId="7" xfId="0" applyFont="1" applyBorder="1" applyAlignment="1">
      <alignment horizontal="center" vertical="center" wrapText="1"/>
    </xf>
    <xf numFmtId="0" fontId="0" fillId="0" borderId="7" xfId="0" applyFont="1" applyBorder="1"/>
    <xf numFmtId="0" fontId="4" fillId="0" borderId="14" xfId="0" applyFont="1" applyBorder="1" applyAlignment="1">
      <alignment horizontal="left" vertical="top" wrapText="1"/>
    </xf>
    <xf numFmtId="0" fontId="4" fillId="0" borderId="7" xfId="0" applyFont="1" applyFill="1" applyBorder="1" applyAlignment="1" applyProtection="1">
      <alignment horizontal="center" vertical="center" wrapText="1"/>
    </xf>
    <xf numFmtId="0" fontId="4" fillId="2" borderId="7" xfId="0" applyFont="1" applyFill="1" applyBorder="1" applyAlignment="1" applyProtection="1">
      <alignment horizontal="center" vertical="center" wrapText="1"/>
      <protection hidden="1"/>
    </xf>
    <xf numFmtId="0" fontId="0" fillId="0" borderId="7" xfId="0" applyFont="1" applyBorder="1" applyAlignment="1" applyProtection="1">
      <alignment horizontal="center" vertical="center" wrapText="1"/>
      <protection hidden="1"/>
    </xf>
    <xf numFmtId="0" fontId="0" fillId="0" borderId="7" xfId="0" applyFont="1" applyBorder="1" applyAlignment="1">
      <alignment horizontal="center" vertical="center"/>
    </xf>
    <xf numFmtId="0" fontId="0" fillId="6" borderId="1" xfId="0" applyFont="1" applyFill="1" applyBorder="1"/>
    <xf numFmtId="0" fontId="4" fillId="0" borderId="1" xfId="0" applyFont="1" applyFill="1" applyBorder="1" applyAlignment="1">
      <alignment horizontal="center" vertical="center" wrapText="1"/>
    </xf>
    <xf numFmtId="14" fontId="0" fillId="6" borderId="1" xfId="0" applyNumberFormat="1" applyFill="1" applyBorder="1" applyAlignment="1" applyProtection="1">
      <alignment horizontal="center" vertical="center" wrapText="1"/>
    </xf>
    <xf numFmtId="0" fontId="0" fillId="6" borderId="2" xfId="0" applyFill="1" applyBorder="1" applyAlignment="1" applyProtection="1">
      <alignment horizontal="center" vertical="center" wrapText="1"/>
    </xf>
    <xf numFmtId="1" fontId="0" fillId="6" borderId="1" xfId="0" applyNumberFormat="1" applyFill="1" applyBorder="1" applyAlignment="1" applyProtection="1">
      <alignment horizontal="center" vertical="center" wrapText="1"/>
    </xf>
    <xf numFmtId="0" fontId="0" fillId="6" borderId="1" xfId="0" quotePrefix="1" applyFill="1" applyBorder="1" applyAlignment="1" applyProtection="1">
      <alignment horizontal="center" vertical="center"/>
    </xf>
    <xf numFmtId="17" fontId="0" fillId="6" borderId="1" xfId="0" applyNumberFormat="1" applyFill="1" applyBorder="1" applyAlignment="1" applyProtection="1">
      <alignment horizontal="center" vertical="center"/>
    </xf>
    <xf numFmtId="11" fontId="0" fillId="7" borderId="1" xfId="0" applyNumberFormat="1" applyFill="1" applyBorder="1" applyAlignment="1" applyProtection="1">
      <alignment horizontal="center" vertical="center" wrapText="1"/>
    </xf>
    <xf numFmtId="9" fontId="3" fillId="0" borderId="1" xfId="1" applyNumberFormat="1" applyBorder="1" applyAlignment="1">
      <alignment horizontal="center" vertical="center"/>
    </xf>
    <xf numFmtId="0" fontId="2" fillId="6" borderId="1" xfId="0" applyFont="1" applyFill="1" applyBorder="1" applyAlignment="1" applyProtection="1">
      <alignment horizontal="center" vertical="center" wrapText="1"/>
    </xf>
    <xf numFmtId="0" fontId="15" fillId="6"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protection hidden="1"/>
    </xf>
    <xf numFmtId="0" fontId="0" fillId="6" borderId="1" xfId="0" applyFill="1" applyBorder="1" applyAlignment="1" applyProtection="1">
      <alignment horizontal="center" vertical="center" wrapText="1"/>
      <protection hidden="1"/>
    </xf>
    <xf numFmtId="0" fontId="0" fillId="6" borderId="1" xfId="0" applyFill="1" applyBorder="1" applyAlignment="1" applyProtection="1">
      <alignment horizontal="center" vertical="center"/>
    </xf>
    <xf numFmtId="0" fontId="0" fillId="6" borderId="1" xfId="0" applyFill="1" applyBorder="1" applyAlignment="1">
      <alignment horizontal="center" vertical="center"/>
    </xf>
    <xf numFmtId="0" fontId="0" fillId="6" borderId="0" xfId="0" applyFill="1"/>
    <xf numFmtId="0" fontId="14" fillId="15" borderId="15" xfId="15" applyFont="1" applyBorder="1">
      <alignment horizontal="center" vertical="center" wrapText="1"/>
    </xf>
    <xf numFmtId="0" fontId="14" fillId="15" borderId="16" xfId="15" applyFont="1" applyBorder="1">
      <alignment horizontal="center" vertical="center" wrapText="1"/>
    </xf>
    <xf numFmtId="0" fontId="14" fillId="15" borderId="17" xfId="15" applyFont="1" applyBorder="1">
      <alignment horizontal="center" vertical="center" wrapText="1"/>
    </xf>
    <xf numFmtId="0" fontId="14" fillId="15" borderId="15" xfId="15" applyFont="1" applyBorder="1" applyAlignment="1">
      <alignment horizontal="center" vertical="center" wrapText="1"/>
    </xf>
    <xf numFmtId="0" fontId="14" fillId="12" borderId="15" xfId="12" applyFont="1" applyBorder="1">
      <alignment horizontal="center" vertical="center" wrapText="1"/>
    </xf>
    <xf numFmtId="0" fontId="14" fillId="16" borderId="15" xfId="12" applyFont="1" applyFill="1" applyBorder="1">
      <alignment horizontal="center" vertical="center" wrapText="1"/>
    </xf>
    <xf numFmtId="0" fontId="14" fillId="17" borderId="15" xfId="12" applyFont="1" applyFill="1" applyBorder="1">
      <alignment horizontal="center" vertical="center" wrapText="1"/>
    </xf>
    <xf numFmtId="0" fontId="14" fillId="12" borderId="17" xfId="12" applyFont="1" applyBorder="1">
      <alignment horizontal="center" vertical="center" wrapText="1"/>
    </xf>
    <xf numFmtId="0" fontId="14" fillId="4" borderId="15" xfId="3" applyFont="1" applyBorder="1" applyAlignment="1">
      <alignment horizontal="center" vertical="center" wrapText="1"/>
    </xf>
    <xf numFmtId="0" fontId="14" fillId="4" borderId="17" xfId="3" applyFont="1" applyBorder="1" applyAlignment="1">
      <alignment horizontal="center" vertical="center" wrapText="1"/>
    </xf>
    <xf numFmtId="0" fontId="0" fillId="0" borderId="7" xfId="0" applyBorder="1"/>
    <xf numFmtId="0" fontId="1" fillId="0" borderId="7" xfId="0" applyFont="1" applyFill="1" applyBorder="1" applyAlignment="1" applyProtection="1">
      <alignment horizontal="center" vertical="center" wrapText="1"/>
    </xf>
    <xf numFmtId="0" fontId="0" fillId="0" borderId="7" xfId="0" applyBorder="1" applyAlignment="1">
      <alignment horizontal="center" vertical="center"/>
    </xf>
    <xf numFmtId="0" fontId="14" fillId="15" borderId="18" xfId="15" applyFont="1" applyBorder="1">
      <alignment horizontal="center" vertical="center" wrapText="1"/>
    </xf>
    <xf numFmtId="0" fontId="14" fillId="15" borderId="19" xfId="15" applyFont="1" applyBorder="1">
      <alignment horizontal="center" vertical="center" wrapText="1"/>
    </xf>
    <xf numFmtId="0" fontId="14" fillId="15" borderId="0" xfId="15" applyFont="1" applyBorder="1">
      <alignment horizontal="center" vertical="center" wrapText="1"/>
    </xf>
    <xf numFmtId="0" fontId="14" fillId="15" borderId="18" xfId="15" applyFont="1" applyBorder="1" applyAlignment="1">
      <alignment horizontal="center" vertical="center" wrapText="1"/>
    </xf>
    <xf numFmtId="0" fontId="14" fillId="12" borderId="18" xfId="12" applyFont="1" applyBorder="1">
      <alignment horizontal="center" vertical="center" wrapText="1"/>
    </xf>
    <xf numFmtId="0" fontId="14" fillId="16" borderId="18" xfId="12" applyFont="1" applyFill="1" applyBorder="1">
      <alignment horizontal="center" vertical="center" wrapText="1"/>
    </xf>
    <xf numFmtId="0" fontId="14" fillId="17" borderId="18" xfId="12" applyFont="1" applyFill="1" applyBorder="1">
      <alignment horizontal="center" vertical="center" wrapText="1"/>
    </xf>
    <xf numFmtId="0" fontId="14" fillId="12" borderId="0" xfId="12" applyFont="1" applyBorder="1">
      <alignment horizontal="center" vertical="center" wrapText="1"/>
    </xf>
    <xf numFmtId="0" fontId="14" fillId="4" borderId="18" xfId="3" applyFont="1" applyBorder="1" applyAlignment="1">
      <alignment horizontal="center" vertical="center" wrapText="1"/>
    </xf>
    <xf numFmtId="0" fontId="14" fillId="4" borderId="0" xfId="3" applyFont="1" applyBorder="1" applyAlignment="1">
      <alignment horizontal="center" vertical="center" wrapText="1"/>
    </xf>
    <xf numFmtId="0" fontId="15" fillId="0" borderId="7" xfId="0" applyFont="1" applyFill="1" applyBorder="1" applyAlignment="1" applyProtection="1">
      <alignment horizontal="center" vertical="center" wrapText="1"/>
    </xf>
    <xf numFmtId="0" fontId="1" fillId="2" borderId="7" xfId="0" applyFont="1" applyFill="1" applyBorder="1" applyAlignment="1" applyProtection="1">
      <alignment horizontal="center" vertical="center" wrapText="1"/>
      <protection hidden="1"/>
    </xf>
    <xf numFmtId="0" fontId="2" fillId="0" borderId="7" xfId="0" applyFont="1" applyFill="1" applyBorder="1" applyAlignment="1" applyProtection="1">
      <alignment horizontal="center" vertical="center" wrapText="1"/>
    </xf>
    <xf numFmtId="17" fontId="0" fillId="0" borderId="7" xfId="0" applyNumberFormat="1" applyBorder="1" applyAlignment="1" applyProtection="1">
      <alignment horizontal="center" vertical="center"/>
    </xf>
    <xf numFmtId="0" fontId="0" fillId="0" borderId="7" xfId="0" applyBorder="1" applyAlignment="1" applyProtection="1">
      <alignment vertical="center" wrapText="1"/>
    </xf>
    <xf numFmtId="0" fontId="1" fillId="6" borderId="7" xfId="0" applyFont="1" applyFill="1" applyBorder="1" applyAlignment="1" applyProtection="1">
      <alignment horizontal="center" vertical="center" wrapText="1"/>
    </xf>
    <xf numFmtId="0" fontId="0" fillId="0" borderId="7" xfId="0" applyBorder="1" applyAlignment="1" applyProtection="1">
      <alignment wrapText="1"/>
    </xf>
    <xf numFmtId="14" fontId="16" fillId="0" borderId="7" xfId="0" applyNumberFormat="1" applyFont="1" applyBorder="1" applyAlignment="1" applyProtection="1">
      <alignment horizontal="center" vertical="center" wrapText="1"/>
    </xf>
    <xf numFmtId="1" fontId="16" fillId="0" borderId="7" xfId="0" applyNumberFormat="1" applyFont="1" applyBorder="1" applyAlignment="1" applyProtection="1">
      <alignment horizontal="center" vertical="center" wrapText="1"/>
    </xf>
    <xf numFmtId="0" fontId="17" fillId="0" borderId="7" xfId="0" applyFont="1" applyFill="1" applyBorder="1" applyAlignment="1" applyProtection="1">
      <alignment horizontal="center" vertical="center" wrapText="1"/>
    </xf>
    <xf numFmtId="0" fontId="0" fillId="6" borderId="7" xfId="0" applyFont="1" applyFill="1" applyBorder="1"/>
    <xf numFmtId="0" fontId="0" fillId="0" borderId="7" xfId="0" applyFont="1" applyFill="1" applyBorder="1" applyAlignment="1" applyProtection="1">
      <alignment horizontal="center" vertical="center" wrapText="1"/>
    </xf>
    <xf numFmtId="0" fontId="4" fillId="0" borderId="7" xfId="0" applyFont="1" applyFill="1" applyBorder="1" applyAlignment="1">
      <alignment horizontal="center" vertical="center" wrapText="1"/>
    </xf>
    <xf numFmtId="0" fontId="0" fillId="0" borderId="7" xfId="0" applyFont="1" applyBorder="1" applyAlignment="1">
      <alignment horizontal="center" vertical="center" wrapText="1"/>
    </xf>
    <xf numFmtId="0" fontId="0" fillId="0" borderId="7" xfId="0" applyFont="1" applyFill="1" applyBorder="1" applyAlignment="1">
      <alignment horizontal="center" vertical="center" wrapText="1"/>
    </xf>
    <xf numFmtId="9" fontId="4" fillId="0" borderId="7" xfId="1" applyNumberFormat="1" applyFont="1" applyBorder="1" applyAlignment="1">
      <alignment horizontal="center" vertical="center"/>
    </xf>
    <xf numFmtId="14" fontId="0" fillId="19" borderId="1" xfId="0" applyNumberFormat="1" applyFill="1" applyBorder="1" applyAlignment="1" applyProtection="1">
      <alignment horizontal="center" vertical="center"/>
    </xf>
    <xf numFmtId="0" fontId="16" fillId="19" borderId="1" xfId="0" applyFont="1" applyFill="1" applyBorder="1" applyAlignment="1" applyProtection="1">
      <alignment horizontal="center" vertical="center"/>
    </xf>
    <xf numFmtId="14" fontId="0" fillId="0" borderId="0" xfId="0" applyNumberFormat="1" applyAlignment="1"/>
    <xf numFmtId="0" fontId="0" fillId="0" borderId="0" xfId="0" quotePrefix="1" applyNumberFormat="1" applyAlignment="1"/>
    <xf numFmtId="0" fontId="0" fillId="0" borderId="0" xfId="0" applyNumberFormat="1" applyAlignment="1"/>
  </cellXfs>
  <cellStyles count="16">
    <cellStyle name="Accent1" xfId="3" builtinId="29"/>
    <cellStyle name="Normal" xfId="0" builtinId="0"/>
    <cellStyle name="Normal 2" xfId="1"/>
    <cellStyle name="Normal 2 2" xfId="4"/>
    <cellStyle name="Normal 3" xfId="2"/>
    <cellStyle name="Style 1" xfId="5"/>
    <cellStyle name="Style 10" xfId="14"/>
    <cellStyle name="Style 11" xfId="15"/>
    <cellStyle name="Style 2" xfId="7"/>
    <cellStyle name="Style 3" xfId="8"/>
    <cellStyle name="Style 4" xfId="6"/>
    <cellStyle name="Style 5" xfId="9"/>
    <cellStyle name="Style 6" xfId="10"/>
    <cellStyle name="Style 7" xfId="11"/>
    <cellStyle name="Style 8" xfId="12"/>
    <cellStyle name="Style 9" xfId="13"/>
  </cellStyles>
  <dxfs count="443">
    <dxf>
      <numFmt numFmtId="19" formatCode="dd/mm/yyyy"/>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19" formatCode="dd/mm/yyyy"/>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19" formatCode="dd/mm/yyyy"/>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numFmt numFmtId="0" formatCode="General"/>
      <alignment horizontal="general" vertical="bottom" textRotation="0" wrapText="0" indent="0" justifyLastLine="0" shrinkToFit="0" readingOrder="0"/>
    </dxf>
    <dxf>
      <fill>
        <patternFill>
          <bgColor rgb="FF00FF00"/>
        </patternFill>
      </fill>
    </dxf>
    <dxf>
      <fill>
        <patternFill>
          <bgColor rgb="FFFF0000"/>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rgb="FF00FF00"/>
        </patternFill>
      </fill>
    </dxf>
    <dxf>
      <fill>
        <patternFill>
          <bgColor rgb="FFFF0000"/>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rgb="FF00FF00"/>
        </patternFill>
      </fill>
    </dxf>
    <dxf>
      <fill>
        <patternFill>
          <bgColor rgb="FFFF0000"/>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rgb="FF00FF00"/>
        </patternFill>
      </fill>
    </dxf>
    <dxf>
      <fill>
        <patternFill>
          <bgColor rgb="FFFF0000"/>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rgb="FF00FF00"/>
        </patternFill>
      </fill>
    </dxf>
    <dxf>
      <fill>
        <patternFill>
          <bgColor rgb="FFFF0000"/>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rgb="FF00FF00"/>
        </patternFill>
      </fill>
    </dxf>
    <dxf>
      <fill>
        <patternFill>
          <bgColor rgb="FFFF0000"/>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rgb="FF00FF00"/>
        </patternFill>
      </fill>
    </dxf>
    <dxf>
      <fill>
        <patternFill>
          <bgColor rgb="FFFF0000"/>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rgb="FF00FF00"/>
        </patternFill>
      </fill>
    </dxf>
    <dxf>
      <fill>
        <patternFill>
          <bgColor rgb="FFFF0000"/>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rgb="FF00FF00"/>
        </patternFill>
      </fill>
    </dxf>
    <dxf>
      <fill>
        <patternFill>
          <bgColor rgb="FFFF0000"/>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indexed="51"/>
        </patternFill>
      </fill>
    </dxf>
    <dxf>
      <fill>
        <patternFill>
          <bgColor indexed="10"/>
        </patternFill>
      </fill>
    </dxf>
    <dxf>
      <fill>
        <patternFill>
          <bgColor indexed="11"/>
        </patternFill>
      </fill>
    </dxf>
    <dxf>
      <fill>
        <patternFill>
          <bgColor rgb="FFE2EFDA"/>
        </patternFill>
      </fill>
    </dxf>
    <dxf>
      <font>
        <b/>
        <i val="0"/>
        <color rgb="FFFFFFFF"/>
      </font>
      <fill>
        <patternFill>
          <bgColor rgb="FF70AD47"/>
        </patternFill>
      </fill>
    </dxf>
    <dxf>
      <border>
        <left style="thin">
          <color rgb="FFA9D08E"/>
        </left>
        <right style="thin">
          <color rgb="FFA9D08E"/>
        </right>
        <top style="thin">
          <color rgb="FFA9D08E"/>
        </top>
        <bottom style="thin">
          <color rgb="FFA9D08E"/>
        </bottom>
        <horizontal style="thin">
          <color rgb="FFA9D08E"/>
        </horizontal>
      </border>
    </dxf>
    <dxf>
      <fill>
        <patternFill>
          <bgColor rgb="FFF0F0F0"/>
        </patternFill>
      </fill>
    </dxf>
    <dxf>
      <font>
        <b/>
        <i val="0"/>
        <color rgb="FFFFFFFF"/>
      </font>
      <fill>
        <patternFill>
          <bgColor rgb="FFABABAB"/>
        </patternFill>
      </fill>
    </dxf>
    <dxf>
      <border>
        <left style="thin">
          <color rgb="FFC6C6C6"/>
        </left>
        <right style="thin">
          <color rgb="FFC6C6C6"/>
        </right>
        <top style="thin">
          <color rgb="FFC6C6C6"/>
        </top>
        <bottom style="thin">
          <color rgb="FFC6C6C6"/>
        </bottom>
        <horizontal style="thin">
          <color rgb="FFC6C6C6"/>
        </horizontal>
      </border>
    </dxf>
    <dxf>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8"/>
        <color auto="1"/>
        <name val="Arial"/>
        <scheme val="none"/>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1"/>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8"/>
        <color auto="1"/>
        <name val="Arial"/>
        <scheme val="none"/>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1"/>
    </dxf>
    <dxf>
      <font>
        <b val="0"/>
        <i val="0"/>
        <strike val="0"/>
        <condense val="0"/>
        <extend val="0"/>
        <outline val="0"/>
        <shadow val="0"/>
        <u val="none"/>
        <vertAlign val="baseline"/>
        <sz val="8"/>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1"/>
    </dxf>
    <dxf>
      <font>
        <b val="0"/>
        <i val="0"/>
        <strike val="0"/>
        <condense val="0"/>
        <extend val="0"/>
        <outline val="0"/>
        <shadow val="0"/>
        <u val="none"/>
        <vertAlign val="baseline"/>
        <sz val="8"/>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numFmt numFmtId="1" formatCode="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top style="thin">
          <color theme="0" tint="-0.34998626667073579"/>
        </top>
      </border>
    </dxf>
    <dxf>
      <alignment horizontal="center" vertical="center" textRotation="0" wrapText="0" indent="0" justifyLastLine="0" shrinkToFit="0" readingOrder="0"/>
      <protection locked="1" hidden="0"/>
    </dxf>
    <dxf>
      <border outline="0">
        <bottom style="thin">
          <color theme="0" tint="-0.34998626667073579"/>
        </bottom>
      </border>
    </dxf>
    <dxf>
      <font>
        <b/>
        <i val="0"/>
        <strike val="0"/>
        <condense val="0"/>
        <extend val="0"/>
        <outline val="0"/>
        <shadow val="0"/>
        <u val="none"/>
        <vertAlign val="baseline"/>
        <sz val="13"/>
        <color theme="0"/>
        <name val="Calibri"/>
        <scheme val="minor"/>
      </font>
      <alignment horizontal="center" vertical="center" textRotation="0" wrapText="1" indent="0" justifyLastLine="0" shrinkToFit="0" readingOrder="0"/>
      <border diagonalUp="0" diagonalDown="0" outline="0">
        <left style="thin">
          <color theme="0" tint="-0.34998626667073579"/>
        </left>
        <right style="thin">
          <color theme="0" tint="-0.34998626667073579"/>
        </right>
        <top/>
        <bottom/>
      </border>
    </dxf>
    <dxf>
      <font>
        <b val="0"/>
        <i val="0"/>
        <strike val="0"/>
        <condense val="0"/>
        <extend val="0"/>
        <outline val="0"/>
        <shadow val="0"/>
        <u val="none"/>
        <vertAlign val="baseline"/>
        <sz val="11"/>
        <color theme="1"/>
        <name val="Calibri"/>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numFmt numFmtId="13" formatCode="0%"/>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Calibri"/>
        <scheme val="minor"/>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Calibri"/>
        <scheme val="minor"/>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protection locked="1" hidden="0"/>
    </dxf>
    <dxf>
      <font>
        <b val="0"/>
        <i val="0"/>
        <strike val="0"/>
        <condense val="0"/>
        <extend val="0"/>
        <outline val="0"/>
        <shadow val="0"/>
        <u val="none"/>
        <vertAlign val="baseline"/>
        <sz val="11"/>
        <color auto="1"/>
        <name val="Calibri"/>
        <scheme val="minor"/>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theme="1"/>
        <name val="Calibri"/>
        <scheme val="minor"/>
      </font>
      <fill>
        <patternFill patternType="solid">
          <fgColor indexed="64"/>
          <bgColor theme="0"/>
        </patternFill>
      </fill>
      <border diagonalUp="0" diagonalDown="0">
        <left style="thin">
          <color indexed="64"/>
        </left>
        <right style="thin">
          <color indexed="64"/>
        </right>
        <top style="thin">
          <color indexed="64"/>
        </top>
        <bottom style="thin">
          <color indexed="64"/>
        </bottom>
        <vertical/>
        <horizontal/>
      </border>
    </dxf>
    <dxf>
      <border outline="0">
        <top style="thin">
          <color theme="0" tint="-0.34998626667073579"/>
        </top>
        <bottom style="thin">
          <color indexed="64"/>
        </bottom>
      </border>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3"/>
        <color theme="0"/>
        <name val="Calibri"/>
        <scheme val="minor"/>
      </font>
      <alignment horizontal="center" vertical="center" textRotation="0" wrapText="1" indent="0" justifyLastLine="0" shrinkToFit="0" readingOrder="0"/>
      <border diagonalUp="0" diagonalDown="0" outline="0">
        <left style="thin">
          <color theme="0" tint="-0.34998626667073579"/>
        </left>
        <right style="thin">
          <color theme="0" tint="-0.34998626667073579"/>
        </right>
        <top/>
        <bottom/>
      </border>
    </dxf>
    <dxf>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numFmt numFmtId="19" formatCode="dd/mm/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8"/>
        <color auto="1"/>
        <name val="Arial"/>
        <scheme val="none"/>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1"/>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8"/>
        <color auto="1"/>
        <name val="Arial"/>
        <scheme val="none"/>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1"/>
    </dxf>
    <dxf>
      <font>
        <b val="0"/>
        <i val="0"/>
        <strike val="0"/>
        <condense val="0"/>
        <extend val="0"/>
        <outline val="0"/>
        <shadow val="0"/>
        <u val="none"/>
        <vertAlign val="baseline"/>
        <sz val="8"/>
        <color rgb="FF00B050"/>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1"/>
    </dxf>
    <dxf>
      <font>
        <b val="0"/>
        <i val="0"/>
        <strike val="0"/>
        <condense val="0"/>
        <extend val="0"/>
        <outline val="0"/>
        <shadow val="0"/>
        <u val="none"/>
        <vertAlign val="baseline"/>
        <sz val="8"/>
        <color rgb="FF00B050"/>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font>
        <b val="0"/>
        <i val="0"/>
        <strike val="0"/>
        <condense val="0"/>
        <extend val="0"/>
        <outline val="0"/>
        <shadow val="0"/>
        <u val="none"/>
        <vertAlign val="baseline"/>
        <sz val="11"/>
        <color rgb="FF00B050"/>
        <name val="Calibri"/>
        <scheme val="minor"/>
      </font>
      <numFmt numFmtId="1" formatCode="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1"/>
        <color rgb="FF00B050"/>
        <name val="Calibri"/>
        <scheme val="minor"/>
      </font>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top style="thin">
          <color theme="0" tint="-0.34998626667073579"/>
        </top>
        <bottom style="thin">
          <color indexed="64"/>
        </bottom>
      </border>
    </dxf>
    <dxf>
      <protection locked="1" hidden="0"/>
    </dxf>
    <dxf>
      <border outline="0">
        <bottom style="thin">
          <color theme="0" tint="-0.34998626667073579"/>
        </bottom>
      </border>
    </dxf>
    <dxf>
      <font>
        <b/>
        <i val="0"/>
        <strike val="0"/>
        <condense val="0"/>
        <extend val="0"/>
        <outline val="0"/>
        <shadow val="0"/>
        <u val="none"/>
        <vertAlign val="baseline"/>
        <sz val="13"/>
        <color theme="0"/>
        <name val="Calibri"/>
        <scheme val="minor"/>
      </font>
      <alignment horizontal="center" vertical="center" textRotation="0" wrapText="1" indent="0" justifyLastLine="0" shrinkToFit="0" readingOrder="0"/>
      <border diagonalUp="0" diagonalDown="0" outline="0">
        <left style="thin">
          <color theme="0" tint="-0.34998626667073579"/>
        </left>
        <right style="thin">
          <color theme="0" tint="-0.34998626667073579"/>
        </right>
        <top/>
        <bottom/>
      </border>
    </dxf>
    <dxf>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numFmt numFmtId="19" formatCode="dd/mm/yyyy"/>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8"/>
        <color auto="1"/>
        <name val="Arial"/>
        <scheme val="none"/>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1"/>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8"/>
        <color auto="1"/>
        <name val="Arial"/>
        <scheme val="none"/>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1"/>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1"/>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numFmt numFmtId="1" formatCode="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top style="thin">
          <color theme="0" tint="-0.34998626667073579"/>
        </top>
        <bottom style="thin">
          <color indexed="64"/>
        </bottom>
      </border>
    </dxf>
    <dxf>
      <protection locked="1" hidden="0"/>
    </dxf>
    <dxf>
      <border outline="0">
        <bottom style="thin">
          <color theme="0" tint="-0.34998626667073579"/>
        </bottom>
      </border>
    </dxf>
    <dxf>
      <font>
        <b/>
        <i val="0"/>
        <strike val="0"/>
        <condense val="0"/>
        <extend val="0"/>
        <outline val="0"/>
        <shadow val="0"/>
        <u val="none"/>
        <vertAlign val="baseline"/>
        <sz val="13"/>
        <color theme="0"/>
        <name val="Calibri"/>
        <scheme val="minor"/>
      </font>
      <alignment horizontal="center" vertical="center" textRotation="0" wrapText="1" indent="0" justifyLastLine="0" shrinkToFit="0" readingOrder="0"/>
      <border diagonalUp="0" diagonalDown="0" outline="0">
        <left style="thin">
          <color theme="0" tint="-0.34998626667073579"/>
        </left>
        <right style="thin">
          <color theme="0" tint="-0.34998626667073579"/>
        </right>
        <top/>
        <bottom/>
      </border>
    </dxf>
    <dxf>
      <border diagonalUp="0" diagonalDown="0">
        <left style="thin">
          <color indexed="64"/>
        </left>
        <right style="thin">
          <color indexed="64"/>
        </right>
        <top style="thin">
          <color indexed="64"/>
        </top>
        <bottom/>
        <vertical/>
        <horizontal/>
      </border>
      <protection locked="1"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protection locked="1" hidden="0"/>
    </dxf>
    <dxf>
      <border diagonalUp="0" diagonalDown="0">
        <left style="thin">
          <color indexed="64"/>
        </left>
        <right style="thin">
          <color indexed="64"/>
        </right>
        <top style="thin">
          <color indexed="64"/>
        </top>
        <bottom/>
        <vertical/>
        <horizontal/>
      </border>
      <protection locked="1" hidden="0"/>
    </dxf>
    <dxf>
      <border diagonalUp="0" diagonalDown="0">
        <left style="thin">
          <color indexed="64"/>
        </left>
        <right style="thin">
          <color indexed="64"/>
        </right>
        <top style="thin">
          <color indexed="64"/>
        </top>
        <bottom/>
        <vertical/>
        <horizontal/>
      </border>
      <protection locked="1" hidden="0"/>
    </dxf>
    <dxf>
      <border diagonalUp="0" diagonalDown="0">
        <left style="thin">
          <color indexed="64"/>
        </left>
        <right style="thin">
          <color indexed="64"/>
        </right>
        <top style="thin">
          <color indexed="64"/>
        </top>
        <bottom/>
        <vertical/>
        <horizontal/>
      </border>
      <protection locked="1" hidden="0"/>
    </dxf>
    <dxf>
      <numFmt numFmtId="19" formatCode="dd/mm/yyyy"/>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protection locked="1" hidden="0"/>
    </dxf>
    <dxf>
      <border diagonalUp="0" diagonalDown="0">
        <left style="thin">
          <color indexed="64"/>
        </left>
        <right style="thin">
          <color indexed="64"/>
        </right>
        <top style="thin">
          <color indexed="64"/>
        </top>
        <bottom/>
        <vertical/>
        <horizontal/>
      </border>
      <protection locked="1"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protection locked="1"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protection locked="1" hidden="1"/>
    </dxf>
    <dxf>
      <font>
        <b val="0"/>
        <i val="0"/>
        <strike val="0"/>
        <condense val="0"/>
        <extend val="0"/>
        <outline val="0"/>
        <shadow val="0"/>
        <u val="none"/>
        <vertAlign val="baseline"/>
        <sz val="8"/>
        <color auto="1"/>
        <name val="Arial"/>
        <scheme val="none"/>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bottom/>
        <vertical/>
        <horizontal/>
      </border>
      <protection locked="1" hidden="1"/>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vertical/>
        <horizontal/>
      </border>
      <protection locked="1" hidden="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vertical/>
        <horizontal/>
      </border>
      <protection locked="1"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vertical/>
        <horizontal/>
      </border>
      <protection locked="1" hidden="0"/>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protection locked="1" hidden="1"/>
    </dxf>
    <dxf>
      <font>
        <b val="0"/>
        <i val="0"/>
        <strike val="0"/>
        <condense val="0"/>
        <extend val="0"/>
        <outline val="0"/>
        <shadow val="0"/>
        <u val="none"/>
        <vertAlign val="baseline"/>
        <sz val="8"/>
        <color auto="1"/>
        <name val="Arial"/>
        <scheme val="none"/>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bottom/>
        <vertical/>
        <horizontal/>
      </border>
      <protection locked="1" hidden="1"/>
    </dxf>
    <dxf>
      <font>
        <b val="0"/>
        <i val="0"/>
        <strike val="0"/>
        <condense val="0"/>
        <extend val="0"/>
        <outline val="0"/>
        <shadow val="0"/>
        <u val="none"/>
        <vertAlign val="baseline"/>
        <sz val="8"/>
        <color auto="1"/>
        <name val="Arial"/>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bottom/>
        <vertical/>
        <horizontal/>
      </border>
      <protection locked="1" hidden="1"/>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vertical/>
        <horizontal/>
      </border>
      <protection locked="1" hidden="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numFmt numFmtId="0" formatCode="General"/>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protection locked="1" hidden="0"/>
    </dxf>
    <dxf>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protection locked="1" hidden="0"/>
    </dxf>
    <dxf>
      <numFmt numFmtId="1" formatCode="0"/>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protection locked="1" hidden="0"/>
    </dxf>
    <dxf>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protection locked="1" hidden="0"/>
    </dxf>
    <dxf>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protection locked="1" hidden="0"/>
    </dxf>
    <dxf>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protection locked="1" hidden="0"/>
    </dxf>
    <dxf>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bottom/>
        <vertical/>
        <horizontal/>
      </border>
      <protection locked="1" hidden="0"/>
    </dxf>
    <dxf>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vertical/>
        <horizontal/>
      </border>
      <protection locked="1" hidden="0"/>
    </dxf>
    <dxf>
      <border outline="0">
        <top style="thin">
          <color theme="0" tint="-0.34998626667073579"/>
        </top>
        <bottom style="thin">
          <color indexed="64"/>
        </bottom>
      </border>
    </dxf>
    <dxf>
      <protection locked="1" hidden="0"/>
    </dxf>
    <dxf>
      <border outline="0">
        <bottom style="thin">
          <color theme="0" tint="-0.34998626667073579"/>
        </bottom>
      </border>
    </dxf>
    <dxf>
      <font>
        <b/>
        <i val="0"/>
        <strike val="0"/>
        <condense val="0"/>
        <extend val="0"/>
        <outline val="0"/>
        <shadow val="0"/>
        <u val="none"/>
        <vertAlign val="baseline"/>
        <sz val="13"/>
        <color theme="0"/>
        <name val="Calibri"/>
        <scheme val="minor"/>
      </font>
      <alignment horizontal="center" vertical="center" textRotation="0" wrapText="1" indent="0" justifyLastLine="0" shrinkToFit="0" readingOrder="0"/>
      <border diagonalUp="0" diagonalDown="0" outline="0">
        <left style="thin">
          <color theme="0" tint="-0.34998626667073579"/>
        </left>
        <right style="thin">
          <color theme="0" tint="-0.34998626667073579"/>
        </right>
        <top/>
        <bottom/>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8"/>
        <color auto="1"/>
        <name val="Arial"/>
        <scheme val="none"/>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8"/>
        <color auto="1"/>
        <name val="Arial"/>
        <scheme val="none"/>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numFmt numFmtId="1" formatCode="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top style="thin">
          <color theme="0" tint="-0.34998626667073579"/>
        </top>
        <bottom style="thin">
          <color indexed="64"/>
        </bottom>
      </border>
    </dxf>
    <dxf>
      <font>
        <b/>
        <i val="0"/>
        <strike val="0"/>
        <condense val="0"/>
        <extend val="0"/>
        <outline val="0"/>
        <shadow val="0"/>
        <u val="none"/>
        <vertAlign val="baseline"/>
        <sz val="13"/>
        <color theme="0"/>
        <name val="Calibri"/>
        <scheme val="minor"/>
      </font>
      <alignment horizontal="center" vertical="center" textRotation="0" wrapText="1" indent="0" justifyLastLine="0" shrinkToFit="0" readingOrder="0"/>
      <border diagonalUp="0" diagonalDown="0" outline="0">
        <left style="thin">
          <color theme="0" tint="-0.34998626667073579"/>
        </left>
        <right style="thin">
          <color theme="0" tint="-0.34998626667073579"/>
        </right>
        <top/>
        <bottom/>
      </border>
    </dxf>
    <dxf>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0" indent="0" justifyLastLine="0" shrinkToFit="0" readingOrder="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8"/>
        <color auto="1"/>
        <name val="Arial"/>
        <scheme val="none"/>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1"/>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8"/>
        <color auto="1"/>
        <name val="Arial"/>
        <scheme val="none"/>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1"/>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1"/>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font>
        <b val="0"/>
        <i val="0"/>
        <strike val="0"/>
        <condense val="0"/>
        <extend val="0"/>
        <outline val="0"/>
        <shadow val="0"/>
        <u val="none"/>
        <vertAlign val="baseline"/>
        <sz val="9"/>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0"/>
    </dxf>
    <dxf>
      <numFmt numFmtId="1" formatCode="0"/>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numFmt numFmtId="19" formatCode="dd/mm/yyyy"/>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outline="0">
        <top style="thin">
          <color theme="0" tint="-0.34998626667073579"/>
        </top>
      </border>
    </dxf>
    <dxf>
      <border outline="0">
        <bottom style="thin">
          <color theme="0" tint="-0.34998626667073579"/>
        </bottom>
      </border>
    </dxf>
    <dxf>
      <font>
        <b/>
        <i val="0"/>
        <strike val="0"/>
        <condense val="0"/>
        <extend val="0"/>
        <outline val="0"/>
        <shadow val="0"/>
        <u val="none"/>
        <vertAlign val="baseline"/>
        <sz val="13"/>
        <color theme="0"/>
        <name val="Calibri"/>
        <scheme val="minor"/>
      </font>
      <alignment horizontal="center" vertical="center" textRotation="0" wrapText="1" indent="0" justifyLastLine="0" shrinkToFit="0" readingOrder="0"/>
      <border diagonalUp="0" diagonalDown="0" outline="0">
        <left style="thin">
          <color theme="0" tint="-0.34998626667073579"/>
        </left>
        <right style="thin">
          <color theme="0" tint="-0.34998626667073579"/>
        </right>
        <top/>
        <bottom/>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8"/>
        <color auto="1"/>
        <name val="Arial"/>
        <scheme val="none"/>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1"/>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dxf>
    <dxf>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scheme val="none"/>
      </font>
      <fill>
        <patternFill patternType="solid">
          <fgColor indexed="64"/>
          <bgColor indexed="43"/>
        </patternFill>
      </fill>
      <alignment horizontal="center" vertical="center" textRotation="0" wrapText="1" indent="0" justifyLastLine="0" shrinkToFit="0" readingOrder="0"/>
      <border diagonalUp="0" diagonalDown="0">
        <left style="thin">
          <color indexed="64"/>
        </left>
        <right style="thin">
          <color indexed="64"/>
        </right>
        <top/>
        <bottom style="thin">
          <color indexed="64"/>
        </bottom>
        <vertical/>
        <horizontal/>
      </border>
      <protection locked="1" hidden="1"/>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8"/>
        <color auto="1"/>
        <name val="Arial"/>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1" hidden="0"/>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horizontal/>
      </border>
    </dxf>
    <dxf>
      <border outline="0">
        <top style="thin">
          <color theme="0" tint="-0.34998626667073579"/>
        </top>
        <bottom style="thin">
          <color indexed="64"/>
        </bottom>
      </border>
    </dxf>
    <dxf>
      <border outline="0">
        <bottom style="thin">
          <color theme="0" tint="-0.34998626667073579"/>
        </bottom>
      </border>
    </dxf>
    <dxf>
      <font>
        <b/>
        <i val="0"/>
        <strike val="0"/>
        <condense val="0"/>
        <extend val="0"/>
        <outline val="0"/>
        <shadow val="0"/>
        <u val="none"/>
        <vertAlign val="baseline"/>
        <sz val="13"/>
        <color theme="0"/>
        <name val="Calibri"/>
        <scheme val="minor"/>
      </font>
      <alignment horizontal="center" vertical="center" textRotation="0" wrapText="1" indent="0" justifyLastLine="0" shrinkToFit="0" readingOrder="0"/>
      <border diagonalUp="0" diagonalDown="0" outline="0">
        <left style="thin">
          <color theme="0" tint="-0.34998626667073579"/>
        </left>
        <right style="thin">
          <color theme="0" tint="-0.34998626667073579"/>
        </right>
        <top/>
        <bottom/>
      </border>
    </dxf>
  </dxfs>
  <tableStyles count="2" defaultTableStyle="TableStyleMedium2" defaultPivotStyle="PivotStyleLight16">
    <tableStyle name="TableStyleQueryPreview" pivot="0" count="3">
      <tableStyleElement type="wholeTable" dxfId="145"/>
      <tableStyleElement type="headerRow" dxfId="144"/>
      <tableStyleElement type="firstRowStripe" dxfId="143"/>
    </tableStyle>
    <tableStyle name="TableStyleQueryResult" pivot="0" count="3">
      <tableStyleElement type="wholeTable" dxfId="142"/>
      <tableStyleElement type="headerRow" dxfId="141"/>
      <tableStyleElement type="firstRowStripe" dxfId="140"/>
    </tableStyle>
  </tableStyles>
  <colors>
    <mruColors>
      <color rgb="FFDDDDDD"/>
      <color rgb="FF66FF33"/>
      <color rgb="FFFF0000"/>
      <color rgb="FF00FF00"/>
      <color rgb="FF707890"/>
      <color rgb="FF666699"/>
      <color rgb="FF0099CC"/>
      <color rgb="FF006699"/>
      <color rgb="FFEAEA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queryTables/queryTable1.xml><?xml version="1.0" encoding="utf-8"?>
<queryTable xmlns="http://schemas.openxmlformats.org/spreadsheetml/2006/main" name="DonnéesExternes_1" connectionId="1" autoFormatId="0" applyNumberFormats="0" applyBorderFormats="0" applyFontFormats="1" applyPatternFormats="1" applyAlignmentFormats="0" applyWidthHeightFormats="0">
  <queryTableRefresh preserveSortFilterLayout="0" nextId="37">
    <queryTableFields count="36">
      <queryTableField id="1" name="Name" tableColumnId="72"/>
      <queryTableField id="2" name="Date de mise à jour" tableColumnId="73"/>
      <queryTableField id="3" name="Unité de Travail" tableColumnId="74"/>
      <queryTableField id="4" name="Sous unité" tableColumnId="75"/>
      <queryTableField id="5" name="Phases de travail" tableColumnId="76"/>
      <queryTableField id="6" name="Dangers" tableColumnId="77"/>
      <queryTableField id="7" name="Personnes exposées" tableColumnId="78"/>
      <queryTableField id="8" name="effectif concerné" tableColumnId="79"/>
      <queryTableField id="9" name="Risques" tableColumnId="80"/>
      <queryTableField id="10" name="Description du/des risque(s)" tableColumnId="81"/>
      <queryTableField id="11" name="Mesures de prévention / protections existantes_x000a_Actions techniques, Humaines, Org" tableColumnId="82"/>
      <queryTableField id="12" name="Fréqu." tableColumnId="83"/>
      <queryTableField id="13" name="Note Fréqu." tableColumnId="84"/>
      <queryTableField id="14" name="Gravité" tableColumnId="85"/>
      <queryTableField id="15" name="Note Gravité" tableColumnId="86"/>
      <queryTableField id="16" name="Criticité_x000a_Brute" tableColumnId="87"/>
      <queryTableField id="17" name="Moyens de prév._x000a_Protect°" tableColumnId="88"/>
      <queryTableField id="18" name="Note moyen de prevention" tableColumnId="89"/>
      <queryTableField id="19" name="Criticité_x000a_résiduelle" tableColumnId="90"/>
      <queryTableField id="20" name="Niveau de priorité d'action" tableColumnId="91"/>
      <queryTableField id="21" name="Mesures correctives proposées_x000a_( Techniques, Organisationnelles, Humaines )" tableColumnId="92"/>
      <queryTableField id="22" name="Fréqu. Attendue après mesures correctives/préventives" tableColumnId="93"/>
      <queryTableField id="23" name="Note Fréqu. Attendue" tableColumnId="94"/>
      <queryTableField id="24" name="Gravité Attendue près mesures correctives/préventives" tableColumnId="95"/>
      <queryTableField id="25" name="Note Gravité attentue" tableColumnId="96"/>
      <queryTableField id="26" name="Criticité attendue" tableColumnId="97"/>
      <queryTableField id="27" name="Niveau de priorité d'action attendu" tableColumnId="98"/>
      <queryTableField id="28" name="Personne chargée de l'action" tableColumnId="99"/>
      <queryTableField id="29" name="Personne chargée du suivi" tableColumnId="100"/>
      <queryTableField id="30" name="Délais" tableColumnId="101"/>
      <queryTableField id="31" name="% de réalisation" tableColumnId="102"/>
      <queryTableField id="32" name="Date de réalisation de l'AC" tableColumnId="103"/>
      <queryTableField id="33" name="Commentaires" tableColumnId="104"/>
      <queryTableField id="34" name="Coût" tableColumnId="105"/>
      <queryTableField id="35" name="Action efficace O/N?" tableColumnId="106"/>
      <queryTableField id="36" name="Commentaires2" tableColumnId="107"/>
    </queryTableFields>
  </queryTableRefresh>
</queryTable>
</file>

<file path=xl/tables/_rels/table9.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id="1" name="t_E1" displayName="t_E1" ref="A1:AI12" totalsRowShown="0" headerRowDxfId="442" headerRowBorderDxfId="441" tableBorderDxfId="440" headerRowCellStyle="Accent1">
  <autoFilter ref="A1:AI12"/>
  <tableColumns count="35">
    <tableColumn id="1" name="Date de mise à jour" dataDxfId="439"/>
    <tableColumn id="2" name="Unité de Travail" dataDxfId="438"/>
    <tableColumn id="3" name="Sous unité" dataDxfId="437"/>
    <tableColumn id="4" name="Phases de travail" dataDxfId="436"/>
    <tableColumn id="5" name="Dangers" dataDxfId="435"/>
    <tableColumn id="6" name="Personnes exposées" dataDxfId="434"/>
    <tableColumn id="7" name="effectif concerné" dataDxfId="433"/>
    <tableColumn id="8" name="Risques" dataDxfId="432"/>
    <tableColumn id="9" name="Description du/des risque(s)" dataDxfId="431"/>
    <tableColumn id="10" name="Mesures de prévention / protections existantes_x000a_Actions techniques, Humaines, Organisationnelles?" dataDxfId="430"/>
    <tableColumn id="11" name="Fréqu." dataDxfId="429"/>
    <tableColumn id="12" name="Note Fréqu." dataDxfId="428">
      <calculatedColumnFormula>IF(K2="quotidien","4",IF(K2="récurrent","3",IF(K2="peu probable",2,IF(K2="rare","1",""))))</calculatedColumnFormula>
    </tableColumn>
    <tableColumn id="13" name="Gravité" dataDxfId="427"/>
    <tableColumn id="14" name="Note Gravité" dataDxfId="426">
      <calculatedColumnFormula>IF(M2="mineure","1",IF(M2="modérée","4",IF(M2="grave",7,IF(M2="très grave","10",""))))</calculatedColumnFormula>
    </tableColumn>
    <tableColumn id="15" name="Criticité_x000a_Brute" dataDxfId="425">
      <calculatedColumnFormula>L2*N2</calculatedColumnFormula>
    </tableColumn>
    <tableColumn id="16" name="Moyens de prév._x000a_Protect°" dataDxfId="424"/>
    <tableColumn id="17" name="Note moyen de prevention" dataDxfId="423">
      <calculatedColumnFormula>IF(P2="Optimales","0.1",IF(P2="Fiable : sécurité collective","0.4",IF(P2="Moyen : sécurité individuelle",0.7,IF(P2="Faible : consigne ou mode opératoire","0.9",IF(P2="Faible ou nul",1,"")))))</calculatedColumnFormula>
    </tableColumn>
    <tableColumn id="18" name="Criticité_x000a_résiduelle" dataDxfId="422"/>
    <tableColumn id="19" name="Niveau de priorité d'action" dataDxfId="421"/>
    <tableColumn id="20" name="Mesures correctives proposées_x000a_( Techniques, Organisationnelles, Humaines )" dataDxfId="420"/>
    <tableColumn id="21" name="Fréqu. Attendue après mesures correctives/préventives" dataDxfId="419"/>
    <tableColumn id="22" name="Note Fréqu. Attendue" dataDxfId="418">
      <calculatedColumnFormula>IF(U2="quotidien","4",IF(U2="récurrent","3",IF(U2="peu probable",2,IF(U2="rare","1",""))))</calculatedColumnFormula>
    </tableColumn>
    <tableColumn id="23" name="Gravité Attendue près mesures correctives/préventives" dataDxfId="417"/>
    <tableColumn id="24" name="Note Gravité attentue" dataDxfId="416">
      <calculatedColumnFormula>IF(W2="mineure","1",IF(W2="modérée","4",IF(W2="grave",7,IF(W2="très grave","10",""))))</calculatedColumnFormula>
    </tableColumn>
    <tableColumn id="25" name="Criticité attendue" dataDxfId="415">
      <calculatedColumnFormula>V2*X2</calculatedColumnFormula>
    </tableColumn>
    <tableColumn id="26" name="Niveau de priorité d'action attendu" dataDxfId="414">
      <calculatedColumnFormula>IF(Y2="","",(IF(Y2&lt;=5,"PRIORITE 4",IF(Y2&lt;=16,"PRIORITE 3",IF(Y2&lt;30,"PRIORITE 2","PRIORITE 1")))))</calculatedColumnFormula>
    </tableColumn>
    <tableColumn id="27" name="Personne chargée de l'action" dataDxfId="413"/>
    <tableColumn id="28" name="Personne chargée du suivi" dataDxfId="412"/>
    <tableColumn id="29" name="Délais" dataDxfId="411"/>
    <tableColumn id="30" name="% de réalisation" dataDxfId="410"/>
    <tableColumn id="31" name="Date de réalisation de l'AC" dataDxfId="409"/>
    <tableColumn id="32" name="Commentaires" dataDxfId="408"/>
    <tableColumn id="33" name="Coût" dataDxfId="407"/>
    <tableColumn id="34" name="Action efficace O/N?" dataDxfId="406"/>
    <tableColumn id="35" name="Commentaires2" dataDxfId="405"/>
  </tableColumns>
  <tableStyleInfo name="TableStyleLight9" showFirstColumn="0" showLastColumn="0" showRowStripes="1" showColumnStripes="0"/>
</table>
</file>

<file path=xl/tables/table2.xml><?xml version="1.0" encoding="utf-8"?>
<table xmlns="http://schemas.openxmlformats.org/spreadsheetml/2006/main" id="2" name="t_E2" displayName="t_E2" ref="A1:AI86" totalsRowShown="0" headerRowDxfId="404" headerRowBorderDxfId="403" tableBorderDxfId="402" headerRowCellStyle="Accent1">
  <autoFilter ref="A1:AI86"/>
  <tableColumns count="35">
    <tableColumn id="1" name="Date de mise à jour" dataDxfId="401"/>
    <tableColumn id="2" name="Unité de Travail" dataDxfId="400"/>
    <tableColumn id="3" name="Sous unité" dataDxfId="399"/>
    <tableColumn id="4" name="Phases de travail" dataDxfId="398"/>
    <tableColumn id="5" name="Dangers" dataDxfId="397"/>
    <tableColumn id="6" name="Personnes exposées" dataDxfId="396"/>
    <tableColumn id="7" name="effectif concerné" dataDxfId="395"/>
    <tableColumn id="8" name="Risques" dataDxfId="394"/>
    <tableColumn id="9" name="Description du/des risque(s)" dataDxfId="393"/>
    <tableColumn id="10" name="Mesures de prévention / protections existantes_x000a_Actions techniques, Humaines, Organisationnelles?" dataDxfId="392"/>
    <tableColumn id="11" name="Fréqu." dataDxfId="391"/>
    <tableColumn id="12" name="Note Fréqu." dataDxfId="390">
      <calculatedColumnFormula>IF(K2="quotidien","4",IF(K2="récurrent","3",IF(K2="peu probable",2,IF(K2="rare","1",""))))</calculatedColumnFormula>
    </tableColumn>
    <tableColumn id="13" name="Gravité" dataDxfId="389"/>
    <tableColumn id="14" name="Note Gravité" dataDxfId="388"/>
    <tableColumn id="15" name="Criticité_x000a_Brute" dataDxfId="387">
      <calculatedColumnFormula>L2*N2</calculatedColumnFormula>
    </tableColumn>
    <tableColumn id="16" name="Moyens de prév._x000a_Protect°" dataDxfId="386"/>
    <tableColumn id="17" name="Note moyen de prevention" dataDxfId="385"/>
    <tableColumn id="18" name="Criticité_x000a_résiduelle" dataDxfId="384">
      <calculatedColumnFormula>O2*Q2</calculatedColumnFormula>
    </tableColumn>
    <tableColumn id="19" name="Niveau de priorité d'action" dataDxfId="383">
      <calculatedColumnFormula>IF(R2="","",(IF(R2&lt;=5,"PRIORITE 4",IF(R2&lt;=16,"PRIORITE 3",IF(R2&lt;30,"PRIORITE 2","PRIORITE 1")))))</calculatedColumnFormula>
    </tableColumn>
    <tableColumn id="20" name="Mesures correctives proposées_x000a_( Techniques, Organisationnelles, Humaines )" dataDxfId="382"/>
    <tableColumn id="21" name="Fréqu. Attendue après mesures correctives/préventives" dataDxfId="381"/>
    <tableColumn id="22" name="Note Fréqu. Attendue" dataDxfId="380">
      <calculatedColumnFormula>IF(U2="quotidien","4",IF(U2="récurrent","3",IF(U2="peu probable",2,IF(U2="rare","1",""))))</calculatedColumnFormula>
    </tableColumn>
    <tableColumn id="23" name="Gravité Attendue près mesures correctives/préventives" dataDxfId="379"/>
    <tableColumn id="24" name="Note Gravité attentue" dataDxfId="378">
      <calculatedColumnFormula>IF(W2="mineure","1",IF(W2="modérée","4",IF(W2="grave",7,IF(W2="très grave","10",""))))</calculatedColumnFormula>
    </tableColumn>
    <tableColumn id="25" name="Criticité attendue" dataDxfId="377">
      <calculatedColumnFormula>V2*X2</calculatedColumnFormula>
    </tableColumn>
    <tableColumn id="26" name="Niveau de priorité d'action attendu" dataDxfId="376">
      <calculatedColumnFormula>IF(Y2="","",(IF(Y2&lt;=5,"PRIORITE 4",IF(Y2&lt;=16,"PRIORITE 3",IF(Y2&lt;30,"PRIORITE 2","PRIORITE 1")))))</calculatedColumnFormula>
    </tableColumn>
    <tableColumn id="27" name="Personne chargée de l'action" dataDxfId="375"/>
    <tableColumn id="28" name="Personne chargée du suivi" dataDxfId="374"/>
    <tableColumn id="29" name="Délais" dataDxfId="373"/>
    <tableColumn id="30" name="% de réalisation" dataDxfId="372"/>
    <tableColumn id="31" name="Date de réalisation de l'AC" dataDxfId="371"/>
    <tableColumn id="32" name="Commentaires"/>
    <tableColumn id="33" name="Coût"/>
    <tableColumn id="34" name="Action efficace O/N?" dataDxfId="370"/>
    <tableColumn id="35" name="Commentaires2"/>
  </tableColumns>
  <tableStyleInfo name="TableStyleLight9" showFirstColumn="0" showLastColumn="0" showRowStripes="1" showColumnStripes="0"/>
</table>
</file>

<file path=xl/tables/table3.xml><?xml version="1.0" encoding="utf-8"?>
<table xmlns="http://schemas.openxmlformats.org/spreadsheetml/2006/main" id="3" name="t_E3" displayName="t_E3" ref="A1:AI51" totalsRowShown="0" headerRowDxfId="369" tableBorderDxfId="368" headerRowCellStyle="Accent1">
  <autoFilter ref="A1:AI51"/>
  <tableColumns count="35">
    <tableColumn id="1" name="Date de mise à jour" dataDxfId="367"/>
    <tableColumn id="2" name="Unité de Travail" dataDxfId="366"/>
    <tableColumn id="3" name="Sous unité" dataDxfId="365"/>
    <tableColumn id="4" name="Phases de travail" dataDxfId="364"/>
    <tableColumn id="5" name="Dangers" dataDxfId="363"/>
    <tableColumn id="6" name="Personnes exposées" dataDxfId="362"/>
    <tableColumn id="7" name="effectif concerné" dataDxfId="361"/>
    <tableColumn id="8" name="Risques" dataDxfId="360"/>
    <tableColumn id="9" name="Description du/des risque(s)" dataDxfId="359"/>
    <tableColumn id="10" name="Mesures de prévention / protections existantes_x000a_Actions techniques, Humaines, Organisationnelles?" dataDxfId="358"/>
    <tableColumn id="11" name="Fréqu." dataDxfId="357"/>
    <tableColumn id="12" name="Note Fréqu." dataDxfId="356">
      <calculatedColumnFormula>IF(K2="quotidien","4",IF(K2="récurrent","3",IF(K2="peu probable",2,IF(K2="rare","1",""))))</calculatedColumnFormula>
    </tableColumn>
    <tableColumn id="13" name="Gravité" dataDxfId="355"/>
    <tableColumn id="14" name="Note Gravité" dataDxfId="354">
      <calculatedColumnFormula>IF(M2="mineure","1",IF(M2="modérée","4",IF(M2="grave",7,IF(M2="très grave","10",""))))</calculatedColumnFormula>
    </tableColumn>
    <tableColumn id="15" name="Criticité_x000a_Brute" dataDxfId="353">
      <calculatedColumnFormula>L2*N2</calculatedColumnFormula>
    </tableColumn>
    <tableColumn id="16" name="Moyens de prév._x000a_Protect°" dataDxfId="352"/>
    <tableColumn id="17" name="Note moyen de prevention" dataDxfId="351">
      <calculatedColumnFormula>IF(P2="Optimales","0.1",IF(P2="Fiable : sécurité collective","0.4",IF(P2="Moyen : sécurité individuelle",0.7,IF(P2="Faible : consigne ou mode opératoire","0.9",IF(P2="Faible ou nul",1,"")))))</calculatedColumnFormula>
    </tableColumn>
    <tableColumn id="18" name="Criticité_x000a_résiduelle" dataDxfId="350">
      <calculatedColumnFormula>O2*Q2</calculatedColumnFormula>
    </tableColumn>
    <tableColumn id="19" name="Niveau de priorité d'action" dataDxfId="349">
      <calculatedColumnFormula>IF(R2="","",(IF(R2&lt;=5,"PRIORITE 4",IF(R2&lt;=16,"PRIORITE 3",IF(R2&lt;30,"PRIORITE 2","PRIORITE 1")))))</calculatedColumnFormula>
    </tableColumn>
    <tableColumn id="20" name="Mesures correctives proposées_x000a_( Techniques, Organisationnelles, Humaines )" dataDxfId="348"/>
    <tableColumn id="21" name="Fréqu. Attendue après mesures correctives/préventives" dataDxfId="347"/>
    <tableColumn id="22" name="Note Fréqu. Attendue" dataDxfId="346">
      <calculatedColumnFormula>IF(U2="quotidien","4",IF(U2="récurrent","3",IF(U2="peu probable",2,IF(U2="rare","1",""))))</calculatedColumnFormula>
    </tableColumn>
    <tableColumn id="23" name="Gravité Attendue près mesures correctives/préventives" dataDxfId="345"/>
    <tableColumn id="24" name="Note Gravité attentue" dataDxfId="344">
      <calculatedColumnFormula>IF(W2="mineure","1",IF(W2="modérée","4",IF(W2="grave",7,IF(W2="très grave","10",""))))</calculatedColumnFormula>
    </tableColumn>
    <tableColumn id="25" name="Criticité attendue" dataDxfId="343">
      <calculatedColumnFormula>V2*X2</calculatedColumnFormula>
    </tableColumn>
    <tableColumn id="26" name="Niveau de priorité d'action attendu" dataDxfId="342">
      <calculatedColumnFormula>IF(Y2="","",(IF(Y2&lt;=5,"PRIORITE 4",IF(Y2&lt;=16,"PRIORITE 3",IF(Y2&lt;30,"PRIORITE 2","PRIORITE 1")))))</calculatedColumnFormula>
    </tableColumn>
    <tableColumn id="27" name="Personne chargée de l'action" dataDxfId="341"/>
    <tableColumn id="28" name="Personne chargée du suivi" dataDxfId="340"/>
    <tableColumn id="29" name="Délais"/>
    <tableColumn id="30" name="% de réalisation" dataDxfId="339"/>
    <tableColumn id="31" name="Date de réalisation de l'AC"/>
    <tableColumn id="32" name="Commentaires" dataDxfId="338"/>
    <tableColumn id="33" name="Coût" dataDxfId="337"/>
    <tableColumn id="34" name="Action efficace O/N?" dataDxfId="336"/>
    <tableColumn id="35" name="Commentaires2" dataDxfId="335"/>
  </tableColumns>
  <tableStyleInfo name="TableStyleLight9" showFirstColumn="0" showLastColumn="0" showRowStripes="1" showColumnStripes="0"/>
</table>
</file>

<file path=xl/tables/table4.xml><?xml version="1.0" encoding="utf-8"?>
<table xmlns="http://schemas.openxmlformats.org/spreadsheetml/2006/main" id="4" name="t_E4" displayName="t_E4" ref="A1:AI26" totalsRowShown="0" headerRowDxfId="334" dataDxfId="332" headerRowBorderDxfId="333" tableBorderDxfId="331" headerRowCellStyle="Accent1">
  <autoFilter ref="A1:AI26"/>
  <tableColumns count="35">
    <tableColumn id="1" name="Date de mise à jour" dataDxfId="330"/>
    <tableColumn id="2" name="Unité de Travail" dataDxfId="329"/>
    <tableColumn id="3" name="Sous unité" dataDxfId="328"/>
    <tableColumn id="4" name="Phases de travail" dataDxfId="327"/>
    <tableColumn id="5" name="Dangers" dataDxfId="326"/>
    <tableColumn id="6" name="Personnes exposées" dataDxfId="325"/>
    <tableColumn id="7" name="effectif concerné" dataDxfId="324"/>
    <tableColumn id="8" name="Risques" dataDxfId="323"/>
    <tableColumn id="9" name="Description du/des risque(s)" dataDxfId="322"/>
    <tableColumn id="10" name="Mesures de prévention / protections existantes_x000a_Actions techniques, Humaines, Organisationnelles?" dataDxfId="321"/>
    <tableColumn id="11" name="Fréqu." dataDxfId="320"/>
    <tableColumn id="12" name="Note Fréqu." dataDxfId="319">
      <calculatedColumnFormula>IF(K2="quotidien","4",IF(K2="récurrent","3",IF(K2="peu probable",2,IF(K2="rare","1",""))))</calculatedColumnFormula>
    </tableColumn>
    <tableColumn id="13" name="Gravité" dataDxfId="318"/>
    <tableColumn id="14" name="Note Gravité" dataDxfId="317">
      <calculatedColumnFormula>IF(M2="mineure","1",IF(M2="modérée","4",IF(M2="grave",7,IF(M2="très grave","10",""))))</calculatedColumnFormula>
    </tableColumn>
    <tableColumn id="15" name="Criticité_x000a_Brute" dataDxfId="316">
      <calculatedColumnFormula>L2*N2</calculatedColumnFormula>
    </tableColumn>
    <tableColumn id="16" name="Moyens de prév._x000a_Protect°" dataDxfId="315"/>
    <tableColumn id="17" name="Note moyen de prevention" dataDxfId="314">
      <calculatedColumnFormula>IF(P2="Optimales","0.1",IF(P2="Fiable : sécurité collective","0.4",IF(P2="Moyen : sécurité individuelle",0.7,IF(P2="Faible : consigne ou mode opératoire","0.9",IF(P2="Faible ou nul",1,"")))))</calculatedColumnFormula>
    </tableColumn>
    <tableColumn id="18" name="Criticité_x000a_résiduelle" dataDxfId="313">
      <calculatedColumnFormula>O2*Q2</calculatedColumnFormula>
    </tableColumn>
    <tableColumn id="19" name="Niveau de priorité d'action" dataDxfId="312">
      <calculatedColumnFormula>IF(R2="","",(IF(R2&lt;=5,"PRIORITE 4",IF(R2&lt;=16,"PRIORITE 3",IF(R2&lt;30,"PRIORITE 2","PRIORITE 1")))))</calculatedColumnFormula>
    </tableColumn>
    <tableColumn id="20" name="Mesures correctives proposées_x000a_( Techniques, Organisationnelles, Humaines )"/>
    <tableColumn id="21" name="Fréqu. Attendue après mesures correctives/préventives" dataDxfId="311"/>
    <tableColumn id="22" name="Note Fréqu. Attendue" dataDxfId="310">
      <calculatedColumnFormula>IF(U2="quotidien","4",IF(U2="récurrent","3",IF(U2="peu probable",2,IF(U2="rare","1",""))))</calculatedColumnFormula>
    </tableColumn>
    <tableColumn id="23" name="Gravité Attendue près mesures correctives/préventives" dataDxfId="309"/>
    <tableColumn id="24" name="Note Gravité attentue" dataDxfId="308">
      <calculatedColumnFormula>IF(W2="Optimales","0.1",IF(W2="Fiable : sécurité collective","0.4",IF(W2="Moyen : sécurité individuelle",0.7,IF(W2="Faible : consigne ou mode opératoire","0.9",IF(W2="Faible ou nul",1,"")))))</calculatedColumnFormula>
    </tableColumn>
    <tableColumn id="25" name="Criticité attendue" dataDxfId="307">
      <calculatedColumnFormula>V2*X2</calculatedColumnFormula>
    </tableColumn>
    <tableColumn id="26" name="Niveau de priorité d'action attendu" dataDxfId="306">
      <calculatedColumnFormula>IF(Y2="","",(IF(Y2&lt;=5,"PRIORITE 4",IF(Y2&lt;=16,"PRIORITE 3",IF(Y2&lt;30,"PRIORITE 2","PRIORITE 1")))))</calculatedColumnFormula>
    </tableColumn>
    <tableColumn id="27" name="Personne chargée de l'action" dataDxfId="305"/>
    <tableColumn id="28" name="Personne chargée du suivi" dataDxfId="304"/>
    <tableColumn id="29" name="Délais" dataDxfId="303"/>
    <tableColumn id="30" name="% de réalisation" dataDxfId="302"/>
    <tableColumn id="31" name="Date de réalisation de l'AC" dataDxfId="301"/>
    <tableColumn id="32" name="Commentaires" dataDxfId="300"/>
    <tableColumn id="33" name="Coût" dataDxfId="299"/>
    <tableColumn id="34" name="Action efficace O/N?" dataDxfId="298"/>
    <tableColumn id="35" name="Commentaires2" dataDxfId="297"/>
  </tableColumns>
  <tableStyleInfo name="TableStyleLight9" showFirstColumn="0" showLastColumn="0" showRowStripes="1" showColumnStripes="0"/>
</table>
</file>

<file path=xl/tables/table5.xml><?xml version="1.0" encoding="utf-8"?>
<table xmlns="http://schemas.openxmlformats.org/spreadsheetml/2006/main" id="5" name="t_E5" displayName="t_E5" ref="A1:AI114" totalsRowShown="0" headerRowDxfId="296" dataDxfId="294" headerRowBorderDxfId="295" tableBorderDxfId="293" headerRowCellStyle="Accent1">
  <autoFilter ref="A1:AI114"/>
  <tableColumns count="35">
    <tableColumn id="1" name="Date de mise à jour" dataDxfId="292"/>
    <tableColumn id="2" name="Unité de Travail" dataDxfId="291"/>
    <tableColumn id="3" name="Sous unité" dataDxfId="290"/>
    <tableColumn id="4" name="Phases de travail" dataDxfId="289"/>
    <tableColumn id="5" name="Dangers" dataDxfId="288"/>
    <tableColumn id="6" name="Personnes exposées" dataDxfId="287"/>
    <tableColumn id="7" name="effectif concerné" dataDxfId="286"/>
    <tableColumn id="8" name="Risques" dataDxfId="285"/>
    <tableColumn id="9" name="Description du/des risque(s)" dataDxfId="284"/>
    <tableColumn id="10" name="Mesures de prévention / protections existantes_x000a_Actions techniques, Humaines, Organisationnelles?" dataDxfId="283"/>
    <tableColumn id="11" name="Fréqu." dataDxfId="282"/>
    <tableColumn id="12" name="Note Fréqu." dataDxfId="281">
      <calculatedColumnFormula>IF(K2="quotidien","4",IF(K2="récurrent","3",IF(K2="peu probable",2,IF(K2="rare","1",""))))</calculatedColumnFormula>
    </tableColumn>
    <tableColumn id="13" name="Gravité" dataDxfId="280"/>
    <tableColumn id="14" name="Note Gravité" dataDxfId="279">
      <calculatedColumnFormula>IF(M2="mineure","1",IF(M2="modérée","4",IF(M2="grave",7,IF(M2="très grave","10",""))))</calculatedColumnFormula>
    </tableColumn>
    <tableColumn id="15" name="Criticité_x000a_Brute" dataDxfId="278">
      <calculatedColumnFormula>L2*N2</calculatedColumnFormula>
    </tableColumn>
    <tableColumn id="16" name="Moyens de prév._x000a_Protect°" dataDxfId="277"/>
    <tableColumn id="17" name="Note moyen de prevention" dataDxfId="276">
      <calculatedColumnFormula>IF(P2="Optimales","0.1",IF(P2="Fiable : sécurité collective","0.4",IF(P2="Moyen : sécurité individuelle",0.7,IF(P2="Faible : consigne ou mode opératoire","0.9",IF(P2="Faible ou nul",1,"")))))</calculatedColumnFormula>
    </tableColumn>
    <tableColumn id="18" name="Criticité_x000a_résiduelle" dataDxfId="275">
      <calculatedColumnFormula>O2*Q2</calculatedColumnFormula>
    </tableColumn>
    <tableColumn id="19" name="Niveau de priorité d'action" dataDxfId="274">
      <calculatedColumnFormula>IF(R2="","",(IF(R2&lt;=5,"PRIORITE 4",IF(R2&lt;=16,"PRIORITE 3",IF(R2&lt;30,"PRIORITE 2","PRIORITE 1")))))</calculatedColumnFormula>
    </tableColumn>
    <tableColumn id="20" name="Mesures correctives proposées_x000a_( Techniques, Organisationnelles, Humaines )" dataDxfId="273"/>
    <tableColumn id="21" name="Fréqu. Attendue après mesures correctives/préventives" dataDxfId="272"/>
    <tableColumn id="22" name="Note Fréqu. Attendue" dataDxfId="271">
      <calculatedColumnFormula>IF(U2="quotidien","4",IF(U2="récurrent","3",IF(U2="peu probable",2,IF(U2="rare","1",""))))</calculatedColumnFormula>
    </tableColumn>
    <tableColumn id="23" name="Gravité Attendue près mesures correctives/préventives" dataDxfId="270"/>
    <tableColumn id="24" name="Note Gravité attentue" dataDxfId="269">
      <calculatedColumnFormula>IF(W2="Optimales","0.1",IF(W2="Fiable : sécurité collective","0.4",IF(W2="Moyen : sécurité individuelle",0.7,IF(W2="Faible : consigne ou mode opératoire","0.9",IF(W2="Faible ou nul",1,"")))))</calculatedColumnFormula>
    </tableColumn>
    <tableColumn id="25" name="Criticité attendue" dataDxfId="268">
      <calculatedColumnFormula>V2*X2</calculatedColumnFormula>
    </tableColumn>
    <tableColumn id="26" name="Niveau de priorité d'action attendu" dataDxfId="267">
      <calculatedColumnFormula>IF(Y2="","",(IF(Y2&lt;=5,"PRIORITE 4",IF(Y2&lt;=16,"PRIORITE 3",IF(Y2&lt;30,"PRIORITE 2","PRIORITE 1")))))</calculatedColumnFormula>
    </tableColumn>
    <tableColumn id="27" name="Personne chargée de l'action" dataDxfId="266"/>
    <tableColumn id="28" name="Personne chargée du suivi" dataDxfId="265"/>
    <tableColumn id="29" name="Délais" dataDxfId="264"/>
    <tableColumn id="30" name="% de réalisation" dataDxfId="263"/>
    <tableColumn id="31" name="Date de réalisation de l'AC" dataDxfId="262"/>
    <tableColumn id="32" name="Commentaires" dataDxfId="261"/>
    <tableColumn id="33" name="Coût" dataDxfId="260"/>
    <tableColumn id="34" name="Action efficace O/N?" dataDxfId="259"/>
    <tableColumn id="35" name="Commentaires2" dataDxfId="258"/>
  </tableColumns>
  <tableStyleInfo name="TableStyleLight9" showFirstColumn="0" showLastColumn="0" showRowStripes="1" showColumnStripes="0"/>
</table>
</file>

<file path=xl/tables/table6.xml><?xml version="1.0" encoding="utf-8"?>
<table xmlns="http://schemas.openxmlformats.org/spreadsheetml/2006/main" id="6" name="t_E6" displayName="t_E6" ref="A1:AI96" totalsRowShown="0" headerRowDxfId="257" dataDxfId="255" headerRowBorderDxfId="256" tableBorderDxfId="254" headerRowCellStyle="Accent1">
  <autoFilter ref="A1:AI96"/>
  <tableColumns count="35">
    <tableColumn id="1" name="Date de mise à jour" dataDxfId="253"/>
    <tableColumn id="2" name="Unité de Travail" dataDxfId="252"/>
    <tableColumn id="3" name="Sous unité" dataDxfId="251"/>
    <tableColumn id="4" name="Phases de travail" dataDxfId="250"/>
    <tableColumn id="5" name="Dangers" dataDxfId="249"/>
    <tableColumn id="6" name="Personnes exposées" dataDxfId="248"/>
    <tableColumn id="7" name="effectif concerné" dataDxfId="247"/>
    <tableColumn id="8" name="Risques" dataDxfId="246"/>
    <tableColumn id="9" name="Description du/des risque(s)" dataDxfId="245"/>
    <tableColumn id="10" name="Mesures de prévention / protections existantes_x000a_Actions techniques, Humaines, Organisationnelles?" dataDxfId="244"/>
    <tableColumn id="11" name="Fréqu." dataDxfId="243"/>
    <tableColumn id="12" name="Note Fréqu." dataDxfId="242">
      <calculatedColumnFormula>IF(K2="quotidien","4",IF(K2="récurrent","3",IF(K2="peu probable",2,IF(K2="rare","1",""))))</calculatedColumnFormula>
    </tableColumn>
    <tableColumn id="13" name="Gravité" dataDxfId="241"/>
    <tableColumn id="14" name="Note Gravité" dataDxfId="240">
      <calculatedColumnFormula>IF(M2="mineure","1",IF(M2="modérée","4",IF(M2="grave",7,IF(M2="très grave","10",""))))</calculatedColumnFormula>
    </tableColumn>
    <tableColumn id="15" name="Criticité_x000a_Brute" dataDxfId="239">
      <calculatedColumnFormula>L2*N2</calculatedColumnFormula>
    </tableColumn>
    <tableColumn id="16" name="Moyens de prév._x000a_Protect°" dataDxfId="238"/>
    <tableColumn id="17" name="Note moyen de prevention" dataDxfId="237">
      <calculatedColumnFormula>IF(P2="Optimales","0.1",IF(P2="Fiable : sécurité collective","0.4",IF(P2="Moyen : sécurité individuelle",0.7,IF(P2="Faible : consigne ou mode opératoire","0.9",IF(P2="Faible ou nul",1,"")))))</calculatedColumnFormula>
    </tableColumn>
    <tableColumn id="18" name="Criticité_x000a_résiduelle" dataDxfId="236">
      <calculatedColumnFormula>O2*Q2</calculatedColumnFormula>
    </tableColumn>
    <tableColumn id="19" name="Niveau de priorité d'action" dataDxfId="235">
      <calculatedColumnFormula>IF(R2="","",(IF(R2&lt;=5,"PRIORITE 4",IF(R2&lt;=16,"PRIORITE 3",IF(R2&lt;30,"PRIORITE 2","PRIORITE 1")))))</calculatedColumnFormula>
    </tableColumn>
    <tableColumn id="20" name="Mesures correctives proposées_x000a_( Techniques, Organisationnelles, Humaines )" dataDxfId="234"/>
    <tableColumn id="21" name="Fréqu. Attendue après mesures correctives/préventives" dataDxfId="233"/>
    <tableColumn id="22" name="Note Fréqu. Attendue" dataDxfId="232">
      <calculatedColumnFormula>IF(U2="quotidien","4",IF(U2="récurrent","3",IF(U2="peu probable",2,IF(U2="rare","1",""))))</calculatedColumnFormula>
    </tableColumn>
    <tableColumn id="23" name="Gravité Attendue près mesures correctives/préventives" dataDxfId="231"/>
    <tableColumn id="24" name="Note Gravité attentue" dataDxfId="230"/>
    <tableColumn id="25" name="Criticité attendue" dataDxfId="229">
      <calculatedColumnFormula>V2*X2</calculatedColumnFormula>
    </tableColumn>
    <tableColumn id="26" name="Niveau de priorité d'action attendu" dataDxfId="228">
      <calculatedColumnFormula>IF(Y2="","",(IF(Y2&lt;=5,"PRIORITE 4",IF(Y2&lt;=16,"PRIORITE 3",IF(Y2&lt;30,"PRIORITE 2","PRIORITE 1")))))</calculatedColumnFormula>
    </tableColumn>
    <tableColumn id="27" name="Personne chargée de l'action" dataDxfId="227"/>
    <tableColumn id="28" name="Personne chargée du suivi" dataDxfId="226"/>
    <tableColumn id="29" name="Délais" dataDxfId="225"/>
    <tableColumn id="30" name="% de réalisation" dataDxfId="224"/>
    <tableColumn id="31" name="Date de réalisation de l'AC" dataDxfId="223"/>
    <tableColumn id="32" name="Commentaires" dataDxfId="222"/>
    <tableColumn id="33" name="Coût" dataDxfId="221"/>
    <tableColumn id="34" name="Action efficace O/N?" dataDxfId="220"/>
    <tableColumn id="35" name="Commentaires2" dataDxfId="219"/>
  </tableColumns>
  <tableStyleInfo name="TableStyleLight9" showFirstColumn="0" showLastColumn="0" showRowStripes="1" showColumnStripes="0"/>
</table>
</file>

<file path=xl/tables/table7.xml><?xml version="1.0" encoding="utf-8"?>
<table xmlns="http://schemas.openxmlformats.org/spreadsheetml/2006/main" id="7" name="t_E7" displayName="t_E7" ref="A1:AI15" totalsRowShown="0" headerRowDxfId="218" dataDxfId="217" tableBorderDxfId="216" headerRowCellStyle="Accent1">
  <autoFilter ref="A1:AI15"/>
  <tableColumns count="35">
    <tableColumn id="1" name="Date de mise à jour" dataDxfId="215"/>
    <tableColumn id="2" name="Unité de Travail" dataDxfId="214"/>
    <tableColumn id="3" name="Sous unité" dataDxfId="213"/>
    <tableColumn id="4" name="Phases de travail"/>
    <tableColumn id="5" name="Dangers"/>
    <tableColumn id="6" name="Personnes exposées" dataDxfId="212"/>
    <tableColumn id="7" name="effectif concerné" dataDxfId="211"/>
    <tableColumn id="8" name="Risques" dataDxfId="210"/>
    <tableColumn id="9" name="Description du/des risque(s)" dataDxfId="209"/>
    <tableColumn id="10" name="Mesures de prévention / protections existantes_x000a_Actions techniques, Humaines, Organisationnelles?" dataDxfId="208"/>
    <tableColumn id="11" name="Fréqu." dataDxfId="207"/>
    <tableColumn id="12" name="Note Fréqu." dataDxfId="206">
      <calculatedColumnFormula>IF(K2="quotidien","4",IF(K2="récurrent","3",IF(K2="peu probable",2,IF(K2="rare","1",""))))</calculatedColumnFormula>
    </tableColumn>
    <tableColumn id="13" name="Gravité" dataDxfId="205"/>
    <tableColumn id="14" name="Note Gravité" dataDxfId="204">
      <calculatedColumnFormula>IF(M2="mineure","1",IF(M2="modérée","4",IF(M2="grave",7,IF(M2="très grave","10",""))))</calculatedColumnFormula>
    </tableColumn>
    <tableColumn id="15" name="Criticité_x000a_Brute" dataDxfId="203">
      <calculatedColumnFormula>L2*N2</calculatedColumnFormula>
    </tableColumn>
    <tableColumn id="16" name="Moyens de prév._x000a_Protect°" dataDxfId="202"/>
    <tableColumn id="17" name="Note moyen de prevention" dataDxfId="201">
      <calculatedColumnFormula>IF(P2="Optimales","0.1",IF(P2="Fiable : sécurité collective","0.4",IF(P2="Moyen : sécurité individuelle",0.7,IF(P2="Faible : consigne ou mode opératoire","0.9",IF(P2="Faible ou nul",1,"")))))</calculatedColumnFormula>
    </tableColumn>
    <tableColumn id="18" name="Criticité_x000a_résiduelle" dataDxfId="200">
      <calculatedColumnFormula>O2*Q2</calculatedColumnFormula>
    </tableColumn>
    <tableColumn id="19" name="Niveau de priorité d'action" dataDxfId="199">
      <calculatedColumnFormula>IF(R2="","",(IF(R2&lt;=5,"PRIORITE 4",IF(R2&lt;=16,"PRIORITE 3",IF(R2&lt;30,"PRIORITE 2","PRIORITE 1")))))</calculatedColumnFormula>
    </tableColumn>
    <tableColumn id="20" name="Mesures correctives proposées_x000a_( Techniques, Organisationnelles, Humaines )"/>
    <tableColumn id="21" name="Fréqu. Attendue après mesures correctives/préventives" dataDxfId="198"/>
    <tableColumn id="22" name="Note Fréqu. Attendue" dataDxfId="197">
      <calculatedColumnFormula>IF(U2="quotidien","4",IF(U2="récurrent","3",IF(U2="peu probable",2,IF(U2="rare","1",""))))</calculatedColumnFormula>
    </tableColumn>
    <tableColumn id="23" name="Gravité Attendue près mesures correctives/préventives" dataDxfId="196"/>
    <tableColumn id="24" name="Note Gravité attentue" dataDxfId="195">
      <calculatedColumnFormula>IF(W2="mineure","1",IF(W2="modérée","4",IF(W2="grave",7,IF(W2="très grave","10",""))))</calculatedColumnFormula>
    </tableColumn>
    <tableColumn id="25" name="Criticité attendue" dataDxfId="194">
      <calculatedColumnFormula>V2*X2</calculatedColumnFormula>
    </tableColumn>
    <tableColumn id="26" name="Niveau de priorité d'action attendu" dataDxfId="193">
      <calculatedColumnFormula>IF(Y2="","",(IF(Y2&lt;=5,"PRIORITE 4",IF(Y2&lt;=16,"PRIORITE 3",IF(Y2&lt;30,"PRIORITE 2","PRIORITE 1")))))</calculatedColumnFormula>
    </tableColumn>
    <tableColumn id="27" name="Personne chargée de l'action" dataDxfId="192"/>
    <tableColumn id="28" name="Personne chargée du suivi" dataDxfId="191"/>
    <tableColumn id="29" name="Délais" dataDxfId="190"/>
    <tableColumn id="30" name="% de réalisation" dataDxfId="189" dataCellStyle="Normal 2"/>
    <tableColumn id="31" name="Date de réalisation de l'AC" dataDxfId="188"/>
    <tableColumn id="32" name="Commentaires" dataDxfId="187"/>
    <tableColumn id="33" name="Coût" dataDxfId="186"/>
    <tableColumn id="34" name="Action efficace O/N?" dataDxfId="185"/>
    <tableColumn id="35" name="Commentaires2" dataDxfId="184"/>
  </tableColumns>
  <tableStyleInfo name="TableStyleLight9" showFirstColumn="0" showLastColumn="0" showRowStripes="1" showColumnStripes="0"/>
</table>
</file>

<file path=xl/tables/table8.xml><?xml version="1.0" encoding="utf-8"?>
<table xmlns="http://schemas.openxmlformats.org/spreadsheetml/2006/main" id="8" name="t_E8" displayName="t_E8" ref="A1:AI13" totalsRowShown="0" headerRowDxfId="183" dataDxfId="181" headerRowBorderDxfId="182" tableBorderDxfId="180" headerRowCellStyle="Accent1">
  <autoFilter ref="A1:AI13"/>
  <tableColumns count="35">
    <tableColumn id="1" name="Date de mise à jour" dataDxfId="179"/>
    <tableColumn id="2" name="Unité de Travail" dataDxfId="178"/>
    <tableColumn id="3" name="Sous unité" dataDxfId="177"/>
    <tableColumn id="4" name="Phases de travail" dataDxfId="176"/>
    <tableColumn id="5" name="Dangers" dataDxfId="175"/>
    <tableColumn id="6" name="Personnes exposées" dataDxfId="174"/>
    <tableColumn id="7" name="effectif concerné" dataDxfId="173"/>
    <tableColumn id="8" name="Risques" dataDxfId="172"/>
    <tableColumn id="9" name="Description du/des risque(s)" dataDxfId="171"/>
    <tableColumn id="10" name="Mesures de prévention / protections existantes_x000a_Actions techniques, Humaines, Organisationnelles?" dataDxfId="170"/>
    <tableColumn id="11" name="Fréqu." dataDxfId="169"/>
    <tableColumn id="12" name="Note Fréqu." dataDxfId="168">
      <calculatedColumnFormula>IF(K2="quotidien","4",IF(K2="récurrent","3",IF(K2="peu probable",2,IF(K2="rare","1",""))))</calculatedColumnFormula>
    </tableColumn>
    <tableColumn id="13" name="Gravité" dataDxfId="167"/>
    <tableColumn id="14" name="Note Gravité" dataDxfId="166">
      <calculatedColumnFormula>IF(M2="mineure","1",IF(M2="modérée","4",IF(M2="grave",7,IF(M2="très grave","10",""))))</calculatedColumnFormula>
    </tableColumn>
    <tableColumn id="15" name="Criticité_x000a_Brute" dataDxfId="165">
      <calculatedColumnFormula>L2*N2</calculatedColumnFormula>
    </tableColumn>
    <tableColumn id="16" name="Moyens de prév._x000a_Protect°" dataDxfId="164"/>
    <tableColumn id="17" name="Note moyen de prevention" dataDxfId="163"/>
    <tableColumn id="18" name="Criticité_x000a_résiduelle" dataDxfId="162">
      <calculatedColumnFormula>O2*Q2</calculatedColumnFormula>
    </tableColumn>
    <tableColumn id="19" name="Niveau de priorité d'action" dataDxfId="161">
      <calculatedColumnFormula>IF(R2="","",(IF(R2&lt;=5,"PRIORITE 4",IF(R2&lt;=16,"PRIORITE 3",IF(R2&lt;30,"PRIORITE 2","PRIORITE 1")))))</calculatedColumnFormula>
    </tableColumn>
    <tableColumn id="20" name="Mesures correctives proposées_x000a_( Techniques, Organisationnelles, Humaines )"/>
    <tableColumn id="21" name="Fréqu. Attendue après mesures correctives/préventives" dataDxfId="160"/>
    <tableColumn id="22" name="Note Fréqu. Attendue" dataDxfId="159">
      <calculatedColumnFormula>IF(U2="quotidien","4",IF(U2="récurrent","3",IF(U2="peu probable",2,IF(U2="rare","1",""))))</calculatedColumnFormula>
    </tableColumn>
    <tableColumn id="23" name="Gravité Attendue près mesures correctives/préventives" dataDxfId="158"/>
    <tableColumn id="24" name="Note Gravité attentue" dataDxfId="157">
      <calculatedColumnFormula>IF(W2="mineure","1",IF(W2="modérée","4",IF(W2="grave",7,IF(W2="très grave","10",""))))</calculatedColumnFormula>
    </tableColumn>
    <tableColumn id="25" name="Criticité attendue" dataDxfId="156">
      <calculatedColumnFormula>V2*X2</calculatedColumnFormula>
    </tableColumn>
    <tableColumn id="26" name="Niveau de priorité d'action attendu" dataDxfId="155">
      <calculatedColumnFormula>IF(Y2="","",(IF(Y2&lt;=5,"PRIORITE 4",IF(Y2&lt;=16,"PRIORITE 3",IF(Y2&lt;30,"PRIORITE 2","PRIORITE 1")))))</calculatedColumnFormula>
    </tableColumn>
    <tableColumn id="27" name="Personne chargée de l'action" dataDxfId="154"/>
    <tableColumn id="28" name="Personne chargée du suivi" dataDxfId="153"/>
    <tableColumn id="29" name="Délais" dataDxfId="152"/>
    <tableColumn id="30" name="% de réalisation" dataDxfId="151"/>
    <tableColumn id="31" name="Date de réalisation de l'AC" dataDxfId="150"/>
    <tableColumn id="32" name="Commentaires" dataDxfId="149"/>
    <tableColumn id="33" name="Coût" dataDxfId="148"/>
    <tableColumn id="34" name="Action efficace O/N?" dataDxfId="147"/>
    <tableColumn id="35" name="Commentaires2" dataDxfId="146"/>
  </tableColumns>
  <tableStyleInfo name="TableStyleLight9" showFirstColumn="0" showLastColumn="0" showRowStripes="1" showColumnStripes="0"/>
</table>
</file>

<file path=xl/tables/table9.xml><?xml version="1.0" encoding="utf-8"?>
<table xmlns="http://schemas.openxmlformats.org/spreadsheetml/2006/main" id="9" name="Synthèse" displayName="Synthèse" ref="A1:AJ406" tableType="queryTable" totalsRowShown="0" headerRowDxfId="9" dataDxfId="8">
  <autoFilter ref="A1:AJ406"/>
  <tableColumns count="36">
    <tableColumn id="72" uniqueName="72" name="Name" queryTableFieldId="1" dataDxfId="7"/>
    <tableColumn id="73" uniqueName="73" name="Date de mise à jour" queryTableFieldId="2" dataDxfId="5"/>
    <tableColumn id="74" uniqueName="74" name="Unité de Travail" queryTableFieldId="3" dataDxfId="6"/>
    <tableColumn id="75" uniqueName="75" name="Sous unité" queryTableFieldId="4" dataDxfId="37"/>
    <tableColumn id="76" uniqueName="76" name="Phases de travail" queryTableFieldId="5" dataDxfId="36"/>
    <tableColumn id="77" uniqueName="77" name="Dangers" queryTableFieldId="6" dataDxfId="35"/>
    <tableColumn id="78" uniqueName="78" name="Personnes exposées" queryTableFieldId="7" dataDxfId="34"/>
    <tableColumn id="79" uniqueName="79" name="effectif concerné" queryTableFieldId="8" dataDxfId="33"/>
    <tableColumn id="80" uniqueName="80" name="Risques" queryTableFieldId="9" dataDxfId="32"/>
    <tableColumn id="81" uniqueName="81" name="Description du/des risque(s)" queryTableFieldId="10" dataDxfId="31"/>
    <tableColumn id="82" uniqueName="82" name="Mesures de prévention / protections existantes_x000a_Actions techniques, Humaines, Org" queryTableFieldId="11" dataDxfId="30"/>
    <tableColumn id="83" uniqueName="83" name="Fréqu." queryTableFieldId="12" dataDxfId="29"/>
    <tableColumn id="84" uniqueName="84" name="Note Fréqu." queryTableFieldId="13" dataDxfId="28"/>
    <tableColumn id="85" uniqueName="85" name="Gravité" queryTableFieldId="14" dataDxfId="27"/>
    <tableColumn id="86" uniqueName="86" name="Note Gravité" queryTableFieldId="15" dataDxfId="26"/>
    <tableColumn id="87" uniqueName="87" name="Criticité_x000a_Brute" queryTableFieldId="16" dataDxfId="25"/>
    <tableColumn id="88" uniqueName="88" name="Moyens de prév._x000a_Protect°" queryTableFieldId="17" dataDxfId="24"/>
    <tableColumn id="89" uniqueName="89" name="Note moyen de prevention" queryTableFieldId="18" dataDxfId="23"/>
    <tableColumn id="90" uniqueName="90" name="Criticité_x000a_résiduelle" queryTableFieldId="19" dataDxfId="22"/>
    <tableColumn id="91" uniqueName="91" name="Niveau de priorité d'action" queryTableFieldId="20" dataDxfId="21"/>
    <tableColumn id="92" uniqueName="92" name="Mesures correctives proposées_x000a_( Techniques, Organisationnelles, Humaines )" queryTableFieldId="21" dataDxfId="20"/>
    <tableColumn id="93" uniqueName="93" name="Fréqu. Attendue après mesures correctives/préventives" queryTableFieldId="22" dataDxfId="19"/>
    <tableColumn id="94" uniqueName="94" name="Note Fréqu. Attendue" queryTableFieldId="23" dataDxfId="18"/>
    <tableColumn id="95" uniqueName="95" name="Gravité Attendue près mesures correctives/préventives" queryTableFieldId="24" dataDxfId="17"/>
    <tableColumn id="96" uniqueName="96" name="Note Gravité attentue" queryTableFieldId="25" dataDxfId="16"/>
    <tableColumn id="97" uniqueName="97" name="Criticité attendue" queryTableFieldId="26" dataDxfId="15"/>
    <tableColumn id="98" uniqueName="98" name="Niveau de priorité d'action attendu" queryTableFieldId="27" dataDxfId="14"/>
    <tableColumn id="99" uniqueName="99" name="Personne chargée de l'action" queryTableFieldId="28" dataDxfId="13"/>
    <tableColumn id="100" uniqueName="100" name="Personne chargée du suivi" queryTableFieldId="29" dataDxfId="4"/>
    <tableColumn id="101" uniqueName="101" name="Délais" queryTableFieldId="30" dataDxfId="3"/>
    <tableColumn id="102" uniqueName="102" name="% de réalisation" queryTableFieldId="31" dataDxfId="2"/>
    <tableColumn id="103" uniqueName="103" name="Date de réalisation de l'AC" queryTableFieldId="32" dataDxfId="0"/>
    <tableColumn id="104" uniqueName="104" name="Commentaires" queryTableFieldId="33" dataDxfId="1"/>
    <tableColumn id="105" uniqueName="105" name="Coût" queryTableFieldId="34" dataDxfId="12"/>
    <tableColumn id="106" uniqueName="106" name="Action efficace O/N?" queryTableFieldId="35" dataDxfId="11"/>
    <tableColumn id="107" uniqueName="107" name="Commentaires2" queryTableFieldId="36" dataDxfId="10"/>
  </tableColumns>
  <tableStyleInfo name="TableStyleQueryResult"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2.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table" Target="../tables/table3.xml"/></Relationships>
</file>

<file path=xl/worksheets/_rels/sheet4.xml.rels><?xml version="1.0" encoding="UTF-8" standalone="yes"?>
<Relationships xmlns="http://schemas.openxmlformats.org/package/2006/relationships"><Relationship Id="rId1" Type="http://schemas.openxmlformats.org/officeDocument/2006/relationships/table" Target="../tables/table4.xml"/></Relationships>
</file>

<file path=xl/worksheets/_rels/sheet5.xml.rels><?xml version="1.0" encoding="UTF-8" standalone="yes"?>
<Relationships xmlns="http://schemas.openxmlformats.org/package/2006/relationships"><Relationship Id="rId1" Type="http://schemas.openxmlformats.org/officeDocument/2006/relationships/table" Target="../tables/table5.xml"/></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I12"/>
  <sheetViews>
    <sheetView topLeftCell="X1" zoomScaleNormal="100" workbookViewId="0">
      <selection activeCell="AC4" sqref="AC4"/>
    </sheetView>
  </sheetViews>
  <sheetFormatPr baseColWidth="10" defaultColWidth="20.7109375" defaultRowHeight="15" x14ac:dyDescent="0.25"/>
  <cols>
    <col min="1" max="1" width="23.5703125" customWidth="1"/>
    <col min="3" max="3" width="28.28515625" customWidth="1"/>
    <col min="4" max="4" width="30.7109375" customWidth="1"/>
    <col min="5" max="5" width="41.7109375" customWidth="1"/>
    <col min="6" max="6" width="24.7109375" customWidth="1"/>
    <col min="8" max="8" width="49.140625" style="37" customWidth="1"/>
    <col min="9" max="9" width="53.28515625" customWidth="1"/>
    <col min="10" max="10" width="40.28515625" customWidth="1"/>
    <col min="11" max="11" width="12.5703125" customWidth="1"/>
    <col min="12" max="12" width="15.7109375" customWidth="1"/>
    <col min="13" max="13" width="12.5703125" customWidth="1"/>
    <col min="14" max="14" width="16.5703125" customWidth="1"/>
    <col min="16" max="16" width="14.7109375" customWidth="1"/>
    <col min="17" max="17" width="31.85546875" customWidth="1"/>
    <col min="19" max="19" width="31.28515625" customWidth="1"/>
    <col min="20" max="20" width="42.7109375" customWidth="1"/>
    <col min="21" max="21" width="62.140625" customWidth="1"/>
    <col min="22" max="22" width="26.28515625" customWidth="1"/>
    <col min="23" max="23" width="61.85546875" customWidth="1"/>
    <col min="24" max="24" width="26.42578125" customWidth="1"/>
    <col min="25" max="25" width="21.42578125" customWidth="1"/>
    <col min="26" max="26" width="40.42578125" customWidth="1"/>
    <col min="27" max="27" width="33.5703125" customWidth="1"/>
    <col min="28" max="28" width="30.85546875" customWidth="1"/>
    <col min="30" max="30" width="19.85546875" style="43" customWidth="1"/>
    <col min="31" max="31" width="30.5703125" customWidth="1"/>
    <col min="32" max="32" width="33.140625" customWidth="1"/>
    <col min="34" max="34" width="24.28515625" customWidth="1"/>
  </cols>
  <sheetData>
    <row r="1" spans="1:35" ht="78.75" customHeight="1" x14ac:dyDescent="0.25">
      <c r="A1" s="198" t="s">
        <v>45</v>
      </c>
      <c r="B1" s="199" t="s">
        <v>1</v>
      </c>
      <c r="C1" s="199" t="s">
        <v>2</v>
      </c>
      <c r="D1" s="199" t="s">
        <v>3</v>
      </c>
      <c r="E1" s="198" t="s">
        <v>4</v>
      </c>
      <c r="F1" s="199" t="s">
        <v>5</v>
      </c>
      <c r="G1" s="200" t="s">
        <v>0</v>
      </c>
      <c r="H1" s="201" t="s">
        <v>6</v>
      </c>
      <c r="I1" s="200" t="s">
        <v>71</v>
      </c>
      <c r="J1" s="202" t="s">
        <v>39</v>
      </c>
      <c r="K1" s="203" t="s">
        <v>7</v>
      </c>
      <c r="L1" s="203" t="s">
        <v>72</v>
      </c>
      <c r="M1" s="204" t="s">
        <v>8</v>
      </c>
      <c r="N1" s="204" t="s">
        <v>81</v>
      </c>
      <c r="O1" s="202" t="s">
        <v>9</v>
      </c>
      <c r="P1" s="202" t="s">
        <v>10</v>
      </c>
      <c r="Q1" s="205" t="s">
        <v>82</v>
      </c>
      <c r="R1" s="205" t="s">
        <v>11</v>
      </c>
      <c r="S1" s="202" t="s">
        <v>12</v>
      </c>
      <c r="T1" s="205" t="s">
        <v>13</v>
      </c>
      <c r="U1" s="203" t="s">
        <v>41</v>
      </c>
      <c r="V1" s="203" t="s">
        <v>88</v>
      </c>
      <c r="W1" s="204" t="s">
        <v>40</v>
      </c>
      <c r="X1" s="204" t="s">
        <v>89</v>
      </c>
      <c r="Y1" s="202" t="s">
        <v>14</v>
      </c>
      <c r="Z1" s="205" t="s">
        <v>46</v>
      </c>
      <c r="AA1" s="206" t="s">
        <v>16</v>
      </c>
      <c r="AB1" s="207" t="s">
        <v>17</v>
      </c>
      <c r="AC1" s="206" t="s">
        <v>15</v>
      </c>
      <c r="AD1" s="207" t="s">
        <v>43</v>
      </c>
      <c r="AE1" s="206" t="s">
        <v>36</v>
      </c>
      <c r="AF1" s="207" t="s">
        <v>42</v>
      </c>
      <c r="AG1" s="206" t="s">
        <v>37</v>
      </c>
      <c r="AH1" s="207" t="s">
        <v>44</v>
      </c>
      <c r="AI1" s="206" t="s">
        <v>1238</v>
      </c>
    </row>
    <row r="2" spans="1:35" ht="57" customHeight="1" x14ac:dyDescent="0.25">
      <c r="A2" s="2">
        <v>44742</v>
      </c>
      <c r="B2" s="4" t="s">
        <v>1051</v>
      </c>
      <c r="C2" s="4" t="s">
        <v>1052</v>
      </c>
      <c r="D2" s="4" t="s">
        <v>1053</v>
      </c>
      <c r="E2" s="4" t="s">
        <v>669</v>
      </c>
      <c r="F2" s="4" t="s">
        <v>140</v>
      </c>
      <c r="G2" s="3">
        <v>2</v>
      </c>
      <c r="H2" s="5" t="s">
        <v>148</v>
      </c>
      <c r="I2" s="4" t="s">
        <v>1064</v>
      </c>
      <c r="J2" s="11" t="s">
        <v>1075</v>
      </c>
      <c r="K2" s="38" t="s">
        <v>78</v>
      </c>
      <c r="L2" s="51" t="str">
        <f>IF(K2="quotidien","4",IF(K2="récurrent","3",IF(K2="peu probable",2,IF(K2="rare","1",""))))</f>
        <v>3</v>
      </c>
      <c r="M2" s="22" t="s">
        <v>74</v>
      </c>
      <c r="N2" s="51" t="str">
        <f>IF(M2="mineure","1",IF(M2="modérée","4",IF(M2="grave",7,IF(M2="très grave","10",""))))</f>
        <v>4</v>
      </c>
      <c r="O2" s="23">
        <f>L2*N2</f>
        <v>12</v>
      </c>
      <c r="P2" s="22" t="s">
        <v>86</v>
      </c>
      <c r="Q2" s="51">
        <f>IF(P2="Optimales","0.1",IF(P2="Fiable : sécurité collective","0.4",IF(P2="Moyen : sécurité individuelle",0.7,IF(P2="Faible : consigne ou mode opératoire","0.9",IF(P2="Faible ou nul",1,"")))))</f>
        <v>1</v>
      </c>
      <c r="R2" s="23">
        <f>O2*Q2</f>
        <v>12</v>
      </c>
      <c r="S2" s="24" t="str">
        <f t="shared" ref="S2:S11" si="0">IF(R2="","",(IF(R2&lt;=5,"PRIORITE 4",IF(R2&lt;=16,"PRIORITE 3",IF(R2&lt;30,"PRIORITE 2","PRIORITE 1")))))</f>
        <v>PRIORITE 3</v>
      </c>
      <c r="T2" s="4" t="s">
        <v>1086</v>
      </c>
      <c r="U2" s="38" t="s">
        <v>78</v>
      </c>
      <c r="V2" s="4" t="str">
        <f>IF(U2="quotidien","4",IF(U2="récurrent","3",IF(U2="peu probable",2,IF(U2="rare","1",""))))</f>
        <v>3</v>
      </c>
      <c r="W2" s="22" t="s">
        <v>73</v>
      </c>
      <c r="X2" s="4" t="str">
        <f>IF(W2="mineure","1",IF(W2="modérée","4",IF(W2="grave",7,IF(W2="très grave","10",""))))</f>
        <v>1</v>
      </c>
      <c r="Y2" s="23">
        <f>V2*X2</f>
        <v>3</v>
      </c>
      <c r="Z2" s="24" t="str">
        <f t="shared" ref="Z2:Z11" si="1">IF(Y2="","",(IF(Y2&lt;=5,"PRIORITE 4",IF(Y2&lt;=16,"PRIORITE 3",IF(Y2&lt;30,"PRIORITE 2","PRIORITE 1")))))</f>
        <v>PRIORITE 4</v>
      </c>
      <c r="AA2" s="10" t="s">
        <v>1092</v>
      </c>
      <c r="AB2" s="10" t="s">
        <v>1093</v>
      </c>
      <c r="AC2" s="12">
        <v>44773</v>
      </c>
      <c r="AD2" s="42"/>
      <c r="AE2" s="26"/>
      <c r="AF2" s="26"/>
      <c r="AG2" s="26"/>
      <c r="AH2" s="35"/>
      <c r="AI2" s="26"/>
    </row>
    <row r="3" spans="1:35" ht="45" customHeight="1" x14ac:dyDescent="0.25">
      <c r="A3" s="2">
        <v>44742</v>
      </c>
      <c r="B3" s="4" t="s">
        <v>1051</v>
      </c>
      <c r="C3" s="4"/>
      <c r="D3" s="4" t="s">
        <v>1054</v>
      </c>
      <c r="E3" s="4" t="s">
        <v>235</v>
      </c>
      <c r="F3" s="4" t="s">
        <v>140</v>
      </c>
      <c r="G3" s="3">
        <v>2</v>
      </c>
      <c r="H3" s="5" t="s">
        <v>145</v>
      </c>
      <c r="I3" s="4" t="s">
        <v>1065</v>
      </c>
      <c r="J3" s="4" t="s">
        <v>1076</v>
      </c>
      <c r="K3" s="38" t="s">
        <v>77</v>
      </c>
      <c r="L3" s="51" t="str">
        <f t="shared" ref="L3:L12" si="2">IF(K3="quotidien","4",IF(K3="récurrent","3",IF(K3="peu probable",2,IF(K3="rare","1",""))))</f>
        <v>4</v>
      </c>
      <c r="M3" s="22" t="s">
        <v>76</v>
      </c>
      <c r="N3" s="51" t="str">
        <f t="shared" ref="N3:N12" si="3">IF(M3="mineure","1",IF(M3="modérée","4",IF(M3="grave",7,IF(M3="très grave","10",""))))</f>
        <v>10</v>
      </c>
      <c r="O3" s="23">
        <f>L3*N3</f>
        <v>40</v>
      </c>
      <c r="P3" s="22" t="s">
        <v>87</v>
      </c>
      <c r="Q3" s="51" t="str">
        <f t="shared" ref="Q3:Q12" si="4">IF(P3="Optimales","0.1",IF(P3="Fiable : sécurité collective","0.4",IF(P3="Moyen : sécurité individuelle",0.7,IF(P3="Faible : consigne ou mode opératoire","0.9",IF(P3="Faible ou nul",1,"")))))</f>
        <v>0.1</v>
      </c>
      <c r="R3" s="23" t="e">
        <f t="shared" ref="R3:R11" si="5">O3*Q3</f>
        <v>#VALUE!</v>
      </c>
      <c r="S3" s="1" t="e">
        <f t="shared" si="0"/>
        <v>#VALUE!</v>
      </c>
      <c r="T3" s="4"/>
      <c r="U3" s="38"/>
      <c r="V3" s="4" t="str">
        <f t="shared" ref="V3:V12" si="6">IF(U3="quotidien","4",IF(U3="récurrent","3",IF(U3="peu probable",2,IF(U3="rare","1",""))))</f>
        <v/>
      </c>
      <c r="W3" s="22"/>
      <c r="X3" s="4" t="str">
        <f t="shared" ref="X3:X12" si="7">IF(W3="mineure","1",IF(W3="modérée","4",IF(W3="grave",7,IF(W3="très grave","10",""))))</f>
        <v/>
      </c>
      <c r="Y3" s="23" t="e">
        <f t="shared" ref="Y3:Y11" si="8">V3*X3</f>
        <v>#VALUE!</v>
      </c>
      <c r="Z3" s="1" t="e">
        <f t="shared" si="1"/>
        <v>#VALUE!</v>
      </c>
      <c r="AA3" s="10" t="s">
        <v>1092</v>
      </c>
      <c r="AB3" s="10" t="s">
        <v>1093</v>
      </c>
      <c r="AC3" s="12"/>
      <c r="AD3" s="19"/>
      <c r="AE3" s="12">
        <v>44742</v>
      </c>
      <c r="AF3" s="12"/>
      <c r="AG3" s="10"/>
      <c r="AH3" s="10"/>
      <c r="AI3" s="12"/>
    </row>
    <row r="4" spans="1:35" ht="45" customHeight="1" x14ac:dyDescent="0.25">
      <c r="A4" s="2">
        <v>44742</v>
      </c>
      <c r="B4" s="4" t="s">
        <v>1051</v>
      </c>
      <c r="C4" s="4" t="s">
        <v>38</v>
      </c>
      <c r="D4" s="4" t="s">
        <v>1054</v>
      </c>
      <c r="E4" s="4" t="s">
        <v>19</v>
      </c>
      <c r="F4" s="4" t="s">
        <v>140</v>
      </c>
      <c r="G4" s="3">
        <v>2</v>
      </c>
      <c r="H4" s="5" t="s">
        <v>145</v>
      </c>
      <c r="I4" s="4" t="s">
        <v>1066</v>
      </c>
      <c r="J4" s="4" t="s">
        <v>1077</v>
      </c>
      <c r="K4" s="38" t="s">
        <v>77</v>
      </c>
      <c r="L4" s="51" t="str">
        <f t="shared" si="2"/>
        <v>4</v>
      </c>
      <c r="M4" s="22" t="s">
        <v>76</v>
      </c>
      <c r="N4" s="51" t="str">
        <f t="shared" si="3"/>
        <v>10</v>
      </c>
      <c r="O4" s="23">
        <f t="shared" ref="O4:O12" si="9">L4*N4</f>
        <v>40</v>
      </c>
      <c r="P4" s="22" t="s">
        <v>86</v>
      </c>
      <c r="Q4" s="51">
        <f t="shared" si="4"/>
        <v>1</v>
      </c>
      <c r="R4" s="23">
        <f t="shared" si="5"/>
        <v>40</v>
      </c>
      <c r="S4" s="1" t="str">
        <f t="shared" si="0"/>
        <v>PRIORITE 1</v>
      </c>
      <c r="T4" s="4" t="s">
        <v>1087</v>
      </c>
      <c r="U4" s="38" t="s">
        <v>77</v>
      </c>
      <c r="V4" s="4" t="str">
        <f t="shared" si="6"/>
        <v>4</v>
      </c>
      <c r="W4" s="22" t="s">
        <v>73</v>
      </c>
      <c r="X4" s="4" t="str">
        <f t="shared" si="7"/>
        <v>1</v>
      </c>
      <c r="Y4" s="23">
        <f t="shared" si="8"/>
        <v>4</v>
      </c>
      <c r="Z4" s="1" t="str">
        <f t="shared" si="1"/>
        <v>PRIORITE 4</v>
      </c>
      <c r="AA4" s="10"/>
      <c r="AB4" s="10"/>
      <c r="AC4" s="237">
        <v>44834</v>
      </c>
      <c r="AD4" s="19"/>
      <c r="AE4" s="10"/>
      <c r="AF4" s="10"/>
      <c r="AG4" s="10"/>
      <c r="AH4" s="10"/>
      <c r="AI4" s="10"/>
    </row>
    <row r="5" spans="1:35" ht="45" customHeight="1" x14ac:dyDescent="0.25">
      <c r="A5" s="2">
        <v>44742</v>
      </c>
      <c r="B5" s="4" t="s">
        <v>1051</v>
      </c>
      <c r="C5" s="4" t="s">
        <v>1055</v>
      </c>
      <c r="D5" s="4" t="s">
        <v>1056</v>
      </c>
      <c r="E5" s="4" t="s">
        <v>32</v>
      </c>
      <c r="F5" s="4" t="s">
        <v>140</v>
      </c>
      <c r="G5" s="3">
        <v>1</v>
      </c>
      <c r="H5" s="5" t="s">
        <v>151</v>
      </c>
      <c r="I5" s="4" t="s">
        <v>1067</v>
      </c>
      <c r="J5" s="11" t="s">
        <v>1078</v>
      </c>
      <c r="K5" s="38" t="s">
        <v>80</v>
      </c>
      <c r="L5" s="51" t="str">
        <f t="shared" si="2"/>
        <v>1</v>
      </c>
      <c r="M5" s="22" t="s">
        <v>76</v>
      </c>
      <c r="N5" s="51" t="str">
        <f t="shared" si="3"/>
        <v>10</v>
      </c>
      <c r="O5" s="23">
        <f t="shared" si="9"/>
        <v>10</v>
      </c>
      <c r="P5" s="22" t="s">
        <v>86</v>
      </c>
      <c r="Q5" s="51">
        <f t="shared" si="4"/>
        <v>1</v>
      </c>
      <c r="R5" s="23">
        <f t="shared" si="5"/>
        <v>10</v>
      </c>
      <c r="S5" s="1" t="str">
        <f t="shared" si="0"/>
        <v>PRIORITE 3</v>
      </c>
      <c r="T5" s="4"/>
      <c r="U5" s="38"/>
      <c r="V5" s="4" t="str">
        <f t="shared" si="6"/>
        <v/>
      </c>
      <c r="W5" s="22"/>
      <c r="X5" s="4" t="str">
        <f t="shared" si="7"/>
        <v/>
      </c>
      <c r="Y5" s="23" t="e">
        <f t="shared" si="8"/>
        <v>#VALUE!</v>
      </c>
      <c r="Z5" s="1" t="e">
        <f t="shared" si="1"/>
        <v>#VALUE!</v>
      </c>
      <c r="AA5" s="10"/>
      <c r="AB5" s="10"/>
      <c r="AC5" s="10"/>
      <c r="AD5" s="12"/>
      <c r="AE5" s="6"/>
      <c r="AF5" s="6"/>
      <c r="AG5" s="6"/>
      <c r="AH5" s="10"/>
      <c r="AI5" s="6"/>
    </row>
    <row r="6" spans="1:35" ht="45" customHeight="1" x14ac:dyDescent="0.25">
      <c r="A6" s="2">
        <v>41316</v>
      </c>
      <c r="B6" s="4" t="s">
        <v>1051</v>
      </c>
      <c r="C6" s="4"/>
      <c r="D6" s="4" t="s">
        <v>1057</v>
      </c>
      <c r="E6" s="4" t="s">
        <v>660</v>
      </c>
      <c r="F6" s="4" t="s">
        <v>140</v>
      </c>
      <c r="G6" s="3">
        <v>1</v>
      </c>
      <c r="H6" s="5" t="s">
        <v>143</v>
      </c>
      <c r="I6" s="4" t="s">
        <v>1068</v>
      </c>
      <c r="J6" s="4" t="s">
        <v>1079</v>
      </c>
      <c r="K6" s="38" t="s">
        <v>77</v>
      </c>
      <c r="L6" s="51" t="str">
        <f t="shared" si="2"/>
        <v>4</v>
      </c>
      <c r="M6" s="22" t="s">
        <v>74</v>
      </c>
      <c r="N6" s="51" t="str">
        <f t="shared" si="3"/>
        <v>4</v>
      </c>
      <c r="O6" s="23">
        <f t="shared" si="9"/>
        <v>16</v>
      </c>
      <c r="P6" s="22" t="s">
        <v>86</v>
      </c>
      <c r="Q6" s="51">
        <f t="shared" si="4"/>
        <v>1</v>
      </c>
      <c r="R6" s="23">
        <f t="shared" si="5"/>
        <v>16</v>
      </c>
      <c r="S6" s="1" t="str">
        <f t="shared" si="0"/>
        <v>PRIORITE 3</v>
      </c>
      <c r="T6" s="4" t="s">
        <v>1088</v>
      </c>
      <c r="U6" s="38"/>
      <c r="V6" s="4" t="str">
        <f t="shared" si="6"/>
        <v/>
      </c>
      <c r="W6" s="22"/>
      <c r="X6" s="4" t="str">
        <f t="shared" si="7"/>
        <v/>
      </c>
      <c r="Y6" s="23" t="e">
        <f t="shared" si="8"/>
        <v>#VALUE!</v>
      </c>
      <c r="Z6" s="1" t="e">
        <f t="shared" si="1"/>
        <v>#VALUE!</v>
      </c>
      <c r="AA6" s="10"/>
      <c r="AB6" s="10"/>
      <c r="AC6" s="10"/>
      <c r="AD6" s="12"/>
      <c r="AE6" s="6"/>
      <c r="AF6" s="6"/>
      <c r="AG6" s="6"/>
      <c r="AH6" s="10"/>
      <c r="AI6" s="6"/>
    </row>
    <row r="7" spans="1:35" ht="45" customHeight="1" x14ac:dyDescent="0.25">
      <c r="A7" s="2">
        <v>44350</v>
      </c>
      <c r="B7" s="4" t="s">
        <v>1051</v>
      </c>
      <c r="C7" s="4"/>
      <c r="D7" s="4" t="s">
        <v>65</v>
      </c>
      <c r="E7" s="4" t="s">
        <v>669</v>
      </c>
      <c r="F7" s="4" t="s">
        <v>140</v>
      </c>
      <c r="G7" s="3">
        <v>2</v>
      </c>
      <c r="H7" s="5" t="s">
        <v>148</v>
      </c>
      <c r="I7" s="4" t="s">
        <v>139</v>
      </c>
      <c r="J7" s="4" t="s">
        <v>1080</v>
      </c>
      <c r="K7" s="38" t="s">
        <v>77</v>
      </c>
      <c r="L7" s="51" t="str">
        <f t="shared" si="2"/>
        <v>4</v>
      </c>
      <c r="M7" s="22" t="s">
        <v>75</v>
      </c>
      <c r="N7" s="51">
        <f t="shared" si="3"/>
        <v>7</v>
      </c>
      <c r="O7" s="23">
        <f t="shared" si="9"/>
        <v>28</v>
      </c>
      <c r="P7" s="22"/>
      <c r="Q7" s="51" t="str">
        <f t="shared" si="4"/>
        <v/>
      </c>
      <c r="R7" s="23" t="e">
        <f t="shared" si="5"/>
        <v>#VALUE!</v>
      </c>
      <c r="S7" s="1" t="e">
        <f t="shared" si="0"/>
        <v>#VALUE!</v>
      </c>
      <c r="T7" s="4" t="s">
        <v>1089</v>
      </c>
      <c r="U7" s="38"/>
      <c r="V7" s="4" t="str">
        <f t="shared" si="6"/>
        <v/>
      </c>
      <c r="W7" s="22"/>
      <c r="X7" s="4" t="str">
        <f t="shared" si="7"/>
        <v/>
      </c>
      <c r="Y7" s="23" t="e">
        <f t="shared" si="8"/>
        <v>#VALUE!</v>
      </c>
      <c r="Z7" s="1" t="e">
        <f t="shared" si="1"/>
        <v>#VALUE!</v>
      </c>
      <c r="AA7" s="10"/>
      <c r="AB7" s="10"/>
      <c r="AC7" s="10"/>
      <c r="AD7" s="12"/>
      <c r="AE7" s="6"/>
      <c r="AF7" s="6"/>
      <c r="AG7" s="6"/>
      <c r="AH7" s="10"/>
      <c r="AI7" s="6"/>
    </row>
    <row r="8" spans="1:35" ht="45" customHeight="1" x14ac:dyDescent="0.25">
      <c r="A8" s="2">
        <v>44350</v>
      </c>
      <c r="B8" s="4" t="s">
        <v>1051</v>
      </c>
      <c r="C8" s="4"/>
      <c r="D8" s="4" t="s">
        <v>1058</v>
      </c>
      <c r="E8" s="4" t="s">
        <v>1060</v>
      </c>
      <c r="F8" s="4" t="s">
        <v>140</v>
      </c>
      <c r="G8" s="3">
        <v>2</v>
      </c>
      <c r="H8" s="5" t="s">
        <v>148</v>
      </c>
      <c r="I8" s="4" t="s">
        <v>1069</v>
      </c>
      <c r="J8" s="4" t="s">
        <v>1081</v>
      </c>
      <c r="K8" s="38" t="s">
        <v>78</v>
      </c>
      <c r="L8" s="51" t="str">
        <f t="shared" si="2"/>
        <v>3</v>
      </c>
      <c r="M8" s="22" t="s">
        <v>75</v>
      </c>
      <c r="N8" s="51">
        <f t="shared" si="3"/>
        <v>7</v>
      </c>
      <c r="O8" s="23">
        <f t="shared" si="9"/>
        <v>21</v>
      </c>
      <c r="P8" s="22"/>
      <c r="Q8" s="51" t="str">
        <f t="shared" si="4"/>
        <v/>
      </c>
      <c r="R8" s="23" t="e">
        <f t="shared" si="5"/>
        <v>#VALUE!</v>
      </c>
      <c r="S8" s="1" t="e">
        <f t="shared" si="0"/>
        <v>#VALUE!</v>
      </c>
      <c r="T8" s="4" t="s">
        <v>1090</v>
      </c>
      <c r="U8" s="38"/>
      <c r="V8" s="4" t="str">
        <f t="shared" si="6"/>
        <v/>
      </c>
      <c r="W8" s="22"/>
      <c r="X8" s="4" t="str">
        <f t="shared" si="7"/>
        <v/>
      </c>
      <c r="Y8" s="23" t="e">
        <f t="shared" si="8"/>
        <v>#VALUE!</v>
      </c>
      <c r="Z8" s="1" t="e">
        <f t="shared" si="1"/>
        <v>#VALUE!</v>
      </c>
      <c r="AA8" s="10"/>
      <c r="AB8" s="10"/>
      <c r="AC8" s="10"/>
      <c r="AD8" s="12"/>
      <c r="AE8" s="6"/>
      <c r="AF8" s="6"/>
      <c r="AG8" s="6"/>
      <c r="AH8" s="10"/>
      <c r="AI8" s="6"/>
    </row>
    <row r="9" spans="1:35" ht="45" customHeight="1" x14ac:dyDescent="0.25">
      <c r="A9" s="2">
        <v>44350</v>
      </c>
      <c r="B9" s="4" t="s">
        <v>1051</v>
      </c>
      <c r="C9" s="6"/>
      <c r="D9" s="7" t="s">
        <v>796</v>
      </c>
      <c r="E9" s="7" t="s">
        <v>1061</v>
      </c>
      <c r="F9" s="4" t="s">
        <v>140</v>
      </c>
      <c r="G9" s="8">
        <v>2</v>
      </c>
      <c r="H9" s="4" t="s">
        <v>1070</v>
      </c>
      <c r="I9" s="7" t="s">
        <v>1071</v>
      </c>
      <c r="J9" s="4" t="s">
        <v>1082</v>
      </c>
      <c r="K9" s="38" t="s">
        <v>77</v>
      </c>
      <c r="L9" s="51" t="str">
        <f t="shared" si="2"/>
        <v>4</v>
      </c>
      <c r="M9" s="22" t="s">
        <v>75</v>
      </c>
      <c r="N9" s="51">
        <f t="shared" si="3"/>
        <v>7</v>
      </c>
      <c r="O9" s="23">
        <f t="shared" si="9"/>
        <v>28</v>
      </c>
      <c r="P9" s="22" t="s">
        <v>84</v>
      </c>
      <c r="Q9" s="51">
        <f t="shared" si="4"/>
        <v>0.7</v>
      </c>
      <c r="R9" s="23">
        <f t="shared" si="5"/>
        <v>19.599999999999998</v>
      </c>
      <c r="S9" s="1" t="str">
        <f t="shared" si="0"/>
        <v>PRIORITE 2</v>
      </c>
      <c r="T9" s="4" t="s">
        <v>1091</v>
      </c>
      <c r="U9" s="38"/>
      <c r="V9" s="4" t="str">
        <f t="shared" si="6"/>
        <v/>
      </c>
      <c r="W9" s="22"/>
      <c r="X9" s="4" t="str">
        <f t="shared" si="7"/>
        <v/>
      </c>
      <c r="Y9" s="23" t="e">
        <f t="shared" si="8"/>
        <v>#VALUE!</v>
      </c>
      <c r="Z9" s="1" t="e">
        <f t="shared" si="1"/>
        <v>#VALUE!</v>
      </c>
      <c r="AA9" s="10"/>
      <c r="AB9" s="10"/>
      <c r="AC9" s="10"/>
      <c r="AD9" s="12"/>
      <c r="AE9" s="6"/>
      <c r="AF9" s="6"/>
      <c r="AG9" s="6"/>
      <c r="AH9" s="10"/>
      <c r="AI9" s="6"/>
    </row>
    <row r="10" spans="1:35" ht="45" customHeight="1" x14ac:dyDescent="0.25">
      <c r="A10" s="9">
        <v>44350</v>
      </c>
      <c r="B10" s="4" t="s">
        <v>1051</v>
      </c>
      <c r="C10" s="6"/>
      <c r="D10" s="7" t="s">
        <v>1057</v>
      </c>
      <c r="E10" s="6"/>
      <c r="F10" s="4" t="s">
        <v>140</v>
      </c>
      <c r="G10" s="8">
        <v>2</v>
      </c>
      <c r="H10" s="4" t="s">
        <v>1072</v>
      </c>
      <c r="I10" s="7" t="s">
        <v>1073</v>
      </c>
      <c r="J10" s="4" t="s">
        <v>1083</v>
      </c>
      <c r="K10" s="38" t="s">
        <v>80</v>
      </c>
      <c r="L10" s="51" t="str">
        <f t="shared" si="2"/>
        <v>1</v>
      </c>
      <c r="M10" s="22" t="s">
        <v>76</v>
      </c>
      <c r="N10" s="51" t="str">
        <f t="shared" si="3"/>
        <v>10</v>
      </c>
      <c r="O10" s="23">
        <f t="shared" si="9"/>
        <v>10</v>
      </c>
      <c r="P10" s="22" t="s">
        <v>85</v>
      </c>
      <c r="Q10" s="51" t="str">
        <f t="shared" si="4"/>
        <v>0.9</v>
      </c>
      <c r="R10" s="23" t="e">
        <f t="shared" si="5"/>
        <v>#VALUE!</v>
      </c>
      <c r="S10" s="1" t="e">
        <f t="shared" si="0"/>
        <v>#VALUE!</v>
      </c>
      <c r="T10" s="6"/>
      <c r="U10" s="38"/>
      <c r="V10" s="4" t="str">
        <f t="shared" si="6"/>
        <v/>
      </c>
      <c r="W10" s="22"/>
      <c r="X10" s="4" t="str">
        <f t="shared" si="7"/>
        <v/>
      </c>
      <c r="Y10" s="23" t="e">
        <f t="shared" si="8"/>
        <v>#VALUE!</v>
      </c>
      <c r="Z10" s="1" t="e">
        <f t="shared" si="1"/>
        <v>#VALUE!</v>
      </c>
      <c r="AA10" s="10"/>
      <c r="AB10" s="10"/>
      <c r="AC10" s="10"/>
      <c r="AD10" s="12"/>
      <c r="AE10" s="6"/>
      <c r="AF10" s="6"/>
      <c r="AG10" s="6"/>
      <c r="AH10" s="10"/>
      <c r="AI10" s="6"/>
    </row>
    <row r="11" spans="1:35" ht="45" customHeight="1" x14ac:dyDescent="0.25">
      <c r="A11" s="9">
        <v>44350</v>
      </c>
      <c r="B11" s="4" t="s">
        <v>1051</v>
      </c>
      <c r="C11" s="129" t="s">
        <v>1052</v>
      </c>
      <c r="D11" s="7" t="s">
        <v>1059</v>
      </c>
      <c r="E11" s="7" t="s">
        <v>1062</v>
      </c>
      <c r="F11" s="4" t="s">
        <v>140</v>
      </c>
      <c r="G11" s="8">
        <v>2</v>
      </c>
      <c r="H11" s="5" t="s">
        <v>148</v>
      </c>
      <c r="I11" s="7" t="s">
        <v>1074</v>
      </c>
      <c r="J11" s="7" t="s">
        <v>1084</v>
      </c>
      <c r="K11" s="38" t="s">
        <v>80</v>
      </c>
      <c r="L11" s="51" t="str">
        <f t="shared" si="2"/>
        <v>1</v>
      </c>
      <c r="M11" s="22" t="s">
        <v>75</v>
      </c>
      <c r="N11" s="51">
        <f t="shared" si="3"/>
        <v>7</v>
      </c>
      <c r="O11" s="23">
        <f t="shared" si="9"/>
        <v>7</v>
      </c>
      <c r="P11" s="22" t="s">
        <v>83</v>
      </c>
      <c r="Q11" s="51" t="str">
        <f t="shared" si="4"/>
        <v>0.4</v>
      </c>
      <c r="R11" s="23" t="e">
        <f t="shared" si="5"/>
        <v>#VALUE!</v>
      </c>
      <c r="S11" s="1" t="e">
        <f t="shared" si="0"/>
        <v>#VALUE!</v>
      </c>
      <c r="T11" s="6"/>
      <c r="U11" s="38"/>
      <c r="V11" s="4" t="str">
        <f t="shared" si="6"/>
        <v/>
      </c>
      <c r="W11" s="22"/>
      <c r="X11" s="4" t="str">
        <f t="shared" si="7"/>
        <v/>
      </c>
      <c r="Y11" s="23" t="e">
        <f t="shared" si="8"/>
        <v>#VALUE!</v>
      </c>
      <c r="Z11" s="1" t="e">
        <f t="shared" si="1"/>
        <v>#VALUE!</v>
      </c>
      <c r="AA11" s="10"/>
      <c r="AB11" s="10"/>
      <c r="AC11" s="10"/>
      <c r="AD11" s="12"/>
      <c r="AE11" s="6"/>
      <c r="AF11" s="6"/>
      <c r="AG11" s="6"/>
      <c r="AH11" s="10"/>
      <c r="AI11" s="6"/>
    </row>
    <row r="12" spans="1:35" s="43" customFormat="1" ht="30" x14ac:dyDescent="0.25">
      <c r="A12" s="12"/>
      <c r="B12" s="4" t="s">
        <v>1051</v>
      </c>
      <c r="C12" s="10" t="s">
        <v>38</v>
      </c>
      <c r="D12" s="7" t="s">
        <v>231</v>
      </c>
      <c r="E12" s="7" t="s">
        <v>1063</v>
      </c>
      <c r="F12" s="4" t="s">
        <v>140</v>
      </c>
      <c r="G12" s="8"/>
      <c r="H12" s="7" t="s">
        <v>1070</v>
      </c>
      <c r="I12" s="7" t="s">
        <v>61</v>
      </c>
      <c r="J12" s="7" t="s">
        <v>1085</v>
      </c>
      <c r="K12" s="95" t="s">
        <v>80</v>
      </c>
      <c r="L12" s="51" t="str">
        <f t="shared" si="2"/>
        <v>1</v>
      </c>
      <c r="M12" s="51" t="s">
        <v>75</v>
      </c>
      <c r="N12" s="51">
        <f t="shared" si="3"/>
        <v>7</v>
      </c>
      <c r="O12" s="23">
        <f t="shared" si="9"/>
        <v>7</v>
      </c>
      <c r="P12" s="51"/>
      <c r="Q12" s="51" t="str">
        <f t="shared" si="4"/>
        <v/>
      </c>
      <c r="R12" s="77"/>
      <c r="S12" s="77"/>
      <c r="T12" s="56"/>
      <c r="U12" s="77"/>
      <c r="V12" s="4" t="str">
        <f t="shared" si="6"/>
        <v/>
      </c>
      <c r="W12" s="77"/>
      <c r="X12" s="4" t="str">
        <f t="shared" si="7"/>
        <v/>
      </c>
      <c r="Y12" s="23" t="e">
        <f t="shared" ref="Y12" si="10">V12*X12</f>
        <v>#VALUE!</v>
      </c>
      <c r="Z12" s="1" t="e">
        <f t="shared" ref="Z12" si="11">IF(Y12="","",(IF(Y12&lt;=5,"PRIORITE 4",IF(Y12&lt;=16,"PRIORITE 3",IF(Y12&lt;30,"PRIORITE 2","PRIORITE 1")))))</f>
        <v>#VALUE!</v>
      </c>
      <c r="AA12" s="138"/>
      <c r="AB12" s="138"/>
      <c r="AC12" s="138"/>
      <c r="AD12" s="77"/>
      <c r="AE12" s="77"/>
      <c r="AF12" s="77"/>
      <c r="AG12" s="77"/>
      <c r="AH12" s="77"/>
      <c r="AI12" s="77"/>
    </row>
  </sheetData>
  <conditionalFormatting sqref="S1">
    <cfRule type="cellIs" dxfId="139" priority="12" stopIfTrue="1" operator="equal">
      <formula>"PRIORITE 4"</formula>
    </cfRule>
    <cfRule type="cellIs" dxfId="138" priority="13" stopIfTrue="1" operator="equal">
      <formula>"PRIORITE 1"</formula>
    </cfRule>
    <cfRule type="cellIs" dxfId="137" priority="14" stopIfTrue="1" operator="equal">
      <formula>"PRIORITE 2"</formula>
    </cfRule>
  </conditionalFormatting>
  <conditionalFormatting sqref="S2:S11">
    <cfRule type="cellIs" dxfId="136" priority="9" stopIfTrue="1" operator="equal">
      <formula>"PRIORITE 4"</formula>
    </cfRule>
    <cfRule type="cellIs" dxfId="135" priority="10" stopIfTrue="1" operator="equal">
      <formula>"PRIORITE 1"</formula>
    </cfRule>
    <cfRule type="cellIs" dxfId="134" priority="11" stopIfTrue="1" operator="equal">
      <formula>"PRIORITE 2"</formula>
    </cfRule>
  </conditionalFormatting>
  <conditionalFormatting sqref="Z1">
    <cfRule type="cellIs" dxfId="133" priority="6" stopIfTrue="1" operator="equal">
      <formula>"PRIORITE 4"</formula>
    </cfRule>
    <cfRule type="cellIs" dxfId="132" priority="7" stopIfTrue="1" operator="equal">
      <formula>"PRIORITE 1"</formula>
    </cfRule>
    <cfRule type="cellIs" dxfId="131" priority="8" stopIfTrue="1" operator="equal">
      <formula>"PRIORITE 2"</formula>
    </cfRule>
  </conditionalFormatting>
  <conditionalFormatting sqref="Z2:Z12">
    <cfRule type="cellIs" dxfId="130" priority="3" stopIfTrue="1" operator="equal">
      <formula>"PRIORITE 4"</formula>
    </cfRule>
    <cfRule type="cellIs" dxfId="129" priority="4" stopIfTrue="1" operator="equal">
      <formula>"PRIORITE 1"</formula>
    </cfRule>
    <cfRule type="cellIs" dxfId="128" priority="5" stopIfTrue="1" operator="equal">
      <formula>"PRIORITE 2"</formula>
    </cfRule>
  </conditionalFormatting>
  <dataValidations count="7">
    <dataValidation error="Vous devez taper :_x000a_1 : Gravité Mineur_x000a_10 :Gravité Notable_x000a_100 :Gravité Critique" sqref="O1:O12"/>
    <dataValidation type="list" error="Vous devez taper :_x000a_1 : Gravité Mineur_x000a_10 :Gravité Notable_x000a_100 :Gravité Critique" sqref="K1:L1 U1:W1">
      <formula1>"1,2,3,4,5"</formula1>
    </dataValidation>
    <dataValidation type="list" allowBlank="1" showInputMessage="1" showErrorMessage="1" sqref="F2:F12">
      <formula1>"Opérateur,personnel à proximité,visiteur"</formula1>
    </dataValidation>
    <dataValidation type="list" allowBlank="1" showInputMessage="1" showErrorMessage="1" sqref="AD2:AD11">
      <formula1>"0%,25%,50%,75%,99%,100%"</formula1>
    </dataValidation>
    <dataValidation type="list" allowBlank="1" showInputMessage="1" showErrorMessage="1" sqref="AH3:AH11">
      <formula1>"OUI,NON"</formula1>
    </dataValidation>
    <dataValidation type="list" allowBlank="1" showInputMessage="1" showErrorMessage="1" sqref="P2:P12 AH2 W2:W11 M2:M12">
      <formula1>#REF!</formula1>
    </dataValidation>
    <dataValidation type="list" error="Vous devez taper :_x000a_1 : Gravité Mineur_x000a_10 :Gravité Notable_x000a_100 :Gravité Critique" sqref="U2:U11 K2:K12">
      <formula1>#REF!</formula1>
    </dataValidation>
  </dataValidations>
  <pageMargins left="0.7" right="0.7" top="0.75" bottom="0.75" header="0.3" footer="0.3"/>
  <pageSetup paperSize="9"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containsText" priority="1" operator="containsText" id="{37BD4505-9053-4164-8B56-C814D6AB2E9E}">
            <xm:f>NOT(ISERROR(SEARCH(#REF!,AH1)))</xm:f>
            <xm:f>#REF!</xm:f>
            <x14:dxf>
              <fill>
                <patternFill>
                  <bgColor rgb="FFFF0000"/>
                </patternFill>
              </fill>
            </x14:dxf>
          </x14:cfRule>
          <x14:cfRule type="containsText" priority="2" operator="containsText" id="{0A3B160C-3716-4431-821C-84B4FAA4AA7E}">
            <xm:f>NOT(ISERROR(SEARCH(#REF!,AH1)))</xm:f>
            <xm:f>#REF!</xm:f>
            <x14:dxf>
              <fill>
                <patternFill>
                  <bgColor rgb="FF00FF00"/>
                </patternFill>
              </fill>
            </x14:dxf>
          </x14:cfRule>
          <xm:sqref>AH1:AH1048576</xm:sqref>
        </x14:conditionalFormatting>
      </x14:conditionalFormatting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AI86"/>
  <sheetViews>
    <sheetView topLeftCell="W1" zoomScale="80" zoomScaleNormal="80" workbookViewId="0">
      <selection activeCell="AA86" sqref="AA86"/>
    </sheetView>
  </sheetViews>
  <sheetFormatPr baseColWidth="10" defaultColWidth="20.7109375" defaultRowHeight="15" x14ac:dyDescent="0.25"/>
  <cols>
    <col min="1" max="1" width="23.5703125" customWidth="1"/>
    <col min="3" max="3" width="28.28515625" customWidth="1"/>
    <col min="4" max="4" width="30.7109375" customWidth="1"/>
    <col min="5" max="5" width="41.7109375" customWidth="1"/>
    <col min="6" max="6" width="24.7109375" customWidth="1"/>
    <col min="8" max="8" width="49.140625" style="37" customWidth="1"/>
    <col min="9" max="9" width="53.28515625" customWidth="1"/>
    <col min="10" max="10" width="40.28515625" customWidth="1"/>
    <col min="11" max="11" width="13.42578125" customWidth="1"/>
    <col min="12" max="12" width="15.7109375" customWidth="1"/>
    <col min="13" max="13" width="13.28515625" customWidth="1"/>
    <col min="14" max="14" width="16.5703125" customWidth="1"/>
    <col min="16" max="16" width="14.7109375" customWidth="1"/>
    <col min="17" max="17" width="31.85546875" customWidth="1"/>
    <col min="19" max="19" width="31.28515625" customWidth="1"/>
    <col min="20" max="20" width="42.7109375" customWidth="1"/>
    <col min="21" max="21" width="62.140625" customWidth="1"/>
    <col min="22" max="22" width="26.28515625" customWidth="1"/>
    <col min="23" max="23" width="61.85546875" customWidth="1"/>
    <col min="24" max="24" width="26.42578125" customWidth="1"/>
    <col min="25" max="25" width="21.5703125" customWidth="1"/>
    <col min="26" max="26" width="40.42578125" customWidth="1"/>
    <col min="27" max="27" width="33.5703125" customWidth="1"/>
    <col min="28" max="28" width="30.85546875" customWidth="1"/>
    <col min="30" max="30" width="19.85546875" style="43" customWidth="1"/>
    <col min="31" max="31" width="30.5703125" customWidth="1"/>
    <col min="32" max="32" width="33.140625" customWidth="1"/>
    <col min="34" max="34" width="24.28515625" customWidth="1"/>
  </cols>
  <sheetData>
    <row r="1" spans="1:35" ht="78.75" customHeight="1" x14ac:dyDescent="0.25">
      <c r="A1" s="198" t="s">
        <v>45</v>
      </c>
      <c r="B1" s="199" t="s">
        <v>1</v>
      </c>
      <c r="C1" s="199" t="s">
        <v>2</v>
      </c>
      <c r="D1" s="199" t="s">
        <v>3</v>
      </c>
      <c r="E1" s="198" t="s">
        <v>4</v>
      </c>
      <c r="F1" s="199" t="s">
        <v>5</v>
      </c>
      <c r="G1" s="200" t="s">
        <v>0</v>
      </c>
      <c r="H1" s="201" t="s">
        <v>6</v>
      </c>
      <c r="I1" s="200" t="s">
        <v>71</v>
      </c>
      <c r="J1" s="202" t="s">
        <v>39</v>
      </c>
      <c r="K1" s="203" t="s">
        <v>7</v>
      </c>
      <c r="L1" s="203" t="s">
        <v>72</v>
      </c>
      <c r="M1" s="204" t="s">
        <v>8</v>
      </c>
      <c r="N1" s="204" t="s">
        <v>81</v>
      </c>
      <c r="O1" s="202" t="s">
        <v>9</v>
      </c>
      <c r="P1" s="202" t="s">
        <v>10</v>
      </c>
      <c r="Q1" s="205" t="s">
        <v>82</v>
      </c>
      <c r="R1" s="205" t="s">
        <v>11</v>
      </c>
      <c r="S1" s="202" t="s">
        <v>12</v>
      </c>
      <c r="T1" s="205" t="s">
        <v>13</v>
      </c>
      <c r="U1" s="203" t="s">
        <v>41</v>
      </c>
      <c r="V1" s="203" t="s">
        <v>88</v>
      </c>
      <c r="W1" s="204" t="s">
        <v>40</v>
      </c>
      <c r="X1" s="204" t="s">
        <v>89</v>
      </c>
      <c r="Y1" s="202" t="s">
        <v>14</v>
      </c>
      <c r="Z1" s="205" t="s">
        <v>46</v>
      </c>
      <c r="AA1" s="206" t="s">
        <v>16</v>
      </c>
      <c r="AB1" s="207" t="s">
        <v>17</v>
      </c>
      <c r="AC1" s="206" t="s">
        <v>15</v>
      </c>
      <c r="AD1" s="207" t="s">
        <v>43</v>
      </c>
      <c r="AE1" s="206" t="s">
        <v>36</v>
      </c>
      <c r="AF1" s="207" t="s">
        <v>42</v>
      </c>
      <c r="AG1" s="206" t="s">
        <v>37</v>
      </c>
      <c r="AH1" s="207" t="s">
        <v>44</v>
      </c>
      <c r="AI1" s="206" t="s">
        <v>1238</v>
      </c>
    </row>
    <row r="2" spans="1:35" ht="57" customHeight="1" x14ac:dyDescent="0.25">
      <c r="A2" s="2">
        <v>44672</v>
      </c>
      <c r="B2" s="4" t="s">
        <v>758</v>
      </c>
      <c r="C2" s="4" t="s">
        <v>778</v>
      </c>
      <c r="D2" s="4" t="s">
        <v>779</v>
      </c>
      <c r="E2" s="4" t="s">
        <v>848</v>
      </c>
      <c r="F2" s="4" t="s">
        <v>140</v>
      </c>
      <c r="G2" s="3">
        <v>1</v>
      </c>
      <c r="H2" s="5" t="s">
        <v>137</v>
      </c>
      <c r="I2" s="4" t="s">
        <v>898</v>
      </c>
      <c r="J2" s="4" t="s">
        <v>972</v>
      </c>
      <c r="K2" s="38" t="s">
        <v>80</v>
      </c>
      <c r="L2" s="51" t="str">
        <f>IF(K2="quotidien","4",IF(K2="récurrent","3",IF(K2="peu probable",2,IF(K2="rare","1",""))))</f>
        <v>1</v>
      </c>
      <c r="M2" s="22" t="s">
        <v>76</v>
      </c>
      <c r="N2" s="51">
        <v>10</v>
      </c>
      <c r="O2" s="23">
        <f>L2*N2</f>
        <v>10</v>
      </c>
      <c r="P2" s="22" t="s">
        <v>86</v>
      </c>
      <c r="Q2" s="51">
        <v>1</v>
      </c>
      <c r="R2" s="23">
        <f>O2*Q2</f>
        <v>10</v>
      </c>
      <c r="S2" s="24" t="str">
        <f t="shared" ref="S2:S11" si="0">IF(R2="","",(IF(R2&lt;=5,"PRIORITE 4",IF(R2&lt;=16,"PRIORITE 3",IF(R2&lt;30,"PRIORITE 2","PRIORITE 1")))))</f>
        <v>PRIORITE 3</v>
      </c>
      <c r="T2" s="4" t="s">
        <v>1016</v>
      </c>
      <c r="U2" s="38"/>
      <c r="V2" s="39" t="str">
        <f>IF(U2="quotidien","4",IF(U2="récurrent","3",IF(U2="peu probable",2,IF(U2="rare","1",""))))</f>
        <v/>
      </c>
      <c r="W2" s="22"/>
      <c r="X2" s="39" t="str">
        <f>IF(W2="mineure","1",IF(W2="modérée","4",IF(W2="grave",7,IF(W2="très grave","10",""))))</f>
        <v/>
      </c>
      <c r="Y2" s="23" t="e">
        <f>V2*X2</f>
        <v>#VALUE!</v>
      </c>
      <c r="Z2" s="24" t="e">
        <f t="shared" ref="Z2:Z11" si="1">IF(Y2="","",(IF(Y2&lt;=5,"PRIORITE 4",IF(Y2&lt;=16,"PRIORITE 3",IF(Y2&lt;30,"PRIORITE 2","PRIORITE 1")))))</f>
        <v>#VALUE!</v>
      </c>
      <c r="AA2" s="10" t="s">
        <v>1045</v>
      </c>
      <c r="AB2" s="10"/>
      <c r="AC2" s="12">
        <v>44926</v>
      </c>
      <c r="AD2" s="42"/>
      <c r="AE2" s="12"/>
      <c r="AF2" s="26"/>
      <c r="AG2" s="26"/>
      <c r="AH2" s="10"/>
      <c r="AI2" s="26"/>
    </row>
    <row r="3" spans="1:35" ht="45" customHeight="1" x14ac:dyDescent="0.25">
      <c r="A3" s="2">
        <v>44672</v>
      </c>
      <c r="B3" s="4" t="s">
        <v>759</v>
      </c>
      <c r="C3" s="4" t="s">
        <v>778</v>
      </c>
      <c r="D3" s="4" t="s">
        <v>779</v>
      </c>
      <c r="E3" s="4" t="s">
        <v>849</v>
      </c>
      <c r="F3" s="4" t="s">
        <v>140</v>
      </c>
      <c r="G3" s="3">
        <v>1</v>
      </c>
      <c r="H3" s="5" t="s">
        <v>149</v>
      </c>
      <c r="I3" s="4" t="s">
        <v>899</v>
      </c>
      <c r="J3" s="4" t="s">
        <v>973</v>
      </c>
      <c r="K3" s="38" t="s">
        <v>78</v>
      </c>
      <c r="L3" s="51" t="str">
        <f t="shared" ref="L3:L66" si="2">IF(K3="quotidien","4",IF(K3="récurrent","3",IF(K3="peu probable",2,IF(K3="rare","1",""))))</f>
        <v>3</v>
      </c>
      <c r="M3" s="22" t="s">
        <v>76</v>
      </c>
      <c r="N3" s="51">
        <v>10</v>
      </c>
      <c r="O3" s="23">
        <f>L3*N3</f>
        <v>30</v>
      </c>
      <c r="P3" s="22" t="s">
        <v>86</v>
      </c>
      <c r="Q3" s="51">
        <v>1</v>
      </c>
      <c r="R3" s="23">
        <f t="shared" ref="R3:R11" si="3">O3*Q3</f>
        <v>30</v>
      </c>
      <c r="S3" s="1" t="str">
        <f t="shared" si="0"/>
        <v>PRIORITE 1</v>
      </c>
      <c r="T3" s="4" t="s">
        <v>1017</v>
      </c>
      <c r="U3" s="38"/>
      <c r="V3" s="39" t="str">
        <f t="shared" ref="V3:V66" si="4">IF(U3="quotidien","4",IF(U3="récurrent","3",IF(U3="peu probable",2,IF(U3="rare","1",""))))</f>
        <v/>
      </c>
      <c r="W3" s="22"/>
      <c r="X3" s="39" t="str">
        <f t="shared" ref="X3:X66" si="5">IF(W3="mineure","1",IF(W3="modérée","4",IF(W3="grave",7,IF(W3="très grave","10",""))))</f>
        <v/>
      </c>
      <c r="Y3" s="23" t="e">
        <f t="shared" ref="Y3:Y11" si="6">V3*X3</f>
        <v>#VALUE!</v>
      </c>
      <c r="Z3" s="1" t="e">
        <f t="shared" si="1"/>
        <v>#VALUE!</v>
      </c>
      <c r="AA3" s="10" t="s">
        <v>1045</v>
      </c>
      <c r="AB3" s="10"/>
      <c r="AC3" s="12">
        <v>44681</v>
      </c>
      <c r="AD3" s="19"/>
      <c r="AE3" s="6"/>
      <c r="AF3" s="12"/>
      <c r="AG3" s="10"/>
      <c r="AH3" s="6"/>
      <c r="AI3" s="12"/>
    </row>
    <row r="4" spans="1:35" ht="45" customHeight="1" x14ac:dyDescent="0.25">
      <c r="A4" s="2">
        <v>44672</v>
      </c>
      <c r="B4" s="4" t="s">
        <v>760</v>
      </c>
      <c r="C4" s="4" t="s">
        <v>778</v>
      </c>
      <c r="D4" s="4" t="s">
        <v>780</v>
      </c>
      <c r="E4" s="4" t="s">
        <v>850</v>
      </c>
      <c r="F4" s="4" t="s">
        <v>140</v>
      </c>
      <c r="G4" s="3">
        <v>1</v>
      </c>
      <c r="H4" s="5" t="s">
        <v>144</v>
      </c>
      <c r="I4" s="4" t="s">
        <v>900</v>
      </c>
      <c r="J4" s="4" t="s">
        <v>974</v>
      </c>
      <c r="K4" s="38" t="s">
        <v>79</v>
      </c>
      <c r="L4" s="51">
        <f t="shared" si="2"/>
        <v>2</v>
      </c>
      <c r="M4" s="22" t="s">
        <v>75</v>
      </c>
      <c r="N4" s="51">
        <v>7</v>
      </c>
      <c r="O4" s="23">
        <f t="shared" ref="O4:O67" si="7">L4*N4</f>
        <v>14</v>
      </c>
      <c r="P4" s="22" t="s">
        <v>84</v>
      </c>
      <c r="Q4" s="51">
        <v>0.7</v>
      </c>
      <c r="R4" s="23">
        <f t="shared" si="3"/>
        <v>9.7999999999999989</v>
      </c>
      <c r="S4" s="1" t="str">
        <f t="shared" si="0"/>
        <v>PRIORITE 3</v>
      </c>
      <c r="T4" s="4" t="s">
        <v>1018</v>
      </c>
      <c r="U4" s="38"/>
      <c r="V4" s="39" t="str">
        <f t="shared" si="4"/>
        <v/>
      </c>
      <c r="W4" s="22"/>
      <c r="X4" s="39" t="str">
        <f t="shared" si="5"/>
        <v/>
      </c>
      <c r="Y4" s="23" t="e">
        <f t="shared" si="6"/>
        <v>#VALUE!</v>
      </c>
      <c r="Z4" s="1" t="e">
        <f t="shared" si="1"/>
        <v>#VALUE!</v>
      </c>
      <c r="AA4" s="10"/>
      <c r="AB4" s="10"/>
      <c r="AC4" s="10"/>
      <c r="AD4" s="19"/>
      <c r="AE4" s="6"/>
      <c r="AF4" s="10"/>
      <c r="AG4" s="10"/>
      <c r="AH4" s="6"/>
      <c r="AI4" s="10"/>
    </row>
    <row r="5" spans="1:35" ht="45" customHeight="1" x14ac:dyDescent="0.25">
      <c r="A5" s="2">
        <v>44672</v>
      </c>
      <c r="B5" s="11" t="s">
        <v>758</v>
      </c>
      <c r="C5" s="11" t="s">
        <v>778</v>
      </c>
      <c r="D5" s="11" t="s">
        <v>781</v>
      </c>
      <c r="E5" s="11" t="s">
        <v>235</v>
      </c>
      <c r="F5" s="11" t="s">
        <v>140</v>
      </c>
      <c r="G5" s="109">
        <v>1</v>
      </c>
      <c r="H5" s="113" t="s">
        <v>145</v>
      </c>
      <c r="I5" s="11" t="s">
        <v>52</v>
      </c>
      <c r="J5" s="11" t="s">
        <v>975</v>
      </c>
      <c r="K5" s="38"/>
      <c r="L5" s="51" t="str">
        <f t="shared" si="2"/>
        <v/>
      </c>
      <c r="M5" s="22" t="s">
        <v>76</v>
      </c>
      <c r="N5" s="51">
        <v>10</v>
      </c>
      <c r="O5" s="23" t="e">
        <f t="shared" si="7"/>
        <v>#VALUE!</v>
      </c>
      <c r="P5" s="22" t="s">
        <v>86</v>
      </c>
      <c r="Q5" s="51">
        <v>1</v>
      </c>
      <c r="R5" s="23" t="e">
        <f t="shared" si="3"/>
        <v>#VALUE!</v>
      </c>
      <c r="S5" s="1" t="e">
        <f t="shared" si="0"/>
        <v>#VALUE!</v>
      </c>
      <c r="T5" s="117"/>
      <c r="U5" s="38"/>
      <c r="V5" s="39" t="str">
        <f t="shared" si="4"/>
        <v/>
      </c>
      <c r="W5" s="22"/>
      <c r="X5" s="39" t="str">
        <f t="shared" si="5"/>
        <v/>
      </c>
      <c r="Y5" s="23" t="e">
        <f t="shared" si="6"/>
        <v>#VALUE!</v>
      </c>
      <c r="Z5" s="1" t="e">
        <f t="shared" si="1"/>
        <v>#VALUE!</v>
      </c>
      <c r="AA5" s="133"/>
      <c r="AB5" s="135"/>
      <c r="AC5" s="130"/>
      <c r="AD5" s="12"/>
      <c r="AE5" s="123"/>
      <c r="AF5" s="6"/>
      <c r="AG5" s="6"/>
      <c r="AH5" s="122"/>
      <c r="AI5" s="6"/>
    </row>
    <row r="6" spans="1:35" ht="45" customHeight="1" x14ac:dyDescent="0.25">
      <c r="A6" s="2">
        <v>44672</v>
      </c>
      <c r="B6" s="11" t="s">
        <v>758</v>
      </c>
      <c r="C6" s="11" t="s">
        <v>778</v>
      </c>
      <c r="D6" s="11" t="s">
        <v>782</v>
      </c>
      <c r="E6" s="11" t="s">
        <v>235</v>
      </c>
      <c r="F6" s="11" t="s">
        <v>140</v>
      </c>
      <c r="G6" s="109">
        <v>1</v>
      </c>
      <c r="H6" s="113" t="s">
        <v>145</v>
      </c>
      <c r="I6" s="11" t="s">
        <v>901</v>
      </c>
      <c r="J6" s="11" t="s">
        <v>975</v>
      </c>
      <c r="K6" s="38"/>
      <c r="L6" s="51" t="str">
        <f t="shared" si="2"/>
        <v/>
      </c>
      <c r="M6" s="22" t="s">
        <v>76</v>
      </c>
      <c r="N6" s="51">
        <v>10</v>
      </c>
      <c r="O6" s="23" t="e">
        <f t="shared" si="7"/>
        <v>#VALUE!</v>
      </c>
      <c r="P6" s="22" t="s">
        <v>86</v>
      </c>
      <c r="Q6" s="51">
        <v>1</v>
      </c>
      <c r="R6" s="23" t="e">
        <f t="shared" si="3"/>
        <v>#VALUE!</v>
      </c>
      <c r="S6" s="1" t="e">
        <f t="shared" si="0"/>
        <v>#VALUE!</v>
      </c>
      <c r="T6" s="117"/>
      <c r="U6" s="38"/>
      <c r="V6" s="39" t="str">
        <f t="shared" si="4"/>
        <v/>
      </c>
      <c r="W6" s="22"/>
      <c r="X6" s="39" t="str">
        <f t="shared" si="5"/>
        <v/>
      </c>
      <c r="Y6" s="23" t="e">
        <f t="shared" si="6"/>
        <v>#VALUE!</v>
      </c>
      <c r="Z6" s="1" t="e">
        <f t="shared" si="1"/>
        <v>#VALUE!</v>
      </c>
      <c r="AA6" s="133"/>
      <c r="AB6" s="135"/>
      <c r="AC6" s="130"/>
      <c r="AD6" s="12"/>
      <c r="AE6" s="123"/>
      <c r="AF6" s="6"/>
      <c r="AG6" s="6"/>
      <c r="AH6" s="122"/>
      <c r="AI6" s="6"/>
    </row>
    <row r="7" spans="1:35" ht="45" customHeight="1" x14ac:dyDescent="0.25">
      <c r="A7" s="2">
        <v>44672</v>
      </c>
      <c r="B7" s="4" t="s">
        <v>758</v>
      </c>
      <c r="C7" s="4" t="s">
        <v>778</v>
      </c>
      <c r="D7" s="4" t="s">
        <v>780</v>
      </c>
      <c r="E7" s="4" t="s">
        <v>851</v>
      </c>
      <c r="F7" s="4" t="s">
        <v>140</v>
      </c>
      <c r="G7" s="3">
        <v>1</v>
      </c>
      <c r="H7" s="5" t="s">
        <v>678</v>
      </c>
      <c r="I7" s="4" t="s">
        <v>902</v>
      </c>
      <c r="J7" s="4" t="s">
        <v>976</v>
      </c>
      <c r="K7" s="38" t="s">
        <v>80</v>
      </c>
      <c r="L7" s="51" t="str">
        <f t="shared" si="2"/>
        <v>1</v>
      </c>
      <c r="M7" s="22" t="s">
        <v>76</v>
      </c>
      <c r="N7" s="51">
        <v>10</v>
      </c>
      <c r="O7" s="23">
        <f t="shared" si="7"/>
        <v>10</v>
      </c>
      <c r="P7" s="22" t="s">
        <v>85</v>
      </c>
      <c r="Q7" s="51">
        <v>0.9</v>
      </c>
      <c r="R7" s="23">
        <f t="shared" si="3"/>
        <v>9</v>
      </c>
      <c r="S7" s="1" t="str">
        <f t="shared" si="0"/>
        <v>PRIORITE 3</v>
      </c>
      <c r="T7" s="4" t="s">
        <v>1019</v>
      </c>
      <c r="U7" s="38"/>
      <c r="V7" s="39" t="str">
        <f t="shared" si="4"/>
        <v/>
      </c>
      <c r="W7" s="22"/>
      <c r="X7" s="39" t="str">
        <f t="shared" si="5"/>
        <v/>
      </c>
      <c r="Y7" s="23" t="e">
        <f t="shared" si="6"/>
        <v>#VALUE!</v>
      </c>
      <c r="Z7" s="1" t="e">
        <f t="shared" si="1"/>
        <v>#VALUE!</v>
      </c>
      <c r="AA7" s="10" t="s">
        <v>1045</v>
      </c>
      <c r="AB7" s="10"/>
      <c r="AC7" s="12">
        <v>44926</v>
      </c>
      <c r="AD7" s="12"/>
      <c r="AE7" s="6"/>
      <c r="AF7" s="6"/>
      <c r="AG7" s="6"/>
      <c r="AH7" s="6"/>
      <c r="AI7" s="6"/>
    </row>
    <row r="8" spans="1:35" ht="45" customHeight="1" x14ac:dyDescent="0.25">
      <c r="A8" s="103">
        <v>44672</v>
      </c>
      <c r="B8" s="11" t="s">
        <v>69</v>
      </c>
      <c r="C8" s="11" t="s">
        <v>778</v>
      </c>
      <c r="D8" s="11" t="s">
        <v>782</v>
      </c>
      <c r="E8" s="11" t="s">
        <v>235</v>
      </c>
      <c r="F8" s="11" t="s">
        <v>140</v>
      </c>
      <c r="G8" s="109">
        <v>1</v>
      </c>
      <c r="H8" s="113" t="s">
        <v>145</v>
      </c>
      <c r="I8" s="11" t="s">
        <v>903</v>
      </c>
      <c r="J8" s="117" t="s">
        <v>737</v>
      </c>
      <c r="K8" s="38" t="s">
        <v>78</v>
      </c>
      <c r="L8" s="51" t="str">
        <f t="shared" si="2"/>
        <v>3</v>
      </c>
      <c r="M8" s="22" t="s">
        <v>76</v>
      </c>
      <c r="N8" s="51">
        <v>10</v>
      </c>
      <c r="O8" s="23">
        <f t="shared" si="7"/>
        <v>30</v>
      </c>
      <c r="P8" s="22" t="s">
        <v>86</v>
      </c>
      <c r="Q8" s="51">
        <v>1</v>
      </c>
      <c r="R8" s="23">
        <f t="shared" si="3"/>
        <v>30</v>
      </c>
      <c r="S8" s="1" t="str">
        <f t="shared" si="0"/>
        <v>PRIORITE 1</v>
      </c>
      <c r="T8" s="117" t="s">
        <v>1020</v>
      </c>
      <c r="U8" s="38"/>
      <c r="V8" s="39" t="str">
        <f t="shared" si="4"/>
        <v/>
      </c>
      <c r="W8" s="22"/>
      <c r="X8" s="39" t="str">
        <f t="shared" si="5"/>
        <v/>
      </c>
      <c r="Y8" s="23" t="e">
        <f t="shared" si="6"/>
        <v>#VALUE!</v>
      </c>
      <c r="Z8" s="1" t="e">
        <f t="shared" si="1"/>
        <v>#VALUE!</v>
      </c>
      <c r="AA8" s="133" t="s">
        <v>1046</v>
      </c>
      <c r="AB8" s="133"/>
      <c r="AC8" s="130">
        <v>44926</v>
      </c>
      <c r="AD8" s="12"/>
      <c r="AE8" s="123"/>
      <c r="AF8" s="6"/>
      <c r="AG8" s="6"/>
      <c r="AH8" s="127"/>
      <c r="AI8" s="6"/>
    </row>
    <row r="9" spans="1:35" ht="45" customHeight="1" x14ac:dyDescent="0.25">
      <c r="A9" s="2">
        <v>44672</v>
      </c>
      <c r="B9" s="4" t="s">
        <v>69</v>
      </c>
      <c r="C9" s="4" t="s">
        <v>778</v>
      </c>
      <c r="D9" s="4" t="s">
        <v>783</v>
      </c>
      <c r="E9" s="4" t="s">
        <v>410</v>
      </c>
      <c r="F9" s="4" t="s">
        <v>140</v>
      </c>
      <c r="G9" s="3">
        <v>1</v>
      </c>
      <c r="H9" s="5" t="s">
        <v>137</v>
      </c>
      <c r="I9" s="4" t="s">
        <v>904</v>
      </c>
      <c r="J9" s="4" t="s">
        <v>977</v>
      </c>
      <c r="K9" s="38" t="s">
        <v>80</v>
      </c>
      <c r="L9" s="51" t="str">
        <f t="shared" si="2"/>
        <v>1</v>
      </c>
      <c r="M9" s="22" t="s">
        <v>75</v>
      </c>
      <c r="N9" s="51">
        <v>7</v>
      </c>
      <c r="O9" s="23">
        <f t="shared" si="7"/>
        <v>7</v>
      </c>
      <c r="P9" s="22" t="s">
        <v>86</v>
      </c>
      <c r="Q9" s="51">
        <v>1</v>
      </c>
      <c r="R9" s="23">
        <f t="shared" si="3"/>
        <v>7</v>
      </c>
      <c r="S9" s="1" t="str">
        <f t="shared" si="0"/>
        <v>PRIORITE 3</v>
      </c>
      <c r="T9" s="4" t="s">
        <v>1021</v>
      </c>
      <c r="U9" s="38"/>
      <c r="V9" s="39" t="str">
        <f t="shared" si="4"/>
        <v/>
      </c>
      <c r="W9" s="22"/>
      <c r="X9" s="39" t="str">
        <f t="shared" si="5"/>
        <v/>
      </c>
      <c r="Y9" s="23" t="e">
        <f t="shared" si="6"/>
        <v>#VALUE!</v>
      </c>
      <c r="Z9" s="1" t="e">
        <f t="shared" si="1"/>
        <v>#VALUE!</v>
      </c>
      <c r="AA9" s="10" t="s">
        <v>1045</v>
      </c>
      <c r="AB9" s="10"/>
      <c r="AC9" s="12">
        <v>44926</v>
      </c>
      <c r="AD9" s="12"/>
      <c r="AE9" s="12"/>
      <c r="AF9" s="6"/>
      <c r="AG9" s="6"/>
      <c r="AH9" s="10"/>
      <c r="AI9" s="6"/>
    </row>
    <row r="10" spans="1:35" ht="45" customHeight="1" x14ac:dyDescent="0.25">
      <c r="A10" s="45">
        <v>44672</v>
      </c>
      <c r="B10" s="7" t="s">
        <v>761</v>
      </c>
      <c r="C10" s="7" t="s">
        <v>778</v>
      </c>
      <c r="D10" s="7" t="s">
        <v>784</v>
      </c>
      <c r="E10" s="7" t="s">
        <v>852</v>
      </c>
      <c r="F10" s="7" t="s">
        <v>140</v>
      </c>
      <c r="G10" s="8">
        <v>1</v>
      </c>
      <c r="H10" s="48" t="s">
        <v>144</v>
      </c>
      <c r="I10" s="7" t="s">
        <v>905</v>
      </c>
      <c r="J10" s="7" t="s">
        <v>978</v>
      </c>
      <c r="K10" s="38" t="s">
        <v>80</v>
      </c>
      <c r="L10" s="51" t="str">
        <f t="shared" si="2"/>
        <v>1</v>
      </c>
      <c r="M10" s="22" t="s">
        <v>76</v>
      </c>
      <c r="N10" s="51">
        <v>10</v>
      </c>
      <c r="O10" s="23">
        <f t="shared" si="7"/>
        <v>10</v>
      </c>
      <c r="P10" s="22" t="s">
        <v>86</v>
      </c>
      <c r="Q10" s="51">
        <v>1</v>
      </c>
      <c r="R10" s="23">
        <f t="shared" si="3"/>
        <v>10</v>
      </c>
      <c r="S10" s="1" t="str">
        <f t="shared" si="0"/>
        <v>PRIORITE 3</v>
      </c>
      <c r="T10" s="7"/>
      <c r="U10" s="38"/>
      <c r="V10" s="39" t="str">
        <f t="shared" si="4"/>
        <v/>
      </c>
      <c r="W10" s="22"/>
      <c r="X10" s="39" t="str">
        <f t="shared" si="5"/>
        <v/>
      </c>
      <c r="Y10" s="23" t="e">
        <f t="shared" si="6"/>
        <v>#VALUE!</v>
      </c>
      <c r="Z10" s="1" t="e">
        <f t="shared" si="1"/>
        <v>#VALUE!</v>
      </c>
      <c r="AA10" s="132"/>
      <c r="AB10" s="132"/>
      <c r="AC10" s="131"/>
      <c r="AD10" s="12"/>
      <c r="AE10" s="125"/>
      <c r="AF10" s="6"/>
      <c r="AG10" s="6"/>
      <c r="AH10" s="125"/>
      <c r="AI10" s="6"/>
    </row>
    <row r="11" spans="1:35" ht="45" customHeight="1" x14ac:dyDescent="0.25">
      <c r="A11" s="2">
        <v>44678</v>
      </c>
      <c r="B11" s="4" t="s">
        <v>68</v>
      </c>
      <c r="C11" s="4" t="s">
        <v>778</v>
      </c>
      <c r="D11" s="4" t="s">
        <v>785</v>
      </c>
      <c r="E11" s="4" t="s">
        <v>235</v>
      </c>
      <c r="F11" s="4" t="s">
        <v>140</v>
      </c>
      <c r="G11" s="3">
        <v>1</v>
      </c>
      <c r="H11" s="5" t="s">
        <v>145</v>
      </c>
      <c r="I11" s="4" t="s">
        <v>906</v>
      </c>
      <c r="J11" s="4" t="s">
        <v>979</v>
      </c>
      <c r="K11" s="38" t="s">
        <v>79</v>
      </c>
      <c r="L11" s="51">
        <f t="shared" si="2"/>
        <v>2</v>
      </c>
      <c r="M11" s="22" t="s">
        <v>75</v>
      </c>
      <c r="N11" s="51">
        <v>7</v>
      </c>
      <c r="O11" s="23">
        <f t="shared" si="7"/>
        <v>14</v>
      </c>
      <c r="P11" s="22" t="s">
        <v>83</v>
      </c>
      <c r="Q11" s="51">
        <v>0.4</v>
      </c>
      <c r="R11" s="23">
        <f t="shared" si="3"/>
        <v>5.6000000000000005</v>
      </c>
      <c r="S11" s="1" t="str">
        <f t="shared" si="0"/>
        <v>PRIORITE 3</v>
      </c>
      <c r="T11" s="7" t="s">
        <v>1022</v>
      </c>
      <c r="U11" s="38"/>
      <c r="V11" s="39" t="str">
        <f t="shared" si="4"/>
        <v/>
      </c>
      <c r="W11" s="22"/>
      <c r="X11" s="39" t="str">
        <f t="shared" si="5"/>
        <v/>
      </c>
      <c r="Y11" s="23" t="e">
        <f t="shared" si="6"/>
        <v>#VALUE!</v>
      </c>
      <c r="Z11" s="1" t="e">
        <f t="shared" si="1"/>
        <v>#VALUE!</v>
      </c>
      <c r="AA11" s="10"/>
      <c r="AB11" s="10"/>
      <c r="AC11" s="131">
        <v>44926</v>
      </c>
      <c r="AD11" s="12"/>
      <c r="AE11" s="9"/>
      <c r="AF11" s="6"/>
      <c r="AG11" s="6"/>
      <c r="AH11" s="6"/>
      <c r="AI11" s="6"/>
    </row>
    <row r="12" spans="1:35" ht="45" x14ac:dyDescent="0.25">
      <c r="A12" s="2">
        <v>44678</v>
      </c>
      <c r="B12" s="4" t="s">
        <v>762</v>
      </c>
      <c r="C12" s="4" t="s">
        <v>778</v>
      </c>
      <c r="D12" s="4" t="s">
        <v>785</v>
      </c>
      <c r="E12" s="4" t="s">
        <v>26</v>
      </c>
      <c r="F12" s="4" t="s">
        <v>140</v>
      </c>
      <c r="G12" s="3">
        <v>1</v>
      </c>
      <c r="H12" s="5" t="s">
        <v>148</v>
      </c>
      <c r="I12" s="4" t="s">
        <v>907</v>
      </c>
      <c r="J12" s="4" t="s">
        <v>980</v>
      </c>
      <c r="K12" s="38" t="s">
        <v>79</v>
      </c>
      <c r="L12" s="51">
        <f t="shared" si="2"/>
        <v>2</v>
      </c>
      <c r="M12" s="22" t="s">
        <v>75</v>
      </c>
      <c r="N12" s="51">
        <v>7</v>
      </c>
      <c r="O12" s="23">
        <f t="shared" si="7"/>
        <v>14</v>
      </c>
      <c r="P12" s="22" t="s">
        <v>84</v>
      </c>
      <c r="Q12" s="51">
        <v>0.7</v>
      </c>
      <c r="R12" s="23">
        <f t="shared" ref="R12:R75" si="8">O12*Q12</f>
        <v>9.7999999999999989</v>
      </c>
      <c r="S12" s="1" t="str">
        <f t="shared" ref="S12:S75" si="9">IF(R12="","",(IF(R12&lt;=5,"PRIORITE 4",IF(R12&lt;=16,"PRIORITE 3",IF(R12&lt;30,"PRIORITE 2","PRIORITE 1")))))</f>
        <v>PRIORITE 3</v>
      </c>
      <c r="T12" s="4"/>
      <c r="U12" s="76"/>
      <c r="V12" s="97" t="str">
        <f t="shared" si="4"/>
        <v/>
      </c>
      <c r="W12" s="76"/>
      <c r="X12" s="39" t="str">
        <f t="shared" si="5"/>
        <v/>
      </c>
      <c r="Y12" s="23" t="e">
        <f t="shared" ref="Y12:Y75" si="10">V12*X12</f>
        <v>#VALUE!</v>
      </c>
      <c r="Z12" s="1" t="e">
        <f t="shared" ref="Z12:Z75" si="11">IF(Y12="","",(IF(Y12&lt;=5,"PRIORITE 4",IF(Y12&lt;=16,"PRIORITE 3",IF(Y12&lt;30,"PRIORITE 2","PRIORITE 1")))))</f>
        <v>#VALUE!</v>
      </c>
      <c r="AA12" s="10"/>
      <c r="AB12" s="10"/>
      <c r="AC12" s="12"/>
      <c r="AE12" s="12"/>
      <c r="AH12" s="10"/>
    </row>
    <row r="13" spans="1:35" ht="45" x14ac:dyDescent="0.25">
      <c r="A13" s="2">
        <v>44678</v>
      </c>
      <c r="B13" s="4" t="s">
        <v>69</v>
      </c>
      <c r="C13" s="4" t="s">
        <v>778</v>
      </c>
      <c r="D13" s="4" t="s">
        <v>786</v>
      </c>
      <c r="E13" s="4" t="s">
        <v>853</v>
      </c>
      <c r="F13" s="4" t="s">
        <v>140</v>
      </c>
      <c r="G13" s="3">
        <v>1</v>
      </c>
      <c r="H13" s="5" t="s">
        <v>148</v>
      </c>
      <c r="I13" s="4" t="s">
        <v>908</v>
      </c>
      <c r="J13" s="4" t="s">
        <v>981</v>
      </c>
      <c r="K13" s="38" t="s">
        <v>80</v>
      </c>
      <c r="L13" s="51" t="str">
        <f t="shared" si="2"/>
        <v>1</v>
      </c>
      <c r="M13" s="22" t="s">
        <v>74</v>
      </c>
      <c r="N13" s="51">
        <v>4</v>
      </c>
      <c r="O13" s="23">
        <f t="shared" si="7"/>
        <v>4</v>
      </c>
      <c r="P13" s="22" t="s">
        <v>86</v>
      </c>
      <c r="Q13" s="51">
        <v>1</v>
      </c>
      <c r="R13" s="23">
        <f t="shared" si="8"/>
        <v>4</v>
      </c>
      <c r="S13" s="1" t="str">
        <f t="shared" si="9"/>
        <v>PRIORITE 4</v>
      </c>
      <c r="T13" s="4"/>
      <c r="U13" s="76"/>
      <c r="V13" s="97" t="str">
        <f t="shared" si="4"/>
        <v/>
      </c>
      <c r="W13" s="76"/>
      <c r="X13" s="39" t="str">
        <f t="shared" si="5"/>
        <v/>
      </c>
      <c r="Y13" s="23" t="e">
        <f t="shared" si="10"/>
        <v>#VALUE!</v>
      </c>
      <c r="Z13" s="1" t="e">
        <f t="shared" si="11"/>
        <v>#VALUE!</v>
      </c>
      <c r="AA13" s="10"/>
      <c r="AB13" s="10"/>
      <c r="AC13" s="12">
        <v>44926</v>
      </c>
      <c r="AE13" s="6"/>
      <c r="AH13" s="6"/>
    </row>
    <row r="14" spans="1:35" ht="45" x14ac:dyDescent="0.25">
      <c r="A14" s="2">
        <v>44678</v>
      </c>
      <c r="B14" s="4" t="s">
        <v>69</v>
      </c>
      <c r="C14" s="4" t="s">
        <v>778</v>
      </c>
      <c r="D14" s="4" t="s">
        <v>786</v>
      </c>
      <c r="E14" s="4" t="s">
        <v>853</v>
      </c>
      <c r="F14" s="4" t="s">
        <v>140</v>
      </c>
      <c r="G14" s="3">
        <v>1</v>
      </c>
      <c r="H14" s="5" t="s">
        <v>148</v>
      </c>
      <c r="I14" s="4" t="s">
        <v>909</v>
      </c>
      <c r="J14" s="4" t="s">
        <v>981</v>
      </c>
      <c r="K14" s="38" t="s">
        <v>80</v>
      </c>
      <c r="L14" s="51" t="str">
        <f t="shared" si="2"/>
        <v>1</v>
      </c>
      <c r="M14" s="22" t="s">
        <v>75</v>
      </c>
      <c r="N14" s="51">
        <v>7</v>
      </c>
      <c r="O14" s="23">
        <f t="shared" si="7"/>
        <v>7</v>
      </c>
      <c r="P14" s="22" t="s">
        <v>86</v>
      </c>
      <c r="Q14" s="51">
        <v>1</v>
      </c>
      <c r="R14" s="23">
        <f t="shared" si="8"/>
        <v>7</v>
      </c>
      <c r="S14" s="1" t="str">
        <f t="shared" si="9"/>
        <v>PRIORITE 3</v>
      </c>
      <c r="T14" s="4"/>
      <c r="U14" s="76"/>
      <c r="V14" s="97" t="str">
        <f t="shared" si="4"/>
        <v/>
      </c>
      <c r="W14" s="76"/>
      <c r="X14" s="39" t="str">
        <f t="shared" si="5"/>
        <v/>
      </c>
      <c r="Y14" s="23" t="e">
        <f t="shared" si="10"/>
        <v>#VALUE!</v>
      </c>
      <c r="Z14" s="1" t="e">
        <f t="shared" si="11"/>
        <v>#VALUE!</v>
      </c>
      <c r="AA14" s="10"/>
      <c r="AB14" s="10"/>
      <c r="AC14" s="12">
        <v>44926</v>
      </c>
      <c r="AE14" s="6"/>
      <c r="AH14" s="6"/>
    </row>
    <row r="15" spans="1:35" ht="75" x14ac:dyDescent="0.25">
      <c r="A15" s="2">
        <v>44678</v>
      </c>
      <c r="B15" s="4" t="s">
        <v>67</v>
      </c>
      <c r="C15" s="4" t="s">
        <v>787</v>
      </c>
      <c r="D15" s="4" t="s">
        <v>788</v>
      </c>
      <c r="E15" s="4" t="s">
        <v>854</v>
      </c>
      <c r="F15" s="4" t="s">
        <v>141</v>
      </c>
      <c r="G15" s="3"/>
      <c r="H15" s="5" t="s">
        <v>678</v>
      </c>
      <c r="I15" s="4" t="s">
        <v>910</v>
      </c>
      <c r="J15" s="4" t="s">
        <v>982</v>
      </c>
      <c r="K15" s="38" t="s">
        <v>79</v>
      </c>
      <c r="L15" s="51">
        <f t="shared" si="2"/>
        <v>2</v>
      </c>
      <c r="M15" s="22" t="s">
        <v>74</v>
      </c>
      <c r="N15" s="51">
        <v>4</v>
      </c>
      <c r="O15" s="23">
        <f t="shared" si="7"/>
        <v>8</v>
      </c>
      <c r="P15" s="22" t="s">
        <v>87</v>
      </c>
      <c r="Q15" s="51">
        <v>0.1</v>
      </c>
      <c r="R15" s="23">
        <f t="shared" si="8"/>
        <v>0.8</v>
      </c>
      <c r="S15" s="1" t="str">
        <f t="shared" si="9"/>
        <v>PRIORITE 4</v>
      </c>
      <c r="T15" s="4"/>
      <c r="U15" s="76"/>
      <c r="V15" s="97" t="str">
        <f t="shared" si="4"/>
        <v/>
      </c>
      <c r="W15" s="76"/>
      <c r="X15" s="39" t="str">
        <f t="shared" si="5"/>
        <v/>
      </c>
      <c r="Y15" s="23" t="e">
        <f t="shared" si="10"/>
        <v>#VALUE!</v>
      </c>
      <c r="Z15" s="1" t="e">
        <f t="shared" si="11"/>
        <v>#VALUE!</v>
      </c>
      <c r="AA15" s="10"/>
      <c r="AB15" s="10"/>
      <c r="AC15" s="10"/>
      <c r="AE15" s="6"/>
      <c r="AH15" s="6"/>
    </row>
    <row r="16" spans="1:35" ht="60" x14ac:dyDescent="0.25">
      <c r="A16" s="2">
        <v>44678</v>
      </c>
      <c r="B16" s="4" t="s">
        <v>67</v>
      </c>
      <c r="C16" s="4" t="s">
        <v>787</v>
      </c>
      <c r="D16" s="4" t="s">
        <v>789</v>
      </c>
      <c r="E16" s="4" t="s">
        <v>855</v>
      </c>
      <c r="F16" s="4" t="s">
        <v>140</v>
      </c>
      <c r="G16" s="3"/>
      <c r="H16" s="5" t="s">
        <v>149</v>
      </c>
      <c r="I16" s="4" t="s">
        <v>911</v>
      </c>
      <c r="J16" s="4" t="s">
        <v>983</v>
      </c>
      <c r="K16" s="38" t="s">
        <v>80</v>
      </c>
      <c r="L16" s="51" t="str">
        <f t="shared" si="2"/>
        <v>1</v>
      </c>
      <c r="M16" s="22" t="s">
        <v>75</v>
      </c>
      <c r="N16" s="51">
        <v>7</v>
      </c>
      <c r="O16" s="23">
        <f t="shared" si="7"/>
        <v>7</v>
      </c>
      <c r="P16" s="22" t="s">
        <v>83</v>
      </c>
      <c r="Q16" s="51">
        <v>0.4</v>
      </c>
      <c r="R16" s="23">
        <f t="shared" si="8"/>
        <v>2.8000000000000003</v>
      </c>
      <c r="S16" s="1" t="str">
        <f t="shared" si="9"/>
        <v>PRIORITE 4</v>
      </c>
      <c r="T16" s="4"/>
      <c r="U16" s="76"/>
      <c r="V16" s="97" t="str">
        <f t="shared" si="4"/>
        <v/>
      </c>
      <c r="W16" s="76"/>
      <c r="X16" s="39" t="str">
        <f t="shared" si="5"/>
        <v/>
      </c>
      <c r="Y16" s="23" t="e">
        <f t="shared" si="10"/>
        <v>#VALUE!</v>
      </c>
      <c r="Z16" s="1" t="e">
        <f t="shared" si="11"/>
        <v>#VALUE!</v>
      </c>
      <c r="AA16" s="10"/>
      <c r="AB16" s="10"/>
      <c r="AC16" s="10"/>
      <c r="AE16" s="6"/>
      <c r="AH16" s="6"/>
    </row>
    <row r="17" spans="1:34" ht="45" x14ac:dyDescent="0.25">
      <c r="A17" s="103">
        <v>44678</v>
      </c>
      <c r="B17" s="11" t="s">
        <v>67</v>
      </c>
      <c r="C17" s="11" t="s">
        <v>787</v>
      </c>
      <c r="D17" s="11" t="s">
        <v>790</v>
      </c>
      <c r="E17" s="11" t="s">
        <v>235</v>
      </c>
      <c r="F17" s="11" t="s">
        <v>141</v>
      </c>
      <c r="G17" s="109"/>
      <c r="H17" s="113" t="s">
        <v>145</v>
      </c>
      <c r="I17" s="11" t="s">
        <v>912</v>
      </c>
      <c r="J17" s="11" t="s">
        <v>984</v>
      </c>
      <c r="K17" s="38" t="s">
        <v>77</v>
      </c>
      <c r="L17" s="51" t="str">
        <f t="shared" si="2"/>
        <v>4</v>
      </c>
      <c r="M17" s="22" t="s">
        <v>76</v>
      </c>
      <c r="N17" s="51">
        <v>10</v>
      </c>
      <c r="O17" s="23">
        <f t="shared" si="7"/>
        <v>40</v>
      </c>
      <c r="P17" s="22" t="s">
        <v>83</v>
      </c>
      <c r="Q17" s="51">
        <v>0.4</v>
      </c>
      <c r="R17" s="23">
        <f t="shared" si="8"/>
        <v>16</v>
      </c>
      <c r="S17" s="1" t="str">
        <f t="shared" si="9"/>
        <v>PRIORITE 3</v>
      </c>
      <c r="T17" s="65"/>
      <c r="U17" s="76"/>
      <c r="V17" s="97" t="str">
        <f t="shared" si="4"/>
        <v/>
      </c>
      <c r="W17" s="76"/>
      <c r="X17" s="39" t="str">
        <f t="shared" si="5"/>
        <v/>
      </c>
      <c r="Y17" s="23" t="e">
        <f t="shared" si="10"/>
        <v>#VALUE!</v>
      </c>
      <c r="Z17" s="1" t="e">
        <f t="shared" si="11"/>
        <v>#VALUE!</v>
      </c>
      <c r="AA17" s="135"/>
      <c r="AB17" s="135"/>
      <c r="AC17" s="124"/>
      <c r="AE17" s="124"/>
      <c r="AH17" s="135"/>
    </row>
    <row r="18" spans="1:34" ht="45" x14ac:dyDescent="0.25">
      <c r="A18" s="103">
        <v>44678</v>
      </c>
      <c r="B18" s="11" t="s">
        <v>66</v>
      </c>
      <c r="C18" s="11" t="s">
        <v>791</v>
      </c>
      <c r="D18" s="11" t="s">
        <v>792</v>
      </c>
      <c r="E18" s="11" t="s">
        <v>856</v>
      </c>
      <c r="F18" s="11" t="s">
        <v>140</v>
      </c>
      <c r="G18" s="109">
        <v>1</v>
      </c>
      <c r="H18" s="113" t="s">
        <v>145</v>
      </c>
      <c r="I18" s="11" t="s">
        <v>912</v>
      </c>
      <c r="J18" s="11" t="s">
        <v>985</v>
      </c>
      <c r="K18" s="38"/>
      <c r="L18" s="51" t="str">
        <f t="shared" si="2"/>
        <v/>
      </c>
      <c r="M18" s="22"/>
      <c r="N18" s="51"/>
      <c r="O18" s="23" t="e">
        <f t="shared" si="7"/>
        <v>#VALUE!</v>
      </c>
      <c r="P18" s="22"/>
      <c r="Q18" s="51"/>
      <c r="R18" s="23" t="e">
        <f t="shared" si="8"/>
        <v>#VALUE!</v>
      </c>
      <c r="S18" s="1" t="e">
        <f t="shared" si="9"/>
        <v>#VALUE!</v>
      </c>
      <c r="T18" s="65"/>
      <c r="U18" s="76"/>
      <c r="V18" s="97" t="str">
        <f t="shared" si="4"/>
        <v/>
      </c>
      <c r="W18" s="76"/>
      <c r="X18" s="39" t="str">
        <f t="shared" si="5"/>
        <v/>
      </c>
      <c r="Y18" s="23" t="e">
        <f t="shared" si="10"/>
        <v>#VALUE!</v>
      </c>
      <c r="Z18" s="1" t="e">
        <f t="shared" si="11"/>
        <v>#VALUE!</v>
      </c>
      <c r="AA18" s="135"/>
      <c r="AB18" s="135"/>
      <c r="AC18" s="124"/>
      <c r="AE18" s="124"/>
      <c r="AH18" s="135"/>
    </row>
    <row r="19" spans="1:34" ht="45" x14ac:dyDescent="0.25">
      <c r="A19" s="2">
        <v>44678</v>
      </c>
      <c r="B19" s="4" t="s">
        <v>67</v>
      </c>
      <c r="C19" s="4" t="s">
        <v>787</v>
      </c>
      <c r="D19" s="4" t="s">
        <v>790</v>
      </c>
      <c r="E19" s="4" t="s">
        <v>235</v>
      </c>
      <c r="F19" s="4" t="s">
        <v>141</v>
      </c>
      <c r="G19" s="3">
        <v>1</v>
      </c>
      <c r="H19" s="5" t="s">
        <v>145</v>
      </c>
      <c r="I19" s="4" t="s">
        <v>913</v>
      </c>
      <c r="J19" s="4" t="s">
        <v>986</v>
      </c>
      <c r="K19" s="38" t="s">
        <v>77</v>
      </c>
      <c r="L19" s="51" t="str">
        <f t="shared" si="2"/>
        <v>4</v>
      </c>
      <c r="M19" s="22" t="s">
        <v>74</v>
      </c>
      <c r="N19" s="51">
        <v>4</v>
      </c>
      <c r="O19" s="23">
        <f t="shared" si="7"/>
        <v>16</v>
      </c>
      <c r="P19" s="22" t="s">
        <v>86</v>
      </c>
      <c r="Q19" s="51">
        <v>1</v>
      </c>
      <c r="R19" s="23">
        <f t="shared" si="8"/>
        <v>16</v>
      </c>
      <c r="S19" s="1" t="str">
        <f t="shared" si="9"/>
        <v>PRIORITE 3</v>
      </c>
      <c r="T19" s="4"/>
      <c r="U19" s="76"/>
      <c r="V19" s="97" t="str">
        <f t="shared" si="4"/>
        <v/>
      </c>
      <c r="W19" s="76"/>
      <c r="X19" s="39" t="str">
        <f t="shared" si="5"/>
        <v/>
      </c>
      <c r="Y19" s="23" t="e">
        <f t="shared" si="10"/>
        <v>#VALUE!</v>
      </c>
      <c r="Z19" s="1" t="e">
        <f t="shared" si="11"/>
        <v>#VALUE!</v>
      </c>
      <c r="AA19" s="10"/>
      <c r="AB19" s="10"/>
      <c r="AC19" s="10"/>
      <c r="AE19" s="6"/>
      <c r="AH19" s="6"/>
    </row>
    <row r="20" spans="1:34" ht="60" x14ac:dyDescent="0.25">
      <c r="A20" s="2">
        <v>44678</v>
      </c>
      <c r="B20" s="4" t="s">
        <v>67</v>
      </c>
      <c r="C20" s="4" t="s">
        <v>788</v>
      </c>
      <c r="D20" s="4" t="s">
        <v>793</v>
      </c>
      <c r="E20" s="4" t="s">
        <v>857</v>
      </c>
      <c r="F20" s="4" t="s">
        <v>140</v>
      </c>
      <c r="G20" s="3">
        <v>2</v>
      </c>
      <c r="H20" s="5" t="s">
        <v>148</v>
      </c>
      <c r="I20" s="4" t="s">
        <v>914</v>
      </c>
      <c r="J20" s="4" t="s">
        <v>987</v>
      </c>
      <c r="K20" s="38" t="s">
        <v>80</v>
      </c>
      <c r="L20" s="51" t="str">
        <f t="shared" si="2"/>
        <v>1</v>
      </c>
      <c r="M20" s="22" t="s">
        <v>75</v>
      </c>
      <c r="N20" s="51">
        <v>7</v>
      </c>
      <c r="O20" s="23">
        <f t="shared" si="7"/>
        <v>7</v>
      </c>
      <c r="P20" s="22" t="s">
        <v>83</v>
      </c>
      <c r="Q20" s="51">
        <v>0.4</v>
      </c>
      <c r="R20" s="23">
        <f t="shared" si="8"/>
        <v>2.8000000000000003</v>
      </c>
      <c r="S20" s="1" t="str">
        <f t="shared" si="9"/>
        <v>PRIORITE 4</v>
      </c>
      <c r="T20" s="4" t="s">
        <v>1023</v>
      </c>
      <c r="U20" s="76"/>
      <c r="V20" s="97" t="str">
        <f t="shared" si="4"/>
        <v/>
      </c>
      <c r="W20" s="76"/>
      <c r="X20" s="39" t="str">
        <f t="shared" si="5"/>
        <v/>
      </c>
      <c r="Y20" s="23" t="e">
        <f t="shared" si="10"/>
        <v>#VALUE!</v>
      </c>
      <c r="Z20" s="1" t="e">
        <f t="shared" si="11"/>
        <v>#VALUE!</v>
      </c>
      <c r="AA20" s="10"/>
      <c r="AB20" s="10"/>
      <c r="AC20" s="10"/>
      <c r="AE20" s="6"/>
      <c r="AH20" s="6"/>
    </row>
    <row r="21" spans="1:34" ht="45" x14ac:dyDescent="0.25">
      <c r="A21" s="2">
        <v>44678</v>
      </c>
      <c r="B21" s="4" t="s">
        <v>763</v>
      </c>
      <c r="C21" s="4" t="s">
        <v>788</v>
      </c>
      <c r="D21" s="4" t="s">
        <v>793</v>
      </c>
      <c r="E21" s="4" t="s">
        <v>857</v>
      </c>
      <c r="F21" s="4" t="s">
        <v>140</v>
      </c>
      <c r="G21" s="3"/>
      <c r="H21" s="5" t="s">
        <v>148</v>
      </c>
      <c r="I21" s="4" t="s">
        <v>915</v>
      </c>
      <c r="J21" s="4" t="s">
        <v>987</v>
      </c>
      <c r="K21" s="38" t="s">
        <v>80</v>
      </c>
      <c r="L21" s="51" t="str">
        <f t="shared" si="2"/>
        <v>1</v>
      </c>
      <c r="M21" s="22" t="s">
        <v>75</v>
      </c>
      <c r="N21" s="51">
        <v>7</v>
      </c>
      <c r="O21" s="23">
        <f t="shared" si="7"/>
        <v>7</v>
      </c>
      <c r="P21" s="22" t="s">
        <v>83</v>
      </c>
      <c r="Q21" s="51">
        <v>0.4</v>
      </c>
      <c r="R21" s="23">
        <f t="shared" si="8"/>
        <v>2.8000000000000003</v>
      </c>
      <c r="S21" s="1" t="str">
        <f t="shared" si="9"/>
        <v>PRIORITE 4</v>
      </c>
      <c r="T21" s="4" t="s">
        <v>1024</v>
      </c>
      <c r="U21" s="76"/>
      <c r="V21" s="97" t="str">
        <f t="shared" si="4"/>
        <v/>
      </c>
      <c r="W21" s="76"/>
      <c r="X21" s="39" t="str">
        <f t="shared" si="5"/>
        <v/>
      </c>
      <c r="Y21" s="23" t="e">
        <f t="shared" si="10"/>
        <v>#VALUE!</v>
      </c>
      <c r="Z21" s="1" t="e">
        <f t="shared" si="11"/>
        <v>#VALUE!</v>
      </c>
      <c r="AA21" s="10"/>
      <c r="AB21" s="10"/>
      <c r="AC21" s="10"/>
      <c r="AE21" s="6"/>
      <c r="AH21" s="6"/>
    </row>
    <row r="22" spans="1:34" ht="45" x14ac:dyDescent="0.25">
      <c r="A22" s="2">
        <v>44678</v>
      </c>
      <c r="B22" s="4" t="s">
        <v>764</v>
      </c>
      <c r="C22" s="4" t="s">
        <v>788</v>
      </c>
      <c r="D22" s="4" t="s">
        <v>793</v>
      </c>
      <c r="E22" s="4" t="s">
        <v>858</v>
      </c>
      <c r="F22" s="4" t="s">
        <v>140</v>
      </c>
      <c r="G22" s="3"/>
      <c r="H22" s="5" t="s">
        <v>148</v>
      </c>
      <c r="I22" s="4" t="s">
        <v>916</v>
      </c>
      <c r="J22" s="4" t="s">
        <v>988</v>
      </c>
      <c r="K22" s="38" t="s">
        <v>79</v>
      </c>
      <c r="L22" s="51">
        <f t="shared" si="2"/>
        <v>2</v>
      </c>
      <c r="M22" s="22" t="s">
        <v>75</v>
      </c>
      <c r="N22" s="51">
        <v>7</v>
      </c>
      <c r="O22" s="23">
        <f t="shared" si="7"/>
        <v>14</v>
      </c>
      <c r="P22" s="22" t="s">
        <v>85</v>
      </c>
      <c r="Q22" s="51">
        <v>0.9</v>
      </c>
      <c r="R22" s="23">
        <f t="shared" si="8"/>
        <v>12.6</v>
      </c>
      <c r="S22" s="1" t="str">
        <f t="shared" si="9"/>
        <v>PRIORITE 3</v>
      </c>
      <c r="T22" s="4"/>
      <c r="U22" s="76"/>
      <c r="V22" s="97" t="str">
        <f t="shared" si="4"/>
        <v/>
      </c>
      <c r="W22" s="76"/>
      <c r="X22" s="39" t="str">
        <f t="shared" si="5"/>
        <v/>
      </c>
      <c r="Y22" s="23" t="e">
        <f t="shared" si="10"/>
        <v>#VALUE!</v>
      </c>
      <c r="Z22" s="1" t="e">
        <f t="shared" si="11"/>
        <v>#VALUE!</v>
      </c>
      <c r="AA22" s="10"/>
      <c r="AB22" s="10"/>
      <c r="AC22" s="10"/>
      <c r="AE22" s="6"/>
      <c r="AH22" s="6"/>
    </row>
    <row r="23" spans="1:34" ht="45" x14ac:dyDescent="0.25">
      <c r="A23" s="103">
        <v>44678</v>
      </c>
      <c r="B23" s="11" t="s">
        <v>67</v>
      </c>
      <c r="C23" s="11" t="s">
        <v>788</v>
      </c>
      <c r="D23" s="11" t="s">
        <v>793</v>
      </c>
      <c r="E23" s="11" t="s">
        <v>859</v>
      </c>
      <c r="F23" s="11" t="s">
        <v>140</v>
      </c>
      <c r="G23" s="109">
        <v>2</v>
      </c>
      <c r="H23" s="113" t="s">
        <v>148</v>
      </c>
      <c r="I23" s="11" t="s">
        <v>27</v>
      </c>
      <c r="J23" s="11" t="s">
        <v>989</v>
      </c>
      <c r="K23" s="38" t="s">
        <v>80</v>
      </c>
      <c r="L23" s="51" t="str">
        <f t="shared" si="2"/>
        <v>1</v>
      </c>
      <c r="M23" s="22" t="s">
        <v>76</v>
      </c>
      <c r="N23" s="51">
        <v>10</v>
      </c>
      <c r="O23" s="23">
        <f t="shared" si="7"/>
        <v>10</v>
      </c>
      <c r="P23" s="22" t="s">
        <v>83</v>
      </c>
      <c r="Q23" s="51">
        <v>0.4</v>
      </c>
      <c r="R23" s="23">
        <f t="shared" si="8"/>
        <v>4</v>
      </c>
      <c r="S23" s="1" t="str">
        <f t="shared" si="9"/>
        <v>PRIORITE 4</v>
      </c>
      <c r="T23" s="11"/>
      <c r="U23" s="76"/>
      <c r="V23" s="97" t="str">
        <f t="shared" si="4"/>
        <v/>
      </c>
      <c r="W23" s="76"/>
      <c r="X23" s="39" t="str">
        <f t="shared" si="5"/>
        <v/>
      </c>
      <c r="Y23" s="23" t="e">
        <f t="shared" si="10"/>
        <v>#VALUE!</v>
      </c>
      <c r="Z23" s="1" t="e">
        <f t="shared" si="11"/>
        <v>#VALUE!</v>
      </c>
      <c r="AA23" s="133"/>
      <c r="AB23" s="133"/>
      <c r="AC23" s="130"/>
      <c r="AE23" s="123"/>
      <c r="AH23" s="127"/>
    </row>
    <row r="24" spans="1:34" ht="45" x14ac:dyDescent="0.25">
      <c r="A24" s="2">
        <v>44678</v>
      </c>
      <c r="B24" s="4" t="s">
        <v>764</v>
      </c>
      <c r="C24" s="4" t="s">
        <v>788</v>
      </c>
      <c r="D24" s="4" t="s">
        <v>793</v>
      </c>
      <c r="E24" s="4" t="s">
        <v>860</v>
      </c>
      <c r="F24" s="4" t="s">
        <v>140</v>
      </c>
      <c r="G24" s="3"/>
      <c r="H24" s="5" t="s">
        <v>144</v>
      </c>
      <c r="I24" s="4" t="s">
        <v>917</v>
      </c>
      <c r="J24" s="4" t="s">
        <v>990</v>
      </c>
      <c r="K24" s="38" t="s">
        <v>80</v>
      </c>
      <c r="L24" s="51" t="str">
        <f t="shared" si="2"/>
        <v>1</v>
      </c>
      <c r="M24" s="22" t="s">
        <v>75</v>
      </c>
      <c r="N24" s="51">
        <v>7</v>
      </c>
      <c r="O24" s="23">
        <f t="shared" si="7"/>
        <v>7</v>
      </c>
      <c r="P24" s="22" t="s">
        <v>84</v>
      </c>
      <c r="Q24" s="51">
        <v>0.7</v>
      </c>
      <c r="R24" s="23">
        <f t="shared" si="8"/>
        <v>4.8999999999999995</v>
      </c>
      <c r="S24" s="1" t="str">
        <f t="shared" si="9"/>
        <v>PRIORITE 4</v>
      </c>
      <c r="T24" s="4"/>
      <c r="U24" s="76"/>
      <c r="V24" s="97" t="str">
        <f t="shared" si="4"/>
        <v/>
      </c>
      <c r="W24" s="76"/>
      <c r="X24" s="39" t="str">
        <f t="shared" si="5"/>
        <v/>
      </c>
      <c r="Y24" s="23" t="e">
        <f t="shared" si="10"/>
        <v>#VALUE!</v>
      </c>
      <c r="Z24" s="1" t="e">
        <f t="shared" si="11"/>
        <v>#VALUE!</v>
      </c>
      <c r="AA24" s="10"/>
      <c r="AB24" s="10"/>
      <c r="AC24" s="10"/>
      <c r="AE24" s="6"/>
      <c r="AH24" s="6"/>
    </row>
    <row r="25" spans="1:34" ht="60" x14ac:dyDescent="0.25">
      <c r="A25" s="2">
        <v>44678</v>
      </c>
      <c r="B25" s="4" t="s">
        <v>765</v>
      </c>
      <c r="C25" s="4" t="s">
        <v>355</v>
      </c>
      <c r="D25" s="4" t="s">
        <v>794</v>
      </c>
      <c r="E25" s="4" t="s">
        <v>861</v>
      </c>
      <c r="F25" s="4" t="s">
        <v>140</v>
      </c>
      <c r="G25" s="3">
        <v>1</v>
      </c>
      <c r="H25" s="5" t="s">
        <v>144</v>
      </c>
      <c r="I25" s="4" t="s">
        <v>918</v>
      </c>
      <c r="J25" s="4" t="s">
        <v>991</v>
      </c>
      <c r="K25" s="38" t="s">
        <v>80</v>
      </c>
      <c r="L25" s="51" t="str">
        <f t="shared" si="2"/>
        <v>1</v>
      </c>
      <c r="M25" s="22" t="s">
        <v>75</v>
      </c>
      <c r="N25" s="51">
        <v>7</v>
      </c>
      <c r="O25" s="23">
        <f t="shared" si="7"/>
        <v>7</v>
      </c>
      <c r="P25" s="22" t="s">
        <v>84</v>
      </c>
      <c r="Q25" s="51">
        <v>0.7</v>
      </c>
      <c r="R25" s="23">
        <f t="shared" si="8"/>
        <v>4.8999999999999995</v>
      </c>
      <c r="S25" s="1" t="str">
        <f t="shared" si="9"/>
        <v>PRIORITE 4</v>
      </c>
      <c r="T25" s="4"/>
      <c r="U25" s="76"/>
      <c r="V25" s="97" t="str">
        <f t="shared" si="4"/>
        <v/>
      </c>
      <c r="W25" s="76"/>
      <c r="X25" s="39" t="str">
        <f t="shared" si="5"/>
        <v/>
      </c>
      <c r="Y25" s="23" t="e">
        <f t="shared" si="10"/>
        <v>#VALUE!</v>
      </c>
      <c r="Z25" s="1" t="e">
        <f t="shared" si="11"/>
        <v>#VALUE!</v>
      </c>
      <c r="AA25" s="10"/>
      <c r="AB25" s="10"/>
      <c r="AC25" s="10"/>
      <c r="AE25" s="6"/>
      <c r="AH25" s="6"/>
    </row>
    <row r="26" spans="1:34" ht="75" x14ac:dyDescent="0.25">
      <c r="A26" s="2">
        <v>44678</v>
      </c>
      <c r="B26" s="4" t="s">
        <v>766</v>
      </c>
      <c r="C26" s="4" t="s">
        <v>355</v>
      </c>
      <c r="D26" s="4" t="s">
        <v>795</v>
      </c>
      <c r="E26" s="4" t="s">
        <v>862</v>
      </c>
      <c r="F26" s="4" t="s">
        <v>140</v>
      </c>
      <c r="G26" s="3">
        <v>1</v>
      </c>
      <c r="H26" s="5" t="s">
        <v>144</v>
      </c>
      <c r="I26" s="4" t="s">
        <v>919</v>
      </c>
      <c r="J26" s="4" t="s">
        <v>992</v>
      </c>
      <c r="K26" s="38" t="s">
        <v>79</v>
      </c>
      <c r="L26" s="51">
        <f t="shared" si="2"/>
        <v>2</v>
      </c>
      <c r="M26" s="22" t="s">
        <v>75</v>
      </c>
      <c r="N26" s="51">
        <v>7</v>
      </c>
      <c r="O26" s="23">
        <f t="shared" si="7"/>
        <v>14</v>
      </c>
      <c r="P26" s="22" t="s">
        <v>83</v>
      </c>
      <c r="Q26" s="51">
        <v>0.4</v>
      </c>
      <c r="R26" s="23">
        <f t="shared" si="8"/>
        <v>5.6000000000000005</v>
      </c>
      <c r="S26" s="1" t="str">
        <f t="shared" si="9"/>
        <v>PRIORITE 3</v>
      </c>
      <c r="T26" s="4"/>
      <c r="U26" s="76"/>
      <c r="V26" s="97" t="str">
        <f t="shared" si="4"/>
        <v/>
      </c>
      <c r="W26" s="76"/>
      <c r="X26" s="39" t="str">
        <f t="shared" si="5"/>
        <v/>
      </c>
      <c r="Y26" s="23" t="e">
        <f t="shared" si="10"/>
        <v>#VALUE!</v>
      </c>
      <c r="Z26" s="1" t="e">
        <f t="shared" si="11"/>
        <v>#VALUE!</v>
      </c>
      <c r="AA26" s="10"/>
      <c r="AB26" s="10"/>
      <c r="AC26" s="10"/>
      <c r="AE26" s="6"/>
      <c r="AH26" s="6"/>
    </row>
    <row r="27" spans="1:34" ht="60" x14ac:dyDescent="0.25">
      <c r="A27" s="2">
        <v>44678</v>
      </c>
      <c r="B27" s="4" t="s">
        <v>68</v>
      </c>
      <c r="C27" s="4" t="s">
        <v>355</v>
      </c>
      <c r="D27" s="4" t="s">
        <v>795</v>
      </c>
      <c r="E27" s="4" t="s">
        <v>863</v>
      </c>
      <c r="F27" s="4" t="s">
        <v>140</v>
      </c>
      <c r="G27" s="3">
        <v>1</v>
      </c>
      <c r="H27" s="5" t="s">
        <v>255</v>
      </c>
      <c r="I27" s="4" t="s">
        <v>920</v>
      </c>
      <c r="J27" s="4" t="s">
        <v>993</v>
      </c>
      <c r="K27" s="38" t="s">
        <v>79</v>
      </c>
      <c r="L27" s="51">
        <f t="shared" si="2"/>
        <v>2</v>
      </c>
      <c r="M27" s="22" t="s">
        <v>75</v>
      </c>
      <c r="N27" s="51">
        <v>7</v>
      </c>
      <c r="O27" s="23">
        <f t="shared" si="7"/>
        <v>14</v>
      </c>
      <c r="P27" s="22" t="s">
        <v>86</v>
      </c>
      <c r="Q27" s="51">
        <v>1</v>
      </c>
      <c r="R27" s="23">
        <f t="shared" si="8"/>
        <v>14</v>
      </c>
      <c r="S27" s="1" t="str">
        <f t="shared" si="9"/>
        <v>PRIORITE 3</v>
      </c>
      <c r="T27" s="4"/>
      <c r="U27" s="76"/>
      <c r="V27" s="97" t="str">
        <f t="shared" si="4"/>
        <v/>
      </c>
      <c r="W27" s="76"/>
      <c r="X27" s="39" t="str">
        <f t="shared" si="5"/>
        <v/>
      </c>
      <c r="Y27" s="23" t="e">
        <f t="shared" si="10"/>
        <v>#VALUE!</v>
      </c>
      <c r="Z27" s="1" t="e">
        <f t="shared" si="11"/>
        <v>#VALUE!</v>
      </c>
      <c r="AA27" s="10"/>
      <c r="AB27" s="10"/>
      <c r="AC27" s="12">
        <v>45107</v>
      </c>
      <c r="AE27" s="6"/>
      <c r="AH27" s="6"/>
    </row>
    <row r="28" spans="1:34" ht="45" x14ac:dyDescent="0.25">
      <c r="A28" s="2">
        <v>44678</v>
      </c>
      <c r="B28" s="4" t="s">
        <v>763</v>
      </c>
      <c r="C28" s="4" t="s">
        <v>355</v>
      </c>
      <c r="D28" s="4" t="s">
        <v>796</v>
      </c>
      <c r="E28" s="4" t="s">
        <v>864</v>
      </c>
      <c r="F28" s="4" t="s">
        <v>140</v>
      </c>
      <c r="G28" s="3">
        <v>1</v>
      </c>
      <c r="H28" s="5" t="s">
        <v>148</v>
      </c>
      <c r="I28" s="4" t="s">
        <v>921</v>
      </c>
      <c r="J28" s="4" t="s">
        <v>994</v>
      </c>
      <c r="K28" s="38" t="s">
        <v>80</v>
      </c>
      <c r="L28" s="51" t="str">
        <f t="shared" si="2"/>
        <v>1</v>
      </c>
      <c r="M28" s="22" t="s">
        <v>75</v>
      </c>
      <c r="N28" s="51">
        <v>7</v>
      </c>
      <c r="O28" s="23">
        <f t="shared" si="7"/>
        <v>7</v>
      </c>
      <c r="P28" s="22" t="s">
        <v>85</v>
      </c>
      <c r="Q28" s="51">
        <v>0.9</v>
      </c>
      <c r="R28" s="23">
        <f t="shared" si="8"/>
        <v>6.3</v>
      </c>
      <c r="S28" s="1" t="str">
        <f t="shared" si="9"/>
        <v>PRIORITE 3</v>
      </c>
      <c r="T28" s="4"/>
      <c r="U28" s="76"/>
      <c r="V28" s="97" t="str">
        <f t="shared" si="4"/>
        <v/>
      </c>
      <c r="W28" s="76"/>
      <c r="X28" s="39" t="str">
        <f t="shared" si="5"/>
        <v/>
      </c>
      <c r="Y28" s="23" t="e">
        <f t="shared" si="10"/>
        <v>#VALUE!</v>
      </c>
      <c r="Z28" s="1" t="e">
        <f t="shared" si="11"/>
        <v>#VALUE!</v>
      </c>
      <c r="AA28" s="10"/>
      <c r="AB28" s="10"/>
      <c r="AC28" s="10"/>
      <c r="AE28" s="6"/>
      <c r="AH28" s="6"/>
    </row>
    <row r="29" spans="1:34" ht="45" x14ac:dyDescent="0.25">
      <c r="A29" s="2">
        <v>44678</v>
      </c>
      <c r="B29" s="4" t="s">
        <v>763</v>
      </c>
      <c r="C29" s="4" t="s">
        <v>356</v>
      </c>
      <c r="D29" s="4" t="s">
        <v>796</v>
      </c>
      <c r="E29" s="4" t="s">
        <v>864</v>
      </c>
      <c r="F29" s="4" t="s">
        <v>140</v>
      </c>
      <c r="G29" s="3">
        <v>1</v>
      </c>
      <c r="H29" s="5" t="s">
        <v>148</v>
      </c>
      <c r="I29" s="4" t="s">
        <v>921</v>
      </c>
      <c r="J29" s="4" t="s">
        <v>994</v>
      </c>
      <c r="K29" s="38" t="s">
        <v>80</v>
      </c>
      <c r="L29" s="51" t="str">
        <f t="shared" si="2"/>
        <v>1</v>
      </c>
      <c r="M29" s="22" t="s">
        <v>75</v>
      </c>
      <c r="N29" s="51">
        <v>7</v>
      </c>
      <c r="O29" s="23">
        <f t="shared" si="7"/>
        <v>7</v>
      </c>
      <c r="P29" s="22" t="s">
        <v>85</v>
      </c>
      <c r="Q29" s="51">
        <v>0.9</v>
      </c>
      <c r="R29" s="23">
        <f t="shared" si="8"/>
        <v>6.3</v>
      </c>
      <c r="S29" s="1" t="str">
        <f t="shared" si="9"/>
        <v>PRIORITE 3</v>
      </c>
      <c r="T29" s="4"/>
      <c r="U29" s="76"/>
      <c r="V29" s="97" t="str">
        <f t="shared" si="4"/>
        <v/>
      </c>
      <c r="W29" s="76"/>
      <c r="X29" s="39" t="str">
        <f t="shared" si="5"/>
        <v/>
      </c>
      <c r="Y29" s="23" t="e">
        <f t="shared" si="10"/>
        <v>#VALUE!</v>
      </c>
      <c r="Z29" s="1" t="e">
        <f t="shared" si="11"/>
        <v>#VALUE!</v>
      </c>
      <c r="AA29" s="10"/>
      <c r="AB29" s="10"/>
      <c r="AC29" s="10"/>
      <c r="AE29" s="6"/>
      <c r="AH29" s="6"/>
    </row>
    <row r="30" spans="1:34" ht="60" x14ac:dyDescent="0.25">
      <c r="A30" s="2">
        <v>44678</v>
      </c>
      <c r="B30" s="4" t="s">
        <v>767</v>
      </c>
      <c r="C30" s="4" t="s">
        <v>356</v>
      </c>
      <c r="D30" s="4" t="s">
        <v>797</v>
      </c>
      <c r="E30" s="4" t="s">
        <v>861</v>
      </c>
      <c r="F30" s="4" t="s">
        <v>140</v>
      </c>
      <c r="G30" s="3">
        <v>1</v>
      </c>
      <c r="H30" s="5" t="s">
        <v>144</v>
      </c>
      <c r="I30" s="4" t="s">
        <v>918</v>
      </c>
      <c r="J30" s="4" t="s">
        <v>991</v>
      </c>
      <c r="K30" s="38" t="s">
        <v>80</v>
      </c>
      <c r="L30" s="51" t="str">
        <f t="shared" si="2"/>
        <v>1</v>
      </c>
      <c r="M30" s="22" t="s">
        <v>74</v>
      </c>
      <c r="N30" s="51">
        <v>4</v>
      </c>
      <c r="O30" s="23">
        <f t="shared" si="7"/>
        <v>4</v>
      </c>
      <c r="P30" s="22" t="s">
        <v>84</v>
      </c>
      <c r="Q30" s="51">
        <v>0.7</v>
      </c>
      <c r="R30" s="23">
        <f t="shared" si="8"/>
        <v>2.8</v>
      </c>
      <c r="S30" s="1" t="str">
        <f t="shared" si="9"/>
        <v>PRIORITE 4</v>
      </c>
      <c r="T30" s="4"/>
      <c r="U30" s="76"/>
      <c r="V30" s="97" t="str">
        <f t="shared" si="4"/>
        <v/>
      </c>
      <c r="W30" s="76"/>
      <c r="X30" s="39" t="str">
        <f t="shared" si="5"/>
        <v/>
      </c>
      <c r="Y30" s="23" t="e">
        <f t="shared" si="10"/>
        <v>#VALUE!</v>
      </c>
      <c r="Z30" s="1" t="e">
        <f t="shared" si="11"/>
        <v>#VALUE!</v>
      </c>
      <c r="AA30" s="10"/>
      <c r="AB30" s="10"/>
      <c r="AC30" s="10"/>
      <c r="AE30" s="6"/>
      <c r="AH30" s="6"/>
    </row>
    <row r="31" spans="1:34" ht="75" x14ac:dyDescent="0.25">
      <c r="A31" s="2">
        <v>44678</v>
      </c>
      <c r="B31" s="4" t="s">
        <v>768</v>
      </c>
      <c r="C31" s="4" t="s">
        <v>356</v>
      </c>
      <c r="D31" s="4" t="s">
        <v>798</v>
      </c>
      <c r="E31" s="4" t="s">
        <v>865</v>
      </c>
      <c r="F31" s="4" t="s">
        <v>140</v>
      </c>
      <c r="G31" s="3">
        <v>1</v>
      </c>
      <c r="H31" s="5" t="s">
        <v>255</v>
      </c>
      <c r="I31" s="114" t="s">
        <v>922</v>
      </c>
      <c r="J31" s="4" t="s">
        <v>995</v>
      </c>
      <c r="K31" s="38" t="s">
        <v>77</v>
      </c>
      <c r="L31" s="51" t="str">
        <f t="shared" si="2"/>
        <v>4</v>
      </c>
      <c r="M31" s="22" t="s">
        <v>75</v>
      </c>
      <c r="N31" s="51">
        <v>7</v>
      </c>
      <c r="O31" s="23">
        <f t="shared" si="7"/>
        <v>28</v>
      </c>
      <c r="P31" s="22" t="s">
        <v>83</v>
      </c>
      <c r="Q31" s="51">
        <v>0.4</v>
      </c>
      <c r="R31" s="23">
        <f t="shared" si="8"/>
        <v>11.200000000000001</v>
      </c>
      <c r="S31" s="1" t="str">
        <f t="shared" si="9"/>
        <v>PRIORITE 3</v>
      </c>
      <c r="T31" s="4"/>
      <c r="U31" s="76"/>
      <c r="V31" s="97" t="str">
        <f t="shared" si="4"/>
        <v/>
      </c>
      <c r="W31" s="76"/>
      <c r="X31" s="39" t="str">
        <f t="shared" si="5"/>
        <v/>
      </c>
      <c r="Y31" s="23" t="e">
        <f t="shared" si="10"/>
        <v>#VALUE!</v>
      </c>
      <c r="Z31" s="1" t="e">
        <f t="shared" si="11"/>
        <v>#VALUE!</v>
      </c>
      <c r="AA31" s="10"/>
      <c r="AB31" s="10"/>
      <c r="AC31" s="12"/>
      <c r="AE31" s="12"/>
      <c r="AH31" s="4"/>
    </row>
    <row r="32" spans="1:34" ht="60" x14ac:dyDescent="0.25">
      <c r="A32" s="2">
        <v>44678</v>
      </c>
      <c r="B32" s="4" t="s">
        <v>763</v>
      </c>
      <c r="C32" s="4" t="s">
        <v>799</v>
      </c>
      <c r="D32" s="4" t="s">
        <v>800</v>
      </c>
      <c r="E32" s="4" t="s">
        <v>864</v>
      </c>
      <c r="F32" s="4" t="s">
        <v>140</v>
      </c>
      <c r="G32" s="3">
        <v>1</v>
      </c>
      <c r="H32" s="5" t="s">
        <v>148</v>
      </c>
      <c r="I32" s="4" t="s">
        <v>923</v>
      </c>
      <c r="J32" s="4" t="s">
        <v>994</v>
      </c>
      <c r="K32" s="38" t="s">
        <v>78</v>
      </c>
      <c r="L32" s="51" t="str">
        <f t="shared" si="2"/>
        <v>3</v>
      </c>
      <c r="M32" s="22" t="s">
        <v>75</v>
      </c>
      <c r="N32" s="51">
        <v>7</v>
      </c>
      <c r="O32" s="23">
        <f t="shared" si="7"/>
        <v>21</v>
      </c>
      <c r="P32" s="22" t="s">
        <v>84</v>
      </c>
      <c r="Q32" s="51">
        <v>0.7</v>
      </c>
      <c r="R32" s="23">
        <f t="shared" si="8"/>
        <v>14.7</v>
      </c>
      <c r="S32" s="1" t="str">
        <f t="shared" si="9"/>
        <v>PRIORITE 3</v>
      </c>
      <c r="T32" s="4"/>
      <c r="U32" s="76"/>
      <c r="V32" s="97" t="str">
        <f t="shared" si="4"/>
        <v/>
      </c>
      <c r="W32" s="76"/>
      <c r="X32" s="39" t="str">
        <f t="shared" si="5"/>
        <v/>
      </c>
      <c r="Y32" s="23" t="e">
        <f t="shared" si="10"/>
        <v>#VALUE!</v>
      </c>
      <c r="Z32" s="1" t="e">
        <f t="shared" si="11"/>
        <v>#VALUE!</v>
      </c>
      <c r="AA32" s="10"/>
      <c r="AB32" s="10"/>
      <c r="AC32" s="10"/>
      <c r="AE32" s="10"/>
      <c r="AH32" s="10"/>
    </row>
    <row r="33" spans="1:34" ht="45" x14ac:dyDescent="0.25">
      <c r="A33" s="2">
        <v>44678</v>
      </c>
      <c r="B33" s="4" t="s">
        <v>68</v>
      </c>
      <c r="C33" s="4" t="s">
        <v>799</v>
      </c>
      <c r="D33" s="4" t="s">
        <v>800</v>
      </c>
      <c r="E33" s="4" t="s">
        <v>866</v>
      </c>
      <c r="F33" s="4" t="s">
        <v>140</v>
      </c>
      <c r="G33" s="3">
        <v>1</v>
      </c>
      <c r="H33" s="5" t="s">
        <v>148</v>
      </c>
      <c r="I33" s="4" t="s">
        <v>924</v>
      </c>
      <c r="J33" s="4" t="s">
        <v>994</v>
      </c>
      <c r="K33" s="38" t="s">
        <v>78</v>
      </c>
      <c r="L33" s="51" t="str">
        <f t="shared" si="2"/>
        <v>3</v>
      </c>
      <c r="M33" s="22" t="s">
        <v>75</v>
      </c>
      <c r="N33" s="51">
        <v>7</v>
      </c>
      <c r="O33" s="23">
        <f t="shared" si="7"/>
        <v>21</v>
      </c>
      <c r="P33" s="22" t="s">
        <v>84</v>
      </c>
      <c r="Q33" s="51">
        <v>0.7</v>
      </c>
      <c r="R33" s="23">
        <f t="shared" si="8"/>
        <v>14.7</v>
      </c>
      <c r="S33" s="1" t="str">
        <f t="shared" si="9"/>
        <v>PRIORITE 3</v>
      </c>
      <c r="T33" s="4"/>
      <c r="U33" s="76"/>
      <c r="V33" s="97" t="str">
        <f t="shared" si="4"/>
        <v/>
      </c>
      <c r="W33" s="76"/>
      <c r="X33" s="39" t="str">
        <f t="shared" si="5"/>
        <v/>
      </c>
      <c r="Y33" s="23" t="e">
        <f t="shared" si="10"/>
        <v>#VALUE!</v>
      </c>
      <c r="Z33" s="1" t="e">
        <f t="shared" si="11"/>
        <v>#VALUE!</v>
      </c>
      <c r="AA33" s="10"/>
      <c r="AB33" s="10"/>
      <c r="AC33" s="10"/>
      <c r="AE33" s="10"/>
      <c r="AH33" s="10"/>
    </row>
    <row r="34" spans="1:34" ht="45" x14ac:dyDescent="0.25">
      <c r="A34" s="2">
        <v>44678</v>
      </c>
      <c r="B34" s="4" t="s">
        <v>766</v>
      </c>
      <c r="C34" s="4" t="s">
        <v>799</v>
      </c>
      <c r="D34" s="4" t="s">
        <v>801</v>
      </c>
      <c r="E34" s="4" t="s">
        <v>861</v>
      </c>
      <c r="F34" s="4" t="s">
        <v>140</v>
      </c>
      <c r="G34" s="3">
        <v>1</v>
      </c>
      <c r="H34" s="5" t="s">
        <v>144</v>
      </c>
      <c r="I34" s="4" t="s">
        <v>918</v>
      </c>
      <c r="J34" s="4" t="s">
        <v>991</v>
      </c>
      <c r="K34" s="38" t="s">
        <v>80</v>
      </c>
      <c r="L34" s="51" t="str">
        <f t="shared" si="2"/>
        <v>1</v>
      </c>
      <c r="M34" s="22" t="s">
        <v>74</v>
      </c>
      <c r="N34" s="51">
        <v>4</v>
      </c>
      <c r="O34" s="23">
        <f t="shared" si="7"/>
        <v>4</v>
      </c>
      <c r="P34" s="22" t="s">
        <v>84</v>
      </c>
      <c r="Q34" s="51">
        <v>0.7</v>
      </c>
      <c r="R34" s="23">
        <f t="shared" si="8"/>
        <v>2.8</v>
      </c>
      <c r="S34" s="1" t="str">
        <f t="shared" si="9"/>
        <v>PRIORITE 4</v>
      </c>
      <c r="T34" s="4"/>
      <c r="U34" s="76"/>
      <c r="V34" s="97" t="str">
        <f t="shared" si="4"/>
        <v/>
      </c>
      <c r="W34" s="76"/>
      <c r="X34" s="39" t="str">
        <f t="shared" si="5"/>
        <v/>
      </c>
      <c r="Y34" s="23" t="e">
        <f t="shared" si="10"/>
        <v>#VALUE!</v>
      </c>
      <c r="Z34" s="1" t="e">
        <f t="shared" si="11"/>
        <v>#VALUE!</v>
      </c>
      <c r="AA34" s="10"/>
      <c r="AB34" s="10"/>
      <c r="AC34" s="10"/>
      <c r="AE34" s="6"/>
      <c r="AH34" s="6"/>
    </row>
    <row r="35" spans="1:34" ht="45" x14ac:dyDescent="0.25">
      <c r="A35" s="2">
        <v>44678</v>
      </c>
      <c r="B35" s="4" t="s">
        <v>68</v>
      </c>
      <c r="C35" s="4" t="s">
        <v>802</v>
      </c>
      <c r="D35" s="4" t="s">
        <v>803</v>
      </c>
      <c r="E35" s="4" t="s">
        <v>861</v>
      </c>
      <c r="F35" s="4" t="s">
        <v>140</v>
      </c>
      <c r="G35" s="3">
        <v>1</v>
      </c>
      <c r="H35" s="5" t="s">
        <v>144</v>
      </c>
      <c r="I35" s="4" t="s">
        <v>918</v>
      </c>
      <c r="J35" s="4" t="s">
        <v>991</v>
      </c>
      <c r="K35" s="38" t="s">
        <v>80</v>
      </c>
      <c r="L35" s="51" t="str">
        <f t="shared" si="2"/>
        <v>1</v>
      </c>
      <c r="M35" s="22" t="s">
        <v>74</v>
      </c>
      <c r="N35" s="51">
        <v>4</v>
      </c>
      <c r="O35" s="23">
        <f t="shared" si="7"/>
        <v>4</v>
      </c>
      <c r="P35" s="22" t="s">
        <v>84</v>
      </c>
      <c r="Q35" s="51">
        <v>0.7</v>
      </c>
      <c r="R35" s="23">
        <f t="shared" si="8"/>
        <v>2.8</v>
      </c>
      <c r="S35" s="1" t="str">
        <f t="shared" si="9"/>
        <v>PRIORITE 4</v>
      </c>
      <c r="T35" s="4"/>
      <c r="U35" s="76"/>
      <c r="V35" s="97" t="str">
        <f t="shared" si="4"/>
        <v/>
      </c>
      <c r="W35" s="76"/>
      <c r="X35" s="39" t="str">
        <f t="shared" si="5"/>
        <v/>
      </c>
      <c r="Y35" s="23" t="e">
        <f t="shared" si="10"/>
        <v>#VALUE!</v>
      </c>
      <c r="Z35" s="1" t="e">
        <f t="shared" si="11"/>
        <v>#VALUE!</v>
      </c>
      <c r="AA35" s="10"/>
      <c r="AB35" s="10"/>
      <c r="AC35" s="10"/>
      <c r="AE35" s="6"/>
      <c r="AH35" s="6"/>
    </row>
    <row r="36" spans="1:34" ht="45" x14ac:dyDescent="0.25">
      <c r="A36" s="2">
        <v>44678</v>
      </c>
      <c r="B36" s="4" t="s">
        <v>68</v>
      </c>
      <c r="C36" s="4" t="s">
        <v>802</v>
      </c>
      <c r="D36" s="4" t="s">
        <v>800</v>
      </c>
      <c r="E36" s="4" t="s">
        <v>866</v>
      </c>
      <c r="F36" s="4" t="s">
        <v>140</v>
      </c>
      <c r="G36" s="3">
        <v>1</v>
      </c>
      <c r="H36" s="5" t="s">
        <v>148</v>
      </c>
      <c r="I36" s="4" t="s">
        <v>925</v>
      </c>
      <c r="J36" s="4" t="s">
        <v>994</v>
      </c>
      <c r="K36" s="38" t="s">
        <v>78</v>
      </c>
      <c r="L36" s="51" t="str">
        <f t="shared" si="2"/>
        <v>3</v>
      </c>
      <c r="M36" s="22" t="s">
        <v>75</v>
      </c>
      <c r="N36" s="51">
        <v>7</v>
      </c>
      <c r="O36" s="23">
        <f t="shared" si="7"/>
        <v>21</v>
      </c>
      <c r="P36" s="22" t="s">
        <v>84</v>
      </c>
      <c r="Q36" s="51">
        <v>0.7</v>
      </c>
      <c r="R36" s="23">
        <f t="shared" si="8"/>
        <v>14.7</v>
      </c>
      <c r="S36" s="1" t="str">
        <f t="shared" si="9"/>
        <v>PRIORITE 3</v>
      </c>
      <c r="T36" s="4"/>
      <c r="U36" s="76"/>
      <c r="V36" s="97" t="str">
        <f t="shared" si="4"/>
        <v/>
      </c>
      <c r="W36" s="76"/>
      <c r="X36" s="39" t="str">
        <f t="shared" si="5"/>
        <v/>
      </c>
      <c r="Y36" s="23" t="e">
        <f t="shared" si="10"/>
        <v>#VALUE!</v>
      </c>
      <c r="Z36" s="1" t="e">
        <f t="shared" si="11"/>
        <v>#VALUE!</v>
      </c>
      <c r="AA36" s="10"/>
      <c r="AB36" s="10"/>
      <c r="AC36" s="10"/>
      <c r="AE36" s="10"/>
      <c r="AH36" s="10"/>
    </row>
    <row r="37" spans="1:34" ht="45" x14ac:dyDescent="0.25">
      <c r="A37" s="2">
        <v>44678</v>
      </c>
      <c r="B37" s="4" t="s">
        <v>68</v>
      </c>
      <c r="C37" s="4" t="s">
        <v>802</v>
      </c>
      <c r="D37" s="4" t="s">
        <v>800</v>
      </c>
      <c r="E37" s="4" t="s">
        <v>864</v>
      </c>
      <c r="F37" s="4" t="s">
        <v>140</v>
      </c>
      <c r="G37" s="3">
        <v>1</v>
      </c>
      <c r="H37" s="5" t="s">
        <v>148</v>
      </c>
      <c r="I37" s="4" t="s">
        <v>926</v>
      </c>
      <c r="J37" s="4" t="s">
        <v>994</v>
      </c>
      <c r="K37" s="38" t="s">
        <v>78</v>
      </c>
      <c r="L37" s="51" t="str">
        <f t="shared" si="2"/>
        <v>3</v>
      </c>
      <c r="M37" s="22" t="s">
        <v>75</v>
      </c>
      <c r="N37" s="51">
        <v>7</v>
      </c>
      <c r="O37" s="23">
        <f t="shared" si="7"/>
        <v>21</v>
      </c>
      <c r="P37" s="22" t="s">
        <v>84</v>
      </c>
      <c r="Q37" s="51">
        <v>0.7</v>
      </c>
      <c r="R37" s="23">
        <f t="shared" si="8"/>
        <v>14.7</v>
      </c>
      <c r="S37" s="1" t="str">
        <f t="shared" si="9"/>
        <v>PRIORITE 3</v>
      </c>
      <c r="T37" s="4"/>
      <c r="U37" s="76"/>
      <c r="V37" s="97" t="str">
        <f t="shared" si="4"/>
        <v/>
      </c>
      <c r="W37" s="76"/>
      <c r="X37" s="39" t="str">
        <f t="shared" si="5"/>
        <v/>
      </c>
      <c r="Y37" s="23" t="e">
        <f t="shared" si="10"/>
        <v>#VALUE!</v>
      </c>
      <c r="Z37" s="1" t="e">
        <f t="shared" si="11"/>
        <v>#VALUE!</v>
      </c>
      <c r="AA37" s="10"/>
      <c r="AB37" s="10"/>
      <c r="AC37" s="10"/>
      <c r="AE37" s="10"/>
      <c r="AH37" s="10"/>
    </row>
    <row r="38" spans="1:34" ht="45" x14ac:dyDescent="0.25">
      <c r="A38" s="2">
        <v>44678</v>
      </c>
      <c r="B38" s="4" t="s">
        <v>68</v>
      </c>
      <c r="C38" s="4" t="s">
        <v>802</v>
      </c>
      <c r="D38" s="4" t="s">
        <v>800</v>
      </c>
      <c r="E38" s="4" t="s">
        <v>867</v>
      </c>
      <c r="F38" s="4" t="s">
        <v>140</v>
      </c>
      <c r="G38" s="3">
        <v>1</v>
      </c>
      <c r="H38" s="5" t="s">
        <v>148</v>
      </c>
      <c r="I38" s="4" t="s">
        <v>927</v>
      </c>
      <c r="J38" s="4" t="s">
        <v>994</v>
      </c>
      <c r="K38" s="38" t="s">
        <v>80</v>
      </c>
      <c r="L38" s="51" t="str">
        <f t="shared" si="2"/>
        <v>1</v>
      </c>
      <c r="M38" s="22" t="s">
        <v>73</v>
      </c>
      <c r="N38" s="51">
        <v>1</v>
      </c>
      <c r="O38" s="23">
        <f t="shared" si="7"/>
        <v>1</v>
      </c>
      <c r="P38" s="22" t="s">
        <v>84</v>
      </c>
      <c r="Q38" s="51">
        <v>0.7</v>
      </c>
      <c r="R38" s="23">
        <f t="shared" si="8"/>
        <v>0.7</v>
      </c>
      <c r="S38" s="1" t="str">
        <f t="shared" si="9"/>
        <v>PRIORITE 4</v>
      </c>
      <c r="T38" s="4"/>
      <c r="U38" s="76"/>
      <c r="V38" s="97" t="str">
        <f t="shared" si="4"/>
        <v/>
      </c>
      <c r="W38" s="76"/>
      <c r="X38" s="39" t="str">
        <f t="shared" si="5"/>
        <v/>
      </c>
      <c r="Y38" s="23" t="e">
        <f t="shared" si="10"/>
        <v>#VALUE!</v>
      </c>
      <c r="Z38" s="1" t="e">
        <f t="shared" si="11"/>
        <v>#VALUE!</v>
      </c>
      <c r="AA38" s="10"/>
      <c r="AB38" s="10"/>
      <c r="AC38" s="10"/>
      <c r="AE38" s="6"/>
      <c r="AH38" s="6"/>
    </row>
    <row r="39" spans="1:34" ht="30" x14ac:dyDescent="0.25">
      <c r="A39" s="2">
        <v>44678</v>
      </c>
      <c r="B39" s="4" t="s">
        <v>68</v>
      </c>
      <c r="C39" s="4" t="s">
        <v>802</v>
      </c>
      <c r="D39" s="4" t="s">
        <v>800</v>
      </c>
      <c r="E39" s="4" t="s">
        <v>867</v>
      </c>
      <c r="F39" s="4" t="s">
        <v>140</v>
      </c>
      <c r="G39" s="3">
        <v>1</v>
      </c>
      <c r="H39" s="5" t="s">
        <v>137</v>
      </c>
      <c r="I39" s="4" t="s">
        <v>928</v>
      </c>
      <c r="J39" s="4" t="s">
        <v>996</v>
      </c>
      <c r="K39" s="38" t="s">
        <v>80</v>
      </c>
      <c r="L39" s="51" t="str">
        <f t="shared" si="2"/>
        <v>1</v>
      </c>
      <c r="M39" s="22" t="s">
        <v>75</v>
      </c>
      <c r="N39" s="51">
        <v>7</v>
      </c>
      <c r="O39" s="23">
        <f t="shared" si="7"/>
        <v>7</v>
      </c>
      <c r="P39" s="22" t="s">
        <v>84</v>
      </c>
      <c r="Q39" s="51">
        <v>0.7</v>
      </c>
      <c r="R39" s="23">
        <f t="shared" si="8"/>
        <v>4.8999999999999995</v>
      </c>
      <c r="S39" s="1" t="str">
        <f t="shared" si="9"/>
        <v>PRIORITE 4</v>
      </c>
      <c r="T39" s="4"/>
      <c r="U39" s="76"/>
      <c r="V39" s="97" t="str">
        <f t="shared" si="4"/>
        <v/>
      </c>
      <c r="W39" s="76"/>
      <c r="X39" s="39" t="str">
        <f t="shared" si="5"/>
        <v/>
      </c>
      <c r="Y39" s="23" t="e">
        <f t="shared" si="10"/>
        <v>#VALUE!</v>
      </c>
      <c r="Z39" s="1" t="e">
        <f t="shared" si="11"/>
        <v>#VALUE!</v>
      </c>
      <c r="AA39" s="10"/>
      <c r="AB39" s="10"/>
      <c r="AC39" s="10"/>
      <c r="AE39" s="6"/>
      <c r="AH39" s="6"/>
    </row>
    <row r="40" spans="1:34" ht="30" x14ac:dyDescent="0.25">
      <c r="A40" s="2">
        <v>44678</v>
      </c>
      <c r="B40" s="4" t="s">
        <v>68</v>
      </c>
      <c r="C40" s="4" t="s">
        <v>802</v>
      </c>
      <c r="D40" s="4" t="s">
        <v>800</v>
      </c>
      <c r="E40" s="4" t="s">
        <v>868</v>
      </c>
      <c r="F40" s="4" t="s">
        <v>140</v>
      </c>
      <c r="G40" s="3">
        <v>1</v>
      </c>
      <c r="H40" s="5" t="s">
        <v>137</v>
      </c>
      <c r="I40" s="4" t="s">
        <v>49</v>
      </c>
      <c r="J40" s="4" t="s">
        <v>996</v>
      </c>
      <c r="K40" s="38" t="s">
        <v>79</v>
      </c>
      <c r="L40" s="51">
        <f t="shared" si="2"/>
        <v>2</v>
      </c>
      <c r="M40" s="22" t="s">
        <v>75</v>
      </c>
      <c r="N40" s="51">
        <v>7</v>
      </c>
      <c r="O40" s="23">
        <f t="shared" si="7"/>
        <v>14</v>
      </c>
      <c r="P40" s="22" t="s">
        <v>84</v>
      </c>
      <c r="Q40" s="51">
        <v>0.7</v>
      </c>
      <c r="R40" s="23">
        <f t="shared" si="8"/>
        <v>9.7999999999999989</v>
      </c>
      <c r="S40" s="1" t="str">
        <f t="shared" si="9"/>
        <v>PRIORITE 3</v>
      </c>
      <c r="T40" s="4"/>
      <c r="U40" s="76"/>
      <c r="V40" s="97" t="str">
        <f t="shared" si="4"/>
        <v/>
      </c>
      <c r="W40" s="76"/>
      <c r="X40" s="39" t="str">
        <f t="shared" si="5"/>
        <v/>
      </c>
      <c r="Y40" s="23" t="e">
        <f t="shared" si="10"/>
        <v>#VALUE!</v>
      </c>
      <c r="Z40" s="1" t="e">
        <f t="shared" si="11"/>
        <v>#VALUE!</v>
      </c>
      <c r="AA40" s="10"/>
      <c r="AB40" s="10"/>
      <c r="AC40" s="10"/>
      <c r="AE40" s="6"/>
      <c r="AH40" s="6"/>
    </row>
    <row r="41" spans="1:34" ht="45" x14ac:dyDescent="0.25">
      <c r="A41" s="2">
        <v>44678</v>
      </c>
      <c r="B41" s="4" t="s">
        <v>68</v>
      </c>
      <c r="C41" s="4" t="s">
        <v>802</v>
      </c>
      <c r="D41" s="4" t="s">
        <v>800</v>
      </c>
      <c r="E41" s="4" t="s">
        <v>868</v>
      </c>
      <c r="F41" s="4" t="s">
        <v>140</v>
      </c>
      <c r="G41" s="3">
        <v>1</v>
      </c>
      <c r="H41" s="5" t="s">
        <v>137</v>
      </c>
      <c r="I41" s="4" t="s">
        <v>929</v>
      </c>
      <c r="J41" s="4" t="s">
        <v>996</v>
      </c>
      <c r="K41" s="38" t="s">
        <v>79</v>
      </c>
      <c r="L41" s="51">
        <f t="shared" si="2"/>
        <v>2</v>
      </c>
      <c r="M41" s="22" t="s">
        <v>75</v>
      </c>
      <c r="N41" s="51">
        <v>7</v>
      </c>
      <c r="O41" s="23">
        <f t="shared" si="7"/>
        <v>14</v>
      </c>
      <c r="P41" s="22" t="s">
        <v>86</v>
      </c>
      <c r="Q41" s="51">
        <v>1</v>
      </c>
      <c r="R41" s="23">
        <f t="shared" si="8"/>
        <v>14</v>
      </c>
      <c r="S41" s="1" t="str">
        <f t="shared" si="9"/>
        <v>PRIORITE 3</v>
      </c>
      <c r="T41" s="4"/>
      <c r="U41" s="76"/>
      <c r="V41" s="97" t="str">
        <f t="shared" si="4"/>
        <v/>
      </c>
      <c r="W41" s="76"/>
      <c r="X41" s="39" t="str">
        <f t="shared" si="5"/>
        <v/>
      </c>
      <c r="Y41" s="23" t="e">
        <f t="shared" si="10"/>
        <v>#VALUE!</v>
      </c>
      <c r="Z41" s="1" t="e">
        <f t="shared" si="11"/>
        <v>#VALUE!</v>
      </c>
      <c r="AA41" s="10"/>
      <c r="AB41" s="10"/>
      <c r="AC41" s="10"/>
      <c r="AE41" s="6"/>
      <c r="AH41" s="6"/>
    </row>
    <row r="42" spans="1:34" ht="60" x14ac:dyDescent="0.25">
      <c r="A42" s="2">
        <v>44678</v>
      </c>
      <c r="B42" s="4" t="s">
        <v>68</v>
      </c>
      <c r="C42" s="4" t="s">
        <v>804</v>
      </c>
      <c r="D42" s="4" t="s">
        <v>795</v>
      </c>
      <c r="E42" s="4" t="s">
        <v>869</v>
      </c>
      <c r="F42" s="4" t="s">
        <v>140</v>
      </c>
      <c r="G42" s="3">
        <v>1</v>
      </c>
      <c r="H42" s="5" t="s">
        <v>255</v>
      </c>
      <c r="I42" s="4" t="s">
        <v>930</v>
      </c>
      <c r="J42" s="4" t="s">
        <v>997</v>
      </c>
      <c r="K42" s="38" t="s">
        <v>79</v>
      </c>
      <c r="L42" s="51">
        <f t="shared" si="2"/>
        <v>2</v>
      </c>
      <c r="M42" s="22" t="s">
        <v>75</v>
      </c>
      <c r="N42" s="51">
        <v>7</v>
      </c>
      <c r="O42" s="23">
        <f t="shared" si="7"/>
        <v>14</v>
      </c>
      <c r="P42" s="22" t="s">
        <v>86</v>
      </c>
      <c r="Q42" s="51">
        <v>1</v>
      </c>
      <c r="R42" s="23">
        <f t="shared" si="8"/>
        <v>14</v>
      </c>
      <c r="S42" s="1" t="str">
        <f t="shared" si="9"/>
        <v>PRIORITE 3</v>
      </c>
      <c r="T42" s="4"/>
      <c r="U42" s="76"/>
      <c r="V42" s="97" t="str">
        <f t="shared" si="4"/>
        <v/>
      </c>
      <c r="W42" s="76"/>
      <c r="X42" s="39" t="str">
        <f t="shared" si="5"/>
        <v/>
      </c>
      <c r="Y42" s="23" t="e">
        <f t="shared" si="10"/>
        <v>#VALUE!</v>
      </c>
      <c r="Z42" s="1" t="e">
        <f t="shared" si="11"/>
        <v>#VALUE!</v>
      </c>
      <c r="AA42" s="10"/>
      <c r="AB42" s="10"/>
      <c r="AC42" s="10"/>
      <c r="AE42" s="10"/>
      <c r="AH42" s="10"/>
    </row>
    <row r="43" spans="1:34" ht="75" x14ac:dyDescent="0.25">
      <c r="A43" s="2">
        <v>44678</v>
      </c>
      <c r="B43" s="4" t="s">
        <v>69</v>
      </c>
      <c r="C43" s="4" t="s">
        <v>356</v>
      </c>
      <c r="D43" s="4" t="s">
        <v>798</v>
      </c>
      <c r="E43" s="4" t="s">
        <v>410</v>
      </c>
      <c r="F43" s="4" t="s">
        <v>140</v>
      </c>
      <c r="G43" s="3">
        <v>1</v>
      </c>
      <c r="H43" s="5" t="s">
        <v>137</v>
      </c>
      <c r="I43" s="114" t="s">
        <v>931</v>
      </c>
      <c r="J43" s="4" t="s">
        <v>998</v>
      </c>
      <c r="K43" s="38" t="s">
        <v>78</v>
      </c>
      <c r="L43" s="51" t="str">
        <f t="shared" si="2"/>
        <v>3</v>
      </c>
      <c r="M43" s="22" t="s">
        <v>75</v>
      </c>
      <c r="N43" s="51">
        <v>7</v>
      </c>
      <c r="O43" s="23">
        <f t="shared" si="7"/>
        <v>21</v>
      </c>
      <c r="P43" s="22" t="s">
        <v>85</v>
      </c>
      <c r="Q43" s="51">
        <v>0.9</v>
      </c>
      <c r="R43" s="23">
        <f t="shared" si="8"/>
        <v>18.900000000000002</v>
      </c>
      <c r="S43" s="1" t="str">
        <f t="shared" si="9"/>
        <v>PRIORITE 2</v>
      </c>
      <c r="T43" s="4"/>
      <c r="U43" s="76"/>
      <c r="V43" s="97" t="str">
        <f t="shared" si="4"/>
        <v/>
      </c>
      <c r="W43" s="76"/>
      <c r="X43" s="39" t="str">
        <f t="shared" si="5"/>
        <v/>
      </c>
      <c r="Y43" s="23" t="e">
        <f t="shared" si="10"/>
        <v>#VALUE!</v>
      </c>
      <c r="Z43" s="1" t="e">
        <f t="shared" si="11"/>
        <v>#VALUE!</v>
      </c>
      <c r="AA43" s="10"/>
      <c r="AB43" s="10"/>
      <c r="AC43" s="10"/>
      <c r="AE43" s="10"/>
      <c r="AH43" s="10"/>
    </row>
    <row r="44" spans="1:34" ht="45" x14ac:dyDescent="0.25">
      <c r="A44" s="2">
        <v>44678</v>
      </c>
      <c r="B44" s="4" t="s">
        <v>69</v>
      </c>
      <c r="C44" s="4" t="s">
        <v>805</v>
      </c>
      <c r="D44" s="4" t="s">
        <v>806</v>
      </c>
      <c r="E44" s="4" t="s">
        <v>870</v>
      </c>
      <c r="F44" s="4" t="s">
        <v>140</v>
      </c>
      <c r="G44" s="3">
        <v>1</v>
      </c>
      <c r="H44" s="5" t="s">
        <v>148</v>
      </c>
      <c r="I44" s="4" t="s">
        <v>932</v>
      </c>
      <c r="J44" s="4" t="s">
        <v>999</v>
      </c>
      <c r="K44" s="38" t="s">
        <v>79</v>
      </c>
      <c r="L44" s="51">
        <f t="shared" si="2"/>
        <v>2</v>
      </c>
      <c r="M44" s="22" t="s">
        <v>75</v>
      </c>
      <c r="N44" s="51">
        <v>7</v>
      </c>
      <c r="O44" s="23">
        <f t="shared" si="7"/>
        <v>14</v>
      </c>
      <c r="P44" s="22" t="s">
        <v>85</v>
      </c>
      <c r="Q44" s="51">
        <v>0.9</v>
      </c>
      <c r="R44" s="23">
        <f t="shared" si="8"/>
        <v>12.6</v>
      </c>
      <c r="S44" s="1" t="str">
        <f t="shared" si="9"/>
        <v>PRIORITE 3</v>
      </c>
      <c r="T44" s="4"/>
      <c r="U44" s="76"/>
      <c r="V44" s="97" t="str">
        <f t="shared" si="4"/>
        <v/>
      </c>
      <c r="W44" s="76"/>
      <c r="X44" s="39" t="str">
        <f t="shared" si="5"/>
        <v/>
      </c>
      <c r="Y44" s="23" t="e">
        <f t="shared" si="10"/>
        <v>#VALUE!</v>
      </c>
      <c r="Z44" s="1" t="e">
        <f t="shared" si="11"/>
        <v>#VALUE!</v>
      </c>
      <c r="AA44" s="10"/>
      <c r="AB44" s="10"/>
      <c r="AC44" s="10"/>
      <c r="AE44" s="6"/>
      <c r="AH44" s="6"/>
    </row>
    <row r="45" spans="1:34" ht="45" x14ac:dyDescent="0.25">
      <c r="A45" s="2">
        <v>44678</v>
      </c>
      <c r="B45" s="4" t="s">
        <v>69</v>
      </c>
      <c r="C45" s="4" t="s">
        <v>805</v>
      </c>
      <c r="D45" s="4" t="s">
        <v>796</v>
      </c>
      <c r="E45" s="4" t="s">
        <v>871</v>
      </c>
      <c r="F45" s="4" t="s">
        <v>140</v>
      </c>
      <c r="G45" s="3">
        <v>1</v>
      </c>
      <c r="H45" s="5" t="s">
        <v>144</v>
      </c>
      <c r="I45" s="4" t="s">
        <v>63</v>
      </c>
      <c r="J45" s="4"/>
      <c r="K45" s="38" t="s">
        <v>78</v>
      </c>
      <c r="L45" s="51" t="str">
        <f t="shared" si="2"/>
        <v>3</v>
      </c>
      <c r="M45" s="22" t="s">
        <v>74</v>
      </c>
      <c r="N45" s="51">
        <v>4</v>
      </c>
      <c r="O45" s="23">
        <f t="shared" si="7"/>
        <v>12</v>
      </c>
      <c r="P45" s="22" t="s">
        <v>86</v>
      </c>
      <c r="Q45" s="51">
        <v>1</v>
      </c>
      <c r="R45" s="23">
        <f t="shared" si="8"/>
        <v>12</v>
      </c>
      <c r="S45" s="1" t="str">
        <f t="shared" si="9"/>
        <v>PRIORITE 3</v>
      </c>
      <c r="T45" s="4" t="s">
        <v>1025</v>
      </c>
      <c r="U45" s="76"/>
      <c r="V45" s="97" t="str">
        <f t="shared" si="4"/>
        <v/>
      </c>
      <c r="W45" s="76"/>
      <c r="X45" s="39" t="str">
        <f t="shared" si="5"/>
        <v/>
      </c>
      <c r="Y45" s="23" t="e">
        <f t="shared" si="10"/>
        <v>#VALUE!</v>
      </c>
      <c r="Z45" s="1" t="e">
        <f t="shared" si="11"/>
        <v>#VALUE!</v>
      </c>
      <c r="AA45" s="10"/>
      <c r="AB45" s="10"/>
      <c r="AC45" s="12">
        <v>44712</v>
      </c>
      <c r="AE45" s="6"/>
      <c r="AH45" s="6"/>
    </row>
    <row r="46" spans="1:34" ht="45" x14ac:dyDescent="0.25">
      <c r="A46" s="2">
        <v>44678</v>
      </c>
      <c r="B46" s="4" t="s">
        <v>769</v>
      </c>
      <c r="C46" s="4" t="s">
        <v>807</v>
      </c>
      <c r="D46" s="4" t="s">
        <v>808</v>
      </c>
      <c r="E46" s="4" t="s">
        <v>849</v>
      </c>
      <c r="F46" s="4" t="s">
        <v>140</v>
      </c>
      <c r="G46" s="3">
        <v>1</v>
      </c>
      <c r="H46" s="5" t="s">
        <v>149</v>
      </c>
      <c r="I46" s="4" t="s">
        <v>933</v>
      </c>
      <c r="J46" s="4" t="s">
        <v>1000</v>
      </c>
      <c r="K46" s="38" t="s">
        <v>79</v>
      </c>
      <c r="L46" s="51">
        <f t="shared" si="2"/>
        <v>2</v>
      </c>
      <c r="M46" s="22" t="s">
        <v>74</v>
      </c>
      <c r="N46" s="51">
        <v>4</v>
      </c>
      <c r="O46" s="23">
        <f t="shared" si="7"/>
        <v>8</v>
      </c>
      <c r="P46" s="22" t="s">
        <v>83</v>
      </c>
      <c r="Q46" s="51">
        <v>0.4</v>
      </c>
      <c r="R46" s="23">
        <f t="shared" si="8"/>
        <v>3.2</v>
      </c>
      <c r="S46" s="1" t="str">
        <f t="shared" si="9"/>
        <v>PRIORITE 4</v>
      </c>
      <c r="T46" s="4"/>
      <c r="U46" s="76"/>
      <c r="V46" s="97" t="str">
        <f t="shared" si="4"/>
        <v/>
      </c>
      <c r="W46" s="76"/>
      <c r="X46" s="39" t="str">
        <f t="shared" si="5"/>
        <v/>
      </c>
      <c r="Y46" s="23" t="e">
        <f t="shared" si="10"/>
        <v>#VALUE!</v>
      </c>
      <c r="Z46" s="1" t="e">
        <f t="shared" si="11"/>
        <v>#VALUE!</v>
      </c>
      <c r="AA46" s="10"/>
      <c r="AB46" s="10"/>
      <c r="AC46" s="10"/>
      <c r="AE46" s="6"/>
      <c r="AH46" s="6"/>
    </row>
    <row r="47" spans="1:34" ht="60" x14ac:dyDescent="0.25">
      <c r="A47" s="45">
        <v>44693</v>
      </c>
      <c r="B47" s="7" t="s">
        <v>769</v>
      </c>
      <c r="C47" s="7" t="s">
        <v>809</v>
      </c>
      <c r="D47" s="7" t="s">
        <v>810</v>
      </c>
      <c r="E47" s="7" t="s">
        <v>872</v>
      </c>
      <c r="F47" s="7" t="s">
        <v>140</v>
      </c>
      <c r="G47" s="8">
        <v>1</v>
      </c>
      <c r="H47" s="48" t="s">
        <v>148</v>
      </c>
      <c r="I47" s="7" t="s">
        <v>934</v>
      </c>
      <c r="J47" s="7" t="s">
        <v>996</v>
      </c>
      <c r="K47" s="38" t="s">
        <v>79</v>
      </c>
      <c r="L47" s="51">
        <f t="shared" si="2"/>
        <v>2</v>
      </c>
      <c r="M47" s="22" t="s">
        <v>74</v>
      </c>
      <c r="N47" s="51">
        <v>4</v>
      </c>
      <c r="O47" s="23">
        <f t="shared" si="7"/>
        <v>8</v>
      </c>
      <c r="P47" s="22" t="s">
        <v>85</v>
      </c>
      <c r="Q47" s="51">
        <v>0.9</v>
      </c>
      <c r="R47" s="23">
        <f t="shared" si="8"/>
        <v>7.2</v>
      </c>
      <c r="S47" s="1" t="str">
        <f t="shared" si="9"/>
        <v>PRIORITE 3</v>
      </c>
      <c r="T47" s="7"/>
      <c r="U47" s="76"/>
      <c r="V47" s="97" t="str">
        <f t="shared" si="4"/>
        <v/>
      </c>
      <c r="W47" s="76"/>
      <c r="X47" s="39" t="str">
        <f t="shared" si="5"/>
        <v/>
      </c>
      <c r="Y47" s="23" t="e">
        <f t="shared" si="10"/>
        <v>#VALUE!</v>
      </c>
      <c r="Z47" s="1" t="e">
        <f t="shared" si="11"/>
        <v>#VALUE!</v>
      </c>
      <c r="AA47" s="132"/>
      <c r="AB47" s="132"/>
      <c r="AC47" s="132"/>
      <c r="AE47" s="125"/>
      <c r="AH47" s="125"/>
    </row>
    <row r="48" spans="1:34" ht="45" x14ac:dyDescent="0.25">
      <c r="A48" s="2">
        <v>44693</v>
      </c>
      <c r="B48" s="4" t="s">
        <v>69</v>
      </c>
      <c r="C48" s="4" t="s">
        <v>809</v>
      </c>
      <c r="D48" s="4" t="s">
        <v>811</v>
      </c>
      <c r="E48" s="4" t="s">
        <v>873</v>
      </c>
      <c r="F48" s="4" t="s">
        <v>140</v>
      </c>
      <c r="G48" s="3">
        <v>1</v>
      </c>
      <c r="H48" s="5" t="s">
        <v>137</v>
      </c>
      <c r="I48" s="4" t="s">
        <v>935</v>
      </c>
      <c r="J48" s="4" t="s">
        <v>1001</v>
      </c>
      <c r="K48" s="38" t="s">
        <v>79</v>
      </c>
      <c r="L48" s="51">
        <f t="shared" si="2"/>
        <v>2</v>
      </c>
      <c r="M48" s="22" t="s">
        <v>76</v>
      </c>
      <c r="N48" s="51">
        <v>10</v>
      </c>
      <c r="O48" s="23">
        <f t="shared" si="7"/>
        <v>20</v>
      </c>
      <c r="P48" s="22" t="s">
        <v>83</v>
      </c>
      <c r="Q48" s="51">
        <v>0.4</v>
      </c>
      <c r="R48" s="23">
        <f t="shared" si="8"/>
        <v>8</v>
      </c>
      <c r="S48" s="1" t="str">
        <f t="shared" si="9"/>
        <v>PRIORITE 3</v>
      </c>
      <c r="T48" s="4"/>
      <c r="U48" s="76"/>
      <c r="V48" s="97" t="str">
        <f t="shared" si="4"/>
        <v/>
      </c>
      <c r="W48" s="76"/>
      <c r="X48" s="39" t="str">
        <f t="shared" si="5"/>
        <v/>
      </c>
      <c r="Y48" s="23" t="e">
        <f t="shared" si="10"/>
        <v>#VALUE!</v>
      </c>
      <c r="Z48" s="1" t="e">
        <f t="shared" si="11"/>
        <v>#VALUE!</v>
      </c>
      <c r="AA48" s="10"/>
      <c r="AB48" s="10"/>
      <c r="AC48" s="10"/>
      <c r="AE48" s="10"/>
      <c r="AH48" s="10"/>
    </row>
    <row r="49" spans="1:34" ht="60" x14ac:dyDescent="0.25">
      <c r="A49" s="2">
        <v>44687</v>
      </c>
      <c r="B49" s="4" t="s">
        <v>69</v>
      </c>
      <c r="C49" s="4" t="s">
        <v>809</v>
      </c>
      <c r="D49" s="4" t="s">
        <v>811</v>
      </c>
      <c r="E49" s="4" t="s">
        <v>874</v>
      </c>
      <c r="F49" s="4" t="s">
        <v>140</v>
      </c>
      <c r="G49" s="3">
        <v>1</v>
      </c>
      <c r="H49" s="5" t="s">
        <v>148</v>
      </c>
      <c r="I49" s="4" t="s">
        <v>51</v>
      </c>
      <c r="J49" s="7" t="s">
        <v>996</v>
      </c>
      <c r="K49" s="38" t="s">
        <v>80</v>
      </c>
      <c r="L49" s="51" t="str">
        <f t="shared" si="2"/>
        <v>1</v>
      </c>
      <c r="M49" s="22" t="s">
        <v>75</v>
      </c>
      <c r="N49" s="51">
        <v>7</v>
      </c>
      <c r="O49" s="23">
        <f t="shared" si="7"/>
        <v>7</v>
      </c>
      <c r="P49" s="22" t="s">
        <v>86</v>
      </c>
      <c r="Q49" s="51">
        <v>1</v>
      </c>
      <c r="R49" s="23">
        <f t="shared" si="8"/>
        <v>7</v>
      </c>
      <c r="S49" s="1" t="str">
        <f t="shared" si="9"/>
        <v>PRIORITE 3</v>
      </c>
      <c r="T49" s="4"/>
      <c r="U49" s="76"/>
      <c r="V49" s="97" t="str">
        <f t="shared" si="4"/>
        <v/>
      </c>
      <c r="W49" s="76"/>
      <c r="X49" s="39" t="str">
        <f t="shared" si="5"/>
        <v/>
      </c>
      <c r="Y49" s="23" t="e">
        <f t="shared" si="10"/>
        <v>#VALUE!</v>
      </c>
      <c r="Z49" s="1" t="e">
        <f t="shared" si="11"/>
        <v>#VALUE!</v>
      </c>
      <c r="AA49" s="10"/>
      <c r="AB49" s="10"/>
      <c r="AC49" s="10"/>
      <c r="AE49" s="6"/>
      <c r="AH49" s="6"/>
    </row>
    <row r="50" spans="1:34" ht="45" x14ac:dyDescent="0.25">
      <c r="A50" s="2">
        <v>44687</v>
      </c>
      <c r="B50" s="4" t="s">
        <v>68</v>
      </c>
      <c r="C50" s="4" t="s">
        <v>809</v>
      </c>
      <c r="D50" s="4" t="s">
        <v>811</v>
      </c>
      <c r="E50" s="4" t="s">
        <v>874</v>
      </c>
      <c r="F50" s="4" t="s">
        <v>140</v>
      </c>
      <c r="G50" s="3">
        <v>1</v>
      </c>
      <c r="H50" s="5" t="s">
        <v>255</v>
      </c>
      <c r="I50" s="4" t="s">
        <v>936</v>
      </c>
      <c r="J50" s="4" t="s">
        <v>1002</v>
      </c>
      <c r="K50" s="38" t="s">
        <v>78</v>
      </c>
      <c r="L50" s="51" t="str">
        <f t="shared" si="2"/>
        <v>3</v>
      </c>
      <c r="M50" s="22" t="s">
        <v>75</v>
      </c>
      <c r="N50" s="51">
        <v>7</v>
      </c>
      <c r="O50" s="23">
        <f t="shared" si="7"/>
        <v>21</v>
      </c>
      <c r="P50" s="22" t="s">
        <v>86</v>
      </c>
      <c r="Q50" s="51">
        <v>1</v>
      </c>
      <c r="R50" s="23">
        <f t="shared" si="8"/>
        <v>21</v>
      </c>
      <c r="S50" s="1" t="str">
        <f t="shared" si="9"/>
        <v>PRIORITE 2</v>
      </c>
      <c r="T50" s="4" t="s">
        <v>1026</v>
      </c>
      <c r="U50" s="76"/>
      <c r="V50" s="97" t="str">
        <f t="shared" si="4"/>
        <v/>
      </c>
      <c r="W50" s="76"/>
      <c r="X50" s="39" t="str">
        <f t="shared" si="5"/>
        <v/>
      </c>
      <c r="Y50" s="23" t="e">
        <f t="shared" si="10"/>
        <v>#VALUE!</v>
      </c>
      <c r="Z50" s="1" t="e">
        <f t="shared" si="11"/>
        <v>#VALUE!</v>
      </c>
      <c r="AA50" s="10"/>
      <c r="AB50" s="10"/>
      <c r="AC50" s="10"/>
      <c r="AE50" s="10"/>
      <c r="AH50" s="10"/>
    </row>
    <row r="51" spans="1:34" ht="45" x14ac:dyDescent="0.25">
      <c r="A51" s="2">
        <v>44693</v>
      </c>
      <c r="B51" s="4" t="s">
        <v>68</v>
      </c>
      <c r="C51" s="4" t="s">
        <v>812</v>
      </c>
      <c r="D51" s="4" t="s">
        <v>813</v>
      </c>
      <c r="E51" s="4" t="s">
        <v>875</v>
      </c>
      <c r="F51" s="4" t="s">
        <v>140</v>
      </c>
      <c r="G51" s="3">
        <v>1</v>
      </c>
      <c r="H51" s="5" t="s">
        <v>149</v>
      </c>
      <c r="I51" s="4" t="s">
        <v>937</v>
      </c>
      <c r="J51" s="4"/>
      <c r="K51" s="38" t="s">
        <v>79</v>
      </c>
      <c r="L51" s="51">
        <f t="shared" si="2"/>
        <v>2</v>
      </c>
      <c r="M51" s="22" t="s">
        <v>75</v>
      </c>
      <c r="N51" s="51">
        <v>7</v>
      </c>
      <c r="O51" s="23">
        <f t="shared" si="7"/>
        <v>14</v>
      </c>
      <c r="P51" s="22" t="s">
        <v>86</v>
      </c>
      <c r="Q51" s="51">
        <v>1</v>
      </c>
      <c r="R51" s="23">
        <f t="shared" si="8"/>
        <v>14</v>
      </c>
      <c r="S51" s="1" t="str">
        <f t="shared" si="9"/>
        <v>PRIORITE 3</v>
      </c>
      <c r="T51" s="4" t="s">
        <v>1001</v>
      </c>
      <c r="U51" s="76"/>
      <c r="V51" s="97" t="str">
        <f t="shared" si="4"/>
        <v/>
      </c>
      <c r="W51" s="76"/>
      <c r="X51" s="39" t="str">
        <f t="shared" si="5"/>
        <v/>
      </c>
      <c r="Y51" s="23" t="e">
        <f t="shared" si="10"/>
        <v>#VALUE!</v>
      </c>
      <c r="Z51" s="1" t="e">
        <f t="shared" si="11"/>
        <v>#VALUE!</v>
      </c>
      <c r="AA51" s="10"/>
      <c r="AB51" s="10"/>
      <c r="AC51" s="10"/>
      <c r="AE51" s="6"/>
      <c r="AH51" s="6"/>
    </row>
    <row r="52" spans="1:34" ht="60" x14ac:dyDescent="0.25">
      <c r="A52" s="2">
        <v>44693</v>
      </c>
      <c r="B52" s="4" t="s">
        <v>68</v>
      </c>
      <c r="C52" s="4" t="s">
        <v>814</v>
      </c>
      <c r="D52" s="4" t="s">
        <v>815</v>
      </c>
      <c r="E52" s="4" t="s">
        <v>876</v>
      </c>
      <c r="F52" s="4" t="s">
        <v>140</v>
      </c>
      <c r="G52" s="3">
        <v>1</v>
      </c>
      <c r="H52" s="5" t="s">
        <v>678</v>
      </c>
      <c r="I52" s="4" t="s">
        <v>938</v>
      </c>
      <c r="J52" s="4"/>
      <c r="K52" s="38" t="s">
        <v>79</v>
      </c>
      <c r="L52" s="51">
        <f t="shared" si="2"/>
        <v>2</v>
      </c>
      <c r="M52" s="22" t="s">
        <v>74</v>
      </c>
      <c r="N52" s="51">
        <v>4</v>
      </c>
      <c r="O52" s="23">
        <f t="shared" si="7"/>
        <v>8</v>
      </c>
      <c r="P52" s="22" t="s">
        <v>86</v>
      </c>
      <c r="Q52" s="51">
        <v>1</v>
      </c>
      <c r="R52" s="23">
        <f t="shared" si="8"/>
        <v>8</v>
      </c>
      <c r="S52" s="1" t="str">
        <f t="shared" si="9"/>
        <v>PRIORITE 3</v>
      </c>
      <c r="T52" s="4" t="s">
        <v>1027</v>
      </c>
      <c r="U52" s="76"/>
      <c r="V52" s="97" t="str">
        <f t="shared" si="4"/>
        <v/>
      </c>
      <c r="W52" s="76"/>
      <c r="X52" s="39" t="str">
        <f t="shared" si="5"/>
        <v/>
      </c>
      <c r="Y52" s="23" t="e">
        <f t="shared" si="10"/>
        <v>#VALUE!</v>
      </c>
      <c r="Z52" s="1" t="e">
        <f t="shared" si="11"/>
        <v>#VALUE!</v>
      </c>
      <c r="AA52" s="10"/>
      <c r="AB52" s="10"/>
      <c r="AC52" s="12">
        <v>44742</v>
      </c>
      <c r="AE52" s="6"/>
      <c r="AH52" s="6"/>
    </row>
    <row r="53" spans="1:34" ht="60" x14ac:dyDescent="0.25">
      <c r="A53" s="2">
        <v>44693</v>
      </c>
      <c r="B53" s="4" t="s">
        <v>770</v>
      </c>
      <c r="C53" s="4" t="s">
        <v>350</v>
      </c>
      <c r="D53" s="4" t="s">
        <v>800</v>
      </c>
      <c r="E53" s="4" t="s">
        <v>877</v>
      </c>
      <c r="F53" s="4" t="s">
        <v>140</v>
      </c>
      <c r="G53" s="3">
        <v>1</v>
      </c>
      <c r="H53" s="5" t="s">
        <v>149</v>
      </c>
      <c r="I53" s="4" t="s">
        <v>939</v>
      </c>
      <c r="J53" s="7" t="s">
        <v>996</v>
      </c>
      <c r="K53" s="38" t="s">
        <v>79</v>
      </c>
      <c r="L53" s="51">
        <f t="shared" si="2"/>
        <v>2</v>
      </c>
      <c r="M53" s="22" t="s">
        <v>75</v>
      </c>
      <c r="N53" s="51">
        <v>7</v>
      </c>
      <c r="O53" s="23">
        <f t="shared" si="7"/>
        <v>14</v>
      </c>
      <c r="P53" s="22" t="s">
        <v>86</v>
      </c>
      <c r="Q53" s="51">
        <v>1</v>
      </c>
      <c r="R53" s="23">
        <f t="shared" si="8"/>
        <v>14</v>
      </c>
      <c r="S53" s="1" t="str">
        <f t="shared" si="9"/>
        <v>PRIORITE 3</v>
      </c>
      <c r="T53" s="4" t="s">
        <v>1028</v>
      </c>
      <c r="U53" s="76"/>
      <c r="V53" s="97" t="str">
        <f t="shared" si="4"/>
        <v/>
      </c>
      <c r="W53" s="76"/>
      <c r="X53" s="39" t="str">
        <f t="shared" si="5"/>
        <v/>
      </c>
      <c r="Y53" s="23" t="e">
        <f t="shared" si="10"/>
        <v>#VALUE!</v>
      </c>
      <c r="Z53" s="1" t="e">
        <f t="shared" si="11"/>
        <v>#VALUE!</v>
      </c>
      <c r="AA53" s="10"/>
      <c r="AB53" s="10"/>
      <c r="AC53" s="10"/>
      <c r="AE53" s="6"/>
      <c r="AH53" s="6"/>
    </row>
    <row r="54" spans="1:34" ht="60" x14ac:dyDescent="0.25">
      <c r="A54" s="2">
        <v>44693</v>
      </c>
      <c r="B54" s="4" t="s">
        <v>770</v>
      </c>
      <c r="C54" s="4" t="s">
        <v>350</v>
      </c>
      <c r="D54" s="4" t="s">
        <v>796</v>
      </c>
      <c r="E54" s="4" t="s">
        <v>877</v>
      </c>
      <c r="F54" s="4" t="s">
        <v>140</v>
      </c>
      <c r="G54" s="3">
        <v>1</v>
      </c>
      <c r="H54" s="5" t="s">
        <v>149</v>
      </c>
      <c r="I54" s="4" t="s">
        <v>939</v>
      </c>
      <c r="J54" s="7" t="s">
        <v>996</v>
      </c>
      <c r="K54" s="38" t="s">
        <v>79</v>
      </c>
      <c r="L54" s="51">
        <f t="shared" si="2"/>
        <v>2</v>
      </c>
      <c r="M54" s="22" t="s">
        <v>75</v>
      </c>
      <c r="N54" s="51">
        <v>7</v>
      </c>
      <c r="O54" s="23">
        <f t="shared" si="7"/>
        <v>14</v>
      </c>
      <c r="P54" s="22" t="s">
        <v>86</v>
      </c>
      <c r="Q54" s="51">
        <v>1</v>
      </c>
      <c r="R54" s="23">
        <f t="shared" si="8"/>
        <v>14</v>
      </c>
      <c r="S54" s="1" t="str">
        <f t="shared" si="9"/>
        <v>PRIORITE 3</v>
      </c>
      <c r="T54" s="4" t="s">
        <v>1028</v>
      </c>
      <c r="U54" s="76"/>
      <c r="V54" s="97" t="str">
        <f t="shared" si="4"/>
        <v/>
      </c>
      <c r="W54" s="76"/>
      <c r="X54" s="39" t="str">
        <f t="shared" si="5"/>
        <v/>
      </c>
      <c r="Y54" s="23" t="e">
        <f t="shared" si="10"/>
        <v>#VALUE!</v>
      </c>
      <c r="Z54" s="1" t="e">
        <f t="shared" si="11"/>
        <v>#VALUE!</v>
      </c>
      <c r="AA54" s="10"/>
      <c r="AB54" s="10"/>
      <c r="AC54" s="10"/>
      <c r="AE54" s="6"/>
      <c r="AH54" s="6"/>
    </row>
    <row r="55" spans="1:34" ht="75" x14ac:dyDescent="0.25">
      <c r="A55" s="2">
        <v>44693</v>
      </c>
      <c r="B55" s="4" t="s">
        <v>771</v>
      </c>
      <c r="C55" s="4" t="s">
        <v>816</v>
      </c>
      <c r="D55" s="4" t="s">
        <v>817</v>
      </c>
      <c r="E55" s="4" t="s">
        <v>878</v>
      </c>
      <c r="F55" s="4" t="s">
        <v>140</v>
      </c>
      <c r="G55" s="3">
        <v>1</v>
      </c>
      <c r="H55" s="5" t="s">
        <v>148</v>
      </c>
      <c r="I55" s="4" t="s">
        <v>940</v>
      </c>
      <c r="J55" s="4" t="s">
        <v>1003</v>
      </c>
      <c r="K55" s="38" t="s">
        <v>78</v>
      </c>
      <c r="L55" s="51" t="str">
        <f t="shared" si="2"/>
        <v>3</v>
      </c>
      <c r="M55" s="22" t="s">
        <v>73</v>
      </c>
      <c r="N55" s="51">
        <v>1</v>
      </c>
      <c r="O55" s="23">
        <f t="shared" si="7"/>
        <v>3</v>
      </c>
      <c r="P55" s="22" t="s">
        <v>83</v>
      </c>
      <c r="Q55" s="51">
        <v>0.4</v>
      </c>
      <c r="R55" s="23">
        <f t="shared" si="8"/>
        <v>1.2000000000000002</v>
      </c>
      <c r="S55" s="1" t="str">
        <f t="shared" si="9"/>
        <v>PRIORITE 4</v>
      </c>
      <c r="T55" s="4" t="s">
        <v>1029</v>
      </c>
      <c r="U55" s="76"/>
      <c r="V55" s="97" t="str">
        <f t="shared" si="4"/>
        <v/>
      </c>
      <c r="W55" s="76"/>
      <c r="X55" s="39" t="str">
        <f t="shared" si="5"/>
        <v/>
      </c>
      <c r="Y55" s="23" t="e">
        <f t="shared" si="10"/>
        <v>#VALUE!</v>
      </c>
      <c r="Z55" s="1" t="e">
        <f t="shared" si="11"/>
        <v>#VALUE!</v>
      </c>
      <c r="AA55" s="10"/>
      <c r="AB55" s="10"/>
      <c r="AC55" s="12">
        <v>44834</v>
      </c>
      <c r="AE55" s="6"/>
      <c r="AH55" s="6"/>
    </row>
    <row r="56" spans="1:34" ht="60" x14ac:dyDescent="0.25">
      <c r="A56" s="2">
        <v>44693</v>
      </c>
      <c r="B56" s="4" t="s">
        <v>69</v>
      </c>
      <c r="C56" s="4" t="s">
        <v>818</v>
      </c>
      <c r="D56" s="4" t="s">
        <v>819</v>
      </c>
      <c r="E56" s="4" t="s">
        <v>20</v>
      </c>
      <c r="F56" s="4" t="s">
        <v>140</v>
      </c>
      <c r="G56" s="3">
        <v>1</v>
      </c>
      <c r="H56" s="5" t="s">
        <v>149</v>
      </c>
      <c r="I56" s="4" t="s">
        <v>941</v>
      </c>
      <c r="J56" s="4" t="s">
        <v>1004</v>
      </c>
      <c r="K56" s="38" t="s">
        <v>80</v>
      </c>
      <c r="L56" s="51" t="str">
        <f t="shared" si="2"/>
        <v>1</v>
      </c>
      <c r="M56" s="22" t="s">
        <v>74</v>
      </c>
      <c r="N56" s="51">
        <v>4</v>
      </c>
      <c r="O56" s="23">
        <f t="shared" si="7"/>
        <v>4</v>
      </c>
      <c r="P56" s="22" t="s">
        <v>85</v>
      </c>
      <c r="Q56" s="51">
        <v>0.9</v>
      </c>
      <c r="R56" s="23">
        <f t="shared" si="8"/>
        <v>3.6</v>
      </c>
      <c r="S56" s="1" t="str">
        <f t="shared" si="9"/>
        <v>PRIORITE 4</v>
      </c>
      <c r="T56" s="4"/>
      <c r="U56" s="76"/>
      <c r="V56" s="97" t="str">
        <f t="shared" si="4"/>
        <v/>
      </c>
      <c r="W56" s="76"/>
      <c r="X56" s="39" t="str">
        <f t="shared" si="5"/>
        <v/>
      </c>
      <c r="Y56" s="23" t="e">
        <f t="shared" si="10"/>
        <v>#VALUE!</v>
      </c>
      <c r="Z56" s="1" t="e">
        <f t="shared" si="11"/>
        <v>#VALUE!</v>
      </c>
      <c r="AA56" s="10"/>
      <c r="AB56" s="10"/>
      <c r="AC56" s="10"/>
      <c r="AE56" s="6"/>
      <c r="AH56" s="6"/>
    </row>
    <row r="57" spans="1:34" ht="60" x14ac:dyDescent="0.25">
      <c r="A57" s="2">
        <v>44693</v>
      </c>
      <c r="B57" s="4" t="s">
        <v>764</v>
      </c>
      <c r="C57" s="4" t="s">
        <v>818</v>
      </c>
      <c r="D57" s="4" t="s">
        <v>800</v>
      </c>
      <c r="E57" s="4" t="s">
        <v>879</v>
      </c>
      <c r="F57" s="4" t="s">
        <v>140</v>
      </c>
      <c r="G57" s="3">
        <v>1</v>
      </c>
      <c r="H57" s="5" t="s">
        <v>137</v>
      </c>
      <c r="I57" s="4" t="s">
        <v>942</v>
      </c>
      <c r="J57" s="4" t="s">
        <v>1005</v>
      </c>
      <c r="K57" s="38" t="s">
        <v>79</v>
      </c>
      <c r="L57" s="51">
        <f t="shared" si="2"/>
        <v>2</v>
      </c>
      <c r="M57" s="22" t="s">
        <v>75</v>
      </c>
      <c r="N57" s="51">
        <v>7</v>
      </c>
      <c r="O57" s="23">
        <f t="shared" si="7"/>
        <v>14</v>
      </c>
      <c r="P57" s="22" t="s">
        <v>84</v>
      </c>
      <c r="Q57" s="51">
        <v>0.7</v>
      </c>
      <c r="R57" s="23">
        <f t="shared" si="8"/>
        <v>9.7999999999999989</v>
      </c>
      <c r="S57" s="1" t="str">
        <f t="shared" si="9"/>
        <v>PRIORITE 3</v>
      </c>
      <c r="T57" s="4"/>
      <c r="U57" s="76"/>
      <c r="V57" s="97" t="str">
        <f t="shared" si="4"/>
        <v/>
      </c>
      <c r="W57" s="76"/>
      <c r="X57" s="39" t="str">
        <f t="shared" si="5"/>
        <v/>
      </c>
      <c r="Y57" s="23" t="e">
        <f t="shared" si="10"/>
        <v>#VALUE!</v>
      </c>
      <c r="Z57" s="1" t="e">
        <f t="shared" si="11"/>
        <v>#VALUE!</v>
      </c>
      <c r="AA57" s="10"/>
      <c r="AB57" s="10"/>
      <c r="AC57" s="10"/>
      <c r="AE57" s="6"/>
      <c r="AH57" s="6"/>
    </row>
    <row r="58" spans="1:34" ht="60" x14ac:dyDescent="0.25">
      <c r="A58" s="2">
        <v>44693</v>
      </c>
      <c r="B58" s="4" t="s">
        <v>764</v>
      </c>
      <c r="C58" s="4" t="s">
        <v>818</v>
      </c>
      <c r="D58" s="4" t="s">
        <v>800</v>
      </c>
      <c r="E58" s="4" t="s">
        <v>880</v>
      </c>
      <c r="F58" s="4" t="s">
        <v>140</v>
      </c>
      <c r="G58" s="3">
        <v>1</v>
      </c>
      <c r="H58" s="5" t="s">
        <v>148</v>
      </c>
      <c r="I58" s="4" t="s">
        <v>943</v>
      </c>
      <c r="J58" s="4"/>
      <c r="K58" s="38" t="s">
        <v>79</v>
      </c>
      <c r="L58" s="51">
        <f t="shared" si="2"/>
        <v>2</v>
      </c>
      <c r="M58" s="22" t="s">
        <v>74</v>
      </c>
      <c r="N58" s="51">
        <v>4</v>
      </c>
      <c r="O58" s="23">
        <f t="shared" si="7"/>
        <v>8</v>
      </c>
      <c r="P58" s="22" t="s">
        <v>86</v>
      </c>
      <c r="Q58" s="51">
        <v>1</v>
      </c>
      <c r="R58" s="23">
        <f t="shared" si="8"/>
        <v>8</v>
      </c>
      <c r="S58" s="1" t="str">
        <f t="shared" si="9"/>
        <v>PRIORITE 3</v>
      </c>
      <c r="T58" s="4"/>
      <c r="U58" s="76"/>
      <c r="V58" s="97" t="str">
        <f t="shared" si="4"/>
        <v/>
      </c>
      <c r="W58" s="76"/>
      <c r="X58" s="39" t="str">
        <f t="shared" si="5"/>
        <v/>
      </c>
      <c r="Y58" s="23" t="e">
        <f t="shared" si="10"/>
        <v>#VALUE!</v>
      </c>
      <c r="Z58" s="1" t="e">
        <f t="shared" si="11"/>
        <v>#VALUE!</v>
      </c>
      <c r="AA58" s="10"/>
      <c r="AB58" s="10"/>
      <c r="AC58" s="10"/>
      <c r="AE58" s="6"/>
      <c r="AH58" s="6"/>
    </row>
    <row r="59" spans="1:34" ht="45" x14ac:dyDescent="0.25">
      <c r="A59" s="2">
        <v>44693</v>
      </c>
      <c r="B59" s="4" t="s">
        <v>69</v>
      </c>
      <c r="C59" s="4" t="s">
        <v>816</v>
      </c>
      <c r="D59" s="4" t="s">
        <v>820</v>
      </c>
      <c r="E59" s="4" t="s">
        <v>881</v>
      </c>
      <c r="F59" s="4" t="s">
        <v>140</v>
      </c>
      <c r="G59" s="3">
        <v>1</v>
      </c>
      <c r="H59" s="5" t="s">
        <v>149</v>
      </c>
      <c r="I59" s="4" t="s">
        <v>60</v>
      </c>
      <c r="J59" s="4"/>
      <c r="K59" s="38" t="s">
        <v>80</v>
      </c>
      <c r="L59" s="51" t="str">
        <f t="shared" si="2"/>
        <v>1</v>
      </c>
      <c r="M59" s="22" t="s">
        <v>74</v>
      </c>
      <c r="N59" s="51">
        <v>4</v>
      </c>
      <c r="O59" s="23">
        <f t="shared" si="7"/>
        <v>4</v>
      </c>
      <c r="P59" s="22" t="s">
        <v>86</v>
      </c>
      <c r="Q59" s="51">
        <v>1</v>
      </c>
      <c r="R59" s="23">
        <f t="shared" si="8"/>
        <v>4</v>
      </c>
      <c r="S59" s="1" t="str">
        <f t="shared" si="9"/>
        <v>PRIORITE 4</v>
      </c>
      <c r="T59" s="4" t="s">
        <v>1030</v>
      </c>
      <c r="U59" s="76"/>
      <c r="V59" s="97" t="str">
        <f t="shared" si="4"/>
        <v/>
      </c>
      <c r="W59" s="76"/>
      <c r="X59" s="39" t="str">
        <f t="shared" si="5"/>
        <v/>
      </c>
      <c r="Y59" s="23" t="e">
        <f t="shared" si="10"/>
        <v>#VALUE!</v>
      </c>
      <c r="Z59" s="1" t="e">
        <f t="shared" si="11"/>
        <v>#VALUE!</v>
      </c>
      <c r="AA59" s="10"/>
      <c r="AB59" s="10"/>
      <c r="AC59" s="12">
        <v>44742</v>
      </c>
      <c r="AE59" s="6"/>
      <c r="AH59" s="6"/>
    </row>
    <row r="60" spans="1:34" ht="45" x14ac:dyDescent="0.25">
      <c r="A60" s="2">
        <v>44693</v>
      </c>
      <c r="B60" s="4" t="s">
        <v>68</v>
      </c>
      <c r="C60" s="4" t="s">
        <v>351</v>
      </c>
      <c r="D60" s="4" t="s">
        <v>821</v>
      </c>
      <c r="E60" s="4" t="s">
        <v>882</v>
      </c>
      <c r="F60" s="4" t="s">
        <v>140</v>
      </c>
      <c r="G60" s="3">
        <v>2</v>
      </c>
      <c r="H60" s="5" t="s">
        <v>255</v>
      </c>
      <c r="I60" s="4" t="s">
        <v>944</v>
      </c>
      <c r="J60" s="4"/>
      <c r="K60" s="38" t="s">
        <v>78</v>
      </c>
      <c r="L60" s="51" t="str">
        <f t="shared" si="2"/>
        <v>3</v>
      </c>
      <c r="M60" s="22" t="s">
        <v>75</v>
      </c>
      <c r="N60" s="51">
        <v>7</v>
      </c>
      <c r="O60" s="23">
        <f t="shared" si="7"/>
        <v>21</v>
      </c>
      <c r="P60" s="22" t="s">
        <v>86</v>
      </c>
      <c r="Q60" s="51">
        <v>1</v>
      </c>
      <c r="R60" s="23">
        <f t="shared" si="8"/>
        <v>21</v>
      </c>
      <c r="S60" s="1" t="str">
        <f t="shared" si="9"/>
        <v>PRIORITE 2</v>
      </c>
      <c r="T60" s="4" t="s">
        <v>1031</v>
      </c>
      <c r="U60" s="76"/>
      <c r="V60" s="97" t="str">
        <f t="shared" si="4"/>
        <v/>
      </c>
      <c r="W60" s="76"/>
      <c r="X60" s="39" t="str">
        <f t="shared" si="5"/>
        <v/>
      </c>
      <c r="Y60" s="23" t="e">
        <f t="shared" si="10"/>
        <v>#VALUE!</v>
      </c>
      <c r="Z60" s="1" t="e">
        <f t="shared" si="11"/>
        <v>#VALUE!</v>
      </c>
      <c r="AA60" s="10"/>
      <c r="AB60" s="10"/>
      <c r="AC60" s="12">
        <v>44834</v>
      </c>
      <c r="AE60" s="10"/>
      <c r="AH60" s="10"/>
    </row>
    <row r="61" spans="1:34" ht="60" x14ac:dyDescent="0.25">
      <c r="A61" s="2">
        <v>44693</v>
      </c>
      <c r="B61" s="4" t="s">
        <v>772</v>
      </c>
      <c r="C61" s="4" t="s">
        <v>822</v>
      </c>
      <c r="D61" s="4" t="s">
        <v>823</v>
      </c>
      <c r="E61" s="4" t="s">
        <v>883</v>
      </c>
      <c r="F61" s="4" t="s">
        <v>140</v>
      </c>
      <c r="G61" s="3" t="s">
        <v>897</v>
      </c>
      <c r="H61" s="5" t="s">
        <v>148</v>
      </c>
      <c r="I61" s="4" t="s">
        <v>945</v>
      </c>
      <c r="J61" s="4" t="s">
        <v>1006</v>
      </c>
      <c r="K61" s="38" t="s">
        <v>77</v>
      </c>
      <c r="L61" s="51" t="str">
        <f t="shared" si="2"/>
        <v>4</v>
      </c>
      <c r="M61" s="22" t="s">
        <v>76</v>
      </c>
      <c r="N61" s="51">
        <v>10</v>
      </c>
      <c r="O61" s="23">
        <f t="shared" si="7"/>
        <v>40</v>
      </c>
      <c r="P61" s="22" t="s">
        <v>86</v>
      </c>
      <c r="Q61" s="51">
        <v>1</v>
      </c>
      <c r="R61" s="23">
        <f t="shared" si="8"/>
        <v>40</v>
      </c>
      <c r="S61" s="1" t="str">
        <f t="shared" si="9"/>
        <v>PRIORITE 1</v>
      </c>
      <c r="T61" s="4" t="s">
        <v>1032</v>
      </c>
      <c r="U61" s="76"/>
      <c r="V61" s="97" t="str">
        <f t="shared" si="4"/>
        <v/>
      </c>
      <c r="W61" s="76"/>
      <c r="X61" s="39" t="str">
        <f t="shared" si="5"/>
        <v/>
      </c>
      <c r="Y61" s="23" t="e">
        <f t="shared" si="10"/>
        <v>#VALUE!</v>
      </c>
      <c r="Z61" s="1" t="e">
        <f t="shared" si="11"/>
        <v>#VALUE!</v>
      </c>
      <c r="AA61" s="10"/>
      <c r="AB61" s="10"/>
      <c r="AC61" s="12">
        <v>44834</v>
      </c>
      <c r="AE61" s="10"/>
      <c r="AH61" s="10"/>
    </row>
    <row r="62" spans="1:34" ht="45" x14ac:dyDescent="0.25">
      <c r="A62" s="103">
        <v>44693</v>
      </c>
      <c r="B62" s="11" t="s">
        <v>70</v>
      </c>
      <c r="C62" s="11"/>
      <c r="D62" s="11" t="s">
        <v>824</v>
      </c>
      <c r="E62" s="11" t="s">
        <v>884</v>
      </c>
      <c r="F62" s="11" t="s">
        <v>140</v>
      </c>
      <c r="G62" s="109">
        <v>6</v>
      </c>
      <c r="H62" s="113" t="s">
        <v>150</v>
      </c>
      <c r="I62" s="11" t="s">
        <v>946</v>
      </c>
      <c r="J62" s="11"/>
      <c r="K62" s="38" t="s">
        <v>79</v>
      </c>
      <c r="L62" s="51">
        <f t="shared" si="2"/>
        <v>2</v>
      </c>
      <c r="M62" s="22" t="s">
        <v>73</v>
      </c>
      <c r="N62" s="51">
        <v>1</v>
      </c>
      <c r="O62" s="23">
        <f t="shared" si="7"/>
        <v>2</v>
      </c>
      <c r="P62" s="22" t="s">
        <v>87</v>
      </c>
      <c r="Q62" s="51">
        <v>0.1</v>
      </c>
      <c r="R62" s="23">
        <f t="shared" si="8"/>
        <v>0.2</v>
      </c>
      <c r="S62" s="1" t="str">
        <f t="shared" si="9"/>
        <v>PRIORITE 4</v>
      </c>
      <c r="T62" s="11" t="s">
        <v>1033</v>
      </c>
      <c r="U62" s="76"/>
      <c r="V62" s="97" t="str">
        <f t="shared" si="4"/>
        <v/>
      </c>
      <c r="W62" s="76"/>
      <c r="X62" s="39" t="str">
        <f t="shared" si="5"/>
        <v/>
      </c>
      <c r="Y62" s="23" t="e">
        <f t="shared" si="10"/>
        <v>#VALUE!</v>
      </c>
      <c r="Z62" s="1" t="e">
        <f t="shared" si="11"/>
        <v>#VALUE!</v>
      </c>
      <c r="AA62" s="133" t="s">
        <v>751</v>
      </c>
      <c r="AB62" s="133" t="s">
        <v>752</v>
      </c>
      <c r="AC62" s="130">
        <v>42004</v>
      </c>
      <c r="AE62" s="123">
        <v>41943</v>
      </c>
      <c r="AH62" s="127" t="s">
        <v>750</v>
      </c>
    </row>
    <row r="63" spans="1:34" ht="45" x14ac:dyDescent="0.25">
      <c r="A63" s="2">
        <v>44693</v>
      </c>
      <c r="B63" s="4" t="s">
        <v>67</v>
      </c>
      <c r="C63" s="4" t="s">
        <v>350</v>
      </c>
      <c r="D63" s="4" t="s">
        <v>825</v>
      </c>
      <c r="E63" s="4" t="s">
        <v>410</v>
      </c>
      <c r="F63" s="4" t="s">
        <v>140</v>
      </c>
      <c r="G63" s="3">
        <v>1</v>
      </c>
      <c r="H63" s="5" t="s">
        <v>137</v>
      </c>
      <c r="I63" s="4" t="s">
        <v>947</v>
      </c>
      <c r="J63" s="4"/>
      <c r="K63" s="38" t="s">
        <v>79</v>
      </c>
      <c r="L63" s="51">
        <f t="shared" si="2"/>
        <v>2</v>
      </c>
      <c r="M63" s="22" t="s">
        <v>75</v>
      </c>
      <c r="N63" s="51">
        <v>7</v>
      </c>
      <c r="O63" s="23">
        <f t="shared" si="7"/>
        <v>14</v>
      </c>
      <c r="P63" s="22" t="s">
        <v>86</v>
      </c>
      <c r="Q63" s="51">
        <v>1</v>
      </c>
      <c r="R63" s="23">
        <f t="shared" si="8"/>
        <v>14</v>
      </c>
      <c r="S63" s="1" t="str">
        <f t="shared" si="9"/>
        <v>PRIORITE 3</v>
      </c>
      <c r="T63" s="4" t="s">
        <v>1034</v>
      </c>
      <c r="U63" s="76"/>
      <c r="V63" s="97" t="str">
        <f t="shared" si="4"/>
        <v/>
      </c>
      <c r="W63" s="76"/>
      <c r="X63" s="39" t="str">
        <f t="shared" si="5"/>
        <v/>
      </c>
      <c r="Y63" s="23" t="e">
        <f t="shared" si="10"/>
        <v>#VALUE!</v>
      </c>
      <c r="Z63" s="1" t="e">
        <f t="shared" si="11"/>
        <v>#VALUE!</v>
      </c>
      <c r="AA63" s="10"/>
      <c r="AB63" s="10"/>
      <c r="AC63" s="12">
        <v>44834</v>
      </c>
      <c r="AE63" s="6"/>
      <c r="AH63" s="6"/>
    </row>
    <row r="64" spans="1:34" ht="90" x14ac:dyDescent="0.25">
      <c r="A64" s="2">
        <v>44693</v>
      </c>
      <c r="B64" s="4" t="s">
        <v>67</v>
      </c>
      <c r="C64" s="4" t="s">
        <v>350</v>
      </c>
      <c r="D64" s="4" t="s">
        <v>826</v>
      </c>
      <c r="E64" s="4" t="s">
        <v>885</v>
      </c>
      <c r="F64" s="4" t="s">
        <v>140</v>
      </c>
      <c r="G64" s="3">
        <v>1</v>
      </c>
      <c r="H64" s="5" t="s">
        <v>149</v>
      </c>
      <c r="I64" s="4" t="s">
        <v>948</v>
      </c>
      <c r="J64" s="4"/>
      <c r="K64" s="38" t="s">
        <v>77</v>
      </c>
      <c r="L64" s="51" t="str">
        <f t="shared" si="2"/>
        <v>4</v>
      </c>
      <c r="M64" s="22" t="s">
        <v>74</v>
      </c>
      <c r="N64" s="51">
        <v>4</v>
      </c>
      <c r="O64" s="23">
        <f t="shared" si="7"/>
        <v>16</v>
      </c>
      <c r="P64" s="22" t="s">
        <v>86</v>
      </c>
      <c r="Q64" s="51">
        <v>1</v>
      </c>
      <c r="R64" s="23">
        <f t="shared" si="8"/>
        <v>16</v>
      </c>
      <c r="S64" s="1" t="str">
        <f t="shared" si="9"/>
        <v>PRIORITE 3</v>
      </c>
      <c r="T64" s="4" t="s">
        <v>1035</v>
      </c>
      <c r="U64" s="76"/>
      <c r="V64" s="97" t="str">
        <f t="shared" si="4"/>
        <v/>
      </c>
      <c r="W64" s="76"/>
      <c r="X64" s="39" t="str">
        <f t="shared" si="5"/>
        <v/>
      </c>
      <c r="Y64" s="23" t="e">
        <f t="shared" si="10"/>
        <v>#VALUE!</v>
      </c>
      <c r="Z64" s="1" t="e">
        <f t="shared" si="11"/>
        <v>#VALUE!</v>
      </c>
      <c r="AA64" s="10"/>
      <c r="AB64" s="10"/>
      <c r="AC64" s="12">
        <v>44834</v>
      </c>
      <c r="AE64" s="6"/>
      <c r="AH64" s="6"/>
    </row>
    <row r="65" spans="1:34" ht="30" x14ac:dyDescent="0.25">
      <c r="A65" s="2">
        <v>44693</v>
      </c>
      <c r="B65" s="4" t="s">
        <v>773</v>
      </c>
      <c r="C65" s="4" t="s">
        <v>350</v>
      </c>
      <c r="D65" s="4" t="s">
        <v>827</v>
      </c>
      <c r="E65" s="4" t="s">
        <v>886</v>
      </c>
      <c r="F65" s="4" t="s">
        <v>140</v>
      </c>
      <c r="G65" s="3">
        <v>1</v>
      </c>
      <c r="H65" s="5" t="s">
        <v>149</v>
      </c>
      <c r="I65" s="4" t="s">
        <v>949</v>
      </c>
      <c r="J65" s="49"/>
      <c r="K65" s="38" t="s">
        <v>78</v>
      </c>
      <c r="L65" s="51" t="str">
        <f t="shared" si="2"/>
        <v>3</v>
      </c>
      <c r="M65" s="22" t="s">
        <v>74</v>
      </c>
      <c r="N65" s="51">
        <v>4</v>
      </c>
      <c r="O65" s="23">
        <f t="shared" si="7"/>
        <v>12</v>
      </c>
      <c r="P65" s="22" t="s">
        <v>86</v>
      </c>
      <c r="Q65" s="51">
        <v>1</v>
      </c>
      <c r="R65" s="23">
        <f t="shared" si="8"/>
        <v>12</v>
      </c>
      <c r="S65" s="1" t="str">
        <f t="shared" si="9"/>
        <v>PRIORITE 3</v>
      </c>
      <c r="T65" s="4"/>
      <c r="U65" s="76"/>
      <c r="V65" s="97" t="str">
        <f t="shared" si="4"/>
        <v/>
      </c>
      <c r="W65" s="76"/>
      <c r="X65" s="39" t="str">
        <f t="shared" si="5"/>
        <v/>
      </c>
      <c r="Y65" s="23" t="e">
        <f t="shared" si="10"/>
        <v>#VALUE!</v>
      </c>
      <c r="Z65" s="1" t="e">
        <f t="shared" si="11"/>
        <v>#VALUE!</v>
      </c>
      <c r="AA65" s="10"/>
      <c r="AB65" s="10"/>
      <c r="AC65" s="10"/>
      <c r="AE65" s="6"/>
      <c r="AH65" s="6"/>
    </row>
    <row r="66" spans="1:34" ht="60" x14ac:dyDescent="0.25">
      <c r="A66" s="2">
        <v>44693</v>
      </c>
      <c r="B66" s="4" t="s">
        <v>67</v>
      </c>
      <c r="C66" s="4" t="s">
        <v>350</v>
      </c>
      <c r="D66" s="4" t="s">
        <v>817</v>
      </c>
      <c r="E66" s="4" t="s">
        <v>878</v>
      </c>
      <c r="F66" s="4" t="s">
        <v>140</v>
      </c>
      <c r="G66" s="3">
        <v>1</v>
      </c>
      <c r="H66" s="5" t="s">
        <v>148</v>
      </c>
      <c r="I66" s="4" t="s">
        <v>950</v>
      </c>
      <c r="J66" s="49"/>
      <c r="K66" s="38" t="s">
        <v>79</v>
      </c>
      <c r="L66" s="51">
        <f t="shared" si="2"/>
        <v>2</v>
      </c>
      <c r="M66" s="22" t="s">
        <v>73</v>
      </c>
      <c r="N66" s="51">
        <v>1</v>
      </c>
      <c r="O66" s="23">
        <f t="shared" si="7"/>
        <v>2</v>
      </c>
      <c r="P66" s="22" t="s">
        <v>86</v>
      </c>
      <c r="Q66" s="51">
        <v>1</v>
      </c>
      <c r="R66" s="23">
        <f t="shared" si="8"/>
        <v>2</v>
      </c>
      <c r="S66" s="1" t="str">
        <f t="shared" si="9"/>
        <v>PRIORITE 4</v>
      </c>
      <c r="T66" s="4" t="s">
        <v>1029</v>
      </c>
      <c r="U66" s="76"/>
      <c r="V66" s="97" t="str">
        <f t="shared" si="4"/>
        <v/>
      </c>
      <c r="W66" s="76"/>
      <c r="X66" s="39" t="str">
        <f t="shared" si="5"/>
        <v/>
      </c>
      <c r="Y66" s="23" t="e">
        <f t="shared" si="10"/>
        <v>#VALUE!</v>
      </c>
      <c r="Z66" s="1" t="e">
        <f t="shared" si="11"/>
        <v>#VALUE!</v>
      </c>
      <c r="AA66" s="10"/>
      <c r="AB66" s="10"/>
      <c r="AC66" s="10"/>
      <c r="AE66" s="6"/>
      <c r="AH66" s="6"/>
    </row>
    <row r="67" spans="1:34" ht="45" x14ac:dyDescent="0.25">
      <c r="A67" s="2">
        <v>44693</v>
      </c>
      <c r="B67" s="4" t="s">
        <v>67</v>
      </c>
      <c r="C67" s="4" t="s">
        <v>350</v>
      </c>
      <c r="D67" s="4" t="s">
        <v>828</v>
      </c>
      <c r="E67" s="4" t="s">
        <v>887</v>
      </c>
      <c r="F67" s="4" t="s">
        <v>140</v>
      </c>
      <c r="G67" s="3">
        <v>1</v>
      </c>
      <c r="H67" s="5" t="s">
        <v>149</v>
      </c>
      <c r="I67" s="4" t="s">
        <v>951</v>
      </c>
      <c r="J67" s="7" t="s">
        <v>996</v>
      </c>
      <c r="K67" s="38" t="s">
        <v>79</v>
      </c>
      <c r="L67" s="51">
        <f t="shared" ref="L67:L86" si="12">IF(K67="quotidien","4",IF(K67="récurrent","3",IF(K67="peu probable",2,IF(K67="rare","1",""))))</f>
        <v>2</v>
      </c>
      <c r="M67" s="22" t="s">
        <v>74</v>
      </c>
      <c r="N67" s="51">
        <v>4</v>
      </c>
      <c r="O67" s="23">
        <f t="shared" si="7"/>
        <v>8</v>
      </c>
      <c r="P67" s="22" t="s">
        <v>86</v>
      </c>
      <c r="Q67" s="51">
        <v>1</v>
      </c>
      <c r="R67" s="23">
        <f t="shared" si="8"/>
        <v>8</v>
      </c>
      <c r="S67" s="1" t="str">
        <f t="shared" si="9"/>
        <v>PRIORITE 3</v>
      </c>
      <c r="T67" s="4"/>
      <c r="U67" s="76"/>
      <c r="V67" s="97" t="str">
        <f t="shared" ref="V67:V86" si="13">IF(U67="quotidien","4",IF(U67="récurrent","3",IF(U67="peu probable",2,IF(U67="rare","1",""))))</f>
        <v/>
      </c>
      <c r="W67" s="76"/>
      <c r="X67" s="39" t="str">
        <f t="shared" ref="X67:X86" si="14">IF(W67="mineure","1",IF(W67="modérée","4",IF(W67="grave",7,IF(W67="très grave","10",""))))</f>
        <v/>
      </c>
      <c r="Y67" s="23" t="e">
        <f t="shared" si="10"/>
        <v>#VALUE!</v>
      </c>
      <c r="Z67" s="1" t="e">
        <f t="shared" si="11"/>
        <v>#VALUE!</v>
      </c>
      <c r="AA67" s="10"/>
      <c r="AB67" s="10"/>
      <c r="AC67" s="10"/>
      <c r="AE67" s="6"/>
      <c r="AH67" s="6"/>
    </row>
    <row r="68" spans="1:34" ht="30" x14ac:dyDescent="0.25">
      <c r="A68" s="2">
        <v>44693</v>
      </c>
      <c r="B68" s="4" t="s">
        <v>773</v>
      </c>
      <c r="C68" s="4" t="s">
        <v>350</v>
      </c>
      <c r="D68" s="4" t="s">
        <v>796</v>
      </c>
      <c r="E68" s="4" t="s">
        <v>888</v>
      </c>
      <c r="F68" s="4" t="s">
        <v>140</v>
      </c>
      <c r="G68" s="3">
        <v>1</v>
      </c>
      <c r="H68" s="5" t="s">
        <v>255</v>
      </c>
      <c r="I68" s="4" t="s">
        <v>952</v>
      </c>
      <c r="J68" s="49"/>
      <c r="K68" s="38" t="s">
        <v>78</v>
      </c>
      <c r="L68" s="51" t="str">
        <f t="shared" si="12"/>
        <v>3</v>
      </c>
      <c r="M68" s="22" t="s">
        <v>75</v>
      </c>
      <c r="N68" s="51">
        <v>7</v>
      </c>
      <c r="O68" s="23">
        <f t="shared" ref="O68:O86" si="15">L68*N68</f>
        <v>21</v>
      </c>
      <c r="P68" s="22" t="s">
        <v>87</v>
      </c>
      <c r="Q68" s="51">
        <v>0.1</v>
      </c>
      <c r="R68" s="23">
        <f t="shared" si="8"/>
        <v>2.1</v>
      </c>
      <c r="S68" s="1" t="str">
        <f t="shared" si="9"/>
        <v>PRIORITE 4</v>
      </c>
      <c r="T68" s="4" t="s">
        <v>1036</v>
      </c>
      <c r="U68" s="76"/>
      <c r="V68" s="97" t="str">
        <f t="shared" si="13"/>
        <v/>
      </c>
      <c r="W68" s="76"/>
      <c r="X68" s="39" t="str">
        <f t="shared" si="14"/>
        <v/>
      </c>
      <c r="Y68" s="23" t="e">
        <f t="shared" si="10"/>
        <v>#VALUE!</v>
      </c>
      <c r="Z68" s="1" t="e">
        <f t="shared" si="11"/>
        <v>#VALUE!</v>
      </c>
      <c r="AA68" s="10"/>
      <c r="AB68" s="10"/>
      <c r="AC68" s="12">
        <v>44834</v>
      </c>
      <c r="AE68" s="12"/>
      <c r="AH68" s="10"/>
    </row>
    <row r="69" spans="1:34" ht="75" x14ac:dyDescent="0.25">
      <c r="A69" s="104">
        <v>43434</v>
      </c>
      <c r="B69" s="106" t="s">
        <v>67</v>
      </c>
      <c r="C69" s="106" t="s">
        <v>350</v>
      </c>
      <c r="D69" s="106" t="s">
        <v>796</v>
      </c>
      <c r="E69" s="106" t="s">
        <v>887</v>
      </c>
      <c r="F69" s="106" t="s">
        <v>140</v>
      </c>
      <c r="G69" s="110">
        <v>1</v>
      </c>
      <c r="H69" s="115" t="s">
        <v>149</v>
      </c>
      <c r="I69" s="106" t="s">
        <v>953</v>
      </c>
      <c r="J69" s="118"/>
      <c r="K69" s="38" t="s">
        <v>78</v>
      </c>
      <c r="L69" s="51" t="str">
        <f t="shared" si="12"/>
        <v>3</v>
      </c>
      <c r="M69" s="22" t="s">
        <v>75</v>
      </c>
      <c r="N69" s="99">
        <v>7</v>
      </c>
      <c r="O69" s="23">
        <f t="shared" si="15"/>
        <v>21</v>
      </c>
      <c r="P69" s="22" t="s">
        <v>84</v>
      </c>
      <c r="Q69" s="99">
        <v>0.7</v>
      </c>
      <c r="R69" s="23">
        <f t="shared" si="8"/>
        <v>14.7</v>
      </c>
      <c r="S69" s="1" t="str">
        <f t="shared" si="9"/>
        <v>PRIORITE 3</v>
      </c>
      <c r="T69" s="106" t="s">
        <v>1037</v>
      </c>
      <c r="U69" s="76"/>
      <c r="V69" s="97" t="str">
        <f t="shared" si="13"/>
        <v/>
      </c>
      <c r="W69" s="76"/>
      <c r="X69" s="39" t="str">
        <f t="shared" si="14"/>
        <v/>
      </c>
      <c r="Y69" s="23" t="e">
        <f t="shared" si="10"/>
        <v>#VALUE!</v>
      </c>
      <c r="Z69" s="1" t="e">
        <f t="shared" si="11"/>
        <v>#VALUE!</v>
      </c>
      <c r="AA69" s="126" t="s">
        <v>1047</v>
      </c>
      <c r="AB69" s="126" t="s">
        <v>1047</v>
      </c>
      <c r="AC69" s="126"/>
      <c r="AE69" s="136">
        <v>43282</v>
      </c>
      <c r="AH69" s="106" t="s">
        <v>1050</v>
      </c>
    </row>
    <row r="70" spans="1:34" ht="75" x14ac:dyDescent="0.25">
      <c r="A70" s="2">
        <v>44693</v>
      </c>
      <c r="B70" s="4" t="s">
        <v>774</v>
      </c>
      <c r="C70" s="4" t="s">
        <v>829</v>
      </c>
      <c r="D70" s="4" t="s">
        <v>830</v>
      </c>
      <c r="E70" s="4" t="s">
        <v>122</v>
      </c>
      <c r="F70" s="4" t="s">
        <v>140</v>
      </c>
      <c r="G70" s="3">
        <v>3</v>
      </c>
      <c r="H70" s="5" t="s">
        <v>147</v>
      </c>
      <c r="I70" s="4" t="s">
        <v>954</v>
      </c>
      <c r="J70" s="49" t="s">
        <v>1007</v>
      </c>
      <c r="K70" s="38" t="s">
        <v>77</v>
      </c>
      <c r="L70" s="51" t="str">
        <f t="shared" si="12"/>
        <v>4</v>
      </c>
      <c r="M70" s="22" t="s">
        <v>76</v>
      </c>
      <c r="N70" s="51">
        <v>10</v>
      </c>
      <c r="O70" s="23">
        <f t="shared" si="15"/>
        <v>40</v>
      </c>
      <c r="P70" s="22" t="s">
        <v>83</v>
      </c>
      <c r="Q70" s="51">
        <v>0.4</v>
      </c>
      <c r="R70" s="23">
        <f t="shared" si="8"/>
        <v>16</v>
      </c>
      <c r="S70" s="1" t="str">
        <f t="shared" si="9"/>
        <v>PRIORITE 3</v>
      </c>
      <c r="T70" s="4"/>
      <c r="U70" s="76"/>
      <c r="V70" s="97" t="str">
        <f t="shared" si="13"/>
        <v/>
      </c>
      <c r="W70" s="76"/>
      <c r="X70" s="39" t="str">
        <f t="shared" si="14"/>
        <v/>
      </c>
      <c r="Y70" s="23" t="e">
        <f t="shared" si="10"/>
        <v>#VALUE!</v>
      </c>
      <c r="Z70" s="1" t="e">
        <f t="shared" si="11"/>
        <v>#VALUE!</v>
      </c>
      <c r="AA70" s="10"/>
      <c r="AB70" s="10"/>
      <c r="AC70" s="10"/>
      <c r="AE70" s="10"/>
      <c r="AH70" s="10"/>
    </row>
    <row r="71" spans="1:34" ht="60" x14ac:dyDescent="0.25">
      <c r="A71" s="2">
        <v>44693</v>
      </c>
      <c r="B71" s="4" t="s">
        <v>67</v>
      </c>
      <c r="C71" s="4" t="s">
        <v>831</v>
      </c>
      <c r="D71" s="4" t="s">
        <v>832</v>
      </c>
      <c r="E71" s="4" t="s">
        <v>889</v>
      </c>
      <c r="F71" s="4" t="s">
        <v>140</v>
      </c>
      <c r="G71" s="3">
        <v>1</v>
      </c>
      <c r="H71" s="5" t="s">
        <v>149</v>
      </c>
      <c r="I71" s="4" t="s">
        <v>955</v>
      </c>
      <c r="J71" s="49" t="s">
        <v>1008</v>
      </c>
      <c r="K71" s="38" t="s">
        <v>79</v>
      </c>
      <c r="L71" s="51">
        <f t="shared" si="12"/>
        <v>2</v>
      </c>
      <c r="M71" s="22" t="s">
        <v>75</v>
      </c>
      <c r="N71" s="51">
        <v>7</v>
      </c>
      <c r="O71" s="23">
        <f t="shared" si="15"/>
        <v>14</v>
      </c>
      <c r="P71" s="22" t="s">
        <v>85</v>
      </c>
      <c r="Q71" s="51">
        <v>0.9</v>
      </c>
      <c r="R71" s="23">
        <f t="shared" si="8"/>
        <v>12.6</v>
      </c>
      <c r="S71" s="1" t="str">
        <f t="shared" si="9"/>
        <v>PRIORITE 3</v>
      </c>
      <c r="T71" s="4" t="s">
        <v>737</v>
      </c>
      <c r="U71" s="76"/>
      <c r="V71" s="97" t="str">
        <f t="shared" si="13"/>
        <v/>
      </c>
      <c r="W71" s="76"/>
      <c r="X71" s="39" t="str">
        <f t="shared" si="14"/>
        <v/>
      </c>
      <c r="Y71" s="23" t="e">
        <f t="shared" si="10"/>
        <v>#VALUE!</v>
      </c>
      <c r="Z71" s="1" t="e">
        <f t="shared" si="11"/>
        <v>#VALUE!</v>
      </c>
      <c r="AA71" s="10"/>
      <c r="AB71" s="10"/>
      <c r="AC71" s="10"/>
      <c r="AE71" s="6"/>
      <c r="AH71" s="6"/>
    </row>
    <row r="72" spans="1:34" ht="45" x14ac:dyDescent="0.25">
      <c r="A72" s="103">
        <v>44693</v>
      </c>
      <c r="B72" s="11" t="s">
        <v>775</v>
      </c>
      <c r="C72" s="11" t="s">
        <v>833</v>
      </c>
      <c r="D72" s="11" t="s">
        <v>834</v>
      </c>
      <c r="E72" s="11" t="s">
        <v>235</v>
      </c>
      <c r="F72" s="11" t="s">
        <v>140</v>
      </c>
      <c r="G72" s="109">
        <v>4</v>
      </c>
      <c r="H72" s="113" t="s">
        <v>145</v>
      </c>
      <c r="I72" s="11" t="s">
        <v>956</v>
      </c>
      <c r="J72" s="119" t="s">
        <v>1009</v>
      </c>
      <c r="K72" s="38" t="s">
        <v>77</v>
      </c>
      <c r="L72" s="51" t="str">
        <f t="shared" si="12"/>
        <v>4</v>
      </c>
      <c r="M72" s="22" t="s">
        <v>76</v>
      </c>
      <c r="N72" s="51">
        <v>10</v>
      </c>
      <c r="O72" s="23">
        <f t="shared" si="15"/>
        <v>40</v>
      </c>
      <c r="P72" s="22" t="s">
        <v>83</v>
      </c>
      <c r="Q72" s="51">
        <v>0.4</v>
      </c>
      <c r="R72" s="23">
        <f t="shared" si="8"/>
        <v>16</v>
      </c>
      <c r="S72" s="1" t="str">
        <f t="shared" si="9"/>
        <v>PRIORITE 3</v>
      </c>
      <c r="T72" s="11"/>
      <c r="U72" s="76"/>
      <c r="V72" s="97" t="str">
        <f t="shared" si="13"/>
        <v/>
      </c>
      <c r="W72" s="76"/>
      <c r="X72" s="39" t="str">
        <f t="shared" si="14"/>
        <v/>
      </c>
      <c r="Y72" s="23" t="e">
        <f t="shared" si="10"/>
        <v>#VALUE!</v>
      </c>
      <c r="Z72" s="1" t="e">
        <f t="shared" si="11"/>
        <v>#VALUE!</v>
      </c>
      <c r="AA72" s="133"/>
      <c r="AB72" s="133"/>
      <c r="AC72" s="133"/>
      <c r="AE72" s="127"/>
      <c r="AH72" s="127"/>
    </row>
    <row r="73" spans="1:34" ht="60" x14ac:dyDescent="0.25">
      <c r="A73" s="104">
        <v>44693</v>
      </c>
      <c r="B73" s="106" t="s">
        <v>776</v>
      </c>
      <c r="C73" s="106" t="s">
        <v>835</v>
      </c>
      <c r="D73" s="106" t="s">
        <v>836</v>
      </c>
      <c r="E73" s="106" t="s">
        <v>235</v>
      </c>
      <c r="F73" s="106" t="s">
        <v>140</v>
      </c>
      <c r="G73" s="110">
        <v>2</v>
      </c>
      <c r="H73" s="115" t="s">
        <v>145</v>
      </c>
      <c r="I73" s="106" t="s">
        <v>957</v>
      </c>
      <c r="J73" s="106" t="s">
        <v>1010</v>
      </c>
      <c r="K73" s="38" t="s">
        <v>77</v>
      </c>
      <c r="L73" s="51" t="str">
        <f t="shared" si="12"/>
        <v>4</v>
      </c>
      <c r="M73" s="22" t="s">
        <v>76</v>
      </c>
      <c r="N73" s="99">
        <v>10</v>
      </c>
      <c r="O73" s="23">
        <f t="shared" si="15"/>
        <v>40</v>
      </c>
      <c r="P73" s="22" t="s">
        <v>85</v>
      </c>
      <c r="Q73" s="121">
        <v>0.9</v>
      </c>
      <c r="R73" s="23">
        <f t="shared" si="8"/>
        <v>36</v>
      </c>
      <c r="S73" s="1" t="str">
        <f t="shared" si="9"/>
        <v>PRIORITE 1</v>
      </c>
      <c r="T73" s="106" t="s">
        <v>1038</v>
      </c>
      <c r="U73" s="76"/>
      <c r="V73" s="97" t="str">
        <f t="shared" si="13"/>
        <v/>
      </c>
      <c r="W73" s="76"/>
      <c r="X73" s="39" t="str">
        <f t="shared" si="14"/>
        <v/>
      </c>
      <c r="Y73" s="23" t="e">
        <f t="shared" si="10"/>
        <v>#VALUE!</v>
      </c>
      <c r="Z73" s="1" t="e">
        <f t="shared" si="11"/>
        <v>#VALUE!</v>
      </c>
      <c r="AA73" s="126" t="s">
        <v>1047</v>
      </c>
      <c r="AB73" s="126" t="s">
        <v>1047</v>
      </c>
      <c r="AC73" s="126"/>
      <c r="AE73" s="126"/>
      <c r="AH73" s="126"/>
    </row>
    <row r="74" spans="1:34" ht="30" x14ac:dyDescent="0.25">
      <c r="A74" s="2">
        <v>44693</v>
      </c>
      <c r="B74" s="4" t="s">
        <v>777</v>
      </c>
      <c r="C74" s="4" t="s">
        <v>837</v>
      </c>
      <c r="D74" s="4" t="s">
        <v>838</v>
      </c>
      <c r="E74" s="4" t="s">
        <v>849</v>
      </c>
      <c r="F74" s="4" t="s">
        <v>140</v>
      </c>
      <c r="G74" s="3">
        <v>2</v>
      </c>
      <c r="H74" s="5" t="s">
        <v>149</v>
      </c>
      <c r="I74" s="4" t="s">
        <v>958</v>
      </c>
      <c r="J74" s="4" t="s">
        <v>1011</v>
      </c>
      <c r="K74" s="38" t="s">
        <v>79</v>
      </c>
      <c r="L74" s="51">
        <f t="shared" si="12"/>
        <v>2</v>
      </c>
      <c r="M74" s="22" t="s">
        <v>75</v>
      </c>
      <c r="N74" s="51">
        <v>7</v>
      </c>
      <c r="O74" s="23">
        <f t="shared" si="15"/>
        <v>14</v>
      </c>
      <c r="P74" s="22" t="s">
        <v>84</v>
      </c>
      <c r="Q74" s="51">
        <v>0.7</v>
      </c>
      <c r="R74" s="23">
        <f t="shared" si="8"/>
        <v>9.7999999999999989</v>
      </c>
      <c r="S74" s="1" t="str">
        <f t="shared" si="9"/>
        <v>PRIORITE 3</v>
      </c>
      <c r="T74" s="4"/>
      <c r="U74" s="76"/>
      <c r="V74" s="97" t="str">
        <f t="shared" si="13"/>
        <v/>
      </c>
      <c r="W74" s="76"/>
      <c r="X74" s="39" t="str">
        <f t="shared" si="14"/>
        <v/>
      </c>
      <c r="Y74" s="23" t="e">
        <f t="shared" si="10"/>
        <v>#VALUE!</v>
      </c>
      <c r="Z74" s="1" t="e">
        <f t="shared" si="11"/>
        <v>#VALUE!</v>
      </c>
      <c r="AA74" s="10"/>
      <c r="AB74" s="10"/>
      <c r="AC74" s="10"/>
      <c r="AE74" s="6"/>
      <c r="AH74" s="6"/>
    </row>
    <row r="75" spans="1:34" ht="30" x14ac:dyDescent="0.25">
      <c r="A75" s="2">
        <v>44693</v>
      </c>
      <c r="B75" s="4" t="s">
        <v>777</v>
      </c>
      <c r="C75" s="4" t="s">
        <v>837</v>
      </c>
      <c r="D75" s="4" t="s">
        <v>838</v>
      </c>
      <c r="E75" s="4" t="s">
        <v>890</v>
      </c>
      <c r="F75" s="4" t="s">
        <v>140</v>
      </c>
      <c r="G75" s="3">
        <v>2</v>
      </c>
      <c r="H75" s="5" t="s">
        <v>144</v>
      </c>
      <c r="I75" s="4" t="s">
        <v>959</v>
      </c>
      <c r="J75" s="4" t="s">
        <v>1012</v>
      </c>
      <c r="K75" s="38" t="s">
        <v>79</v>
      </c>
      <c r="L75" s="51">
        <f t="shared" si="12"/>
        <v>2</v>
      </c>
      <c r="M75" s="22" t="s">
        <v>74</v>
      </c>
      <c r="N75" s="51">
        <v>4</v>
      </c>
      <c r="O75" s="23">
        <f t="shared" si="15"/>
        <v>8</v>
      </c>
      <c r="P75" s="22" t="s">
        <v>86</v>
      </c>
      <c r="Q75" s="51">
        <v>1</v>
      </c>
      <c r="R75" s="23">
        <f t="shared" si="8"/>
        <v>8</v>
      </c>
      <c r="S75" s="1" t="str">
        <f t="shared" si="9"/>
        <v>PRIORITE 3</v>
      </c>
      <c r="T75" s="4" t="s">
        <v>1039</v>
      </c>
      <c r="U75" s="76"/>
      <c r="V75" s="97" t="str">
        <f t="shared" si="13"/>
        <v/>
      </c>
      <c r="W75" s="76"/>
      <c r="X75" s="39" t="str">
        <f t="shared" si="14"/>
        <v/>
      </c>
      <c r="Y75" s="23" t="e">
        <f t="shared" si="10"/>
        <v>#VALUE!</v>
      </c>
      <c r="Z75" s="1" t="e">
        <f t="shared" si="11"/>
        <v>#VALUE!</v>
      </c>
      <c r="AA75" s="10"/>
      <c r="AB75" s="10"/>
      <c r="AC75" s="12">
        <v>44772</v>
      </c>
      <c r="AE75" s="6"/>
      <c r="AH75" s="6"/>
    </row>
    <row r="76" spans="1:34" ht="30" x14ac:dyDescent="0.25">
      <c r="A76" s="2">
        <v>44693</v>
      </c>
      <c r="B76" s="4" t="s">
        <v>777</v>
      </c>
      <c r="C76" s="4" t="s">
        <v>837</v>
      </c>
      <c r="D76" s="4" t="s">
        <v>838</v>
      </c>
      <c r="E76" s="4" t="s">
        <v>891</v>
      </c>
      <c r="F76" s="4" t="s">
        <v>140</v>
      </c>
      <c r="G76" s="3">
        <v>2</v>
      </c>
      <c r="H76" s="5" t="s">
        <v>148</v>
      </c>
      <c r="I76" s="4" t="s">
        <v>960</v>
      </c>
      <c r="J76" s="4" t="s">
        <v>1013</v>
      </c>
      <c r="K76" s="38" t="s">
        <v>79</v>
      </c>
      <c r="L76" s="51">
        <f t="shared" si="12"/>
        <v>2</v>
      </c>
      <c r="M76" s="22" t="s">
        <v>74</v>
      </c>
      <c r="N76" s="51">
        <v>4</v>
      </c>
      <c r="O76" s="23">
        <f t="shared" si="15"/>
        <v>8</v>
      </c>
      <c r="P76" s="22" t="s">
        <v>87</v>
      </c>
      <c r="Q76" s="51">
        <v>0.1</v>
      </c>
      <c r="R76" s="23">
        <f t="shared" ref="R76:R86" si="16">O76*Q76</f>
        <v>0.8</v>
      </c>
      <c r="S76" s="1" t="str">
        <f t="shared" ref="S76:S86" si="17">IF(R76="","",(IF(R76&lt;=5,"PRIORITE 4",IF(R76&lt;=16,"PRIORITE 3",IF(R76&lt;30,"PRIORITE 2","PRIORITE 1")))))</f>
        <v>PRIORITE 4</v>
      </c>
      <c r="T76" s="4"/>
      <c r="U76" s="76"/>
      <c r="V76" s="97" t="str">
        <f t="shared" si="13"/>
        <v/>
      </c>
      <c r="W76" s="76"/>
      <c r="X76" s="39" t="str">
        <f t="shared" si="14"/>
        <v/>
      </c>
      <c r="Y76" s="23" t="e">
        <f t="shared" ref="Y76:Y86" si="18">V76*X76</f>
        <v>#VALUE!</v>
      </c>
      <c r="Z76" s="1" t="e">
        <f t="shared" ref="Z76:Z86" si="19">IF(Y76="","",(IF(Y76&lt;=5,"PRIORITE 4",IF(Y76&lt;=16,"PRIORITE 3",IF(Y76&lt;30,"PRIORITE 2","PRIORITE 1")))))</f>
        <v>#VALUE!</v>
      </c>
      <c r="AA76" s="10"/>
      <c r="AB76" s="10"/>
      <c r="AC76" s="10"/>
      <c r="AE76" s="6"/>
      <c r="AH76" s="6"/>
    </row>
    <row r="77" spans="1:34" ht="30" x14ac:dyDescent="0.25">
      <c r="A77" s="105">
        <v>43434</v>
      </c>
      <c r="B77" s="107" t="s">
        <v>777</v>
      </c>
      <c r="C77" s="107" t="s">
        <v>837</v>
      </c>
      <c r="D77" s="107" t="s">
        <v>838</v>
      </c>
      <c r="E77" s="107" t="s">
        <v>891</v>
      </c>
      <c r="F77" s="107" t="s">
        <v>140</v>
      </c>
      <c r="G77" s="111">
        <v>2</v>
      </c>
      <c r="H77" s="116" t="s">
        <v>148</v>
      </c>
      <c r="I77" s="107" t="s">
        <v>961</v>
      </c>
      <c r="J77" s="107"/>
      <c r="K77" s="38" t="s">
        <v>79</v>
      </c>
      <c r="L77" s="51">
        <f t="shared" si="12"/>
        <v>2</v>
      </c>
      <c r="M77" s="22" t="s">
        <v>74</v>
      </c>
      <c r="N77" s="120">
        <v>4</v>
      </c>
      <c r="O77" s="23">
        <f t="shared" si="15"/>
        <v>8</v>
      </c>
      <c r="P77" s="22" t="s">
        <v>86</v>
      </c>
      <c r="Q77" s="120">
        <v>1</v>
      </c>
      <c r="R77" s="23">
        <f t="shared" si="16"/>
        <v>8</v>
      </c>
      <c r="S77" s="1" t="str">
        <f t="shared" si="17"/>
        <v>PRIORITE 3</v>
      </c>
      <c r="T77" s="107"/>
      <c r="U77" s="76"/>
      <c r="V77" s="97" t="str">
        <f t="shared" si="13"/>
        <v/>
      </c>
      <c r="W77" s="76"/>
      <c r="X77" s="39" t="str">
        <f t="shared" si="14"/>
        <v/>
      </c>
      <c r="Y77" s="23" t="e">
        <f t="shared" si="18"/>
        <v>#VALUE!</v>
      </c>
      <c r="Z77" s="1" t="e">
        <f t="shared" si="19"/>
        <v>#VALUE!</v>
      </c>
      <c r="AA77" s="134"/>
      <c r="AB77" s="134"/>
      <c r="AC77" s="134"/>
      <c r="AE77" s="128"/>
      <c r="AH77" s="128"/>
    </row>
    <row r="78" spans="1:34" ht="45" x14ac:dyDescent="0.25">
      <c r="A78" s="2">
        <v>43434</v>
      </c>
      <c r="B78" s="4" t="s">
        <v>777</v>
      </c>
      <c r="C78" s="4" t="s">
        <v>837</v>
      </c>
      <c r="D78" s="4" t="s">
        <v>839</v>
      </c>
      <c r="E78" s="4" t="s">
        <v>26</v>
      </c>
      <c r="F78" s="4" t="s">
        <v>140</v>
      </c>
      <c r="G78" s="3">
        <v>2</v>
      </c>
      <c r="H78" s="5" t="s">
        <v>148</v>
      </c>
      <c r="I78" s="5" t="s">
        <v>50</v>
      </c>
      <c r="J78" s="4"/>
      <c r="K78" s="38" t="s">
        <v>78</v>
      </c>
      <c r="L78" s="51" t="str">
        <f t="shared" si="12"/>
        <v>3</v>
      </c>
      <c r="M78" s="22" t="s">
        <v>74</v>
      </c>
      <c r="N78" s="51">
        <v>4</v>
      </c>
      <c r="O78" s="23">
        <f t="shared" si="15"/>
        <v>12</v>
      </c>
      <c r="P78" s="22" t="s">
        <v>86</v>
      </c>
      <c r="Q78" s="51">
        <v>1</v>
      </c>
      <c r="R78" s="23">
        <f t="shared" si="16"/>
        <v>12</v>
      </c>
      <c r="S78" s="1" t="str">
        <f t="shared" si="17"/>
        <v>PRIORITE 3</v>
      </c>
      <c r="T78" s="4" t="s">
        <v>1040</v>
      </c>
      <c r="U78" s="76"/>
      <c r="V78" s="97" t="str">
        <f t="shared" si="13"/>
        <v/>
      </c>
      <c r="W78" s="76"/>
      <c r="X78" s="39" t="str">
        <f t="shared" si="14"/>
        <v/>
      </c>
      <c r="Y78" s="23" t="e">
        <f t="shared" si="18"/>
        <v>#VALUE!</v>
      </c>
      <c r="Z78" s="1" t="e">
        <f t="shared" si="19"/>
        <v>#VALUE!</v>
      </c>
      <c r="AA78" s="10"/>
      <c r="AB78" s="10"/>
      <c r="AC78" s="10"/>
      <c r="AE78" s="6"/>
      <c r="AH78" s="6"/>
    </row>
    <row r="79" spans="1:34" ht="45" x14ac:dyDescent="0.25">
      <c r="A79" s="2">
        <v>43434</v>
      </c>
      <c r="B79" s="4" t="s">
        <v>777</v>
      </c>
      <c r="C79" s="4" t="s">
        <v>837</v>
      </c>
      <c r="D79" s="4" t="s">
        <v>839</v>
      </c>
      <c r="E79" s="4" t="s">
        <v>21</v>
      </c>
      <c r="F79" s="4" t="s">
        <v>140</v>
      </c>
      <c r="G79" s="3">
        <v>2</v>
      </c>
      <c r="H79" s="5" t="s">
        <v>144</v>
      </c>
      <c r="I79" s="5" t="s">
        <v>962</v>
      </c>
      <c r="J79" s="4"/>
      <c r="K79" s="38" t="s">
        <v>80</v>
      </c>
      <c r="L79" s="51" t="str">
        <f t="shared" si="12"/>
        <v>1</v>
      </c>
      <c r="M79" s="22" t="s">
        <v>74</v>
      </c>
      <c r="N79" s="51">
        <v>4</v>
      </c>
      <c r="O79" s="23">
        <f t="shared" si="15"/>
        <v>4</v>
      </c>
      <c r="P79" s="22" t="s">
        <v>86</v>
      </c>
      <c r="Q79" s="51">
        <v>1</v>
      </c>
      <c r="R79" s="23">
        <f t="shared" si="16"/>
        <v>4</v>
      </c>
      <c r="S79" s="1" t="str">
        <f t="shared" si="17"/>
        <v>PRIORITE 4</v>
      </c>
      <c r="T79" s="4"/>
      <c r="U79" s="76"/>
      <c r="V79" s="97" t="str">
        <f t="shared" si="13"/>
        <v/>
      </c>
      <c r="W79" s="76"/>
      <c r="X79" s="39" t="str">
        <f t="shared" si="14"/>
        <v/>
      </c>
      <c r="Y79" s="23" t="e">
        <f t="shared" si="18"/>
        <v>#VALUE!</v>
      </c>
      <c r="Z79" s="1" t="e">
        <f t="shared" si="19"/>
        <v>#VALUE!</v>
      </c>
      <c r="AA79" s="10"/>
      <c r="AB79" s="10"/>
      <c r="AC79" s="10"/>
      <c r="AE79" s="6"/>
      <c r="AH79" s="6"/>
    </row>
    <row r="80" spans="1:34" ht="30" x14ac:dyDescent="0.25">
      <c r="A80" s="2">
        <v>43434</v>
      </c>
      <c r="B80" s="4" t="s">
        <v>777</v>
      </c>
      <c r="C80" s="4" t="s">
        <v>837</v>
      </c>
      <c r="D80" s="4" t="s">
        <v>840</v>
      </c>
      <c r="E80" s="4" t="s">
        <v>651</v>
      </c>
      <c r="F80" s="4" t="s">
        <v>140</v>
      </c>
      <c r="G80" s="3">
        <v>2</v>
      </c>
      <c r="H80" s="5" t="s">
        <v>144</v>
      </c>
      <c r="I80" s="4" t="s">
        <v>963</v>
      </c>
      <c r="J80" s="4"/>
      <c r="K80" s="38" t="s">
        <v>77</v>
      </c>
      <c r="L80" s="51" t="str">
        <f t="shared" si="12"/>
        <v>4</v>
      </c>
      <c r="M80" s="22" t="s">
        <v>73</v>
      </c>
      <c r="N80" s="51">
        <v>1</v>
      </c>
      <c r="O80" s="23">
        <f t="shared" si="15"/>
        <v>4</v>
      </c>
      <c r="P80" s="22" t="s">
        <v>86</v>
      </c>
      <c r="Q80" s="51">
        <v>1</v>
      </c>
      <c r="R80" s="23">
        <f t="shared" si="16"/>
        <v>4</v>
      </c>
      <c r="S80" s="1" t="str">
        <f t="shared" si="17"/>
        <v>PRIORITE 4</v>
      </c>
      <c r="T80" s="4" t="s">
        <v>1041</v>
      </c>
      <c r="U80" s="76"/>
      <c r="V80" s="97" t="str">
        <f t="shared" si="13"/>
        <v/>
      </c>
      <c r="W80" s="76"/>
      <c r="X80" s="39" t="str">
        <f t="shared" si="14"/>
        <v/>
      </c>
      <c r="Y80" s="23" t="e">
        <f t="shared" si="18"/>
        <v>#VALUE!</v>
      </c>
      <c r="Z80" s="1" t="e">
        <f t="shared" si="19"/>
        <v>#VALUE!</v>
      </c>
      <c r="AA80" s="10"/>
      <c r="AB80" s="10"/>
      <c r="AC80" s="10"/>
      <c r="AE80" s="6"/>
      <c r="AH80" s="6"/>
    </row>
    <row r="81" spans="1:34" ht="45" x14ac:dyDescent="0.25">
      <c r="A81" s="2">
        <v>43434</v>
      </c>
      <c r="B81" s="4" t="s">
        <v>777</v>
      </c>
      <c r="C81" s="4" t="s">
        <v>837</v>
      </c>
      <c r="D81" s="4" t="s">
        <v>841</v>
      </c>
      <c r="E81" s="4" t="s">
        <v>892</v>
      </c>
      <c r="F81" s="4" t="s">
        <v>140</v>
      </c>
      <c r="G81" s="3">
        <v>2</v>
      </c>
      <c r="H81" s="5" t="s">
        <v>150</v>
      </c>
      <c r="I81" s="4" t="s">
        <v>964</v>
      </c>
      <c r="J81" s="4"/>
      <c r="K81" s="38" t="s">
        <v>79</v>
      </c>
      <c r="L81" s="51">
        <f t="shared" si="12"/>
        <v>2</v>
      </c>
      <c r="M81" s="22" t="s">
        <v>73</v>
      </c>
      <c r="N81" s="51">
        <v>1</v>
      </c>
      <c r="O81" s="23">
        <f t="shared" si="15"/>
        <v>2</v>
      </c>
      <c r="P81" s="22" t="s">
        <v>86</v>
      </c>
      <c r="Q81" s="51">
        <v>1</v>
      </c>
      <c r="R81" s="23">
        <f t="shared" si="16"/>
        <v>2</v>
      </c>
      <c r="S81" s="1" t="str">
        <f t="shared" si="17"/>
        <v>PRIORITE 4</v>
      </c>
      <c r="T81" s="4" t="s">
        <v>1042</v>
      </c>
      <c r="U81" s="76"/>
      <c r="V81" s="97" t="str">
        <f t="shared" si="13"/>
        <v/>
      </c>
      <c r="W81" s="76"/>
      <c r="X81" s="39" t="str">
        <f t="shared" si="14"/>
        <v/>
      </c>
      <c r="Y81" s="23" t="e">
        <f t="shared" si="18"/>
        <v>#VALUE!</v>
      </c>
      <c r="Z81" s="1" t="e">
        <f t="shared" si="19"/>
        <v>#VALUE!</v>
      </c>
      <c r="AA81" s="10"/>
      <c r="AB81" s="10"/>
      <c r="AC81" s="10"/>
      <c r="AE81" s="6"/>
      <c r="AH81" s="6"/>
    </row>
    <row r="82" spans="1:34" ht="60" x14ac:dyDescent="0.25">
      <c r="A82" s="2">
        <v>43434</v>
      </c>
      <c r="B82" s="4" t="s">
        <v>777</v>
      </c>
      <c r="C82" s="4" t="s">
        <v>837</v>
      </c>
      <c r="D82" s="4" t="s">
        <v>841</v>
      </c>
      <c r="E82" s="4" t="s">
        <v>893</v>
      </c>
      <c r="F82" s="4" t="s">
        <v>140</v>
      </c>
      <c r="G82" s="3">
        <v>2</v>
      </c>
      <c r="H82" s="5" t="s">
        <v>148</v>
      </c>
      <c r="I82" s="4" t="s">
        <v>965</v>
      </c>
      <c r="J82" s="4"/>
      <c r="K82" s="38" t="s">
        <v>77</v>
      </c>
      <c r="L82" s="51" t="str">
        <f t="shared" si="12"/>
        <v>4</v>
      </c>
      <c r="M82" s="22" t="s">
        <v>73</v>
      </c>
      <c r="N82" s="51">
        <v>1</v>
      </c>
      <c r="O82" s="23">
        <f t="shared" si="15"/>
        <v>4</v>
      </c>
      <c r="P82" s="22" t="s">
        <v>86</v>
      </c>
      <c r="Q82" s="51">
        <v>1</v>
      </c>
      <c r="R82" s="23">
        <f t="shared" si="16"/>
        <v>4</v>
      </c>
      <c r="S82" s="1" t="str">
        <f t="shared" si="17"/>
        <v>PRIORITE 4</v>
      </c>
      <c r="T82" s="4" t="s">
        <v>1043</v>
      </c>
      <c r="U82" s="76"/>
      <c r="V82" s="97" t="str">
        <f t="shared" si="13"/>
        <v/>
      </c>
      <c r="W82" s="76"/>
      <c r="X82" s="39" t="str">
        <f t="shared" si="14"/>
        <v/>
      </c>
      <c r="Y82" s="23" t="e">
        <f t="shared" si="18"/>
        <v>#VALUE!</v>
      </c>
      <c r="Z82" s="1" t="e">
        <f t="shared" si="19"/>
        <v>#VALUE!</v>
      </c>
      <c r="AA82" s="10"/>
      <c r="AB82" s="10"/>
      <c r="AC82" s="10"/>
      <c r="AE82" s="6"/>
      <c r="AH82" s="6"/>
    </row>
    <row r="83" spans="1:34" ht="45" x14ac:dyDescent="0.25">
      <c r="A83" s="2">
        <v>43434</v>
      </c>
      <c r="B83" s="4" t="s">
        <v>777</v>
      </c>
      <c r="C83" s="4" t="s">
        <v>837</v>
      </c>
      <c r="D83" s="4" t="s">
        <v>842</v>
      </c>
      <c r="E83" s="4" t="s">
        <v>116</v>
      </c>
      <c r="F83" s="4" t="s">
        <v>140</v>
      </c>
      <c r="G83" s="3">
        <v>2</v>
      </c>
      <c r="H83" s="5" t="s">
        <v>143</v>
      </c>
      <c r="I83" s="4" t="s">
        <v>966</v>
      </c>
      <c r="J83" s="4"/>
      <c r="K83" s="38" t="s">
        <v>80</v>
      </c>
      <c r="L83" s="51" t="str">
        <f t="shared" si="12"/>
        <v>1</v>
      </c>
      <c r="M83" s="22" t="s">
        <v>73</v>
      </c>
      <c r="N83" s="51">
        <v>1</v>
      </c>
      <c r="O83" s="23">
        <f t="shared" si="15"/>
        <v>1</v>
      </c>
      <c r="P83" s="22" t="s">
        <v>86</v>
      </c>
      <c r="Q83" s="51">
        <v>1</v>
      </c>
      <c r="R83" s="23">
        <f t="shared" si="16"/>
        <v>1</v>
      </c>
      <c r="S83" s="1" t="str">
        <f t="shared" si="17"/>
        <v>PRIORITE 4</v>
      </c>
      <c r="T83" s="4"/>
      <c r="U83" s="76"/>
      <c r="V83" s="97" t="str">
        <f t="shared" si="13"/>
        <v/>
      </c>
      <c r="W83" s="76"/>
      <c r="X83" s="39" t="str">
        <f t="shared" si="14"/>
        <v/>
      </c>
      <c r="Y83" s="23" t="e">
        <f t="shared" si="18"/>
        <v>#VALUE!</v>
      </c>
      <c r="Z83" s="1" t="e">
        <f t="shared" si="19"/>
        <v>#VALUE!</v>
      </c>
      <c r="AA83" s="10"/>
      <c r="AB83" s="10"/>
      <c r="AC83" s="10"/>
      <c r="AE83" s="6"/>
      <c r="AH83" s="6"/>
    </row>
    <row r="84" spans="1:34" ht="45" x14ac:dyDescent="0.25">
      <c r="A84" s="2">
        <v>43434</v>
      </c>
      <c r="B84" s="4" t="s">
        <v>777</v>
      </c>
      <c r="C84" s="4" t="s">
        <v>843</v>
      </c>
      <c r="D84" s="4" t="s">
        <v>844</v>
      </c>
      <c r="E84" s="4" t="s">
        <v>894</v>
      </c>
      <c r="F84" s="4" t="s">
        <v>140</v>
      </c>
      <c r="G84" s="3"/>
      <c r="H84" s="5" t="s">
        <v>145</v>
      </c>
      <c r="I84" s="4" t="s">
        <v>967</v>
      </c>
      <c r="J84" s="4"/>
      <c r="K84" s="38" t="s">
        <v>79</v>
      </c>
      <c r="L84" s="51">
        <f t="shared" si="12"/>
        <v>2</v>
      </c>
      <c r="M84" s="22" t="s">
        <v>76</v>
      </c>
      <c r="N84" s="51">
        <v>10</v>
      </c>
      <c r="O84" s="23">
        <f t="shared" si="15"/>
        <v>20</v>
      </c>
      <c r="P84" s="22" t="s">
        <v>83</v>
      </c>
      <c r="Q84" s="51">
        <v>0.4</v>
      </c>
      <c r="R84" s="23">
        <f t="shared" si="16"/>
        <v>8</v>
      </c>
      <c r="S84" s="1" t="str">
        <f t="shared" si="17"/>
        <v>PRIORITE 3</v>
      </c>
      <c r="T84" s="4" t="s">
        <v>737</v>
      </c>
      <c r="U84" s="76"/>
      <c r="V84" s="97" t="str">
        <f t="shared" si="13"/>
        <v/>
      </c>
      <c r="W84" s="76"/>
      <c r="X84" s="39" t="str">
        <f t="shared" si="14"/>
        <v/>
      </c>
      <c r="Y84" s="23" t="e">
        <f t="shared" si="18"/>
        <v>#VALUE!</v>
      </c>
      <c r="Z84" s="1" t="e">
        <f t="shared" si="19"/>
        <v>#VALUE!</v>
      </c>
      <c r="AA84" s="10"/>
      <c r="AB84" s="10"/>
      <c r="AC84" s="10"/>
      <c r="AE84" s="10"/>
      <c r="AH84" s="10"/>
    </row>
    <row r="85" spans="1:34" ht="195" x14ac:dyDescent="0.25">
      <c r="A85" s="2">
        <v>43434</v>
      </c>
      <c r="B85" s="4" t="s">
        <v>777</v>
      </c>
      <c r="C85" s="4" t="s">
        <v>845</v>
      </c>
      <c r="D85" s="4" t="s">
        <v>846</v>
      </c>
      <c r="E85" s="4" t="s">
        <v>895</v>
      </c>
      <c r="F85" s="4" t="s">
        <v>140</v>
      </c>
      <c r="G85" s="3">
        <v>12</v>
      </c>
      <c r="H85" s="4" t="s">
        <v>968</v>
      </c>
      <c r="I85" s="4" t="s">
        <v>969</v>
      </c>
      <c r="J85" s="4" t="s">
        <v>1014</v>
      </c>
      <c r="K85" s="38" t="s">
        <v>77</v>
      </c>
      <c r="L85" s="51" t="str">
        <f t="shared" si="12"/>
        <v>4</v>
      </c>
      <c r="M85" s="22" t="s">
        <v>76</v>
      </c>
      <c r="N85" s="51">
        <v>10</v>
      </c>
      <c r="O85" s="23">
        <f t="shared" si="15"/>
        <v>40</v>
      </c>
      <c r="P85" s="22" t="s">
        <v>87</v>
      </c>
      <c r="Q85" s="51">
        <v>0.1</v>
      </c>
      <c r="R85" s="23">
        <f t="shared" si="16"/>
        <v>4</v>
      </c>
      <c r="S85" s="1" t="str">
        <f t="shared" si="17"/>
        <v>PRIORITE 4</v>
      </c>
      <c r="T85" s="4" t="s">
        <v>1044</v>
      </c>
      <c r="U85" s="76"/>
      <c r="V85" s="97" t="str">
        <f t="shared" si="13"/>
        <v/>
      </c>
      <c r="W85" s="76"/>
      <c r="X85" s="39" t="str">
        <f t="shared" si="14"/>
        <v/>
      </c>
      <c r="Y85" s="23" t="e">
        <f t="shared" si="18"/>
        <v>#VALUE!</v>
      </c>
      <c r="Z85" s="1" t="e">
        <f t="shared" si="19"/>
        <v>#VALUE!</v>
      </c>
      <c r="AA85" s="10"/>
      <c r="AB85" s="10"/>
      <c r="AC85" s="10"/>
      <c r="AE85" s="6"/>
      <c r="AH85" s="6"/>
    </row>
    <row r="86" spans="1:34" ht="60" x14ac:dyDescent="0.25">
      <c r="A86" s="64">
        <v>43434</v>
      </c>
      <c r="B86" s="108" t="s">
        <v>38</v>
      </c>
      <c r="C86" s="108" t="s">
        <v>847</v>
      </c>
      <c r="D86" s="108" t="s">
        <v>847</v>
      </c>
      <c r="E86" s="108" t="s">
        <v>896</v>
      </c>
      <c r="F86" s="108" t="s">
        <v>140</v>
      </c>
      <c r="G86" s="112">
        <v>2</v>
      </c>
      <c r="H86" s="108" t="s">
        <v>970</v>
      </c>
      <c r="I86" s="108" t="s">
        <v>971</v>
      </c>
      <c r="J86" s="108" t="s">
        <v>1015</v>
      </c>
      <c r="K86" s="38" t="s">
        <v>77</v>
      </c>
      <c r="L86" s="51" t="str">
        <f t="shared" si="12"/>
        <v>4</v>
      </c>
      <c r="M86" s="22" t="s">
        <v>75</v>
      </c>
      <c r="N86" s="72">
        <v>7</v>
      </c>
      <c r="O86" s="23">
        <f t="shared" si="15"/>
        <v>28</v>
      </c>
      <c r="P86" s="22" t="s">
        <v>87</v>
      </c>
      <c r="Q86" s="72">
        <v>0.1</v>
      </c>
      <c r="R86" s="23">
        <f t="shared" si="16"/>
        <v>2.8000000000000003</v>
      </c>
      <c r="S86" s="1" t="str">
        <f t="shared" si="17"/>
        <v>PRIORITE 4</v>
      </c>
      <c r="T86" s="122" t="s">
        <v>1015</v>
      </c>
      <c r="U86" s="76"/>
      <c r="V86" s="97" t="str">
        <f t="shared" si="13"/>
        <v/>
      </c>
      <c r="W86" s="76"/>
      <c r="X86" s="39" t="str">
        <f t="shared" si="14"/>
        <v/>
      </c>
      <c r="Y86" s="23" t="e">
        <f t="shared" si="18"/>
        <v>#VALUE!</v>
      </c>
      <c r="Z86" s="1" t="e">
        <f t="shared" si="19"/>
        <v>#VALUE!</v>
      </c>
      <c r="AA86" s="135" t="s">
        <v>1048</v>
      </c>
      <c r="AB86" s="135" t="s">
        <v>1049</v>
      </c>
      <c r="AC86" s="238"/>
      <c r="AE86" s="137">
        <v>42793</v>
      </c>
      <c r="AH86" s="122" t="s">
        <v>750</v>
      </c>
    </row>
  </sheetData>
  <conditionalFormatting sqref="S1">
    <cfRule type="cellIs" dxfId="125" priority="12" stopIfTrue="1" operator="equal">
      <formula>"PRIORITE 4"</formula>
    </cfRule>
    <cfRule type="cellIs" dxfId="124" priority="13" stopIfTrue="1" operator="equal">
      <formula>"PRIORITE 1"</formula>
    </cfRule>
    <cfRule type="cellIs" dxfId="123" priority="14" stopIfTrue="1" operator="equal">
      <formula>"PRIORITE 2"</formula>
    </cfRule>
  </conditionalFormatting>
  <conditionalFormatting sqref="S2:S86">
    <cfRule type="cellIs" dxfId="122" priority="9" stopIfTrue="1" operator="equal">
      <formula>"PRIORITE 4"</formula>
    </cfRule>
    <cfRule type="cellIs" dxfId="121" priority="10" stopIfTrue="1" operator="equal">
      <formula>"PRIORITE 1"</formula>
    </cfRule>
    <cfRule type="cellIs" dxfId="120" priority="11" stopIfTrue="1" operator="equal">
      <formula>"PRIORITE 2"</formula>
    </cfRule>
  </conditionalFormatting>
  <conditionalFormatting sqref="Z1">
    <cfRule type="cellIs" dxfId="119" priority="6" stopIfTrue="1" operator="equal">
      <formula>"PRIORITE 4"</formula>
    </cfRule>
    <cfRule type="cellIs" dxfId="118" priority="7" stopIfTrue="1" operator="equal">
      <formula>"PRIORITE 1"</formula>
    </cfRule>
    <cfRule type="cellIs" dxfId="117" priority="8" stopIfTrue="1" operator="equal">
      <formula>"PRIORITE 2"</formula>
    </cfRule>
  </conditionalFormatting>
  <conditionalFormatting sqref="Z2:Z86">
    <cfRule type="cellIs" dxfId="116" priority="3" stopIfTrue="1" operator="equal">
      <formula>"PRIORITE 4"</formula>
    </cfRule>
    <cfRule type="cellIs" dxfId="115" priority="4" stopIfTrue="1" operator="equal">
      <formula>"PRIORITE 1"</formula>
    </cfRule>
    <cfRule type="cellIs" dxfId="114" priority="5" stopIfTrue="1" operator="equal">
      <formula>"PRIORITE 2"</formula>
    </cfRule>
  </conditionalFormatting>
  <dataValidations count="8">
    <dataValidation error="Vous devez taper :_x000a_1 : Gravité Mineur_x000a_10 :Gravité Notable_x000a_100 :Gravité Critique" sqref="O1:O86"/>
    <dataValidation type="list" error="Vous devez taper :_x000a_1 : Gravité Mineur_x000a_10 :Gravité Notable_x000a_100 :Gravité Critique" sqref="U1:W1">
      <formula1>"1,2,3,4,5"</formula1>
    </dataValidation>
    <dataValidation type="list" allowBlank="1" showInputMessage="1" showErrorMessage="1" sqref="AD2:AD11">
      <formula1>"0%,25%,50%,75%,99%,100%"</formula1>
    </dataValidation>
    <dataValidation type="list" allowBlank="1" showInputMessage="1" sqref="J48">
      <formula1>$I$203:$I$267</formula1>
    </dataValidation>
    <dataValidation type="list" allowBlank="1" showInputMessage="1" showErrorMessage="1" sqref="N2:N85">
      <formula1>"1,4,7,10"</formula1>
    </dataValidation>
    <dataValidation type="list" allowBlank="1" showInputMessage="1" showErrorMessage="1" sqref="Q2:Q86">
      <formula1>"0.1,0.4,0.7,0.9,1"</formula1>
    </dataValidation>
    <dataValidation type="list" allowBlank="1" showInputMessage="1" showErrorMessage="1" sqref="P2:P86 W2:W11 M2:M86">
      <formula1>#REF!</formula1>
    </dataValidation>
    <dataValidation type="list" error="Vous devez taper :_x000a_1 : Gravité Mineur_x000a_10 :Gravité Notable_x000a_100 :Gravité Critique" sqref="U2:U11 K2:K86">
      <formula1>#REF!</formula1>
    </dataValidation>
  </dataValidations>
  <pageMargins left="0.7" right="0.7" top="0.75" bottom="0.75" header="0.3" footer="0.3"/>
  <legacyDrawing r:id="rId1"/>
  <tableParts count="1">
    <tablePart r:id="rId2"/>
  </tableParts>
  <extLst>
    <ext xmlns:x14="http://schemas.microsoft.com/office/spreadsheetml/2009/9/main" uri="{78C0D931-6437-407d-A8EE-F0AAD7539E65}">
      <x14:conditionalFormattings>
        <x14:conditionalFormatting xmlns:xm="http://schemas.microsoft.com/office/excel/2006/main">
          <x14:cfRule type="containsText" priority="1" operator="containsText" id="{D7AAA978-468A-4200-94E4-37B888BB306D}">
            <xm:f>NOT(ISERROR(SEARCH(#REF!,AH1)))</xm:f>
            <xm:f>#REF!</xm:f>
            <x14:dxf>
              <fill>
                <patternFill>
                  <bgColor rgb="FFFF0000"/>
                </patternFill>
              </fill>
            </x14:dxf>
          </x14:cfRule>
          <x14:cfRule type="containsText" priority="2" operator="containsText" id="{A4E7B89A-D0E8-430D-9873-145709FDAE0D}">
            <xm:f>NOT(ISERROR(SEARCH(#REF!,AH1)))</xm:f>
            <xm:f>#REF!</xm:f>
            <x14:dxf>
              <fill>
                <patternFill>
                  <bgColor rgb="FF00FF00"/>
                </patternFill>
              </fill>
            </x14:dxf>
          </x14:cfRule>
          <xm:sqref>AH1 AH87:AH1048576</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AI51"/>
  <sheetViews>
    <sheetView topLeftCell="Z1" zoomScale="80" zoomScaleNormal="80" workbookViewId="0">
      <pane ySplit="1" topLeftCell="A2" activePane="bottomLeft" state="frozen"/>
      <selection pane="bottomLeft" activeCell="AE10" sqref="AE10"/>
    </sheetView>
  </sheetViews>
  <sheetFormatPr baseColWidth="10" defaultColWidth="20.7109375" defaultRowHeight="15" x14ac:dyDescent="0.25"/>
  <cols>
    <col min="1" max="1" width="25.140625" customWidth="1"/>
    <col min="3" max="3" width="28.28515625" customWidth="1"/>
    <col min="4" max="4" width="30.7109375" customWidth="1"/>
    <col min="5" max="5" width="41.7109375" customWidth="1"/>
    <col min="6" max="6" width="24.7109375" customWidth="1"/>
    <col min="8" max="8" width="49.140625" style="37" customWidth="1"/>
    <col min="9" max="9" width="70.140625" customWidth="1"/>
    <col min="10" max="10" width="40.28515625" customWidth="1"/>
    <col min="11" max="11" width="18.42578125" customWidth="1"/>
    <col min="12" max="12" width="19.28515625" customWidth="1"/>
    <col min="13" max="13" width="18.140625" customWidth="1"/>
    <col min="14" max="14" width="18.42578125" customWidth="1"/>
    <col min="16" max="16" width="21" customWidth="1"/>
    <col min="17" max="17" width="31.85546875" customWidth="1"/>
    <col min="19" max="19" width="31.28515625" customWidth="1"/>
    <col min="20" max="20" width="42.7109375" customWidth="1"/>
    <col min="21" max="21" width="62.140625" customWidth="1"/>
    <col min="22" max="22" width="26.28515625" customWidth="1"/>
    <col min="23" max="23" width="61.85546875" customWidth="1"/>
    <col min="24" max="24" width="26.42578125" customWidth="1"/>
    <col min="25" max="25" width="21.42578125" customWidth="1"/>
    <col min="26" max="26" width="40.42578125" customWidth="1"/>
    <col min="27" max="27" width="33.5703125" customWidth="1"/>
    <col min="28" max="28" width="30.85546875" customWidth="1"/>
    <col min="30" max="30" width="19.85546875" style="43" customWidth="1"/>
    <col min="31" max="31" width="30.5703125" customWidth="1"/>
    <col min="32" max="32" width="33.140625" customWidth="1"/>
    <col min="34" max="34" width="24.28515625" customWidth="1"/>
    <col min="35" max="35" width="26.140625" customWidth="1"/>
  </cols>
  <sheetData>
    <row r="1" spans="1:35" ht="78.75" customHeight="1" x14ac:dyDescent="0.25">
      <c r="A1" s="211" t="s">
        <v>45</v>
      </c>
      <c r="B1" s="212" t="s">
        <v>1</v>
      </c>
      <c r="C1" s="212" t="s">
        <v>2</v>
      </c>
      <c r="D1" s="212" t="s">
        <v>3</v>
      </c>
      <c r="E1" s="211" t="s">
        <v>4</v>
      </c>
      <c r="F1" s="212" t="s">
        <v>5</v>
      </c>
      <c r="G1" s="213" t="s">
        <v>0</v>
      </c>
      <c r="H1" s="214" t="s">
        <v>6</v>
      </c>
      <c r="I1" s="213" t="s">
        <v>71</v>
      </c>
      <c r="J1" s="215" t="s">
        <v>39</v>
      </c>
      <c r="K1" s="216" t="s">
        <v>7</v>
      </c>
      <c r="L1" s="216" t="s">
        <v>72</v>
      </c>
      <c r="M1" s="217" t="s">
        <v>8</v>
      </c>
      <c r="N1" s="217" t="s">
        <v>81</v>
      </c>
      <c r="O1" s="215" t="s">
        <v>9</v>
      </c>
      <c r="P1" s="215" t="s">
        <v>10</v>
      </c>
      <c r="Q1" s="218" t="s">
        <v>82</v>
      </c>
      <c r="R1" s="218" t="s">
        <v>11</v>
      </c>
      <c r="S1" s="215" t="s">
        <v>12</v>
      </c>
      <c r="T1" s="218" t="s">
        <v>13</v>
      </c>
      <c r="U1" s="216" t="s">
        <v>41</v>
      </c>
      <c r="V1" s="216" t="s">
        <v>88</v>
      </c>
      <c r="W1" s="217" t="s">
        <v>40</v>
      </c>
      <c r="X1" s="217" t="s">
        <v>89</v>
      </c>
      <c r="Y1" s="215" t="s">
        <v>14</v>
      </c>
      <c r="Z1" s="218" t="s">
        <v>46</v>
      </c>
      <c r="AA1" s="219" t="s">
        <v>16</v>
      </c>
      <c r="AB1" s="220" t="s">
        <v>17</v>
      </c>
      <c r="AC1" s="219" t="s">
        <v>15</v>
      </c>
      <c r="AD1" s="220" t="s">
        <v>43</v>
      </c>
      <c r="AE1" s="219" t="s">
        <v>36</v>
      </c>
      <c r="AF1" s="220" t="s">
        <v>42</v>
      </c>
      <c r="AG1" s="219" t="s">
        <v>37</v>
      </c>
      <c r="AH1" s="220" t="s">
        <v>44</v>
      </c>
      <c r="AI1" s="219" t="s">
        <v>1238</v>
      </c>
    </row>
    <row r="2" spans="1:35" ht="54.95" customHeight="1" x14ac:dyDescent="0.25">
      <c r="A2" s="2">
        <v>41044</v>
      </c>
      <c r="B2" s="4" t="s">
        <v>609</v>
      </c>
      <c r="C2" s="4" t="s">
        <v>612</v>
      </c>
      <c r="D2" s="4" t="s">
        <v>622</v>
      </c>
      <c r="E2" s="4" t="s">
        <v>646</v>
      </c>
      <c r="F2" s="4" t="s">
        <v>141</v>
      </c>
      <c r="G2" s="3">
        <v>13</v>
      </c>
      <c r="H2" s="4" t="s">
        <v>678</v>
      </c>
      <c r="I2" s="4" t="s">
        <v>680</v>
      </c>
      <c r="J2" s="4" t="s">
        <v>1198</v>
      </c>
      <c r="K2" s="95" t="s">
        <v>79</v>
      </c>
      <c r="L2" s="51">
        <f>IF(K2="quotidien","4",IF(K2="récurrent","3",IF(K2="peu probable",2,IF(K2="rare","1",""))))</f>
        <v>2</v>
      </c>
      <c r="M2" s="51" t="s">
        <v>76</v>
      </c>
      <c r="N2" s="51" t="str">
        <f>IF(M2="mineure","1",IF(M2="modérée","4",IF(M2="grave",7,IF(M2="très grave","10",""))))</f>
        <v>10</v>
      </c>
      <c r="O2" s="96">
        <f t="shared" ref="O2:O11" si="0">L2*N2</f>
        <v>20</v>
      </c>
      <c r="P2" s="51" t="s">
        <v>85</v>
      </c>
      <c r="Q2" s="51" t="str">
        <f>IF(P2="Optimales","0.1",IF(P2="Fiable : sécurité collective","0.4",IF(P2="Moyen : sécurité individuelle",0.7,IF(P2="Faible : consigne ou mode opératoire","0.9",IF(P2="Faible ou nul",1,"")))))</f>
        <v>0.9</v>
      </c>
      <c r="R2" s="96" t="e">
        <f>O2*Q2</f>
        <v>#VALUE!</v>
      </c>
      <c r="S2" s="1" t="e">
        <f t="shared" ref="S2:S51" si="1">IF(R2="","",(IF(R2&lt;=5,"PRIORITE 4",IF(R2&lt;=16,"PRIORITE 3",IF(R2&lt;30,"PRIORITE 2","PRIORITE 1")))))</f>
        <v>#VALUE!</v>
      </c>
      <c r="T2" s="4" t="s">
        <v>1227</v>
      </c>
      <c r="U2" s="95"/>
      <c r="V2" s="97" t="str">
        <f>IF(U2="quotidien","4",IF(U2="récurrent","3",IF(U2="peu probable",2,IF(U2="rare","1",""))))</f>
        <v/>
      </c>
      <c r="W2" s="51"/>
      <c r="X2" s="97" t="str">
        <f>IF(W2="mineure","1",IF(W2="modérée","4",IF(W2="grave",7,IF(W2="très grave","10",""))))</f>
        <v/>
      </c>
      <c r="Y2" s="96" t="e">
        <f>V2*X2</f>
        <v>#VALUE!</v>
      </c>
      <c r="Z2" s="1" t="e">
        <f t="shared" ref="Z2:Z11" si="2">IF(Y2="","",(IF(Y2&lt;=5,"PRIORITE 4",IF(Y2&lt;=16,"PRIORITE 3",IF(Y2&lt;30,"PRIORITE 2","PRIORITE 1")))))</f>
        <v>#VALUE!</v>
      </c>
      <c r="AA2" s="10"/>
      <c r="AB2" s="10"/>
      <c r="AC2" s="134"/>
      <c r="AD2" s="190"/>
      <c r="AE2" s="10"/>
      <c r="AF2" s="10"/>
      <c r="AG2" s="10"/>
      <c r="AH2" s="10"/>
      <c r="AI2" s="10"/>
    </row>
    <row r="3" spans="1:35" ht="54.95" customHeight="1" x14ac:dyDescent="0.25">
      <c r="A3" s="2">
        <v>41044</v>
      </c>
      <c r="B3" s="4" t="s">
        <v>609</v>
      </c>
      <c r="C3" s="4" t="s">
        <v>613</v>
      </c>
      <c r="D3" s="4" t="s">
        <v>622</v>
      </c>
      <c r="E3" s="4" t="s">
        <v>647</v>
      </c>
      <c r="F3" s="4" t="s">
        <v>140</v>
      </c>
      <c r="G3" s="3">
        <v>13</v>
      </c>
      <c r="H3" s="4" t="s">
        <v>145</v>
      </c>
      <c r="I3" s="4" t="s">
        <v>681</v>
      </c>
      <c r="J3" s="4" t="s">
        <v>1199</v>
      </c>
      <c r="K3" s="95" t="s">
        <v>77</v>
      </c>
      <c r="L3" s="51" t="str">
        <f t="shared" ref="L3:L51" si="3">IF(K3="quotidien","4",IF(K3="récurrent","3",IF(K3="peu probable",2,IF(K3="rare","1",""))))</f>
        <v>4</v>
      </c>
      <c r="M3" s="51" t="s">
        <v>76</v>
      </c>
      <c r="N3" s="51" t="str">
        <f t="shared" ref="N3:N51" si="4">IF(M3="mineure","1",IF(M3="modérée","4",IF(M3="grave",7,IF(M3="très grave","10",""))))</f>
        <v>10</v>
      </c>
      <c r="O3" s="96">
        <f t="shared" si="0"/>
        <v>40</v>
      </c>
      <c r="P3" s="51" t="s">
        <v>87</v>
      </c>
      <c r="Q3" s="51" t="str">
        <f t="shared" ref="Q3:Q51" si="5">IF(P3="Optimales","0.1",IF(P3="Fiable : sécurité collective","0.4",IF(P3="Moyen : sécurité individuelle",0.7,IF(P3="Faible : consigne ou mode opératoire","0.9",IF(P3="Faible ou nul",1,"")))))</f>
        <v>0.1</v>
      </c>
      <c r="R3" s="96" t="e">
        <f t="shared" ref="R3:R51" si="6">O3*Q3</f>
        <v>#VALUE!</v>
      </c>
      <c r="S3" s="1" t="e">
        <f t="shared" si="1"/>
        <v>#VALUE!</v>
      </c>
      <c r="T3" s="4" t="s">
        <v>735</v>
      </c>
      <c r="U3" s="95"/>
      <c r="V3" s="97" t="str">
        <f t="shared" ref="V3:V51" si="7">IF(U3="quotidien","4",IF(U3="récurrent","3",IF(U3="peu probable",2,IF(U3="rare","1",""))))</f>
        <v/>
      </c>
      <c r="W3" s="51"/>
      <c r="X3" s="97" t="str">
        <f t="shared" ref="X3:X51" si="8">IF(W3="mineure","1",IF(W3="modérée","4",IF(W3="grave",7,IF(W3="très grave","10",""))))</f>
        <v/>
      </c>
      <c r="Y3" s="96" t="e">
        <f t="shared" ref="Y3:Y15" si="9">V3*X3</f>
        <v>#VALUE!</v>
      </c>
      <c r="Z3" s="1" t="e">
        <f t="shared" si="2"/>
        <v>#VALUE!</v>
      </c>
      <c r="AA3" s="10"/>
      <c r="AB3" s="10"/>
      <c r="AC3" s="10"/>
      <c r="AD3" s="19"/>
      <c r="AE3" s="10"/>
      <c r="AF3" s="12"/>
      <c r="AG3" s="10"/>
      <c r="AH3" s="10"/>
      <c r="AI3" s="10"/>
    </row>
    <row r="4" spans="1:35" ht="54.95" customHeight="1" x14ac:dyDescent="0.25">
      <c r="A4" s="2">
        <v>43398</v>
      </c>
      <c r="B4" s="4" t="s">
        <v>609</v>
      </c>
      <c r="C4" s="4" t="s">
        <v>613</v>
      </c>
      <c r="D4" s="4" t="s">
        <v>622</v>
      </c>
      <c r="E4" s="4" t="s">
        <v>1237</v>
      </c>
      <c r="F4" s="4" t="s">
        <v>141</v>
      </c>
      <c r="G4" s="3">
        <v>13</v>
      </c>
      <c r="H4" s="4" t="s">
        <v>145</v>
      </c>
      <c r="I4" s="4" t="s">
        <v>682</v>
      </c>
      <c r="J4" s="4" t="s">
        <v>723</v>
      </c>
      <c r="K4" s="95" t="s">
        <v>77</v>
      </c>
      <c r="L4" s="51" t="str">
        <f t="shared" si="3"/>
        <v>4</v>
      </c>
      <c r="M4" s="51" t="s">
        <v>76</v>
      </c>
      <c r="N4" s="51" t="str">
        <f t="shared" si="4"/>
        <v>10</v>
      </c>
      <c r="O4" s="96">
        <f t="shared" si="0"/>
        <v>40</v>
      </c>
      <c r="P4" s="51" t="s">
        <v>85</v>
      </c>
      <c r="Q4" s="51" t="str">
        <f t="shared" si="5"/>
        <v>0.9</v>
      </c>
      <c r="R4" s="96" t="e">
        <f t="shared" si="6"/>
        <v>#VALUE!</v>
      </c>
      <c r="S4" s="1" t="e">
        <f t="shared" si="1"/>
        <v>#VALUE!</v>
      </c>
      <c r="T4" s="4" t="s">
        <v>1228</v>
      </c>
      <c r="U4" s="95"/>
      <c r="V4" s="97" t="str">
        <f t="shared" si="7"/>
        <v/>
      </c>
      <c r="W4" s="51"/>
      <c r="X4" s="97" t="str">
        <f t="shared" si="8"/>
        <v/>
      </c>
      <c r="Y4" s="96" t="e">
        <f t="shared" si="9"/>
        <v>#VALUE!</v>
      </c>
      <c r="Z4" s="1" t="e">
        <f t="shared" si="2"/>
        <v>#VALUE!</v>
      </c>
      <c r="AA4" s="10" t="s">
        <v>1231</v>
      </c>
      <c r="AB4" s="10" t="s">
        <v>1231</v>
      </c>
      <c r="AC4" s="12">
        <v>44834</v>
      </c>
      <c r="AD4" s="19"/>
      <c r="AE4" s="10"/>
      <c r="AF4" s="10"/>
      <c r="AG4" s="10">
        <v>0</v>
      </c>
      <c r="AH4" s="10"/>
      <c r="AI4" s="10"/>
    </row>
    <row r="5" spans="1:35" ht="54.95" customHeight="1" x14ac:dyDescent="0.25">
      <c r="A5" s="2">
        <v>41044</v>
      </c>
      <c r="B5" s="4" t="s">
        <v>609</v>
      </c>
      <c r="C5" s="4" t="s">
        <v>613</v>
      </c>
      <c r="D5" s="4" t="s">
        <v>622</v>
      </c>
      <c r="E5" s="4" t="s">
        <v>1237</v>
      </c>
      <c r="F5" s="4" t="s">
        <v>141</v>
      </c>
      <c r="G5" s="3">
        <v>13</v>
      </c>
      <c r="H5" s="4" t="s">
        <v>145</v>
      </c>
      <c r="I5" s="4" t="s">
        <v>683</v>
      </c>
      <c r="J5" s="4" t="s">
        <v>1200</v>
      </c>
      <c r="K5" s="95" t="s">
        <v>77</v>
      </c>
      <c r="L5" s="51" t="str">
        <f t="shared" si="3"/>
        <v>4</v>
      </c>
      <c r="M5" s="51" t="s">
        <v>76</v>
      </c>
      <c r="N5" s="51" t="str">
        <f t="shared" si="4"/>
        <v>10</v>
      </c>
      <c r="O5" s="96">
        <f t="shared" si="0"/>
        <v>40</v>
      </c>
      <c r="P5" s="51" t="s">
        <v>85</v>
      </c>
      <c r="Q5" s="51" t="str">
        <f t="shared" si="5"/>
        <v>0.9</v>
      </c>
      <c r="R5" s="96" t="e">
        <f t="shared" si="6"/>
        <v>#VALUE!</v>
      </c>
      <c r="S5" s="1" t="e">
        <f t="shared" si="1"/>
        <v>#VALUE!</v>
      </c>
      <c r="T5" s="4" t="s">
        <v>736</v>
      </c>
      <c r="U5" s="95"/>
      <c r="V5" s="97" t="str">
        <f t="shared" si="7"/>
        <v/>
      </c>
      <c r="W5" s="51"/>
      <c r="X5" s="97" t="str">
        <f t="shared" si="8"/>
        <v/>
      </c>
      <c r="Y5" s="96" t="e">
        <f t="shared" si="9"/>
        <v>#VALUE!</v>
      </c>
      <c r="Z5" s="1" t="e">
        <f t="shared" si="2"/>
        <v>#VALUE!</v>
      </c>
      <c r="AA5" s="10"/>
      <c r="AB5" s="10"/>
      <c r="AC5" s="12"/>
      <c r="AD5" s="12"/>
      <c r="AE5" s="10"/>
      <c r="AF5" s="6"/>
      <c r="AG5" s="10"/>
      <c r="AH5" s="10"/>
      <c r="AI5" s="10"/>
    </row>
    <row r="6" spans="1:35" ht="54.95" customHeight="1" x14ac:dyDescent="0.25">
      <c r="A6" s="2">
        <v>41044</v>
      </c>
      <c r="B6" s="4" t="s">
        <v>609</v>
      </c>
      <c r="C6" s="4" t="s">
        <v>613</v>
      </c>
      <c r="D6" s="4" t="s">
        <v>622</v>
      </c>
      <c r="E6" s="4" t="s">
        <v>648</v>
      </c>
      <c r="F6" s="4" t="s">
        <v>140</v>
      </c>
      <c r="G6" s="3">
        <v>13</v>
      </c>
      <c r="H6" s="4" t="s">
        <v>145</v>
      </c>
      <c r="I6" s="4" t="s">
        <v>684</v>
      </c>
      <c r="J6" s="4"/>
      <c r="K6" s="95" t="s">
        <v>79</v>
      </c>
      <c r="L6" s="51">
        <f t="shared" si="3"/>
        <v>2</v>
      </c>
      <c r="M6" s="51" t="s">
        <v>74</v>
      </c>
      <c r="N6" s="51" t="str">
        <f t="shared" si="4"/>
        <v>4</v>
      </c>
      <c r="O6" s="96">
        <f t="shared" si="0"/>
        <v>8</v>
      </c>
      <c r="P6" s="51" t="s">
        <v>86</v>
      </c>
      <c r="Q6" s="51">
        <f t="shared" si="5"/>
        <v>1</v>
      </c>
      <c r="R6" s="96">
        <f t="shared" si="6"/>
        <v>8</v>
      </c>
      <c r="S6" s="1" t="str">
        <f t="shared" si="1"/>
        <v>PRIORITE 3</v>
      </c>
      <c r="T6" s="4"/>
      <c r="U6" s="95"/>
      <c r="V6" s="97" t="str">
        <f t="shared" si="7"/>
        <v/>
      </c>
      <c r="W6" s="51"/>
      <c r="X6" s="97" t="str">
        <f t="shared" si="8"/>
        <v/>
      </c>
      <c r="Y6" s="96" t="e">
        <f t="shared" si="9"/>
        <v>#VALUE!</v>
      </c>
      <c r="Z6" s="1" t="e">
        <f t="shared" si="2"/>
        <v>#VALUE!</v>
      </c>
      <c r="AA6" s="10"/>
      <c r="AB6" s="10"/>
      <c r="AC6" s="10"/>
      <c r="AD6" s="12"/>
      <c r="AE6" s="10"/>
      <c r="AF6" s="6"/>
      <c r="AG6" s="10"/>
      <c r="AH6" s="10"/>
      <c r="AI6" s="10"/>
    </row>
    <row r="7" spans="1:35" ht="54.95" customHeight="1" x14ac:dyDescent="0.25">
      <c r="A7" s="2">
        <v>41068</v>
      </c>
      <c r="B7" s="4" t="s">
        <v>609</v>
      </c>
      <c r="C7" s="4" t="s">
        <v>614</v>
      </c>
      <c r="D7" s="4" t="s">
        <v>623</v>
      </c>
      <c r="E7" s="4" t="s">
        <v>649</v>
      </c>
      <c r="F7" s="4" t="s">
        <v>140</v>
      </c>
      <c r="G7" s="3">
        <v>13</v>
      </c>
      <c r="H7" s="4" t="s">
        <v>145</v>
      </c>
      <c r="I7" s="4" t="s">
        <v>685</v>
      </c>
      <c r="J7" s="4" t="s">
        <v>1201</v>
      </c>
      <c r="K7" s="95" t="s">
        <v>78</v>
      </c>
      <c r="L7" s="51" t="str">
        <f t="shared" si="3"/>
        <v>3</v>
      </c>
      <c r="M7" s="51" t="s">
        <v>76</v>
      </c>
      <c r="N7" s="51" t="str">
        <f t="shared" si="4"/>
        <v>10</v>
      </c>
      <c r="O7" s="96">
        <f t="shared" si="0"/>
        <v>30</v>
      </c>
      <c r="P7" s="51" t="s">
        <v>84</v>
      </c>
      <c r="Q7" s="51">
        <f t="shared" si="5"/>
        <v>0.7</v>
      </c>
      <c r="R7" s="96">
        <f t="shared" si="6"/>
        <v>21</v>
      </c>
      <c r="S7" s="1" t="str">
        <f t="shared" si="1"/>
        <v>PRIORITE 2</v>
      </c>
      <c r="T7" s="4" t="s">
        <v>737</v>
      </c>
      <c r="U7" s="95"/>
      <c r="V7" s="97" t="str">
        <f t="shared" si="7"/>
        <v/>
      </c>
      <c r="W7" s="51"/>
      <c r="X7" s="97" t="str">
        <f t="shared" si="8"/>
        <v/>
      </c>
      <c r="Y7" s="96" t="e">
        <f t="shared" si="9"/>
        <v>#VALUE!</v>
      </c>
      <c r="Z7" s="1" t="e">
        <f t="shared" si="2"/>
        <v>#VALUE!</v>
      </c>
      <c r="AA7" s="10"/>
      <c r="AB7" s="10"/>
      <c r="AC7" s="12"/>
      <c r="AD7" s="12"/>
      <c r="AE7" s="10"/>
      <c r="AF7" s="6"/>
      <c r="AG7" s="10"/>
      <c r="AH7" s="10"/>
      <c r="AI7" s="10"/>
    </row>
    <row r="8" spans="1:35" ht="54.95" customHeight="1" x14ac:dyDescent="0.25">
      <c r="A8" s="2">
        <v>41068</v>
      </c>
      <c r="B8" s="4" t="s">
        <v>609</v>
      </c>
      <c r="C8" s="4" t="s">
        <v>614</v>
      </c>
      <c r="D8" s="4" t="s">
        <v>623</v>
      </c>
      <c r="E8" s="4" t="s">
        <v>649</v>
      </c>
      <c r="F8" s="4" t="s">
        <v>141</v>
      </c>
      <c r="G8" s="3">
        <v>13</v>
      </c>
      <c r="H8" s="4" t="s">
        <v>145</v>
      </c>
      <c r="I8" s="4" t="s">
        <v>686</v>
      </c>
      <c r="J8" s="65" t="s">
        <v>724</v>
      </c>
      <c r="K8" s="95" t="s">
        <v>78</v>
      </c>
      <c r="L8" s="51" t="str">
        <f t="shared" si="3"/>
        <v>3</v>
      </c>
      <c r="M8" s="51" t="s">
        <v>76</v>
      </c>
      <c r="N8" s="51" t="str">
        <f t="shared" si="4"/>
        <v>10</v>
      </c>
      <c r="O8" s="96">
        <f t="shared" si="0"/>
        <v>30</v>
      </c>
      <c r="P8" s="51" t="s">
        <v>83</v>
      </c>
      <c r="Q8" s="51" t="str">
        <f t="shared" si="5"/>
        <v>0.4</v>
      </c>
      <c r="R8" s="96" t="e">
        <f t="shared" si="6"/>
        <v>#VALUE!</v>
      </c>
      <c r="S8" s="1" t="e">
        <f t="shared" si="1"/>
        <v>#VALUE!</v>
      </c>
      <c r="T8" s="4" t="s">
        <v>737</v>
      </c>
      <c r="U8" s="95"/>
      <c r="V8" s="97" t="str">
        <f t="shared" si="7"/>
        <v/>
      </c>
      <c r="W8" s="51"/>
      <c r="X8" s="97" t="str">
        <f t="shared" si="8"/>
        <v/>
      </c>
      <c r="Y8" s="96" t="e">
        <f t="shared" si="9"/>
        <v>#VALUE!</v>
      </c>
      <c r="Z8" s="1" t="e">
        <f t="shared" si="2"/>
        <v>#VALUE!</v>
      </c>
      <c r="AA8" s="10"/>
      <c r="AB8" s="10"/>
      <c r="AC8" s="12"/>
      <c r="AD8" s="12"/>
      <c r="AE8" s="10"/>
      <c r="AF8" s="6"/>
      <c r="AG8" s="10"/>
      <c r="AH8" s="4"/>
      <c r="AI8" s="4"/>
    </row>
    <row r="9" spans="1:35" ht="54.95" customHeight="1" x14ac:dyDescent="0.25">
      <c r="A9" s="2">
        <v>41068</v>
      </c>
      <c r="B9" s="4" t="s">
        <v>609</v>
      </c>
      <c r="C9" s="4" t="s">
        <v>614</v>
      </c>
      <c r="D9" s="4" t="s">
        <v>624</v>
      </c>
      <c r="E9" s="4" t="s">
        <v>650</v>
      </c>
      <c r="F9" s="4" t="s">
        <v>140</v>
      </c>
      <c r="G9" s="3">
        <v>13</v>
      </c>
      <c r="H9" s="4" t="s">
        <v>137</v>
      </c>
      <c r="I9" s="4" t="s">
        <v>687</v>
      </c>
      <c r="J9" s="4" t="s">
        <v>1202</v>
      </c>
      <c r="K9" s="95" t="s">
        <v>78</v>
      </c>
      <c r="L9" s="51" t="str">
        <f t="shared" si="3"/>
        <v>3</v>
      </c>
      <c r="M9" s="51" t="s">
        <v>76</v>
      </c>
      <c r="N9" s="51" t="str">
        <f t="shared" si="4"/>
        <v>10</v>
      </c>
      <c r="O9" s="96">
        <f t="shared" si="0"/>
        <v>30</v>
      </c>
      <c r="P9" s="51" t="s">
        <v>86</v>
      </c>
      <c r="Q9" s="51">
        <f t="shared" si="5"/>
        <v>1</v>
      </c>
      <c r="R9" s="96">
        <f t="shared" si="6"/>
        <v>30</v>
      </c>
      <c r="S9" s="1" t="str">
        <f t="shared" si="1"/>
        <v>PRIORITE 1</v>
      </c>
      <c r="T9" s="4" t="s">
        <v>738</v>
      </c>
      <c r="U9" s="95"/>
      <c r="V9" s="97" t="str">
        <f t="shared" si="7"/>
        <v/>
      </c>
      <c r="W9" s="51"/>
      <c r="X9" s="97" t="str">
        <f t="shared" si="8"/>
        <v/>
      </c>
      <c r="Y9" s="96" t="e">
        <f t="shared" si="9"/>
        <v>#VALUE!</v>
      </c>
      <c r="Z9" s="1" t="e">
        <f t="shared" si="2"/>
        <v>#VALUE!</v>
      </c>
      <c r="AA9" s="10"/>
      <c r="AB9" s="10"/>
      <c r="AC9" s="10"/>
      <c r="AD9" s="12"/>
      <c r="AE9" s="10"/>
      <c r="AF9" s="6"/>
      <c r="AG9" s="10"/>
      <c r="AH9" s="4"/>
      <c r="AI9" s="4"/>
    </row>
    <row r="10" spans="1:35" ht="54.95" customHeight="1" x14ac:dyDescent="0.25">
      <c r="A10" s="2">
        <v>41424</v>
      </c>
      <c r="B10" s="4" t="s">
        <v>609</v>
      </c>
      <c r="C10" s="4" t="s">
        <v>614</v>
      </c>
      <c r="D10" s="4" t="s">
        <v>624</v>
      </c>
      <c r="E10" s="4" t="s">
        <v>650</v>
      </c>
      <c r="F10" s="4" t="s">
        <v>140</v>
      </c>
      <c r="G10" s="3">
        <v>13</v>
      </c>
      <c r="H10" s="4" t="s">
        <v>137</v>
      </c>
      <c r="I10" s="4" t="s">
        <v>688</v>
      </c>
      <c r="J10" s="4" t="s">
        <v>725</v>
      </c>
      <c r="K10" s="95" t="s">
        <v>78</v>
      </c>
      <c r="L10" s="51" t="str">
        <f t="shared" si="3"/>
        <v>3</v>
      </c>
      <c r="M10" s="51" t="s">
        <v>76</v>
      </c>
      <c r="N10" s="51" t="str">
        <f t="shared" si="4"/>
        <v>10</v>
      </c>
      <c r="O10" s="96">
        <f t="shared" si="0"/>
        <v>30</v>
      </c>
      <c r="P10" s="51" t="s">
        <v>87</v>
      </c>
      <c r="Q10" s="51" t="str">
        <f t="shared" si="5"/>
        <v>0.1</v>
      </c>
      <c r="R10" s="96" t="e">
        <f t="shared" si="6"/>
        <v>#VALUE!</v>
      </c>
      <c r="S10" s="1" t="e">
        <f t="shared" si="1"/>
        <v>#VALUE!</v>
      </c>
      <c r="T10" s="4" t="s">
        <v>739</v>
      </c>
      <c r="U10" s="95"/>
      <c r="V10" s="97" t="str">
        <f t="shared" si="7"/>
        <v/>
      </c>
      <c r="W10" s="51"/>
      <c r="X10" s="97" t="str">
        <f t="shared" si="8"/>
        <v/>
      </c>
      <c r="Y10" s="96" t="e">
        <f t="shared" si="9"/>
        <v>#VALUE!</v>
      </c>
      <c r="Z10" s="1" t="e">
        <f t="shared" si="2"/>
        <v>#VALUE!</v>
      </c>
      <c r="AA10" s="10"/>
      <c r="AB10" s="10"/>
      <c r="AC10" s="237">
        <v>44469</v>
      </c>
      <c r="AD10" s="12"/>
      <c r="AE10" s="10"/>
      <c r="AF10" s="6"/>
      <c r="AG10" s="10"/>
      <c r="AH10" s="4"/>
      <c r="AI10" s="4"/>
    </row>
    <row r="11" spans="1:35" ht="54.95" customHeight="1" x14ac:dyDescent="0.25">
      <c r="A11" s="2">
        <v>41424</v>
      </c>
      <c r="B11" s="4" t="s">
        <v>609</v>
      </c>
      <c r="C11" s="4" t="s">
        <v>614</v>
      </c>
      <c r="D11" s="4" t="s">
        <v>624</v>
      </c>
      <c r="E11" s="4" t="s">
        <v>651</v>
      </c>
      <c r="F11" s="4" t="s">
        <v>140</v>
      </c>
      <c r="G11" s="3">
        <v>13</v>
      </c>
      <c r="H11" s="4" t="s">
        <v>144</v>
      </c>
      <c r="I11" s="4" t="s">
        <v>689</v>
      </c>
      <c r="J11" s="4" t="s">
        <v>725</v>
      </c>
      <c r="K11" s="95" t="s">
        <v>78</v>
      </c>
      <c r="L11" s="51" t="str">
        <f t="shared" si="3"/>
        <v>3</v>
      </c>
      <c r="M11" s="51" t="s">
        <v>74</v>
      </c>
      <c r="N11" s="51" t="str">
        <f t="shared" si="4"/>
        <v>4</v>
      </c>
      <c r="O11" s="96">
        <f t="shared" si="0"/>
        <v>12</v>
      </c>
      <c r="P11" s="51" t="s">
        <v>86</v>
      </c>
      <c r="Q11" s="51">
        <f t="shared" si="5"/>
        <v>1</v>
      </c>
      <c r="R11" s="96">
        <f t="shared" si="6"/>
        <v>12</v>
      </c>
      <c r="S11" s="1" t="str">
        <f t="shared" si="1"/>
        <v>PRIORITE 3</v>
      </c>
      <c r="T11" s="4"/>
      <c r="U11" s="95"/>
      <c r="V11" s="97" t="str">
        <f t="shared" si="7"/>
        <v/>
      </c>
      <c r="W11" s="51"/>
      <c r="X11" s="97" t="str">
        <f t="shared" si="8"/>
        <v/>
      </c>
      <c r="Y11" s="96" t="e">
        <f t="shared" si="9"/>
        <v>#VALUE!</v>
      </c>
      <c r="Z11" s="1" t="e">
        <f t="shared" si="2"/>
        <v>#VALUE!</v>
      </c>
      <c r="AA11" s="10"/>
      <c r="AB11" s="10"/>
      <c r="AC11" s="10"/>
      <c r="AD11" s="12"/>
      <c r="AE11" s="10"/>
      <c r="AF11" s="6"/>
      <c r="AG11" s="10"/>
      <c r="AH11" s="10"/>
      <c r="AI11" s="10"/>
    </row>
    <row r="12" spans="1:35" ht="54.95" customHeight="1" x14ac:dyDescent="0.25">
      <c r="A12" s="2">
        <v>41424</v>
      </c>
      <c r="B12" s="4" t="s">
        <v>609</v>
      </c>
      <c r="C12" s="4" t="s">
        <v>614</v>
      </c>
      <c r="D12" s="4" t="s">
        <v>624</v>
      </c>
      <c r="E12" s="4" t="s">
        <v>652</v>
      </c>
      <c r="F12" s="4" t="s">
        <v>140</v>
      </c>
      <c r="G12" s="3">
        <v>13</v>
      </c>
      <c r="H12" s="4" t="s">
        <v>148</v>
      </c>
      <c r="I12" s="4" t="s">
        <v>690</v>
      </c>
      <c r="J12" s="4" t="s">
        <v>725</v>
      </c>
      <c r="K12" s="95" t="s">
        <v>78</v>
      </c>
      <c r="L12" s="51" t="str">
        <f t="shared" si="3"/>
        <v>3</v>
      </c>
      <c r="M12" s="51" t="s">
        <v>75</v>
      </c>
      <c r="N12" s="51">
        <f t="shared" si="4"/>
        <v>7</v>
      </c>
      <c r="O12" s="96">
        <f t="shared" ref="O12:O51" si="10">L12*N12</f>
        <v>21</v>
      </c>
      <c r="P12" s="51" t="s">
        <v>86</v>
      </c>
      <c r="Q12" s="51">
        <f t="shared" si="5"/>
        <v>1</v>
      </c>
      <c r="R12" s="96">
        <f t="shared" si="6"/>
        <v>21</v>
      </c>
      <c r="S12" s="1" t="str">
        <f t="shared" si="1"/>
        <v>PRIORITE 2</v>
      </c>
      <c r="T12" s="4"/>
      <c r="U12" s="95"/>
      <c r="V12" s="97" t="str">
        <f t="shared" si="7"/>
        <v/>
      </c>
      <c r="W12" s="51"/>
      <c r="X12" s="97" t="str">
        <f t="shared" si="8"/>
        <v/>
      </c>
      <c r="Y12" s="96" t="e">
        <f t="shared" si="9"/>
        <v>#VALUE!</v>
      </c>
      <c r="Z12" s="1" t="e">
        <f t="shared" ref="Z12:Z51" si="11">IF(Y12="","",(IF(Y12&lt;=5,"PRIORITE 4",IF(Y12&lt;=16,"PRIORITE 3",IF(Y12&lt;30,"PRIORITE 2","PRIORITE 1")))))</f>
        <v>#VALUE!</v>
      </c>
      <c r="AA12" s="10"/>
      <c r="AB12" s="10"/>
      <c r="AC12" s="10"/>
      <c r="AD12" s="77"/>
      <c r="AE12" s="10"/>
      <c r="AF12" s="76"/>
      <c r="AG12" s="10"/>
      <c r="AH12" s="10"/>
      <c r="AI12" s="10"/>
    </row>
    <row r="13" spans="1:35" ht="54.95" customHeight="1" x14ac:dyDescent="0.25">
      <c r="A13" s="2">
        <v>41424</v>
      </c>
      <c r="B13" s="4" t="s">
        <v>609</v>
      </c>
      <c r="C13" s="4" t="s">
        <v>614</v>
      </c>
      <c r="D13" s="4" t="s">
        <v>624</v>
      </c>
      <c r="E13" s="4" t="s">
        <v>653</v>
      </c>
      <c r="F13" s="4" t="s">
        <v>140</v>
      </c>
      <c r="G13" s="3">
        <v>13</v>
      </c>
      <c r="H13" s="4" t="s">
        <v>148</v>
      </c>
      <c r="I13" s="4" t="s">
        <v>691</v>
      </c>
      <c r="J13" s="4" t="s">
        <v>1203</v>
      </c>
      <c r="K13" s="95" t="s">
        <v>78</v>
      </c>
      <c r="L13" s="51" t="str">
        <f t="shared" si="3"/>
        <v>3</v>
      </c>
      <c r="M13" s="51" t="s">
        <v>75</v>
      </c>
      <c r="N13" s="51">
        <f t="shared" si="4"/>
        <v>7</v>
      </c>
      <c r="O13" s="96">
        <f t="shared" si="10"/>
        <v>21</v>
      </c>
      <c r="P13" s="51" t="s">
        <v>86</v>
      </c>
      <c r="Q13" s="51">
        <f t="shared" si="5"/>
        <v>1</v>
      </c>
      <c r="R13" s="96">
        <f t="shared" si="6"/>
        <v>21</v>
      </c>
      <c r="S13" s="1" t="str">
        <f t="shared" si="1"/>
        <v>PRIORITE 2</v>
      </c>
      <c r="T13" s="4" t="s">
        <v>740</v>
      </c>
      <c r="U13" s="95"/>
      <c r="V13" s="97" t="str">
        <f t="shared" si="7"/>
        <v/>
      </c>
      <c r="W13" s="51"/>
      <c r="X13" s="97" t="str">
        <f t="shared" si="8"/>
        <v/>
      </c>
      <c r="Y13" s="96" t="e">
        <f t="shared" si="9"/>
        <v>#VALUE!</v>
      </c>
      <c r="Z13" s="1" t="e">
        <f t="shared" si="11"/>
        <v>#VALUE!</v>
      </c>
      <c r="AA13" s="10"/>
      <c r="AB13" s="101"/>
      <c r="AC13" s="101"/>
      <c r="AD13" s="77"/>
      <c r="AE13" s="101"/>
      <c r="AF13" s="76"/>
      <c r="AG13" s="101"/>
      <c r="AH13" s="10"/>
      <c r="AI13" s="10"/>
    </row>
    <row r="14" spans="1:35" ht="54.95" customHeight="1" x14ac:dyDescent="0.25">
      <c r="A14" s="2">
        <v>41074</v>
      </c>
      <c r="B14" s="4" t="s">
        <v>609</v>
      </c>
      <c r="C14" s="4" t="s">
        <v>615</v>
      </c>
      <c r="D14" s="4" t="s">
        <v>625</v>
      </c>
      <c r="E14" s="4" t="s">
        <v>654</v>
      </c>
      <c r="F14" s="4" t="s">
        <v>140</v>
      </c>
      <c r="G14" s="3">
        <v>13</v>
      </c>
      <c r="H14" s="4" t="s">
        <v>144</v>
      </c>
      <c r="I14" s="4" t="s">
        <v>692</v>
      </c>
      <c r="J14" s="4" t="s">
        <v>1204</v>
      </c>
      <c r="K14" s="95" t="s">
        <v>80</v>
      </c>
      <c r="L14" s="51" t="str">
        <f t="shared" si="3"/>
        <v>1</v>
      </c>
      <c r="M14" s="51" t="s">
        <v>74</v>
      </c>
      <c r="N14" s="51" t="str">
        <f t="shared" si="4"/>
        <v>4</v>
      </c>
      <c r="O14" s="96">
        <f t="shared" si="10"/>
        <v>4</v>
      </c>
      <c r="P14" s="51" t="s">
        <v>86</v>
      </c>
      <c r="Q14" s="51">
        <f t="shared" si="5"/>
        <v>1</v>
      </c>
      <c r="R14" s="96">
        <f t="shared" si="6"/>
        <v>4</v>
      </c>
      <c r="S14" s="1" t="str">
        <f t="shared" si="1"/>
        <v>PRIORITE 4</v>
      </c>
      <c r="T14" s="4" t="s">
        <v>741</v>
      </c>
      <c r="U14" s="95"/>
      <c r="V14" s="97" t="str">
        <f t="shared" si="7"/>
        <v/>
      </c>
      <c r="W14" s="51"/>
      <c r="X14" s="97" t="str">
        <f t="shared" si="8"/>
        <v/>
      </c>
      <c r="Y14" s="96" t="e">
        <f t="shared" si="9"/>
        <v>#VALUE!</v>
      </c>
      <c r="Z14" s="1" t="e">
        <f t="shared" si="11"/>
        <v>#VALUE!</v>
      </c>
      <c r="AA14" s="10"/>
      <c r="AB14" s="10"/>
      <c r="AC14" s="10"/>
      <c r="AD14" s="77"/>
      <c r="AE14" s="10"/>
      <c r="AF14" s="76"/>
      <c r="AG14" s="10"/>
      <c r="AH14" s="10"/>
      <c r="AI14" s="10"/>
    </row>
    <row r="15" spans="1:35" ht="54.95" customHeight="1" x14ac:dyDescent="0.25">
      <c r="A15" s="2">
        <v>41074</v>
      </c>
      <c r="B15" s="4" t="s">
        <v>609</v>
      </c>
      <c r="C15" s="4" t="s">
        <v>615</v>
      </c>
      <c r="D15" s="4" t="s">
        <v>626</v>
      </c>
      <c r="E15" s="4" t="s">
        <v>651</v>
      </c>
      <c r="F15" s="4" t="s">
        <v>140</v>
      </c>
      <c r="G15" s="3">
        <v>13</v>
      </c>
      <c r="H15" s="4" t="s">
        <v>265</v>
      </c>
      <c r="I15" s="4" t="s">
        <v>28</v>
      </c>
      <c r="J15" s="4" t="s">
        <v>1205</v>
      </c>
      <c r="K15" s="95" t="s">
        <v>77</v>
      </c>
      <c r="L15" s="51" t="str">
        <f t="shared" si="3"/>
        <v>4</v>
      </c>
      <c r="M15" s="51" t="s">
        <v>75</v>
      </c>
      <c r="N15" s="51">
        <f t="shared" si="4"/>
        <v>7</v>
      </c>
      <c r="O15" s="96">
        <f t="shared" si="10"/>
        <v>28</v>
      </c>
      <c r="P15" s="51" t="s">
        <v>87</v>
      </c>
      <c r="Q15" s="51" t="str">
        <f t="shared" si="5"/>
        <v>0.1</v>
      </c>
      <c r="R15" s="96" t="e">
        <f t="shared" si="6"/>
        <v>#VALUE!</v>
      </c>
      <c r="S15" s="1" t="e">
        <f t="shared" si="1"/>
        <v>#VALUE!</v>
      </c>
      <c r="T15" s="4"/>
      <c r="U15" s="95"/>
      <c r="V15" s="97" t="str">
        <f t="shared" si="7"/>
        <v/>
      </c>
      <c r="W15" s="51"/>
      <c r="X15" s="97" t="str">
        <f t="shared" si="8"/>
        <v/>
      </c>
      <c r="Y15" s="96" t="e">
        <f t="shared" si="9"/>
        <v>#VALUE!</v>
      </c>
      <c r="Z15" s="1" t="e">
        <f t="shared" si="11"/>
        <v>#VALUE!</v>
      </c>
      <c r="AA15" s="10"/>
      <c r="AB15" s="10"/>
      <c r="AC15" s="10"/>
      <c r="AD15" s="77"/>
      <c r="AE15" s="10"/>
      <c r="AF15" s="76"/>
      <c r="AG15" s="10"/>
      <c r="AH15" s="10"/>
      <c r="AI15" s="10"/>
    </row>
    <row r="16" spans="1:35" ht="54.95" customHeight="1" x14ac:dyDescent="0.25">
      <c r="A16" s="2">
        <v>43398</v>
      </c>
      <c r="B16" s="4" t="s">
        <v>609</v>
      </c>
      <c r="C16" s="4" t="s">
        <v>615</v>
      </c>
      <c r="D16" s="4" t="s">
        <v>626</v>
      </c>
      <c r="E16" s="4" t="s">
        <v>651</v>
      </c>
      <c r="F16" s="4" t="s">
        <v>141</v>
      </c>
      <c r="G16" s="3">
        <v>13</v>
      </c>
      <c r="H16" s="4" t="s">
        <v>265</v>
      </c>
      <c r="I16" s="4" t="s">
        <v>693</v>
      </c>
      <c r="J16" s="4" t="s">
        <v>726</v>
      </c>
      <c r="K16" s="95" t="s">
        <v>77</v>
      </c>
      <c r="L16" s="51" t="str">
        <f t="shared" si="3"/>
        <v>4</v>
      </c>
      <c r="M16" s="51" t="s">
        <v>76</v>
      </c>
      <c r="N16" s="51" t="str">
        <f t="shared" si="4"/>
        <v>10</v>
      </c>
      <c r="O16" s="96">
        <f t="shared" si="10"/>
        <v>40</v>
      </c>
      <c r="P16" s="51" t="s">
        <v>83</v>
      </c>
      <c r="Q16" s="51" t="str">
        <f t="shared" si="5"/>
        <v>0.4</v>
      </c>
      <c r="R16" s="96" t="e">
        <f t="shared" si="6"/>
        <v>#VALUE!</v>
      </c>
      <c r="S16" s="1" t="e">
        <f t="shared" si="1"/>
        <v>#VALUE!</v>
      </c>
      <c r="T16" s="4" t="s">
        <v>742</v>
      </c>
      <c r="U16" s="95"/>
      <c r="V16" s="97" t="str">
        <f t="shared" si="7"/>
        <v/>
      </c>
      <c r="W16" s="51"/>
      <c r="X16" s="97" t="str">
        <f t="shared" si="8"/>
        <v/>
      </c>
      <c r="Y16" s="96" t="e">
        <f t="shared" ref="Y16:Y51" si="12">V16*X16</f>
        <v>#VALUE!</v>
      </c>
      <c r="Z16" s="1" t="e">
        <f t="shared" si="11"/>
        <v>#VALUE!</v>
      </c>
      <c r="AA16" s="10"/>
      <c r="AB16" s="10"/>
      <c r="AC16" s="4"/>
      <c r="AD16" s="77"/>
      <c r="AE16" s="102"/>
      <c r="AF16" s="76"/>
      <c r="AG16" s="10"/>
      <c r="AH16" s="10"/>
      <c r="AI16" s="10"/>
    </row>
    <row r="17" spans="1:35" ht="54.95" customHeight="1" x14ac:dyDescent="0.25">
      <c r="A17" s="2">
        <v>41075</v>
      </c>
      <c r="B17" s="4" t="s">
        <v>609</v>
      </c>
      <c r="C17" s="4" t="s">
        <v>615</v>
      </c>
      <c r="D17" s="4" t="s">
        <v>627</v>
      </c>
      <c r="E17" s="4" t="s">
        <v>651</v>
      </c>
      <c r="F17" s="4" t="s">
        <v>140</v>
      </c>
      <c r="G17" s="3">
        <v>13</v>
      </c>
      <c r="H17" s="4" t="s">
        <v>144</v>
      </c>
      <c r="I17" s="4" t="s">
        <v>694</v>
      </c>
      <c r="J17" s="4" t="s">
        <v>1204</v>
      </c>
      <c r="K17" s="95" t="s">
        <v>78</v>
      </c>
      <c r="L17" s="51" t="str">
        <f t="shared" si="3"/>
        <v>3</v>
      </c>
      <c r="M17" s="51" t="s">
        <v>74</v>
      </c>
      <c r="N17" s="51" t="str">
        <f t="shared" si="4"/>
        <v>4</v>
      </c>
      <c r="O17" s="96">
        <f t="shared" si="10"/>
        <v>12</v>
      </c>
      <c r="P17" s="51" t="s">
        <v>85</v>
      </c>
      <c r="Q17" s="51" t="str">
        <f t="shared" si="5"/>
        <v>0.9</v>
      </c>
      <c r="R17" s="96" t="e">
        <f t="shared" si="6"/>
        <v>#VALUE!</v>
      </c>
      <c r="S17" s="1" t="e">
        <f t="shared" si="1"/>
        <v>#VALUE!</v>
      </c>
      <c r="T17" s="4"/>
      <c r="U17" s="95"/>
      <c r="V17" s="97" t="str">
        <f t="shared" si="7"/>
        <v/>
      </c>
      <c r="W17" s="51"/>
      <c r="X17" s="97" t="str">
        <f t="shared" si="8"/>
        <v/>
      </c>
      <c r="Y17" s="96" t="e">
        <f t="shared" si="12"/>
        <v>#VALUE!</v>
      </c>
      <c r="Z17" s="1" t="e">
        <f t="shared" si="11"/>
        <v>#VALUE!</v>
      </c>
      <c r="AA17" s="10"/>
      <c r="AB17" s="10"/>
      <c r="AC17" s="10"/>
      <c r="AD17" s="77"/>
      <c r="AE17" s="10"/>
      <c r="AF17" s="76"/>
      <c r="AG17" s="10"/>
      <c r="AH17" s="10"/>
      <c r="AI17" s="10"/>
    </row>
    <row r="18" spans="1:35" ht="54.95" customHeight="1" x14ac:dyDescent="0.25">
      <c r="A18" s="2">
        <v>41076</v>
      </c>
      <c r="B18" s="4" t="s">
        <v>609</v>
      </c>
      <c r="C18" s="4" t="s">
        <v>615</v>
      </c>
      <c r="D18" s="4" t="s">
        <v>628</v>
      </c>
      <c r="E18" s="4" t="s">
        <v>651</v>
      </c>
      <c r="F18" s="4" t="s">
        <v>140</v>
      </c>
      <c r="G18" s="3">
        <v>13</v>
      </c>
      <c r="H18" s="4" t="s">
        <v>144</v>
      </c>
      <c r="I18" s="4" t="s">
        <v>695</v>
      </c>
      <c r="J18" s="4" t="s">
        <v>1206</v>
      </c>
      <c r="K18" s="95" t="s">
        <v>80</v>
      </c>
      <c r="L18" s="51" t="str">
        <f t="shared" si="3"/>
        <v>1</v>
      </c>
      <c r="M18" s="51" t="s">
        <v>75</v>
      </c>
      <c r="N18" s="51">
        <f t="shared" si="4"/>
        <v>7</v>
      </c>
      <c r="O18" s="96">
        <f t="shared" si="10"/>
        <v>7</v>
      </c>
      <c r="P18" s="51" t="s">
        <v>85</v>
      </c>
      <c r="Q18" s="51" t="str">
        <f t="shared" si="5"/>
        <v>0.9</v>
      </c>
      <c r="R18" s="96" t="e">
        <f t="shared" si="6"/>
        <v>#VALUE!</v>
      </c>
      <c r="S18" s="1" t="e">
        <f t="shared" si="1"/>
        <v>#VALUE!</v>
      </c>
      <c r="T18" s="4"/>
      <c r="U18" s="95"/>
      <c r="V18" s="97" t="str">
        <f t="shared" si="7"/>
        <v/>
      </c>
      <c r="W18" s="51"/>
      <c r="X18" s="97" t="str">
        <f t="shared" si="8"/>
        <v/>
      </c>
      <c r="Y18" s="96" t="e">
        <f t="shared" si="12"/>
        <v>#VALUE!</v>
      </c>
      <c r="Z18" s="1" t="e">
        <f t="shared" si="11"/>
        <v>#VALUE!</v>
      </c>
      <c r="AA18" s="10"/>
      <c r="AB18" s="10"/>
      <c r="AC18" s="10"/>
      <c r="AD18" s="77"/>
      <c r="AE18" s="10"/>
      <c r="AF18" s="76"/>
      <c r="AG18" s="10"/>
      <c r="AH18" s="10"/>
      <c r="AI18" s="10"/>
    </row>
    <row r="19" spans="1:35" ht="54.95" customHeight="1" x14ac:dyDescent="0.25">
      <c r="A19" s="2">
        <v>41076</v>
      </c>
      <c r="B19" s="4" t="s">
        <v>609</v>
      </c>
      <c r="C19" s="4" t="s">
        <v>615</v>
      </c>
      <c r="D19" s="4" t="s">
        <v>628</v>
      </c>
      <c r="E19" s="4" t="s">
        <v>655</v>
      </c>
      <c r="F19" s="4" t="s">
        <v>140</v>
      </c>
      <c r="G19" s="3">
        <v>13</v>
      </c>
      <c r="H19" s="4" t="s">
        <v>148</v>
      </c>
      <c r="I19" s="4" t="s">
        <v>696</v>
      </c>
      <c r="J19" s="49" t="s">
        <v>1207</v>
      </c>
      <c r="K19" s="95" t="s">
        <v>77</v>
      </c>
      <c r="L19" s="51" t="str">
        <f t="shared" si="3"/>
        <v>4</v>
      </c>
      <c r="M19" s="51" t="s">
        <v>75</v>
      </c>
      <c r="N19" s="51">
        <f t="shared" si="4"/>
        <v>7</v>
      </c>
      <c r="O19" s="96">
        <f t="shared" si="10"/>
        <v>28</v>
      </c>
      <c r="P19" s="51" t="s">
        <v>83</v>
      </c>
      <c r="Q19" s="51" t="str">
        <f t="shared" si="5"/>
        <v>0.4</v>
      </c>
      <c r="R19" s="96" t="e">
        <f t="shared" si="6"/>
        <v>#VALUE!</v>
      </c>
      <c r="S19" s="1" t="e">
        <f t="shared" si="1"/>
        <v>#VALUE!</v>
      </c>
      <c r="T19" s="4" t="s">
        <v>1229</v>
      </c>
      <c r="U19" s="95"/>
      <c r="V19" s="97" t="str">
        <f t="shared" si="7"/>
        <v/>
      </c>
      <c r="W19" s="51"/>
      <c r="X19" s="97" t="str">
        <f t="shared" si="8"/>
        <v/>
      </c>
      <c r="Y19" s="96" t="e">
        <f t="shared" si="12"/>
        <v>#VALUE!</v>
      </c>
      <c r="Z19" s="1" t="e">
        <f t="shared" si="11"/>
        <v>#VALUE!</v>
      </c>
      <c r="AA19" s="10"/>
      <c r="AB19" s="10"/>
      <c r="AC19" s="237">
        <v>45107</v>
      </c>
      <c r="AD19" s="77"/>
      <c r="AE19" s="10"/>
      <c r="AF19" s="76"/>
      <c r="AG19" s="10"/>
      <c r="AH19" s="10"/>
      <c r="AI19" s="10"/>
    </row>
    <row r="20" spans="1:35" ht="54.95" customHeight="1" x14ac:dyDescent="0.25">
      <c r="A20" s="2">
        <v>41076</v>
      </c>
      <c r="B20" s="4" t="s">
        <v>609</v>
      </c>
      <c r="C20" s="4" t="s">
        <v>615</v>
      </c>
      <c r="D20" s="4" t="s">
        <v>629</v>
      </c>
      <c r="E20" s="4" t="s">
        <v>656</v>
      </c>
      <c r="F20" s="4" t="s">
        <v>140</v>
      </c>
      <c r="G20" s="3">
        <v>13</v>
      </c>
      <c r="H20" s="4" t="s">
        <v>255</v>
      </c>
      <c r="I20" s="4" t="s">
        <v>697</v>
      </c>
      <c r="J20" s="49" t="s">
        <v>1208</v>
      </c>
      <c r="K20" s="95" t="s">
        <v>77</v>
      </c>
      <c r="L20" s="51" t="str">
        <f t="shared" si="3"/>
        <v>4</v>
      </c>
      <c r="M20" s="51" t="s">
        <v>75</v>
      </c>
      <c r="N20" s="51">
        <f t="shared" si="4"/>
        <v>7</v>
      </c>
      <c r="O20" s="96">
        <f t="shared" si="10"/>
        <v>28</v>
      </c>
      <c r="P20" s="51" t="s">
        <v>83</v>
      </c>
      <c r="Q20" s="51" t="str">
        <f t="shared" si="5"/>
        <v>0.4</v>
      </c>
      <c r="R20" s="96" t="e">
        <f t="shared" si="6"/>
        <v>#VALUE!</v>
      </c>
      <c r="S20" s="1" t="e">
        <f t="shared" si="1"/>
        <v>#VALUE!</v>
      </c>
      <c r="T20" s="4"/>
      <c r="U20" s="95"/>
      <c r="V20" s="97" t="str">
        <f t="shared" si="7"/>
        <v/>
      </c>
      <c r="W20" s="51"/>
      <c r="X20" s="97" t="str">
        <f t="shared" si="8"/>
        <v/>
      </c>
      <c r="Y20" s="96" t="e">
        <f t="shared" si="12"/>
        <v>#VALUE!</v>
      </c>
      <c r="Z20" s="1" t="e">
        <f t="shared" si="11"/>
        <v>#VALUE!</v>
      </c>
      <c r="AA20" s="10"/>
      <c r="AB20" s="10"/>
      <c r="AC20" s="10"/>
      <c r="AD20" s="77"/>
      <c r="AE20" s="10"/>
      <c r="AF20" s="76"/>
      <c r="AG20" s="10"/>
      <c r="AH20" s="10"/>
      <c r="AI20" s="10"/>
    </row>
    <row r="21" spans="1:35" ht="54.95" customHeight="1" x14ac:dyDescent="0.25">
      <c r="A21" s="2">
        <v>41076</v>
      </c>
      <c r="B21" s="4" t="s">
        <v>609</v>
      </c>
      <c r="C21" s="4" t="s">
        <v>615</v>
      </c>
      <c r="D21" s="4" t="s">
        <v>630</v>
      </c>
      <c r="E21" s="4" t="s">
        <v>656</v>
      </c>
      <c r="F21" s="4" t="s">
        <v>141</v>
      </c>
      <c r="G21" s="3">
        <v>13</v>
      </c>
      <c r="H21" s="4" t="s">
        <v>145</v>
      </c>
      <c r="I21" s="4" t="s">
        <v>698</v>
      </c>
      <c r="J21" s="49" t="s">
        <v>734</v>
      </c>
      <c r="K21" s="95" t="s">
        <v>77</v>
      </c>
      <c r="L21" s="51" t="str">
        <f t="shared" si="3"/>
        <v>4</v>
      </c>
      <c r="M21" s="51" t="s">
        <v>75</v>
      </c>
      <c r="N21" s="51">
        <f t="shared" si="4"/>
        <v>7</v>
      </c>
      <c r="O21" s="96">
        <f t="shared" si="10"/>
        <v>28</v>
      </c>
      <c r="P21" s="51" t="s">
        <v>83</v>
      </c>
      <c r="Q21" s="51" t="str">
        <f t="shared" si="5"/>
        <v>0.4</v>
      </c>
      <c r="R21" s="96" t="e">
        <f t="shared" si="6"/>
        <v>#VALUE!</v>
      </c>
      <c r="S21" s="1" t="e">
        <f t="shared" si="1"/>
        <v>#VALUE!</v>
      </c>
      <c r="T21" s="4" t="s">
        <v>1230</v>
      </c>
      <c r="U21" s="95"/>
      <c r="V21" s="97" t="str">
        <f t="shared" si="7"/>
        <v/>
      </c>
      <c r="W21" s="51"/>
      <c r="X21" s="97" t="str">
        <f t="shared" si="8"/>
        <v/>
      </c>
      <c r="Y21" s="96" t="e">
        <f t="shared" si="12"/>
        <v>#VALUE!</v>
      </c>
      <c r="Z21" s="1" t="e">
        <f t="shared" si="11"/>
        <v>#VALUE!</v>
      </c>
      <c r="AA21" s="10"/>
      <c r="AB21" s="10"/>
      <c r="AC21" s="10"/>
      <c r="AD21" s="77"/>
      <c r="AE21" s="10"/>
      <c r="AF21" s="76"/>
      <c r="AG21" s="10"/>
      <c r="AH21" s="10"/>
      <c r="AI21" s="10"/>
    </row>
    <row r="22" spans="1:35" ht="54.95" customHeight="1" x14ac:dyDescent="0.25">
      <c r="A22" s="2">
        <v>44823</v>
      </c>
      <c r="B22" s="4" t="s">
        <v>609</v>
      </c>
      <c r="C22" s="4" t="s">
        <v>615</v>
      </c>
      <c r="D22" s="4" t="s">
        <v>1209</v>
      </c>
      <c r="E22" s="4" t="s">
        <v>1210</v>
      </c>
      <c r="F22" s="4" t="s">
        <v>140</v>
      </c>
      <c r="G22" s="3">
        <v>13</v>
      </c>
      <c r="H22" s="4" t="s">
        <v>139</v>
      </c>
      <c r="I22" s="4" t="s">
        <v>1211</v>
      </c>
      <c r="J22" s="49"/>
      <c r="K22" s="95" t="s">
        <v>77</v>
      </c>
      <c r="L22" s="51" t="str">
        <f t="shared" si="3"/>
        <v>4</v>
      </c>
      <c r="M22" s="51" t="s">
        <v>76</v>
      </c>
      <c r="N22" s="51" t="str">
        <f t="shared" si="4"/>
        <v>10</v>
      </c>
      <c r="O22" s="96">
        <f t="shared" si="10"/>
        <v>40</v>
      </c>
      <c r="P22" s="51" t="s">
        <v>86</v>
      </c>
      <c r="Q22" s="51">
        <f t="shared" si="5"/>
        <v>1</v>
      </c>
      <c r="R22" s="96">
        <f t="shared" si="6"/>
        <v>40</v>
      </c>
      <c r="S22" s="1" t="str">
        <f t="shared" si="1"/>
        <v>PRIORITE 1</v>
      </c>
      <c r="T22" s="4" t="s">
        <v>1229</v>
      </c>
      <c r="U22" s="95"/>
      <c r="V22" s="97" t="str">
        <f t="shared" si="7"/>
        <v/>
      </c>
      <c r="W22" s="51"/>
      <c r="X22" s="97" t="str">
        <f t="shared" si="8"/>
        <v/>
      </c>
      <c r="Y22" s="96" t="e">
        <f t="shared" si="12"/>
        <v>#VALUE!</v>
      </c>
      <c r="Z22" s="1" t="e">
        <f t="shared" si="11"/>
        <v>#VALUE!</v>
      </c>
      <c r="AA22" s="10"/>
      <c r="AB22" s="10"/>
      <c r="AC22" s="10"/>
      <c r="AD22" s="77"/>
      <c r="AE22" s="10"/>
      <c r="AF22" s="76"/>
      <c r="AG22" s="10"/>
      <c r="AH22" s="10"/>
      <c r="AI22" s="10"/>
    </row>
    <row r="23" spans="1:35" ht="54.95" customHeight="1" x14ac:dyDescent="0.25">
      <c r="A23" s="2">
        <v>41076</v>
      </c>
      <c r="B23" s="4" t="s">
        <v>609</v>
      </c>
      <c r="C23" s="4" t="s">
        <v>615</v>
      </c>
      <c r="D23" s="4" t="s">
        <v>631</v>
      </c>
      <c r="E23" s="4" t="s">
        <v>19</v>
      </c>
      <c r="F23" s="4" t="s">
        <v>140</v>
      </c>
      <c r="G23" s="3">
        <v>13</v>
      </c>
      <c r="H23" s="4" t="s">
        <v>145</v>
      </c>
      <c r="I23" s="4" t="s">
        <v>699</v>
      </c>
      <c r="J23" s="49" t="s">
        <v>1212</v>
      </c>
      <c r="K23" s="95" t="s">
        <v>77</v>
      </c>
      <c r="L23" s="51" t="str">
        <f t="shared" si="3"/>
        <v>4</v>
      </c>
      <c r="M23" s="51" t="s">
        <v>75</v>
      </c>
      <c r="N23" s="51">
        <f t="shared" si="4"/>
        <v>7</v>
      </c>
      <c r="O23" s="96">
        <f t="shared" si="10"/>
        <v>28</v>
      </c>
      <c r="P23" s="51" t="s">
        <v>84</v>
      </c>
      <c r="Q23" s="51">
        <f t="shared" si="5"/>
        <v>0.7</v>
      </c>
      <c r="R23" s="96">
        <f t="shared" si="6"/>
        <v>19.599999999999998</v>
      </c>
      <c r="S23" s="1" t="str">
        <f t="shared" si="1"/>
        <v>PRIORITE 2</v>
      </c>
      <c r="T23" s="4"/>
      <c r="U23" s="95"/>
      <c r="V23" s="97" t="str">
        <f t="shared" si="7"/>
        <v/>
      </c>
      <c r="W23" s="51"/>
      <c r="X23" s="97" t="str">
        <f t="shared" si="8"/>
        <v/>
      </c>
      <c r="Y23" s="96" t="e">
        <f t="shared" si="12"/>
        <v>#VALUE!</v>
      </c>
      <c r="Z23" s="1" t="e">
        <f t="shared" si="11"/>
        <v>#VALUE!</v>
      </c>
      <c r="AA23" s="10"/>
      <c r="AB23" s="10"/>
      <c r="AC23" s="10"/>
      <c r="AD23" s="77"/>
      <c r="AE23" s="10"/>
      <c r="AF23" s="76"/>
      <c r="AG23" s="10"/>
      <c r="AH23" s="10"/>
      <c r="AI23" s="10"/>
    </row>
    <row r="24" spans="1:35" ht="54.95" customHeight="1" x14ac:dyDescent="0.25">
      <c r="A24" s="2">
        <v>41076</v>
      </c>
      <c r="B24" s="4" t="s">
        <v>609</v>
      </c>
      <c r="C24" s="4" t="s">
        <v>615</v>
      </c>
      <c r="D24" s="4" t="s">
        <v>1213</v>
      </c>
      <c r="E24" s="4" t="s">
        <v>657</v>
      </c>
      <c r="F24" s="4" t="s">
        <v>140</v>
      </c>
      <c r="G24" s="3">
        <v>13</v>
      </c>
      <c r="H24" s="4" t="s">
        <v>148</v>
      </c>
      <c r="I24" s="4" t="s">
        <v>700</v>
      </c>
      <c r="J24" s="49"/>
      <c r="K24" s="95" t="s">
        <v>79</v>
      </c>
      <c r="L24" s="51">
        <f t="shared" si="3"/>
        <v>2</v>
      </c>
      <c r="M24" s="51" t="s">
        <v>75</v>
      </c>
      <c r="N24" s="51">
        <f t="shared" si="4"/>
        <v>7</v>
      </c>
      <c r="O24" s="96">
        <f t="shared" si="10"/>
        <v>14</v>
      </c>
      <c r="P24" s="51" t="s">
        <v>86</v>
      </c>
      <c r="Q24" s="51">
        <f t="shared" si="5"/>
        <v>1</v>
      </c>
      <c r="R24" s="96">
        <f t="shared" si="6"/>
        <v>14</v>
      </c>
      <c r="S24" s="1" t="str">
        <f t="shared" si="1"/>
        <v>PRIORITE 3</v>
      </c>
      <c r="T24" s="4" t="s">
        <v>1229</v>
      </c>
      <c r="U24" s="95"/>
      <c r="V24" s="97" t="str">
        <f t="shared" si="7"/>
        <v/>
      </c>
      <c r="W24" s="51"/>
      <c r="X24" s="97" t="str">
        <f t="shared" si="8"/>
        <v/>
      </c>
      <c r="Y24" s="96" t="e">
        <f t="shared" si="12"/>
        <v>#VALUE!</v>
      </c>
      <c r="Z24" s="1" t="e">
        <f t="shared" si="11"/>
        <v>#VALUE!</v>
      </c>
      <c r="AA24" s="10"/>
      <c r="AB24" s="10"/>
      <c r="AC24" s="10"/>
      <c r="AD24" s="77"/>
      <c r="AE24" s="10"/>
      <c r="AF24" s="76"/>
      <c r="AG24" s="10"/>
      <c r="AH24" s="10"/>
      <c r="AI24" s="10"/>
    </row>
    <row r="25" spans="1:35" ht="54.95" customHeight="1" x14ac:dyDescent="0.25">
      <c r="A25" s="2">
        <v>41079</v>
      </c>
      <c r="B25" s="4" t="s">
        <v>609</v>
      </c>
      <c r="C25" s="4" t="s">
        <v>616</v>
      </c>
      <c r="D25" s="4" t="s">
        <v>632</v>
      </c>
      <c r="E25" s="4" t="s">
        <v>658</v>
      </c>
      <c r="F25" s="4" t="s">
        <v>140</v>
      </c>
      <c r="G25" s="3">
        <v>13</v>
      </c>
      <c r="H25" s="4" t="s">
        <v>149</v>
      </c>
      <c r="I25" s="4" t="s">
        <v>701</v>
      </c>
      <c r="J25" s="49" t="s">
        <v>1214</v>
      </c>
      <c r="K25" s="95" t="s">
        <v>78</v>
      </c>
      <c r="L25" s="51" t="str">
        <f t="shared" si="3"/>
        <v>3</v>
      </c>
      <c r="M25" s="51" t="s">
        <v>74</v>
      </c>
      <c r="N25" s="51" t="str">
        <f t="shared" si="4"/>
        <v>4</v>
      </c>
      <c r="O25" s="96">
        <f t="shared" si="10"/>
        <v>12</v>
      </c>
      <c r="P25" s="51" t="s">
        <v>85</v>
      </c>
      <c r="Q25" s="51" t="str">
        <f t="shared" si="5"/>
        <v>0.9</v>
      </c>
      <c r="R25" s="96" t="e">
        <f t="shared" si="6"/>
        <v>#VALUE!</v>
      </c>
      <c r="S25" s="1" t="e">
        <f t="shared" si="1"/>
        <v>#VALUE!</v>
      </c>
      <c r="T25" s="4"/>
      <c r="U25" s="95"/>
      <c r="V25" s="97" t="str">
        <f t="shared" si="7"/>
        <v/>
      </c>
      <c r="W25" s="51"/>
      <c r="X25" s="97" t="str">
        <f t="shared" si="8"/>
        <v/>
      </c>
      <c r="Y25" s="96" t="e">
        <f t="shared" si="12"/>
        <v>#VALUE!</v>
      </c>
      <c r="Z25" s="1" t="e">
        <f t="shared" si="11"/>
        <v>#VALUE!</v>
      </c>
      <c r="AA25" s="10"/>
      <c r="AB25" s="10"/>
      <c r="AC25" s="10"/>
      <c r="AD25" s="77"/>
      <c r="AE25" s="10"/>
      <c r="AF25" s="76"/>
      <c r="AG25" s="10"/>
      <c r="AH25" s="10"/>
      <c r="AI25" s="10"/>
    </row>
    <row r="26" spans="1:35" ht="54.95" customHeight="1" x14ac:dyDescent="0.25">
      <c r="A26" s="2">
        <v>41079</v>
      </c>
      <c r="B26" s="4" t="s">
        <v>609</v>
      </c>
      <c r="C26" s="4" t="s">
        <v>616</v>
      </c>
      <c r="D26" s="4" t="s">
        <v>633</v>
      </c>
      <c r="E26" s="4" t="s">
        <v>657</v>
      </c>
      <c r="F26" s="4" t="s">
        <v>140</v>
      </c>
      <c r="G26" s="3">
        <v>13</v>
      </c>
      <c r="H26" s="4" t="s">
        <v>148</v>
      </c>
      <c r="I26" s="4" t="s">
        <v>702</v>
      </c>
      <c r="J26" s="49" t="s">
        <v>1214</v>
      </c>
      <c r="K26" s="95" t="s">
        <v>78</v>
      </c>
      <c r="L26" s="51" t="str">
        <f t="shared" si="3"/>
        <v>3</v>
      </c>
      <c r="M26" s="51" t="s">
        <v>75</v>
      </c>
      <c r="N26" s="51">
        <f t="shared" si="4"/>
        <v>7</v>
      </c>
      <c r="O26" s="96">
        <f t="shared" si="10"/>
        <v>21</v>
      </c>
      <c r="P26" s="51" t="s">
        <v>85</v>
      </c>
      <c r="Q26" s="51" t="str">
        <f t="shared" si="5"/>
        <v>0.9</v>
      </c>
      <c r="R26" s="96" t="e">
        <f t="shared" si="6"/>
        <v>#VALUE!</v>
      </c>
      <c r="S26" s="1" t="e">
        <f t="shared" si="1"/>
        <v>#VALUE!</v>
      </c>
      <c r="T26" s="4" t="s">
        <v>743</v>
      </c>
      <c r="U26" s="95"/>
      <c r="V26" s="97" t="str">
        <f t="shared" si="7"/>
        <v/>
      </c>
      <c r="W26" s="51"/>
      <c r="X26" s="97" t="str">
        <f t="shared" si="8"/>
        <v/>
      </c>
      <c r="Y26" s="96" t="e">
        <f t="shared" si="12"/>
        <v>#VALUE!</v>
      </c>
      <c r="Z26" s="1" t="e">
        <f t="shared" si="11"/>
        <v>#VALUE!</v>
      </c>
      <c r="AA26" s="10"/>
      <c r="AB26" s="10"/>
      <c r="AC26" s="10"/>
      <c r="AD26" s="77"/>
      <c r="AE26" s="10"/>
      <c r="AF26" s="76"/>
      <c r="AG26" s="10"/>
      <c r="AH26" s="10"/>
      <c r="AI26" s="10"/>
    </row>
    <row r="27" spans="1:35" ht="54.95" customHeight="1" x14ac:dyDescent="0.25">
      <c r="A27" s="2">
        <v>41079</v>
      </c>
      <c r="B27" s="4" t="s">
        <v>609</v>
      </c>
      <c r="C27" s="4" t="s">
        <v>616</v>
      </c>
      <c r="D27" s="4" t="s">
        <v>634</v>
      </c>
      <c r="E27" s="4" t="s">
        <v>657</v>
      </c>
      <c r="F27" s="4" t="s">
        <v>140</v>
      </c>
      <c r="G27" s="3">
        <v>13</v>
      </c>
      <c r="H27" s="4" t="s">
        <v>148</v>
      </c>
      <c r="I27" s="4" t="s">
        <v>703</v>
      </c>
      <c r="J27" s="49" t="s">
        <v>1214</v>
      </c>
      <c r="K27" s="95" t="s">
        <v>77</v>
      </c>
      <c r="L27" s="51" t="str">
        <f t="shared" si="3"/>
        <v>4</v>
      </c>
      <c r="M27" s="51" t="s">
        <v>75</v>
      </c>
      <c r="N27" s="51">
        <f t="shared" si="4"/>
        <v>7</v>
      </c>
      <c r="O27" s="96">
        <f t="shared" si="10"/>
        <v>28</v>
      </c>
      <c r="P27" s="51" t="s">
        <v>85</v>
      </c>
      <c r="Q27" s="51" t="str">
        <f t="shared" si="5"/>
        <v>0.9</v>
      </c>
      <c r="R27" s="96" t="e">
        <f t="shared" si="6"/>
        <v>#VALUE!</v>
      </c>
      <c r="S27" s="1" t="e">
        <f t="shared" si="1"/>
        <v>#VALUE!</v>
      </c>
      <c r="T27" s="4" t="s">
        <v>743</v>
      </c>
      <c r="U27" s="95"/>
      <c r="V27" s="97" t="str">
        <f t="shared" si="7"/>
        <v/>
      </c>
      <c r="W27" s="51"/>
      <c r="X27" s="97" t="str">
        <f t="shared" si="8"/>
        <v/>
      </c>
      <c r="Y27" s="96" t="e">
        <f t="shared" si="12"/>
        <v>#VALUE!</v>
      </c>
      <c r="Z27" s="1" t="e">
        <f t="shared" si="11"/>
        <v>#VALUE!</v>
      </c>
      <c r="AA27" s="10"/>
      <c r="AB27" s="10"/>
      <c r="AC27" s="10"/>
      <c r="AD27" s="77"/>
      <c r="AE27" s="10"/>
      <c r="AF27" s="76"/>
      <c r="AG27" s="10"/>
      <c r="AH27" s="10"/>
      <c r="AI27" s="10"/>
    </row>
    <row r="28" spans="1:35" ht="54.95" customHeight="1" x14ac:dyDescent="0.25">
      <c r="A28" s="2">
        <v>41079</v>
      </c>
      <c r="B28" s="4" t="s">
        <v>609</v>
      </c>
      <c r="C28" s="4" t="s">
        <v>616</v>
      </c>
      <c r="D28" s="4" t="s">
        <v>634</v>
      </c>
      <c r="E28" s="4" t="s">
        <v>659</v>
      </c>
      <c r="F28" s="4" t="s">
        <v>140</v>
      </c>
      <c r="G28" s="3">
        <v>13</v>
      </c>
      <c r="H28" s="4" t="s">
        <v>148</v>
      </c>
      <c r="I28" s="4" t="s">
        <v>704</v>
      </c>
      <c r="J28" s="49" t="s">
        <v>1215</v>
      </c>
      <c r="K28" s="95" t="s">
        <v>77</v>
      </c>
      <c r="L28" s="51" t="str">
        <f t="shared" si="3"/>
        <v>4</v>
      </c>
      <c r="M28" s="51" t="s">
        <v>75</v>
      </c>
      <c r="N28" s="51">
        <f t="shared" si="4"/>
        <v>7</v>
      </c>
      <c r="O28" s="96">
        <f t="shared" si="10"/>
        <v>28</v>
      </c>
      <c r="P28" s="51" t="s">
        <v>83</v>
      </c>
      <c r="Q28" s="51" t="str">
        <f t="shared" si="5"/>
        <v>0.4</v>
      </c>
      <c r="R28" s="96" t="e">
        <f t="shared" si="6"/>
        <v>#VALUE!</v>
      </c>
      <c r="S28" s="1" t="e">
        <f t="shared" si="1"/>
        <v>#VALUE!</v>
      </c>
      <c r="T28" s="4"/>
      <c r="U28" s="95"/>
      <c r="V28" s="97" t="str">
        <f t="shared" si="7"/>
        <v/>
      </c>
      <c r="W28" s="51"/>
      <c r="X28" s="97" t="str">
        <f t="shared" si="8"/>
        <v/>
      </c>
      <c r="Y28" s="96" t="e">
        <f t="shared" si="12"/>
        <v>#VALUE!</v>
      </c>
      <c r="Z28" s="1" t="e">
        <f t="shared" si="11"/>
        <v>#VALUE!</v>
      </c>
      <c r="AA28" s="10"/>
      <c r="AB28" s="10"/>
      <c r="AC28" s="10"/>
      <c r="AD28" s="77"/>
      <c r="AE28" s="10"/>
      <c r="AF28" s="76"/>
      <c r="AG28" s="10"/>
      <c r="AH28" s="10"/>
      <c r="AI28" s="10"/>
    </row>
    <row r="29" spans="1:35" ht="54.95" customHeight="1" x14ac:dyDescent="0.25">
      <c r="A29" s="2">
        <v>41079</v>
      </c>
      <c r="B29" s="4" t="s">
        <v>609</v>
      </c>
      <c r="C29" s="4" t="s">
        <v>616</v>
      </c>
      <c r="D29" s="4" t="s">
        <v>635</v>
      </c>
      <c r="E29" s="4" t="s">
        <v>660</v>
      </c>
      <c r="F29" s="4" t="s">
        <v>140</v>
      </c>
      <c r="G29" s="3">
        <v>13</v>
      </c>
      <c r="H29" s="4" t="s">
        <v>149</v>
      </c>
      <c r="I29" s="4" t="s">
        <v>705</v>
      </c>
      <c r="J29" s="49" t="s">
        <v>1216</v>
      </c>
      <c r="K29" s="95" t="s">
        <v>80</v>
      </c>
      <c r="L29" s="51" t="str">
        <f t="shared" si="3"/>
        <v>1</v>
      </c>
      <c r="M29" s="51" t="s">
        <v>76</v>
      </c>
      <c r="N29" s="51" t="str">
        <f t="shared" si="4"/>
        <v>10</v>
      </c>
      <c r="O29" s="96">
        <f t="shared" si="10"/>
        <v>10</v>
      </c>
      <c r="P29" s="51" t="s">
        <v>83</v>
      </c>
      <c r="Q29" s="51" t="str">
        <f t="shared" si="5"/>
        <v>0.4</v>
      </c>
      <c r="R29" s="96" t="e">
        <f t="shared" si="6"/>
        <v>#VALUE!</v>
      </c>
      <c r="S29" s="1" t="e">
        <f t="shared" si="1"/>
        <v>#VALUE!</v>
      </c>
      <c r="T29" s="4"/>
      <c r="U29" s="95"/>
      <c r="V29" s="97" t="str">
        <f t="shared" si="7"/>
        <v/>
      </c>
      <c r="W29" s="51"/>
      <c r="X29" s="97" t="str">
        <f t="shared" si="8"/>
        <v/>
      </c>
      <c r="Y29" s="96" t="e">
        <f t="shared" si="12"/>
        <v>#VALUE!</v>
      </c>
      <c r="Z29" s="1" t="e">
        <f t="shared" si="11"/>
        <v>#VALUE!</v>
      </c>
      <c r="AA29" s="10"/>
      <c r="AB29" s="10"/>
      <c r="AC29" s="10"/>
      <c r="AD29" s="77"/>
      <c r="AE29" s="10"/>
      <c r="AF29" s="76"/>
      <c r="AG29" s="10"/>
      <c r="AH29" s="4"/>
      <c r="AI29" s="4"/>
    </row>
    <row r="30" spans="1:35" ht="54.95" customHeight="1" x14ac:dyDescent="0.25">
      <c r="A30" s="2">
        <v>41086</v>
      </c>
      <c r="B30" s="57" t="s">
        <v>609</v>
      </c>
      <c r="C30" s="4" t="s">
        <v>617</v>
      </c>
      <c r="D30" s="4" t="s">
        <v>636</v>
      </c>
      <c r="E30" s="4" t="s">
        <v>661</v>
      </c>
      <c r="F30" s="4" t="s">
        <v>140</v>
      </c>
      <c r="G30" s="3">
        <v>13</v>
      </c>
      <c r="H30" s="4" t="s">
        <v>145</v>
      </c>
      <c r="I30" s="4" t="s">
        <v>706</v>
      </c>
      <c r="J30" s="49" t="s">
        <v>1212</v>
      </c>
      <c r="K30" s="95" t="s">
        <v>77</v>
      </c>
      <c r="L30" s="51" t="str">
        <f t="shared" si="3"/>
        <v>4</v>
      </c>
      <c r="M30" s="51" t="s">
        <v>75</v>
      </c>
      <c r="N30" s="51">
        <f t="shared" si="4"/>
        <v>7</v>
      </c>
      <c r="O30" s="96">
        <f t="shared" si="10"/>
        <v>28</v>
      </c>
      <c r="P30" s="51" t="s">
        <v>85</v>
      </c>
      <c r="Q30" s="51" t="str">
        <f t="shared" si="5"/>
        <v>0.9</v>
      </c>
      <c r="R30" s="96" t="e">
        <f t="shared" si="6"/>
        <v>#VALUE!</v>
      </c>
      <c r="S30" s="1" t="e">
        <f t="shared" si="1"/>
        <v>#VALUE!</v>
      </c>
      <c r="T30" s="4"/>
      <c r="U30" s="95"/>
      <c r="V30" s="97" t="str">
        <f t="shared" si="7"/>
        <v/>
      </c>
      <c r="W30" s="51"/>
      <c r="X30" s="97" t="str">
        <f t="shared" si="8"/>
        <v/>
      </c>
      <c r="Y30" s="96" t="e">
        <f t="shared" si="12"/>
        <v>#VALUE!</v>
      </c>
      <c r="Z30" s="1" t="e">
        <f t="shared" si="11"/>
        <v>#VALUE!</v>
      </c>
      <c r="AA30" s="10"/>
      <c r="AB30" s="10"/>
      <c r="AC30" s="10"/>
      <c r="AD30" s="77"/>
      <c r="AE30" s="10"/>
      <c r="AF30" s="76"/>
      <c r="AG30" s="10"/>
      <c r="AH30" s="10"/>
      <c r="AI30" s="10"/>
    </row>
    <row r="31" spans="1:35" ht="54.95" customHeight="1" x14ac:dyDescent="0.25">
      <c r="A31" s="2">
        <v>41086</v>
      </c>
      <c r="B31" s="57" t="s">
        <v>609</v>
      </c>
      <c r="C31" s="4" t="s">
        <v>617</v>
      </c>
      <c r="D31" s="4" t="s">
        <v>637</v>
      </c>
      <c r="E31" s="4" t="s">
        <v>662</v>
      </c>
      <c r="F31" s="4" t="s">
        <v>141</v>
      </c>
      <c r="G31" s="3">
        <v>13</v>
      </c>
      <c r="H31" s="4" t="s">
        <v>678</v>
      </c>
      <c r="I31" s="4" t="s">
        <v>35</v>
      </c>
      <c r="J31" s="4" t="s">
        <v>1217</v>
      </c>
      <c r="K31" s="95" t="s">
        <v>79</v>
      </c>
      <c r="L31" s="51">
        <f t="shared" si="3"/>
        <v>2</v>
      </c>
      <c r="M31" s="51" t="s">
        <v>76</v>
      </c>
      <c r="N31" s="51" t="str">
        <f t="shared" si="4"/>
        <v>10</v>
      </c>
      <c r="O31" s="96">
        <f t="shared" si="10"/>
        <v>20</v>
      </c>
      <c r="P31" s="51" t="s">
        <v>87</v>
      </c>
      <c r="Q31" s="51" t="str">
        <f t="shared" si="5"/>
        <v>0.1</v>
      </c>
      <c r="R31" s="96" t="e">
        <f t="shared" si="6"/>
        <v>#VALUE!</v>
      </c>
      <c r="S31" s="1" t="e">
        <f t="shared" si="1"/>
        <v>#VALUE!</v>
      </c>
      <c r="T31" s="4"/>
      <c r="U31" s="95"/>
      <c r="V31" s="97" t="str">
        <f t="shared" si="7"/>
        <v/>
      </c>
      <c r="W31" s="51"/>
      <c r="X31" s="97" t="str">
        <f t="shared" si="8"/>
        <v/>
      </c>
      <c r="Y31" s="96" t="e">
        <f t="shared" si="12"/>
        <v>#VALUE!</v>
      </c>
      <c r="Z31" s="1" t="e">
        <f t="shared" si="11"/>
        <v>#VALUE!</v>
      </c>
      <c r="AA31" s="10"/>
      <c r="AB31" s="10"/>
      <c r="AC31" s="12"/>
      <c r="AD31" s="77"/>
      <c r="AE31" s="10"/>
      <c r="AF31" s="76"/>
      <c r="AG31" s="10"/>
      <c r="AH31" s="10"/>
      <c r="AI31" s="10"/>
    </row>
    <row r="32" spans="1:35" ht="54.95" customHeight="1" x14ac:dyDescent="0.25">
      <c r="A32" s="2">
        <v>41086</v>
      </c>
      <c r="B32" s="57" t="s">
        <v>609</v>
      </c>
      <c r="C32" s="4" t="s">
        <v>617</v>
      </c>
      <c r="D32" s="4" t="s">
        <v>638</v>
      </c>
      <c r="E32" s="4" t="s">
        <v>663</v>
      </c>
      <c r="F32" s="4" t="s">
        <v>141</v>
      </c>
      <c r="G32" s="3">
        <v>13</v>
      </c>
      <c r="H32" s="4" t="s">
        <v>265</v>
      </c>
      <c r="I32" s="4" t="s">
        <v>29</v>
      </c>
      <c r="J32" s="4" t="s">
        <v>1218</v>
      </c>
      <c r="K32" s="95" t="s">
        <v>79</v>
      </c>
      <c r="L32" s="51">
        <f t="shared" si="3"/>
        <v>2</v>
      </c>
      <c r="M32" s="51" t="s">
        <v>76</v>
      </c>
      <c r="N32" s="51" t="str">
        <f t="shared" si="4"/>
        <v>10</v>
      </c>
      <c r="O32" s="96">
        <f t="shared" si="10"/>
        <v>20</v>
      </c>
      <c r="P32" s="51" t="s">
        <v>85</v>
      </c>
      <c r="Q32" s="51" t="str">
        <f t="shared" si="5"/>
        <v>0.9</v>
      </c>
      <c r="R32" s="96" t="e">
        <f t="shared" si="6"/>
        <v>#VALUE!</v>
      </c>
      <c r="S32" s="1" t="e">
        <f t="shared" si="1"/>
        <v>#VALUE!</v>
      </c>
      <c r="T32" s="4"/>
      <c r="U32" s="95"/>
      <c r="V32" s="97" t="str">
        <f t="shared" si="7"/>
        <v/>
      </c>
      <c r="W32" s="51"/>
      <c r="X32" s="97" t="str">
        <f t="shared" si="8"/>
        <v/>
      </c>
      <c r="Y32" s="96" t="e">
        <f t="shared" si="12"/>
        <v>#VALUE!</v>
      </c>
      <c r="Z32" s="1" t="e">
        <f t="shared" si="11"/>
        <v>#VALUE!</v>
      </c>
      <c r="AA32" s="10"/>
      <c r="AB32" s="10"/>
      <c r="AC32" s="10"/>
      <c r="AD32" s="77"/>
      <c r="AE32" s="10"/>
      <c r="AF32" s="76"/>
      <c r="AG32" s="10"/>
      <c r="AH32" s="10"/>
      <c r="AI32" s="10"/>
    </row>
    <row r="33" spans="1:35" ht="54.95" customHeight="1" x14ac:dyDescent="0.25">
      <c r="A33" s="2">
        <v>41086</v>
      </c>
      <c r="B33" s="57" t="s">
        <v>609</v>
      </c>
      <c r="C33" s="4" t="s">
        <v>617</v>
      </c>
      <c r="D33" s="4" t="s">
        <v>639</v>
      </c>
      <c r="E33" s="4" t="s">
        <v>664</v>
      </c>
      <c r="F33" s="4" t="s">
        <v>140</v>
      </c>
      <c r="G33" s="3">
        <v>13</v>
      </c>
      <c r="H33" s="4" t="s">
        <v>265</v>
      </c>
      <c r="I33" s="4" t="s">
        <v>707</v>
      </c>
      <c r="J33" s="49" t="s">
        <v>727</v>
      </c>
      <c r="K33" s="95" t="s">
        <v>80</v>
      </c>
      <c r="L33" s="51" t="str">
        <f t="shared" si="3"/>
        <v>1</v>
      </c>
      <c r="M33" s="51" t="s">
        <v>75</v>
      </c>
      <c r="N33" s="51">
        <f t="shared" si="4"/>
        <v>7</v>
      </c>
      <c r="O33" s="96">
        <f t="shared" si="10"/>
        <v>7</v>
      </c>
      <c r="P33" s="51" t="s">
        <v>83</v>
      </c>
      <c r="Q33" s="51" t="str">
        <f t="shared" si="5"/>
        <v>0.4</v>
      </c>
      <c r="R33" s="96" t="e">
        <f t="shared" si="6"/>
        <v>#VALUE!</v>
      </c>
      <c r="S33" s="1" t="e">
        <f t="shared" si="1"/>
        <v>#VALUE!</v>
      </c>
      <c r="T33" s="4"/>
      <c r="U33" s="95"/>
      <c r="V33" s="97" t="str">
        <f t="shared" si="7"/>
        <v/>
      </c>
      <c r="W33" s="51"/>
      <c r="X33" s="97" t="str">
        <f t="shared" si="8"/>
        <v/>
      </c>
      <c r="Y33" s="96" t="e">
        <f t="shared" si="12"/>
        <v>#VALUE!</v>
      </c>
      <c r="Z33" s="1" t="e">
        <f t="shared" si="11"/>
        <v>#VALUE!</v>
      </c>
      <c r="AA33" s="10"/>
      <c r="AB33" s="10"/>
      <c r="AC33" s="10"/>
      <c r="AD33" s="77"/>
      <c r="AE33" s="10"/>
      <c r="AF33" s="76"/>
      <c r="AG33" s="10"/>
      <c r="AH33" s="10"/>
      <c r="AI33" s="10"/>
    </row>
    <row r="34" spans="1:35" ht="54.95" customHeight="1" x14ac:dyDescent="0.25">
      <c r="A34" s="2">
        <v>41086</v>
      </c>
      <c r="B34" s="57" t="s">
        <v>609</v>
      </c>
      <c r="C34" s="4" t="s">
        <v>618</v>
      </c>
      <c r="D34" s="4" t="s">
        <v>640</v>
      </c>
      <c r="E34" s="4" t="s">
        <v>235</v>
      </c>
      <c r="F34" s="4" t="s">
        <v>141</v>
      </c>
      <c r="G34" s="3">
        <v>13</v>
      </c>
      <c r="H34" s="4" t="s">
        <v>145</v>
      </c>
      <c r="I34" s="4" t="s">
        <v>708</v>
      </c>
      <c r="J34" s="65" t="s">
        <v>1219</v>
      </c>
      <c r="K34" s="95" t="s">
        <v>77</v>
      </c>
      <c r="L34" s="51" t="str">
        <f t="shared" si="3"/>
        <v>4</v>
      </c>
      <c r="M34" s="51" t="s">
        <v>76</v>
      </c>
      <c r="N34" s="51" t="str">
        <f t="shared" si="4"/>
        <v>10</v>
      </c>
      <c r="O34" s="96">
        <f t="shared" si="10"/>
        <v>40</v>
      </c>
      <c r="P34" s="51" t="s">
        <v>84</v>
      </c>
      <c r="Q34" s="51">
        <f t="shared" si="5"/>
        <v>0.7</v>
      </c>
      <c r="R34" s="96">
        <f t="shared" si="6"/>
        <v>28</v>
      </c>
      <c r="S34" s="1" t="str">
        <f t="shared" si="1"/>
        <v>PRIORITE 2</v>
      </c>
      <c r="T34" s="4"/>
      <c r="U34" s="95"/>
      <c r="V34" s="97" t="str">
        <f t="shared" si="7"/>
        <v/>
      </c>
      <c r="W34" s="51"/>
      <c r="X34" s="97" t="str">
        <f t="shared" si="8"/>
        <v/>
      </c>
      <c r="Y34" s="96" t="e">
        <f t="shared" si="12"/>
        <v>#VALUE!</v>
      </c>
      <c r="Z34" s="1" t="e">
        <f t="shared" si="11"/>
        <v>#VALUE!</v>
      </c>
      <c r="AA34" s="10"/>
      <c r="AB34" s="10"/>
      <c r="AC34" s="10"/>
      <c r="AD34" s="77"/>
      <c r="AE34" s="10"/>
      <c r="AF34" s="76"/>
      <c r="AG34" s="10"/>
      <c r="AH34" s="10"/>
      <c r="AI34" s="4"/>
    </row>
    <row r="35" spans="1:35" ht="54.95" customHeight="1" x14ac:dyDescent="0.25">
      <c r="A35" s="2">
        <v>41086</v>
      </c>
      <c r="B35" s="57" t="s">
        <v>609</v>
      </c>
      <c r="C35" s="4" t="s">
        <v>618</v>
      </c>
      <c r="D35" s="4" t="s">
        <v>641</v>
      </c>
      <c r="E35" s="4" t="s">
        <v>1220</v>
      </c>
      <c r="F35" s="4" t="s">
        <v>140</v>
      </c>
      <c r="G35" s="3">
        <v>13</v>
      </c>
      <c r="H35" s="4" t="s">
        <v>149</v>
      </c>
      <c r="I35" s="4" t="s">
        <v>709</v>
      </c>
      <c r="J35" s="4" t="s">
        <v>1221</v>
      </c>
      <c r="K35" s="95" t="s">
        <v>77</v>
      </c>
      <c r="L35" s="51" t="str">
        <f t="shared" si="3"/>
        <v>4</v>
      </c>
      <c r="M35" s="51" t="s">
        <v>75</v>
      </c>
      <c r="N35" s="51">
        <f t="shared" si="4"/>
        <v>7</v>
      </c>
      <c r="O35" s="96">
        <f t="shared" si="10"/>
        <v>28</v>
      </c>
      <c r="P35" s="51" t="s">
        <v>84</v>
      </c>
      <c r="Q35" s="51">
        <f t="shared" si="5"/>
        <v>0.7</v>
      </c>
      <c r="R35" s="96">
        <f t="shared" si="6"/>
        <v>19.599999999999998</v>
      </c>
      <c r="S35" s="1" t="str">
        <f t="shared" si="1"/>
        <v>PRIORITE 2</v>
      </c>
      <c r="T35" s="4"/>
      <c r="U35" s="95"/>
      <c r="V35" s="97" t="str">
        <f t="shared" si="7"/>
        <v/>
      </c>
      <c r="W35" s="51"/>
      <c r="X35" s="97" t="str">
        <f t="shared" si="8"/>
        <v/>
      </c>
      <c r="Y35" s="96" t="e">
        <f t="shared" si="12"/>
        <v>#VALUE!</v>
      </c>
      <c r="Z35" s="1" t="e">
        <f t="shared" si="11"/>
        <v>#VALUE!</v>
      </c>
      <c r="AA35" s="10"/>
      <c r="AB35" s="10"/>
      <c r="AC35" s="10"/>
      <c r="AD35" s="77"/>
      <c r="AE35" s="10"/>
      <c r="AF35" s="76"/>
      <c r="AG35" s="10"/>
      <c r="AH35" s="4"/>
      <c r="AI35" s="4"/>
    </row>
    <row r="36" spans="1:35" ht="54.95" customHeight="1" x14ac:dyDescent="0.25">
      <c r="A36" s="2">
        <v>41086</v>
      </c>
      <c r="B36" s="57" t="s">
        <v>609</v>
      </c>
      <c r="C36" s="4" t="s">
        <v>618</v>
      </c>
      <c r="D36" s="4" t="s">
        <v>642</v>
      </c>
      <c r="E36" s="4" t="s">
        <v>665</v>
      </c>
      <c r="F36" s="4" t="s">
        <v>140</v>
      </c>
      <c r="G36" s="3">
        <v>13</v>
      </c>
      <c r="H36" s="4" t="s">
        <v>679</v>
      </c>
      <c r="I36" s="4" t="s">
        <v>710</v>
      </c>
      <c r="J36" s="4" t="s">
        <v>728</v>
      </c>
      <c r="K36" s="95" t="s">
        <v>79</v>
      </c>
      <c r="L36" s="51">
        <f t="shared" si="3"/>
        <v>2</v>
      </c>
      <c r="M36" s="51" t="s">
        <v>74</v>
      </c>
      <c r="N36" s="51" t="str">
        <f t="shared" si="4"/>
        <v>4</v>
      </c>
      <c r="O36" s="96">
        <f t="shared" si="10"/>
        <v>8</v>
      </c>
      <c r="P36" s="51" t="s">
        <v>86</v>
      </c>
      <c r="Q36" s="51">
        <f t="shared" si="5"/>
        <v>1</v>
      </c>
      <c r="R36" s="96">
        <f t="shared" si="6"/>
        <v>8</v>
      </c>
      <c r="S36" s="1" t="str">
        <f t="shared" si="1"/>
        <v>PRIORITE 3</v>
      </c>
      <c r="T36" s="4"/>
      <c r="U36" s="95"/>
      <c r="V36" s="97" t="str">
        <f t="shared" si="7"/>
        <v/>
      </c>
      <c r="W36" s="51"/>
      <c r="X36" s="97" t="str">
        <f t="shared" si="8"/>
        <v/>
      </c>
      <c r="Y36" s="96" t="e">
        <f t="shared" si="12"/>
        <v>#VALUE!</v>
      </c>
      <c r="Z36" s="1" t="e">
        <f t="shared" si="11"/>
        <v>#VALUE!</v>
      </c>
      <c r="AA36" s="10"/>
      <c r="AB36" s="10"/>
      <c r="AC36" s="10"/>
      <c r="AD36" s="77"/>
      <c r="AE36" s="10"/>
      <c r="AF36" s="76"/>
      <c r="AG36" s="10"/>
      <c r="AH36" s="4"/>
      <c r="AI36" s="10"/>
    </row>
    <row r="37" spans="1:35" ht="54.95" customHeight="1" x14ac:dyDescent="0.25">
      <c r="A37" s="2">
        <v>41086</v>
      </c>
      <c r="B37" s="57" t="s">
        <v>609</v>
      </c>
      <c r="C37" s="4" t="s">
        <v>618</v>
      </c>
      <c r="D37" s="4" t="s">
        <v>642</v>
      </c>
      <c r="E37" s="4" t="s">
        <v>665</v>
      </c>
      <c r="F37" s="4" t="s">
        <v>141</v>
      </c>
      <c r="G37" s="3">
        <v>13</v>
      </c>
      <c r="H37" s="4" t="s">
        <v>679</v>
      </c>
      <c r="I37" s="4" t="s">
        <v>62</v>
      </c>
      <c r="J37" s="4" t="s">
        <v>729</v>
      </c>
      <c r="K37" s="95" t="s">
        <v>79</v>
      </c>
      <c r="L37" s="51">
        <f t="shared" si="3"/>
        <v>2</v>
      </c>
      <c r="M37" s="51" t="s">
        <v>76</v>
      </c>
      <c r="N37" s="51" t="str">
        <f t="shared" si="4"/>
        <v>10</v>
      </c>
      <c r="O37" s="96">
        <f t="shared" si="10"/>
        <v>20</v>
      </c>
      <c r="P37" s="51" t="s">
        <v>83</v>
      </c>
      <c r="Q37" s="51" t="str">
        <f t="shared" si="5"/>
        <v>0.4</v>
      </c>
      <c r="R37" s="96" t="e">
        <f t="shared" si="6"/>
        <v>#VALUE!</v>
      </c>
      <c r="S37" s="1" t="e">
        <f t="shared" si="1"/>
        <v>#VALUE!</v>
      </c>
      <c r="T37" s="4"/>
      <c r="U37" s="95"/>
      <c r="V37" s="97" t="str">
        <f t="shared" si="7"/>
        <v/>
      </c>
      <c r="W37" s="51"/>
      <c r="X37" s="97" t="str">
        <f t="shared" si="8"/>
        <v/>
      </c>
      <c r="Y37" s="96" t="e">
        <f t="shared" si="12"/>
        <v>#VALUE!</v>
      </c>
      <c r="Z37" s="1" t="e">
        <f t="shared" si="11"/>
        <v>#VALUE!</v>
      </c>
      <c r="AA37" s="10"/>
      <c r="AB37" s="10"/>
      <c r="AC37" s="10"/>
      <c r="AD37" s="77"/>
      <c r="AE37" s="10"/>
      <c r="AF37" s="76"/>
      <c r="AG37" s="10"/>
      <c r="AH37" s="10"/>
      <c r="AI37" s="10"/>
    </row>
    <row r="38" spans="1:35" ht="54.95" customHeight="1" x14ac:dyDescent="0.25">
      <c r="A38" s="2">
        <v>41086</v>
      </c>
      <c r="B38" s="57" t="s">
        <v>609</v>
      </c>
      <c r="C38" s="4" t="s">
        <v>618</v>
      </c>
      <c r="D38" s="4" t="s">
        <v>641</v>
      </c>
      <c r="E38" s="4" t="s">
        <v>666</v>
      </c>
      <c r="F38" s="4" t="s">
        <v>140</v>
      </c>
      <c r="G38" s="3">
        <v>13</v>
      </c>
      <c r="H38" s="4" t="s">
        <v>149</v>
      </c>
      <c r="I38" s="4" t="s">
        <v>711</v>
      </c>
      <c r="J38" s="4" t="s">
        <v>730</v>
      </c>
      <c r="K38" s="95" t="s">
        <v>77</v>
      </c>
      <c r="L38" s="51" t="str">
        <f t="shared" si="3"/>
        <v>4</v>
      </c>
      <c r="M38" s="51" t="s">
        <v>75</v>
      </c>
      <c r="N38" s="51">
        <f t="shared" si="4"/>
        <v>7</v>
      </c>
      <c r="O38" s="96">
        <f t="shared" si="10"/>
        <v>28</v>
      </c>
      <c r="P38" s="51" t="s">
        <v>86</v>
      </c>
      <c r="Q38" s="51">
        <f t="shared" si="5"/>
        <v>1</v>
      </c>
      <c r="R38" s="96">
        <f t="shared" si="6"/>
        <v>28</v>
      </c>
      <c r="S38" s="1" t="str">
        <f t="shared" si="1"/>
        <v>PRIORITE 2</v>
      </c>
      <c r="T38" s="4"/>
      <c r="U38" s="95"/>
      <c r="V38" s="97" t="str">
        <f t="shared" si="7"/>
        <v/>
      </c>
      <c r="W38" s="51"/>
      <c r="X38" s="97" t="str">
        <f t="shared" si="8"/>
        <v/>
      </c>
      <c r="Y38" s="96" t="e">
        <f t="shared" si="12"/>
        <v>#VALUE!</v>
      </c>
      <c r="Z38" s="1" t="e">
        <f t="shared" si="11"/>
        <v>#VALUE!</v>
      </c>
      <c r="AA38" s="10"/>
      <c r="AB38" s="10"/>
      <c r="AC38" s="10"/>
      <c r="AD38" s="77"/>
      <c r="AE38" s="10"/>
      <c r="AF38" s="76"/>
      <c r="AG38" s="10"/>
      <c r="AH38" s="10"/>
      <c r="AI38" s="4"/>
    </row>
    <row r="39" spans="1:35" ht="54.95" customHeight="1" x14ac:dyDescent="0.25">
      <c r="A39" s="2">
        <v>41193</v>
      </c>
      <c r="B39" s="57" t="s">
        <v>609</v>
      </c>
      <c r="C39" s="4" t="s">
        <v>619</v>
      </c>
      <c r="D39" s="4" t="s">
        <v>622</v>
      </c>
      <c r="E39" s="4" t="s">
        <v>667</v>
      </c>
      <c r="F39" s="4" t="s">
        <v>141</v>
      </c>
      <c r="G39" s="3">
        <v>13</v>
      </c>
      <c r="H39" s="4" t="s">
        <v>145</v>
      </c>
      <c r="I39" s="4" t="s">
        <v>712</v>
      </c>
      <c r="J39" s="4" t="s">
        <v>731</v>
      </c>
      <c r="K39" s="95" t="s">
        <v>77</v>
      </c>
      <c r="L39" s="51" t="str">
        <f t="shared" si="3"/>
        <v>4</v>
      </c>
      <c r="M39" s="51" t="s">
        <v>76</v>
      </c>
      <c r="N39" s="51" t="str">
        <f t="shared" si="4"/>
        <v>10</v>
      </c>
      <c r="O39" s="96">
        <f t="shared" si="10"/>
        <v>40</v>
      </c>
      <c r="P39" s="51" t="s">
        <v>85</v>
      </c>
      <c r="Q39" s="51" t="str">
        <f t="shared" si="5"/>
        <v>0.9</v>
      </c>
      <c r="R39" s="96" t="e">
        <f t="shared" si="6"/>
        <v>#VALUE!</v>
      </c>
      <c r="S39" s="1" t="e">
        <f t="shared" si="1"/>
        <v>#VALUE!</v>
      </c>
      <c r="T39" s="4" t="s">
        <v>745</v>
      </c>
      <c r="U39" s="95"/>
      <c r="V39" s="97" t="str">
        <f t="shared" si="7"/>
        <v/>
      </c>
      <c r="W39" s="51"/>
      <c r="X39" s="97" t="str">
        <f t="shared" si="8"/>
        <v/>
      </c>
      <c r="Y39" s="96" t="e">
        <f t="shared" si="12"/>
        <v>#VALUE!</v>
      </c>
      <c r="Z39" s="1" t="e">
        <f t="shared" si="11"/>
        <v>#VALUE!</v>
      </c>
      <c r="AA39" s="10"/>
      <c r="AB39" s="10"/>
      <c r="AC39" s="10"/>
      <c r="AD39" s="77"/>
      <c r="AE39" s="10"/>
      <c r="AF39" s="76"/>
      <c r="AG39" s="10"/>
      <c r="AH39" s="4"/>
      <c r="AI39" s="4"/>
    </row>
    <row r="40" spans="1:35" ht="54.95" customHeight="1" x14ac:dyDescent="0.25">
      <c r="A40" s="2">
        <v>41193</v>
      </c>
      <c r="B40" s="57" t="s">
        <v>609</v>
      </c>
      <c r="C40" s="4" t="s">
        <v>620</v>
      </c>
      <c r="D40" s="4" t="s">
        <v>622</v>
      </c>
      <c r="E40" s="4" t="s">
        <v>668</v>
      </c>
      <c r="F40" s="4" t="s">
        <v>140</v>
      </c>
      <c r="G40" s="3">
        <v>13</v>
      </c>
      <c r="H40" s="4" t="s">
        <v>678</v>
      </c>
      <c r="I40" s="4" t="s">
        <v>713</v>
      </c>
      <c r="J40" s="4" t="s">
        <v>1222</v>
      </c>
      <c r="K40" s="95" t="s">
        <v>77</v>
      </c>
      <c r="L40" s="51" t="str">
        <f t="shared" si="3"/>
        <v>4</v>
      </c>
      <c r="M40" s="51" t="s">
        <v>76</v>
      </c>
      <c r="N40" s="51" t="str">
        <f t="shared" si="4"/>
        <v>10</v>
      </c>
      <c r="O40" s="96">
        <f t="shared" si="10"/>
        <v>40</v>
      </c>
      <c r="P40" s="51" t="s">
        <v>86</v>
      </c>
      <c r="Q40" s="51">
        <f t="shared" si="5"/>
        <v>1</v>
      </c>
      <c r="R40" s="96">
        <f t="shared" si="6"/>
        <v>40</v>
      </c>
      <c r="S40" s="1" t="str">
        <f t="shared" si="1"/>
        <v>PRIORITE 1</v>
      </c>
      <c r="T40" s="4" t="s">
        <v>746</v>
      </c>
      <c r="U40" s="95"/>
      <c r="V40" s="97" t="str">
        <f t="shared" si="7"/>
        <v/>
      </c>
      <c r="W40" s="51"/>
      <c r="X40" s="97" t="str">
        <f t="shared" si="8"/>
        <v/>
      </c>
      <c r="Y40" s="96" t="e">
        <f t="shared" si="12"/>
        <v>#VALUE!</v>
      </c>
      <c r="Z40" s="1" t="e">
        <f t="shared" si="11"/>
        <v>#VALUE!</v>
      </c>
      <c r="AA40" s="10"/>
      <c r="AB40" s="10"/>
      <c r="AC40" s="10"/>
      <c r="AD40" s="77"/>
      <c r="AE40" s="10"/>
      <c r="AF40" s="76"/>
      <c r="AG40" s="10"/>
      <c r="AH40" s="10"/>
      <c r="AI40" s="10"/>
    </row>
    <row r="41" spans="1:35" ht="54.95" customHeight="1" x14ac:dyDescent="0.25">
      <c r="A41" s="104">
        <v>41193</v>
      </c>
      <c r="B41" s="189" t="s">
        <v>609</v>
      </c>
      <c r="C41" s="106" t="s">
        <v>621</v>
      </c>
      <c r="D41" s="106" t="s">
        <v>622</v>
      </c>
      <c r="E41" s="106" t="s">
        <v>650</v>
      </c>
      <c r="F41" s="106" t="s">
        <v>140</v>
      </c>
      <c r="G41" s="3">
        <v>13</v>
      </c>
      <c r="H41" s="106" t="s">
        <v>137</v>
      </c>
      <c r="I41" s="106" t="s">
        <v>714</v>
      </c>
      <c r="J41" s="79"/>
      <c r="K41" s="95" t="s">
        <v>79</v>
      </c>
      <c r="L41" s="51">
        <f t="shared" si="3"/>
        <v>2</v>
      </c>
      <c r="M41" s="51" t="s">
        <v>76</v>
      </c>
      <c r="N41" s="51" t="str">
        <f t="shared" si="4"/>
        <v>10</v>
      </c>
      <c r="O41" s="96">
        <f t="shared" si="10"/>
        <v>20</v>
      </c>
      <c r="P41" s="51" t="s">
        <v>86</v>
      </c>
      <c r="Q41" s="51">
        <f t="shared" si="5"/>
        <v>1</v>
      </c>
      <c r="R41" s="96">
        <f t="shared" si="6"/>
        <v>20</v>
      </c>
      <c r="S41" s="1" t="str">
        <f t="shared" si="1"/>
        <v>PRIORITE 2</v>
      </c>
      <c r="T41" s="79" t="s">
        <v>746</v>
      </c>
      <c r="U41" s="95"/>
      <c r="V41" s="97" t="str">
        <f t="shared" si="7"/>
        <v/>
      </c>
      <c r="W41" s="51"/>
      <c r="X41" s="97" t="str">
        <f t="shared" si="8"/>
        <v/>
      </c>
      <c r="Y41" s="96" t="e">
        <f t="shared" si="12"/>
        <v>#VALUE!</v>
      </c>
      <c r="Z41" s="1" t="e">
        <f t="shared" si="11"/>
        <v>#VALUE!</v>
      </c>
      <c r="AA41" s="195"/>
      <c r="AB41" s="195"/>
      <c r="AC41" s="195"/>
      <c r="AD41" s="196"/>
      <c r="AE41" s="195"/>
      <c r="AF41" s="141"/>
      <c r="AG41" s="195"/>
      <c r="AH41" s="195"/>
      <c r="AI41" s="195"/>
    </row>
    <row r="42" spans="1:35" ht="54.95" customHeight="1" x14ac:dyDescent="0.25">
      <c r="A42" s="2">
        <v>41233</v>
      </c>
      <c r="B42" s="57" t="s">
        <v>609</v>
      </c>
      <c r="C42" s="4" t="s">
        <v>618</v>
      </c>
      <c r="D42" s="4" t="s">
        <v>643</v>
      </c>
      <c r="E42" s="4" t="s">
        <v>670</v>
      </c>
      <c r="F42" s="4" t="s">
        <v>140</v>
      </c>
      <c r="G42" s="3">
        <v>13</v>
      </c>
      <c r="H42" s="4" t="s">
        <v>147</v>
      </c>
      <c r="I42" s="4" t="s">
        <v>715</v>
      </c>
      <c r="J42" s="7" t="s">
        <v>732</v>
      </c>
      <c r="K42" s="95" t="s">
        <v>77</v>
      </c>
      <c r="L42" s="51" t="str">
        <f t="shared" si="3"/>
        <v>4</v>
      </c>
      <c r="M42" s="51" t="s">
        <v>76</v>
      </c>
      <c r="N42" s="51" t="str">
        <f t="shared" si="4"/>
        <v>10</v>
      </c>
      <c r="O42" s="96">
        <f t="shared" si="10"/>
        <v>40</v>
      </c>
      <c r="P42" s="51" t="s">
        <v>83</v>
      </c>
      <c r="Q42" s="51" t="str">
        <f t="shared" si="5"/>
        <v>0.4</v>
      </c>
      <c r="R42" s="96" t="e">
        <f t="shared" si="6"/>
        <v>#VALUE!</v>
      </c>
      <c r="S42" s="1" t="e">
        <f t="shared" si="1"/>
        <v>#VALUE!</v>
      </c>
      <c r="T42" s="4" t="s">
        <v>744</v>
      </c>
      <c r="U42" s="95"/>
      <c r="V42" s="97" t="str">
        <f t="shared" si="7"/>
        <v/>
      </c>
      <c r="W42" s="51"/>
      <c r="X42" s="97" t="str">
        <f t="shared" si="8"/>
        <v/>
      </c>
      <c r="Y42" s="96" t="e">
        <f t="shared" si="12"/>
        <v>#VALUE!</v>
      </c>
      <c r="Z42" s="1" t="e">
        <f t="shared" si="11"/>
        <v>#VALUE!</v>
      </c>
      <c r="AA42" s="10"/>
      <c r="AB42" s="10"/>
      <c r="AC42" s="10"/>
      <c r="AD42" s="77"/>
      <c r="AE42" s="10"/>
      <c r="AF42" s="76"/>
      <c r="AG42" s="10"/>
      <c r="AH42" s="10"/>
      <c r="AI42" s="4"/>
    </row>
    <row r="43" spans="1:35" ht="54.95" customHeight="1" x14ac:dyDescent="0.25">
      <c r="A43" s="2">
        <v>41049</v>
      </c>
      <c r="B43" s="4" t="s">
        <v>609</v>
      </c>
      <c r="C43" s="4" t="s">
        <v>618</v>
      </c>
      <c r="D43" s="4" t="s">
        <v>644</v>
      </c>
      <c r="E43" s="4" t="s">
        <v>671</v>
      </c>
      <c r="F43" s="4" t="s">
        <v>140</v>
      </c>
      <c r="G43" s="3">
        <v>13</v>
      </c>
      <c r="H43" s="4" t="s">
        <v>678</v>
      </c>
      <c r="I43" s="4" t="s">
        <v>716</v>
      </c>
      <c r="J43" s="4" t="s">
        <v>733</v>
      </c>
      <c r="K43" s="95" t="s">
        <v>77</v>
      </c>
      <c r="L43" s="51" t="str">
        <f t="shared" si="3"/>
        <v>4</v>
      </c>
      <c r="M43" s="51" t="s">
        <v>76</v>
      </c>
      <c r="N43" s="51" t="str">
        <f t="shared" si="4"/>
        <v>10</v>
      </c>
      <c r="O43" s="96">
        <f t="shared" si="10"/>
        <v>40</v>
      </c>
      <c r="P43" s="51" t="s">
        <v>83</v>
      </c>
      <c r="Q43" s="51" t="str">
        <f t="shared" si="5"/>
        <v>0.4</v>
      </c>
      <c r="R43" s="96" t="e">
        <f t="shared" si="6"/>
        <v>#VALUE!</v>
      </c>
      <c r="S43" s="1" t="e">
        <f t="shared" si="1"/>
        <v>#VALUE!</v>
      </c>
      <c r="T43" s="4" t="s">
        <v>747</v>
      </c>
      <c r="U43" s="95"/>
      <c r="V43" s="97" t="str">
        <f t="shared" si="7"/>
        <v/>
      </c>
      <c r="W43" s="51"/>
      <c r="X43" s="97" t="str">
        <f t="shared" si="8"/>
        <v/>
      </c>
      <c r="Y43" s="96" t="e">
        <f t="shared" si="12"/>
        <v>#VALUE!</v>
      </c>
      <c r="Z43" s="1" t="e">
        <f t="shared" si="11"/>
        <v>#VALUE!</v>
      </c>
      <c r="AA43" s="10"/>
      <c r="AB43" s="10"/>
      <c r="AC43" s="10"/>
      <c r="AD43" s="77"/>
      <c r="AE43" s="10"/>
      <c r="AF43" s="76"/>
      <c r="AG43" s="10"/>
      <c r="AH43" s="10"/>
      <c r="AI43" s="4"/>
    </row>
    <row r="44" spans="1:35" s="197" customFormat="1" ht="54.95" customHeight="1" x14ac:dyDescent="0.25">
      <c r="A44" s="184">
        <v>41049</v>
      </c>
      <c r="B44" s="79" t="s">
        <v>610</v>
      </c>
      <c r="C44" s="191" t="s">
        <v>618</v>
      </c>
      <c r="D44" s="79" t="s">
        <v>1232</v>
      </c>
      <c r="E44" s="79" t="s">
        <v>1233</v>
      </c>
      <c r="F44" s="79" t="s">
        <v>140</v>
      </c>
      <c r="G44" s="3">
        <v>13</v>
      </c>
      <c r="H44" s="79" t="s">
        <v>148</v>
      </c>
      <c r="I44" s="79" t="s">
        <v>139</v>
      </c>
      <c r="J44" s="79" t="s">
        <v>1234</v>
      </c>
      <c r="K44" s="192" t="s">
        <v>78</v>
      </c>
      <c r="L44" s="74" t="str">
        <f t="shared" si="3"/>
        <v>3</v>
      </c>
      <c r="M44" s="74" t="s">
        <v>75</v>
      </c>
      <c r="N44" s="74">
        <f t="shared" si="4"/>
        <v>7</v>
      </c>
      <c r="O44" s="193">
        <f t="shared" si="10"/>
        <v>21</v>
      </c>
      <c r="P44" s="74" t="s">
        <v>86</v>
      </c>
      <c r="Q44" s="74">
        <f t="shared" si="5"/>
        <v>1</v>
      </c>
      <c r="R44" s="193">
        <f t="shared" si="6"/>
        <v>21</v>
      </c>
      <c r="S44" s="194" t="str">
        <f t="shared" si="1"/>
        <v>PRIORITE 2</v>
      </c>
      <c r="T44" s="79" t="s">
        <v>309</v>
      </c>
      <c r="U44" s="192"/>
      <c r="V44" s="191" t="str">
        <f t="shared" si="7"/>
        <v/>
      </c>
      <c r="W44" s="74"/>
      <c r="X44" s="191" t="str">
        <f t="shared" si="8"/>
        <v/>
      </c>
      <c r="Y44" s="193" t="e">
        <f t="shared" si="12"/>
        <v>#VALUE!</v>
      </c>
      <c r="Z44" s="194" t="e">
        <f t="shared" si="11"/>
        <v>#VALUE!</v>
      </c>
      <c r="AA44" s="195"/>
      <c r="AB44" s="195"/>
      <c r="AC44" s="195"/>
      <c r="AD44" s="196"/>
      <c r="AE44" s="195"/>
      <c r="AF44" s="141"/>
      <c r="AG44" s="195"/>
      <c r="AH44" s="195"/>
      <c r="AI44" s="195"/>
    </row>
    <row r="45" spans="1:35" ht="54.95" customHeight="1" x14ac:dyDescent="0.25">
      <c r="A45" s="2">
        <v>41049</v>
      </c>
      <c r="B45" s="4" t="s">
        <v>610</v>
      </c>
      <c r="C45" s="191" t="s">
        <v>618</v>
      </c>
      <c r="D45" s="4" t="s">
        <v>632</v>
      </c>
      <c r="E45" s="4" t="s">
        <v>1235</v>
      </c>
      <c r="F45" s="4" t="s">
        <v>140</v>
      </c>
      <c r="G45" s="3">
        <v>13</v>
      </c>
      <c r="H45" s="4" t="s">
        <v>149</v>
      </c>
      <c r="I45" s="4" t="s">
        <v>717</v>
      </c>
      <c r="J45" s="98" t="s">
        <v>1223</v>
      </c>
      <c r="K45" s="95" t="s">
        <v>78</v>
      </c>
      <c r="L45" s="51" t="str">
        <f t="shared" si="3"/>
        <v>3</v>
      </c>
      <c r="M45" s="51" t="s">
        <v>75</v>
      </c>
      <c r="N45" s="51">
        <f t="shared" si="4"/>
        <v>7</v>
      </c>
      <c r="O45" s="96">
        <f t="shared" si="10"/>
        <v>21</v>
      </c>
      <c r="P45" s="51" t="s">
        <v>83</v>
      </c>
      <c r="Q45" s="51" t="str">
        <f t="shared" si="5"/>
        <v>0.4</v>
      </c>
      <c r="R45" s="96" t="e">
        <f t="shared" si="6"/>
        <v>#VALUE!</v>
      </c>
      <c r="S45" s="1" t="e">
        <f t="shared" si="1"/>
        <v>#VALUE!</v>
      </c>
      <c r="T45" s="4" t="s">
        <v>1236</v>
      </c>
      <c r="U45" s="95"/>
      <c r="V45" s="97" t="str">
        <f t="shared" si="7"/>
        <v/>
      </c>
      <c r="W45" s="51"/>
      <c r="X45" s="97" t="str">
        <f t="shared" si="8"/>
        <v/>
      </c>
      <c r="Y45" s="96" t="e">
        <f t="shared" si="12"/>
        <v>#VALUE!</v>
      </c>
      <c r="Z45" s="1" t="e">
        <f t="shared" si="11"/>
        <v>#VALUE!</v>
      </c>
      <c r="AA45" s="10"/>
      <c r="AB45" s="10"/>
      <c r="AC45" s="10"/>
      <c r="AD45" s="77"/>
      <c r="AE45" s="10"/>
      <c r="AF45" s="76"/>
      <c r="AG45" s="10"/>
      <c r="AH45" s="10"/>
      <c r="AI45" s="10"/>
    </row>
    <row r="46" spans="1:35" ht="54.95" customHeight="1" x14ac:dyDescent="0.25">
      <c r="A46" s="2">
        <v>41049</v>
      </c>
      <c r="B46" s="4" t="s">
        <v>610</v>
      </c>
      <c r="C46" s="191" t="s">
        <v>618</v>
      </c>
      <c r="D46" s="4" t="s">
        <v>644</v>
      </c>
      <c r="E46" s="4" t="s">
        <v>672</v>
      </c>
      <c r="F46" s="4" t="s">
        <v>141</v>
      </c>
      <c r="G46" s="3">
        <v>13</v>
      </c>
      <c r="H46" s="4" t="s">
        <v>265</v>
      </c>
      <c r="I46" s="4" t="s">
        <v>718</v>
      </c>
      <c r="J46" s="4"/>
      <c r="K46" s="95" t="s">
        <v>79</v>
      </c>
      <c r="L46" s="51">
        <f t="shared" si="3"/>
        <v>2</v>
      </c>
      <c r="M46" s="51" t="s">
        <v>76</v>
      </c>
      <c r="N46" s="51" t="str">
        <f t="shared" si="4"/>
        <v>10</v>
      </c>
      <c r="O46" s="96">
        <f t="shared" si="10"/>
        <v>20</v>
      </c>
      <c r="P46" s="51" t="s">
        <v>86</v>
      </c>
      <c r="Q46" s="51">
        <f t="shared" si="5"/>
        <v>1</v>
      </c>
      <c r="R46" s="96">
        <f t="shared" si="6"/>
        <v>20</v>
      </c>
      <c r="S46" s="1" t="str">
        <f t="shared" si="1"/>
        <v>PRIORITE 2</v>
      </c>
      <c r="T46" s="4" t="s">
        <v>748</v>
      </c>
      <c r="U46" s="95"/>
      <c r="V46" s="97" t="str">
        <f t="shared" si="7"/>
        <v/>
      </c>
      <c r="W46" s="51"/>
      <c r="X46" s="97" t="str">
        <f t="shared" si="8"/>
        <v/>
      </c>
      <c r="Y46" s="96" t="e">
        <f t="shared" si="12"/>
        <v>#VALUE!</v>
      </c>
      <c r="Z46" s="1" t="e">
        <f t="shared" si="11"/>
        <v>#VALUE!</v>
      </c>
      <c r="AA46" s="10"/>
      <c r="AB46" s="10"/>
      <c r="AC46" s="10"/>
      <c r="AD46" s="77"/>
      <c r="AE46" s="10"/>
      <c r="AF46" s="76"/>
      <c r="AG46" s="10"/>
      <c r="AH46" s="10"/>
      <c r="AI46" s="10"/>
    </row>
    <row r="47" spans="1:35" ht="54.95" customHeight="1" x14ac:dyDescent="0.25">
      <c r="A47" s="2">
        <v>43395</v>
      </c>
      <c r="B47" s="4" t="s">
        <v>611</v>
      </c>
      <c r="C47" s="4" t="s">
        <v>618</v>
      </c>
      <c r="D47" s="4" t="s">
        <v>645</v>
      </c>
      <c r="E47" s="4" t="s">
        <v>673</v>
      </c>
      <c r="F47" s="4" t="s">
        <v>140</v>
      </c>
      <c r="G47" s="3">
        <v>13</v>
      </c>
      <c r="H47" s="4" t="s">
        <v>149</v>
      </c>
      <c r="I47" s="4" t="s">
        <v>719</v>
      </c>
      <c r="J47" s="4" t="s">
        <v>1224</v>
      </c>
      <c r="K47" s="95" t="s">
        <v>79</v>
      </c>
      <c r="L47" s="51">
        <f t="shared" si="3"/>
        <v>2</v>
      </c>
      <c r="M47" s="51" t="s">
        <v>74</v>
      </c>
      <c r="N47" s="51" t="str">
        <f t="shared" si="4"/>
        <v>4</v>
      </c>
      <c r="O47" s="96">
        <f t="shared" si="10"/>
        <v>8</v>
      </c>
      <c r="P47" s="51" t="s">
        <v>86</v>
      </c>
      <c r="Q47" s="51">
        <f t="shared" si="5"/>
        <v>1</v>
      </c>
      <c r="R47" s="96">
        <f t="shared" si="6"/>
        <v>8</v>
      </c>
      <c r="S47" s="1" t="str">
        <f t="shared" si="1"/>
        <v>PRIORITE 3</v>
      </c>
      <c r="T47" s="100"/>
      <c r="U47" s="95"/>
      <c r="V47" s="97" t="str">
        <f t="shared" si="7"/>
        <v/>
      </c>
      <c r="W47" s="51"/>
      <c r="X47" s="97" t="str">
        <f t="shared" si="8"/>
        <v/>
      </c>
      <c r="Y47" s="96" t="e">
        <f t="shared" si="12"/>
        <v>#VALUE!</v>
      </c>
      <c r="Z47" s="1" t="e">
        <f t="shared" si="11"/>
        <v>#VALUE!</v>
      </c>
      <c r="AA47" s="10"/>
      <c r="AB47" s="10"/>
      <c r="AC47" s="4"/>
      <c r="AD47" s="77"/>
      <c r="AE47" s="10"/>
      <c r="AF47" s="76"/>
      <c r="AG47" s="10"/>
      <c r="AH47" s="4"/>
      <c r="AI47" s="4"/>
    </row>
    <row r="48" spans="1:35" ht="54.95" customHeight="1" x14ac:dyDescent="0.25">
      <c r="A48" s="2">
        <v>43395</v>
      </c>
      <c r="B48" s="4" t="s">
        <v>611</v>
      </c>
      <c r="C48" s="4" t="s">
        <v>618</v>
      </c>
      <c r="D48" s="4" t="s">
        <v>645</v>
      </c>
      <c r="E48" s="4" t="s">
        <v>674</v>
      </c>
      <c r="F48" s="4" t="s">
        <v>140</v>
      </c>
      <c r="G48" s="3">
        <v>13</v>
      </c>
      <c r="H48" s="4" t="s">
        <v>147</v>
      </c>
      <c r="I48" s="4" t="s">
        <v>53</v>
      </c>
      <c r="J48" s="4" t="s">
        <v>1224</v>
      </c>
      <c r="K48" s="95" t="s">
        <v>77</v>
      </c>
      <c r="L48" s="51" t="str">
        <f t="shared" si="3"/>
        <v>4</v>
      </c>
      <c r="M48" s="51" t="s">
        <v>73</v>
      </c>
      <c r="N48" s="51" t="str">
        <f t="shared" si="4"/>
        <v>1</v>
      </c>
      <c r="O48" s="96">
        <f t="shared" si="10"/>
        <v>4</v>
      </c>
      <c r="P48" s="51" t="s">
        <v>86</v>
      </c>
      <c r="Q48" s="51">
        <f t="shared" si="5"/>
        <v>1</v>
      </c>
      <c r="R48" s="96">
        <f t="shared" si="6"/>
        <v>4</v>
      </c>
      <c r="S48" s="1" t="str">
        <f t="shared" si="1"/>
        <v>PRIORITE 4</v>
      </c>
      <c r="T48" s="4" t="s">
        <v>749</v>
      </c>
      <c r="U48" s="95"/>
      <c r="V48" s="97" t="str">
        <f t="shared" si="7"/>
        <v/>
      </c>
      <c r="W48" s="51"/>
      <c r="X48" s="97" t="str">
        <f t="shared" si="8"/>
        <v/>
      </c>
      <c r="Y48" s="96" t="e">
        <f t="shared" si="12"/>
        <v>#VALUE!</v>
      </c>
      <c r="Z48" s="1" t="e">
        <f t="shared" si="11"/>
        <v>#VALUE!</v>
      </c>
      <c r="AA48" s="10" t="s">
        <v>34</v>
      </c>
      <c r="AB48" s="10" t="s">
        <v>753</v>
      </c>
      <c r="AC48" s="12">
        <v>42400</v>
      </c>
      <c r="AD48" s="77"/>
      <c r="AE48" s="12">
        <v>42374</v>
      </c>
      <c r="AF48" s="76"/>
      <c r="AG48" s="10">
        <v>0</v>
      </c>
      <c r="AH48" s="10"/>
      <c r="AI48" s="4" t="s">
        <v>755</v>
      </c>
    </row>
    <row r="49" spans="1:35" ht="54.95" customHeight="1" x14ac:dyDescent="0.25">
      <c r="A49" s="2">
        <v>43395</v>
      </c>
      <c r="B49" s="4" t="s">
        <v>611</v>
      </c>
      <c r="C49" s="4" t="s">
        <v>618</v>
      </c>
      <c r="D49" s="4" t="s">
        <v>645</v>
      </c>
      <c r="E49" s="4" t="s">
        <v>675</v>
      </c>
      <c r="F49" s="4" t="s">
        <v>140</v>
      </c>
      <c r="G49" s="3">
        <v>13</v>
      </c>
      <c r="H49" s="4" t="s">
        <v>149</v>
      </c>
      <c r="I49" s="4" t="s">
        <v>720</v>
      </c>
      <c r="J49" s="4" t="s">
        <v>1224</v>
      </c>
      <c r="K49" s="95" t="s">
        <v>77</v>
      </c>
      <c r="L49" s="51" t="str">
        <f t="shared" si="3"/>
        <v>4</v>
      </c>
      <c r="M49" s="51" t="s">
        <v>73</v>
      </c>
      <c r="N49" s="51" t="str">
        <f t="shared" si="4"/>
        <v>1</v>
      </c>
      <c r="O49" s="96">
        <f t="shared" si="10"/>
        <v>4</v>
      </c>
      <c r="P49" s="51" t="s">
        <v>86</v>
      </c>
      <c r="Q49" s="51">
        <f t="shared" si="5"/>
        <v>1</v>
      </c>
      <c r="R49" s="96">
        <f t="shared" si="6"/>
        <v>4</v>
      </c>
      <c r="S49" s="1" t="str">
        <f t="shared" si="1"/>
        <v>PRIORITE 4</v>
      </c>
      <c r="T49" s="4"/>
      <c r="U49" s="95"/>
      <c r="V49" s="97" t="str">
        <f t="shared" si="7"/>
        <v/>
      </c>
      <c r="W49" s="51"/>
      <c r="X49" s="97" t="str">
        <f t="shared" si="8"/>
        <v/>
      </c>
      <c r="Y49" s="96" t="e">
        <f t="shared" si="12"/>
        <v>#VALUE!</v>
      </c>
      <c r="Z49" s="1" t="e">
        <f t="shared" si="11"/>
        <v>#VALUE!</v>
      </c>
      <c r="AA49" s="10" t="s">
        <v>34</v>
      </c>
      <c r="AB49" s="10" t="s">
        <v>753</v>
      </c>
      <c r="AC49" s="10"/>
      <c r="AD49" s="77"/>
      <c r="AE49" s="102">
        <v>43160</v>
      </c>
      <c r="AF49" s="76"/>
      <c r="AG49" s="10"/>
      <c r="AH49" s="10"/>
      <c r="AI49" s="4" t="s">
        <v>756</v>
      </c>
    </row>
    <row r="50" spans="1:35" ht="54.95" customHeight="1" x14ac:dyDescent="0.25">
      <c r="A50" s="2">
        <v>43395</v>
      </c>
      <c r="B50" s="4" t="s">
        <v>611</v>
      </c>
      <c r="C50" s="4" t="s">
        <v>618</v>
      </c>
      <c r="D50" s="4" t="s">
        <v>645</v>
      </c>
      <c r="E50" s="4" t="s">
        <v>676</v>
      </c>
      <c r="F50" s="4" t="s">
        <v>140</v>
      </c>
      <c r="G50" s="3">
        <v>13</v>
      </c>
      <c r="H50" s="4" t="s">
        <v>149</v>
      </c>
      <c r="I50" s="4" t="s">
        <v>721</v>
      </c>
      <c r="J50" s="4" t="s">
        <v>1225</v>
      </c>
      <c r="K50" s="95" t="s">
        <v>79</v>
      </c>
      <c r="L50" s="51">
        <f t="shared" si="3"/>
        <v>2</v>
      </c>
      <c r="M50" s="51" t="s">
        <v>73</v>
      </c>
      <c r="N50" s="51" t="str">
        <f t="shared" si="4"/>
        <v>1</v>
      </c>
      <c r="O50" s="96">
        <f t="shared" si="10"/>
        <v>2</v>
      </c>
      <c r="P50" s="51" t="s">
        <v>86</v>
      </c>
      <c r="Q50" s="51">
        <f t="shared" si="5"/>
        <v>1</v>
      </c>
      <c r="R50" s="96">
        <f t="shared" si="6"/>
        <v>2</v>
      </c>
      <c r="S50" s="1" t="str">
        <f t="shared" si="1"/>
        <v>PRIORITE 4</v>
      </c>
      <c r="T50" s="4"/>
      <c r="U50" s="95"/>
      <c r="V50" s="97" t="str">
        <f t="shared" si="7"/>
        <v/>
      </c>
      <c r="W50" s="51"/>
      <c r="X50" s="97" t="str">
        <f t="shared" si="8"/>
        <v/>
      </c>
      <c r="Y50" s="96" t="e">
        <f t="shared" si="12"/>
        <v>#VALUE!</v>
      </c>
      <c r="Z50" s="1" t="e">
        <f t="shared" si="11"/>
        <v>#VALUE!</v>
      </c>
      <c r="AA50" s="10"/>
      <c r="AB50" s="10"/>
      <c r="AC50" s="10"/>
      <c r="AD50" s="77"/>
      <c r="AE50" s="12"/>
      <c r="AF50" s="76"/>
      <c r="AG50" s="10"/>
      <c r="AH50" s="10"/>
      <c r="AI50" s="4"/>
    </row>
    <row r="51" spans="1:35" ht="54.95" customHeight="1" x14ac:dyDescent="0.25">
      <c r="A51" s="81">
        <v>43395</v>
      </c>
      <c r="B51" s="83" t="s">
        <v>611</v>
      </c>
      <c r="C51" s="83" t="s">
        <v>618</v>
      </c>
      <c r="D51" s="83" t="s">
        <v>645</v>
      </c>
      <c r="E51" s="85" t="s">
        <v>677</v>
      </c>
      <c r="F51" s="83" t="s">
        <v>140</v>
      </c>
      <c r="G51" s="84">
        <v>13</v>
      </c>
      <c r="H51" s="85" t="s">
        <v>147</v>
      </c>
      <c r="I51" s="83" t="s">
        <v>722</v>
      </c>
      <c r="J51" s="85" t="s">
        <v>1226</v>
      </c>
      <c r="K51" s="221" t="s">
        <v>77</v>
      </c>
      <c r="L51" s="209" t="str">
        <f t="shared" si="3"/>
        <v>4</v>
      </c>
      <c r="M51" s="209" t="s">
        <v>73</v>
      </c>
      <c r="N51" s="209" t="str">
        <f t="shared" si="4"/>
        <v>1</v>
      </c>
      <c r="O51" s="222">
        <f t="shared" si="10"/>
        <v>4</v>
      </c>
      <c r="P51" s="209" t="s">
        <v>86</v>
      </c>
      <c r="Q51" s="209">
        <f t="shared" si="5"/>
        <v>1</v>
      </c>
      <c r="R51" s="222">
        <f t="shared" si="6"/>
        <v>4</v>
      </c>
      <c r="S51" s="88" t="str">
        <f t="shared" si="1"/>
        <v>PRIORITE 4</v>
      </c>
      <c r="T51" s="85"/>
      <c r="U51" s="221"/>
      <c r="V51" s="223" t="str">
        <f t="shared" si="7"/>
        <v/>
      </c>
      <c r="W51" s="209"/>
      <c r="X51" s="223" t="str">
        <f t="shared" si="8"/>
        <v/>
      </c>
      <c r="Y51" s="222" t="e">
        <f t="shared" si="12"/>
        <v>#VALUE!</v>
      </c>
      <c r="Z51" s="88" t="e">
        <f t="shared" si="11"/>
        <v>#VALUE!</v>
      </c>
      <c r="AA51" s="89" t="s">
        <v>754</v>
      </c>
      <c r="AB51" s="89" t="s">
        <v>753</v>
      </c>
      <c r="AC51" s="85"/>
      <c r="AD51" s="210"/>
      <c r="AE51" s="224"/>
      <c r="AF51" s="208"/>
      <c r="AG51" s="89"/>
      <c r="AH51" s="89"/>
      <c r="AI51" s="85" t="s">
        <v>757</v>
      </c>
    </row>
  </sheetData>
  <conditionalFormatting sqref="S1:S51 Z2:Z51">
    <cfRule type="cellIs" dxfId="111" priority="12" stopIfTrue="1" operator="equal">
      <formula>"PRIORITE 4"</formula>
    </cfRule>
    <cfRule type="cellIs" dxfId="110" priority="13" stopIfTrue="1" operator="equal">
      <formula>"PRIORITE 1"</formula>
    </cfRule>
    <cfRule type="cellIs" dxfId="109" priority="14" stopIfTrue="1" operator="equal">
      <formula>"PRIORITE 2"</formula>
    </cfRule>
  </conditionalFormatting>
  <conditionalFormatting sqref="Z1">
    <cfRule type="cellIs" dxfId="108" priority="6" stopIfTrue="1" operator="equal">
      <formula>"PRIORITE 4"</formula>
    </cfRule>
    <cfRule type="cellIs" dxfId="107" priority="7" stopIfTrue="1" operator="equal">
      <formula>"PRIORITE 1"</formula>
    </cfRule>
    <cfRule type="cellIs" dxfId="106" priority="8" stopIfTrue="1" operator="equal">
      <formula>"PRIORITE 2"</formula>
    </cfRule>
  </conditionalFormatting>
  <dataValidations count="5">
    <dataValidation type="list" error="Vous devez taper :_x000a_1 : Gravité Mineur_x000a_10 :Gravité Notable_x000a_100 :Gravité Critique" sqref="K1:L1 U1:W1">
      <formula1>"1,2,3,4,5"</formula1>
    </dataValidation>
    <dataValidation error="Vous devez taper :_x000a_1 : Gravité Mineur_x000a_10 :Gravité Notable_x000a_100 :Gravité Critique" sqref="O1:O51"/>
    <dataValidation type="list" allowBlank="1" showInputMessage="1" showErrorMessage="1" sqref="P2:P51">
      <formula1>#REF!</formula1>
    </dataValidation>
    <dataValidation type="list" allowBlank="1" showInputMessage="1" showErrorMessage="1" sqref="W2:W51 M2:M51">
      <formula1>#REF!</formula1>
    </dataValidation>
    <dataValidation type="list" error="Vous devez taper :_x000a_1 : Gravité Mineur_x000a_10 :Gravité Notable_x000a_100 :Gravité Critique" sqref="U2:U51 K2:K51">
      <formula1>#REF!</formula1>
    </dataValidation>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containsText" priority="1" operator="containsText" id="{00A8BC3F-2F22-4B07-A682-75FB7AE49828}">
            <xm:f>NOT(ISERROR(SEARCH(#REF!,AH1)))</xm:f>
            <xm:f>#REF!</xm:f>
            <x14:dxf>
              <fill>
                <patternFill>
                  <bgColor rgb="FFFF0000"/>
                </patternFill>
              </fill>
            </x14:dxf>
          </x14:cfRule>
          <x14:cfRule type="containsText" priority="2" operator="containsText" id="{6FCBB4AB-5536-442C-91D7-DA970AD36F61}">
            <xm:f>NOT(ISERROR(SEARCH(#REF!,AH1)))</xm:f>
            <xm:f>#REF!</xm:f>
            <x14:dxf>
              <fill>
                <patternFill>
                  <bgColor rgb="FF00FF00"/>
                </patternFill>
              </fill>
            </x14:dxf>
          </x14:cfRule>
          <xm:sqref>AH1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AI54"/>
  <sheetViews>
    <sheetView topLeftCell="Z1" zoomScale="70" zoomScaleNormal="70" workbookViewId="0">
      <pane ySplit="1" topLeftCell="A2" activePane="bottomLeft" state="frozen"/>
      <selection pane="bottomLeft" activeCell="Z1" sqref="A1:XFD1"/>
    </sheetView>
  </sheetViews>
  <sheetFormatPr baseColWidth="10" defaultColWidth="20.7109375" defaultRowHeight="15" x14ac:dyDescent="0.25"/>
  <cols>
    <col min="1" max="1" width="32.140625" customWidth="1"/>
    <col min="2" max="2" width="27.85546875" customWidth="1"/>
    <col min="3" max="3" width="28.28515625" customWidth="1"/>
    <col min="4" max="4" width="30.7109375" customWidth="1"/>
    <col min="5" max="5" width="41.7109375" customWidth="1"/>
    <col min="6" max="6" width="33.5703125" customWidth="1"/>
    <col min="7" max="7" width="30.7109375" customWidth="1"/>
    <col min="8" max="8" width="49.140625" style="37" customWidth="1"/>
    <col min="9" max="9" width="53.28515625" customWidth="1"/>
    <col min="10" max="10" width="40.28515625" customWidth="1"/>
    <col min="11" max="11" width="13.5703125" customWidth="1"/>
    <col min="12" max="12" width="21.42578125" customWidth="1"/>
    <col min="13" max="13" width="15.42578125" customWidth="1"/>
    <col min="14" max="14" width="23.28515625" customWidth="1"/>
    <col min="16" max="16" width="14.7109375" customWidth="1"/>
    <col min="17" max="17" width="42.85546875" customWidth="1"/>
    <col min="19" max="19" width="44.28515625" customWidth="1"/>
    <col min="20" max="20" width="42.7109375" customWidth="1"/>
    <col min="21" max="21" width="87.5703125" customWidth="1"/>
    <col min="22" max="22" width="36.140625" customWidth="1"/>
    <col min="23" max="23" width="87.5703125" customWidth="1"/>
    <col min="24" max="24" width="37.140625" customWidth="1"/>
    <col min="25" max="25" width="31.42578125" customWidth="1"/>
    <col min="26" max="26" width="56.85546875" customWidth="1"/>
    <col min="27" max="27" width="47.5703125" customWidth="1"/>
    <col min="28" max="28" width="42.85546875" customWidth="1"/>
    <col min="30" max="30" width="27.5703125" style="43" customWidth="1"/>
    <col min="31" max="31" width="44" customWidth="1"/>
    <col min="32" max="32" width="33.140625" customWidth="1"/>
    <col min="34" max="34" width="35.42578125" customWidth="1"/>
    <col min="35" max="35" width="27.140625" customWidth="1"/>
  </cols>
  <sheetData>
    <row r="1" spans="1:35" ht="78.75" customHeight="1" x14ac:dyDescent="0.25">
      <c r="A1" s="198" t="s">
        <v>45</v>
      </c>
      <c r="B1" s="199" t="s">
        <v>1</v>
      </c>
      <c r="C1" s="199" t="s">
        <v>2</v>
      </c>
      <c r="D1" s="199" t="s">
        <v>3</v>
      </c>
      <c r="E1" s="198" t="s">
        <v>4</v>
      </c>
      <c r="F1" s="199" t="s">
        <v>5</v>
      </c>
      <c r="G1" s="200" t="s">
        <v>0</v>
      </c>
      <c r="H1" s="201" t="s">
        <v>6</v>
      </c>
      <c r="I1" s="200" t="s">
        <v>71</v>
      </c>
      <c r="J1" s="202" t="s">
        <v>39</v>
      </c>
      <c r="K1" s="203" t="s">
        <v>7</v>
      </c>
      <c r="L1" s="203" t="s">
        <v>72</v>
      </c>
      <c r="M1" s="204" t="s">
        <v>8</v>
      </c>
      <c r="N1" s="204" t="s">
        <v>81</v>
      </c>
      <c r="O1" s="202" t="s">
        <v>9</v>
      </c>
      <c r="P1" s="202" t="s">
        <v>10</v>
      </c>
      <c r="Q1" s="205" t="s">
        <v>82</v>
      </c>
      <c r="R1" s="205" t="s">
        <v>11</v>
      </c>
      <c r="S1" s="202" t="s">
        <v>12</v>
      </c>
      <c r="T1" s="205" t="s">
        <v>13</v>
      </c>
      <c r="U1" s="203" t="s">
        <v>41</v>
      </c>
      <c r="V1" s="203" t="s">
        <v>88</v>
      </c>
      <c r="W1" s="204" t="s">
        <v>40</v>
      </c>
      <c r="X1" s="204" t="s">
        <v>89</v>
      </c>
      <c r="Y1" s="202" t="s">
        <v>14</v>
      </c>
      <c r="Z1" s="205" t="s">
        <v>46</v>
      </c>
      <c r="AA1" s="206" t="s">
        <v>16</v>
      </c>
      <c r="AB1" s="207" t="s">
        <v>17</v>
      </c>
      <c r="AC1" s="206" t="s">
        <v>15</v>
      </c>
      <c r="AD1" s="207" t="s">
        <v>43</v>
      </c>
      <c r="AE1" s="206" t="s">
        <v>36</v>
      </c>
      <c r="AF1" s="207" t="s">
        <v>42</v>
      </c>
      <c r="AG1" s="206" t="s">
        <v>37</v>
      </c>
      <c r="AH1" s="207" t="s">
        <v>44</v>
      </c>
      <c r="AI1" s="206" t="s">
        <v>1238</v>
      </c>
    </row>
    <row r="2" spans="1:35" ht="57" customHeight="1" x14ac:dyDescent="0.25">
      <c r="A2" s="2">
        <v>41053</v>
      </c>
      <c r="B2" s="5" t="s">
        <v>47</v>
      </c>
      <c r="C2" s="4" t="s">
        <v>90</v>
      </c>
      <c r="D2" s="4" t="s">
        <v>101</v>
      </c>
      <c r="E2" s="4" t="s">
        <v>116</v>
      </c>
      <c r="F2" s="4" t="s">
        <v>140</v>
      </c>
      <c r="G2" s="3">
        <v>2</v>
      </c>
      <c r="H2" s="5" t="s">
        <v>143</v>
      </c>
      <c r="I2" s="4" t="s">
        <v>153</v>
      </c>
      <c r="J2" s="79" t="s">
        <v>179</v>
      </c>
      <c r="K2" s="38" t="s">
        <v>79</v>
      </c>
      <c r="L2" s="51">
        <f>IF(K2="quotidien","4",IF(K2="récurrent","3",IF(K2="peu probable",2,IF(K2="rare","1",""))))</f>
        <v>2</v>
      </c>
      <c r="M2" s="22" t="s">
        <v>73</v>
      </c>
      <c r="N2" s="51" t="str">
        <f>IF(M2="mineure","1",IF(M2="modérée","4",IF(M2="grave",7,IF(M2="très grave","10",""))))</f>
        <v>1</v>
      </c>
      <c r="O2" s="23">
        <f>L2*N2</f>
        <v>2</v>
      </c>
      <c r="P2" s="22" t="s">
        <v>84</v>
      </c>
      <c r="Q2" s="74">
        <f>IF(P2="Optimales","0.1",IF(P2="Fiable : sécurité collective","0.4",IF(P2="Moyen : sécurité individuelle",0.7,IF(P2="Faible : consigne ou mode opératoire","0.9",IF(P2="Faible ou nul",1,"")))))</f>
        <v>0.7</v>
      </c>
      <c r="R2" s="23">
        <f>O2*Q2</f>
        <v>1.4</v>
      </c>
      <c r="S2" s="24" t="str">
        <f t="shared" ref="S2:S26" si="0">IF(R2="","",(IF(R2&lt;=5,"PRIORITE 4",IF(R2&lt;=16,"PRIORITE 3",IF(R2&lt;30,"PRIORITE 2","PRIORITE 1")))))</f>
        <v>PRIORITE 4</v>
      </c>
      <c r="T2" s="4"/>
      <c r="U2" s="38"/>
      <c r="V2" s="39" t="str">
        <f>IF(U2="quotidien","4",IF(U2="récurrent","3",IF(U2="peu probable",2,IF(U2="rare","1",""))))</f>
        <v/>
      </c>
      <c r="W2" s="22"/>
      <c r="X2" s="39" t="str">
        <f>IF(W2="Optimales","0.1",IF(W2="Fiable : sécurité collective","0.4",IF(W2="Moyen : sécurité individuelle",0.7,IF(W2="Faible : consigne ou mode opératoire","0.9",IF(W2="Faible ou nul",1,"")))))</f>
        <v/>
      </c>
      <c r="Y2" s="23" t="e">
        <f>V2*X2</f>
        <v>#VALUE!</v>
      </c>
      <c r="Z2" s="24" t="e">
        <f t="shared" ref="Z2:Z9" si="1">IF(Y2="","",(IF(Y2&lt;=5,"PRIORITE 4",IF(Y2&lt;=16,"PRIORITE 3",IF(Y2&lt;30,"PRIORITE 2","PRIORITE 1")))))</f>
        <v>#VALUE!</v>
      </c>
      <c r="AA2" s="26"/>
      <c r="AB2" s="26"/>
      <c r="AC2" s="27"/>
      <c r="AD2" s="42"/>
      <c r="AE2" s="26"/>
      <c r="AF2" s="26"/>
      <c r="AG2" s="26"/>
      <c r="AH2" s="35"/>
      <c r="AI2" s="26"/>
    </row>
    <row r="3" spans="1:35" ht="45" customHeight="1" x14ac:dyDescent="0.25">
      <c r="A3" s="45">
        <v>41053</v>
      </c>
      <c r="B3" s="5" t="s">
        <v>47</v>
      </c>
      <c r="C3" s="7" t="s">
        <v>91</v>
      </c>
      <c r="D3" s="7" t="s">
        <v>102</v>
      </c>
      <c r="E3" s="7" t="s">
        <v>118</v>
      </c>
      <c r="F3" s="7" t="s">
        <v>140</v>
      </c>
      <c r="G3" s="3">
        <v>2</v>
      </c>
      <c r="H3" s="48" t="s">
        <v>144</v>
      </c>
      <c r="I3" s="7" t="s">
        <v>154</v>
      </c>
      <c r="J3" s="7" t="s">
        <v>180</v>
      </c>
      <c r="K3" s="38" t="s">
        <v>80</v>
      </c>
      <c r="L3" s="51" t="str">
        <f t="shared" ref="L3:L26" si="2">IF(K3="quotidien","4",IF(K3="récurrent","3",IF(K3="peu probable",2,IF(K3="rare","1",""))))</f>
        <v>1</v>
      </c>
      <c r="M3" s="22" t="s">
        <v>73</v>
      </c>
      <c r="N3" s="51" t="str">
        <f t="shared" ref="N3:N26" si="3">IF(M3="mineure","1",IF(M3="modérée","4",IF(M3="grave",7,IF(M3="très grave","10",""))))</f>
        <v>1</v>
      </c>
      <c r="O3" s="23">
        <f t="shared" ref="O3:O26" si="4">L3*N3</f>
        <v>1</v>
      </c>
      <c r="P3" s="22" t="s">
        <v>84</v>
      </c>
      <c r="Q3" s="74">
        <f t="shared" ref="Q3:Q26" si="5">IF(P3="Optimales","0.1",IF(P3="Fiable : sécurité collective","0.4",IF(P3="Moyen : sécurité individuelle",0.7,IF(P3="Faible : consigne ou mode opératoire","0.9",IF(P3="Faible ou nul",1,"")))))</f>
        <v>0.7</v>
      </c>
      <c r="R3" s="23">
        <f t="shared" ref="R3:R26" si="6">O3*Q3</f>
        <v>0.7</v>
      </c>
      <c r="S3" s="1" t="str">
        <f t="shared" si="0"/>
        <v>PRIORITE 4</v>
      </c>
      <c r="T3" s="7"/>
      <c r="U3" s="38"/>
      <c r="V3" s="39" t="str">
        <f t="shared" ref="V3:V9" si="7">IF(U3="quotidien","4",IF(U3="récurrent","3",IF(U3="peu probable",2,IF(U3="rare","1",""))))</f>
        <v/>
      </c>
      <c r="W3" s="22"/>
      <c r="X3" s="39" t="str">
        <f t="shared" ref="X3:X9" si="8">IF(W3="Optimales","0.1",IF(W3="Fiable : sécurité collective","0.4",IF(W3="Moyen : sécurité individuelle",0.7,IF(W3="Faible : consigne ou mode opératoire","0.9",IF(W3="Faible ou nul",1,"")))))</f>
        <v/>
      </c>
      <c r="Y3" s="23" t="e">
        <f t="shared" ref="Y3:Y9" si="9">V3*X3</f>
        <v>#VALUE!</v>
      </c>
      <c r="Z3" s="1" t="e">
        <f t="shared" si="1"/>
        <v>#VALUE!</v>
      </c>
      <c r="AA3" s="10"/>
      <c r="AB3" s="10"/>
      <c r="AC3" s="6"/>
      <c r="AD3" s="12"/>
      <c r="AE3" s="6"/>
      <c r="AF3" s="6"/>
      <c r="AG3" s="6"/>
      <c r="AH3" s="10"/>
      <c r="AI3" s="6"/>
    </row>
    <row r="4" spans="1:35" ht="45" customHeight="1" x14ac:dyDescent="0.25">
      <c r="A4" s="2">
        <v>41054</v>
      </c>
      <c r="B4" s="5" t="s">
        <v>47</v>
      </c>
      <c r="C4" s="4" t="s">
        <v>91</v>
      </c>
      <c r="D4" s="4" t="s">
        <v>103</v>
      </c>
      <c r="E4" s="4" t="s">
        <v>119</v>
      </c>
      <c r="F4" s="4" t="s">
        <v>140</v>
      </c>
      <c r="G4" s="3">
        <v>2</v>
      </c>
      <c r="H4" s="5" t="s">
        <v>144</v>
      </c>
      <c r="I4" s="4" t="s">
        <v>155</v>
      </c>
      <c r="J4" s="4" t="s">
        <v>181</v>
      </c>
      <c r="K4" s="38" t="s">
        <v>79</v>
      </c>
      <c r="L4" s="51">
        <f t="shared" si="2"/>
        <v>2</v>
      </c>
      <c r="M4" s="22" t="s">
        <v>76</v>
      </c>
      <c r="N4" s="51" t="str">
        <f t="shared" si="3"/>
        <v>10</v>
      </c>
      <c r="O4" s="23">
        <f t="shared" si="4"/>
        <v>20</v>
      </c>
      <c r="P4" s="22" t="s">
        <v>84</v>
      </c>
      <c r="Q4" s="74">
        <f t="shared" si="5"/>
        <v>0.7</v>
      </c>
      <c r="R4" s="23">
        <f t="shared" si="6"/>
        <v>14</v>
      </c>
      <c r="S4" s="1" t="str">
        <f t="shared" si="0"/>
        <v>PRIORITE 3</v>
      </c>
      <c r="T4" s="52" t="s">
        <v>203</v>
      </c>
      <c r="U4" s="38"/>
      <c r="V4" s="39" t="str">
        <f t="shared" si="7"/>
        <v/>
      </c>
      <c r="W4" s="22"/>
      <c r="X4" s="39" t="str">
        <f t="shared" si="8"/>
        <v/>
      </c>
      <c r="Y4" s="23" t="e">
        <f t="shared" si="9"/>
        <v>#VALUE!</v>
      </c>
      <c r="Z4" s="1" t="e">
        <f t="shared" si="1"/>
        <v>#VALUE!</v>
      </c>
      <c r="AA4" s="10"/>
      <c r="AB4" s="10"/>
      <c r="AC4" s="6"/>
      <c r="AD4" s="12"/>
      <c r="AE4" s="6"/>
      <c r="AF4" s="6"/>
      <c r="AG4" s="6"/>
      <c r="AH4" s="10"/>
      <c r="AI4" s="6"/>
    </row>
    <row r="5" spans="1:35" ht="45" customHeight="1" x14ac:dyDescent="0.25">
      <c r="A5" s="2">
        <v>41058</v>
      </c>
      <c r="B5" s="5" t="s">
        <v>47</v>
      </c>
      <c r="C5" s="4" t="s">
        <v>91</v>
      </c>
      <c r="D5" s="4" t="s">
        <v>104</v>
      </c>
      <c r="E5" s="4" t="s">
        <v>30</v>
      </c>
      <c r="F5" s="4" t="s">
        <v>140</v>
      </c>
      <c r="G5" s="3">
        <v>2</v>
      </c>
      <c r="H5" s="5" t="s">
        <v>144</v>
      </c>
      <c r="I5" s="4" t="s">
        <v>156</v>
      </c>
      <c r="J5" s="4" t="s">
        <v>182</v>
      </c>
      <c r="K5" s="38" t="s">
        <v>79</v>
      </c>
      <c r="L5" s="51">
        <f t="shared" si="2"/>
        <v>2</v>
      </c>
      <c r="M5" s="22" t="s">
        <v>75</v>
      </c>
      <c r="N5" s="51">
        <f t="shared" si="3"/>
        <v>7</v>
      </c>
      <c r="O5" s="23">
        <f t="shared" si="4"/>
        <v>14</v>
      </c>
      <c r="P5" s="22" t="s">
        <v>83</v>
      </c>
      <c r="Q5" s="74" t="str">
        <f t="shared" si="5"/>
        <v>0.4</v>
      </c>
      <c r="R5" s="23" t="e">
        <f t="shared" si="6"/>
        <v>#VALUE!</v>
      </c>
      <c r="S5" s="1" t="e">
        <f t="shared" si="0"/>
        <v>#VALUE!</v>
      </c>
      <c r="T5" s="4"/>
      <c r="U5" s="38"/>
      <c r="V5" s="39" t="str">
        <f t="shared" si="7"/>
        <v/>
      </c>
      <c r="W5" s="22"/>
      <c r="X5" s="39" t="str">
        <f t="shared" si="8"/>
        <v/>
      </c>
      <c r="Y5" s="23" t="e">
        <f t="shared" si="9"/>
        <v>#VALUE!</v>
      </c>
      <c r="Z5" s="1" t="e">
        <f t="shared" si="1"/>
        <v>#VALUE!</v>
      </c>
      <c r="AA5" s="10"/>
      <c r="AB5" s="10"/>
      <c r="AC5" s="6"/>
      <c r="AD5" s="12"/>
      <c r="AE5" s="6"/>
      <c r="AF5" s="6"/>
      <c r="AG5" s="6"/>
      <c r="AH5" s="10"/>
      <c r="AI5" s="6"/>
    </row>
    <row r="6" spans="1:35" ht="45" customHeight="1" x14ac:dyDescent="0.25">
      <c r="A6" s="2">
        <v>41058</v>
      </c>
      <c r="B6" s="5" t="s">
        <v>47</v>
      </c>
      <c r="C6" s="4" t="s">
        <v>91</v>
      </c>
      <c r="D6" s="4" t="s">
        <v>104</v>
      </c>
      <c r="E6" s="4" t="s">
        <v>30</v>
      </c>
      <c r="F6" s="4" t="s">
        <v>141</v>
      </c>
      <c r="G6" s="3">
        <v>2</v>
      </c>
      <c r="H6" s="5" t="s">
        <v>144</v>
      </c>
      <c r="I6" s="4" t="s">
        <v>156</v>
      </c>
      <c r="J6" s="4" t="s">
        <v>182</v>
      </c>
      <c r="K6" s="38" t="s">
        <v>79</v>
      </c>
      <c r="L6" s="51">
        <f t="shared" si="2"/>
        <v>2</v>
      </c>
      <c r="M6" s="22" t="s">
        <v>75</v>
      </c>
      <c r="N6" s="51">
        <f t="shared" si="3"/>
        <v>7</v>
      </c>
      <c r="O6" s="23">
        <f t="shared" si="4"/>
        <v>14</v>
      </c>
      <c r="P6" s="22" t="s">
        <v>83</v>
      </c>
      <c r="Q6" s="74" t="str">
        <f t="shared" si="5"/>
        <v>0.4</v>
      </c>
      <c r="R6" s="23" t="e">
        <f t="shared" si="6"/>
        <v>#VALUE!</v>
      </c>
      <c r="S6" s="1" t="e">
        <f t="shared" si="0"/>
        <v>#VALUE!</v>
      </c>
      <c r="T6" s="4"/>
      <c r="U6" s="38"/>
      <c r="V6" s="39" t="str">
        <f t="shared" si="7"/>
        <v/>
      </c>
      <c r="W6" s="22"/>
      <c r="X6" s="39" t="str">
        <f t="shared" si="8"/>
        <v/>
      </c>
      <c r="Y6" s="23" t="e">
        <f t="shared" si="9"/>
        <v>#VALUE!</v>
      </c>
      <c r="Z6" s="1" t="e">
        <f t="shared" si="1"/>
        <v>#VALUE!</v>
      </c>
      <c r="AA6" s="10"/>
      <c r="AB6" s="10"/>
      <c r="AC6" s="6"/>
      <c r="AD6" s="12"/>
      <c r="AE6" s="6"/>
      <c r="AF6" s="6"/>
      <c r="AG6" s="6"/>
      <c r="AH6" s="10"/>
      <c r="AI6" s="6"/>
    </row>
    <row r="7" spans="1:35" ht="45" customHeight="1" x14ac:dyDescent="0.25">
      <c r="A7" s="2">
        <v>41058</v>
      </c>
      <c r="B7" s="5" t="s">
        <v>47</v>
      </c>
      <c r="C7" s="4" t="s">
        <v>92</v>
      </c>
      <c r="D7" s="4" t="s">
        <v>105</v>
      </c>
      <c r="E7" s="4" t="s">
        <v>120</v>
      </c>
      <c r="F7" s="4" t="s">
        <v>140</v>
      </c>
      <c r="G7" s="3">
        <v>2</v>
      </c>
      <c r="H7" s="5" t="s">
        <v>145</v>
      </c>
      <c r="I7" s="4" t="s">
        <v>157</v>
      </c>
      <c r="J7" s="4" t="s">
        <v>183</v>
      </c>
      <c r="K7" s="38" t="s">
        <v>78</v>
      </c>
      <c r="L7" s="51" t="str">
        <f t="shared" si="2"/>
        <v>3</v>
      </c>
      <c r="M7" s="22" t="s">
        <v>76</v>
      </c>
      <c r="N7" s="51" t="str">
        <f t="shared" si="3"/>
        <v>10</v>
      </c>
      <c r="O7" s="23">
        <f t="shared" si="4"/>
        <v>30</v>
      </c>
      <c r="P7" s="22" t="s">
        <v>84</v>
      </c>
      <c r="Q7" s="74">
        <f t="shared" si="5"/>
        <v>0.7</v>
      </c>
      <c r="R7" s="23">
        <f t="shared" si="6"/>
        <v>21</v>
      </c>
      <c r="S7" s="1" t="str">
        <f t="shared" si="0"/>
        <v>PRIORITE 2</v>
      </c>
      <c r="T7" s="4"/>
      <c r="U7" s="38"/>
      <c r="V7" s="39" t="str">
        <f t="shared" si="7"/>
        <v/>
      </c>
      <c r="W7" s="22"/>
      <c r="X7" s="39" t="str">
        <f t="shared" si="8"/>
        <v/>
      </c>
      <c r="Y7" s="23" t="e">
        <f t="shared" si="9"/>
        <v>#VALUE!</v>
      </c>
      <c r="Z7" s="1" t="e">
        <f t="shared" si="1"/>
        <v>#VALUE!</v>
      </c>
      <c r="AA7" s="10"/>
      <c r="AB7" s="10"/>
      <c r="AC7" s="6"/>
      <c r="AD7" s="12"/>
      <c r="AE7" s="6"/>
      <c r="AF7" s="6"/>
      <c r="AG7" s="6"/>
      <c r="AH7" s="10"/>
      <c r="AI7" s="6"/>
    </row>
    <row r="8" spans="1:35" ht="45" customHeight="1" x14ac:dyDescent="0.25">
      <c r="A8" s="2">
        <v>41058</v>
      </c>
      <c r="B8" s="5" t="s">
        <v>47</v>
      </c>
      <c r="C8" s="4" t="s">
        <v>92</v>
      </c>
      <c r="D8" s="4" t="s">
        <v>105</v>
      </c>
      <c r="E8" s="4" t="s">
        <v>117</v>
      </c>
      <c r="F8" s="4" t="s">
        <v>140</v>
      </c>
      <c r="G8" s="3">
        <v>2</v>
      </c>
      <c r="H8" s="5" t="s">
        <v>144</v>
      </c>
      <c r="I8" s="4" t="s">
        <v>158</v>
      </c>
      <c r="J8" s="4" t="s">
        <v>184</v>
      </c>
      <c r="K8" s="38" t="s">
        <v>80</v>
      </c>
      <c r="L8" s="51" t="str">
        <f t="shared" si="2"/>
        <v>1</v>
      </c>
      <c r="M8" s="22" t="s">
        <v>75</v>
      </c>
      <c r="N8" s="51">
        <f t="shared" si="3"/>
        <v>7</v>
      </c>
      <c r="O8" s="23">
        <f t="shared" si="4"/>
        <v>7</v>
      </c>
      <c r="P8" s="22" t="s">
        <v>83</v>
      </c>
      <c r="Q8" s="74" t="str">
        <f t="shared" si="5"/>
        <v>0.4</v>
      </c>
      <c r="R8" s="23" t="e">
        <f t="shared" si="6"/>
        <v>#VALUE!</v>
      </c>
      <c r="S8" s="1" t="e">
        <f t="shared" si="0"/>
        <v>#VALUE!</v>
      </c>
      <c r="T8" s="4"/>
      <c r="U8" s="38"/>
      <c r="V8" s="39" t="str">
        <f t="shared" si="7"/>
        <v/>
      </c>
      <c r="W8" s="22"/>
      <c r="X8" s="39" t="str">
        <f t="shared" si="8"/>
        <v/>
      </c>
      <c r="Y8" s="23" t="e">
        <f t="shared" si="9"/>
        <v>#VALUE!</v>
      </c>
      <c r="Z8" s="1" t="e">
        <f t="shared" si="1"/>
        <v>#VALUE!</v>
      </c>
      <c r="AA8" s="10"/>
      <c r="AB8" s="10"/>
      <c r="AC8" s="6"/>
      <c r="AD8" s="12"/>
      <c r="AE8" s="6"/>
      <c r="AF8" s="6"/>
      <c r="AG8" s="6"/>
      <c r="AH8" s="10"/>
      <c r="AI8" s="6"/>
    </row>
    <row r="9" spans="1:35" ht="45" customHeight="1" x14ac:dyDescent="0.25">
      <c r="A9" s="45">
        <v>41087</v>
      </c>
      <c r="B9" s="5" t="s">
        <v>47</v>
      </c>
      <c r="C9" s="7" t="s">
        <v>93</v>
      </c>
      <c r="D9" s="7" t="s">
        <v>106</v>
      </c>
      <c r="E9" s="7" t="s">
        <v>121</v>
      </c>
      <c r="F9" s="7" t="s">
        <v>140</v>
      </c>
      <c r="G9" s="3">
        <v>2</v>
      </c>
      <c r="H9" s="48" t="s">
        <v>146</v>
      </c>
      <c r="I9" s="7" t="s">
        <v>159</v>
      </c>
      <c r="J9" s="7" t="s">
        <v>180</v>
      </c>
      <c r="K9" s="38" t="s">
        <v>77</v>
      </c>
      <c r="L9" s="51" t="str">
        <f t="shared" si="2"/>
        <v>4</v>
      </c>
      <c r="M9" s="22" t="s">
        <v>75</v>
      </c>
      <c r="N9" s="51">
        <f t="shared" si="3"/>
        <v>7</v>
      </c>
      <c r="O9" s="23">
        <f t="shared" si="4"/>
        <v>28</v>
      </c>
      <c r="P9" s="22" t="s">
        <v>84</v>
      </c>
      <c r="Q9" s="74">
        <f t="shared" si="5"/>
        <v>0.7</v>
      </c>
      <c r="R9" s="23">
        <f t="shared" si="6"/>
        <v>19.599999999999998</v>
      </c>
      <c r="S9" s="1" t="str">
        <f t="shared" si="0"/>
        <v>PRIORITE 2</v>
      </c>
      <c r="T9" s="4" t="s">
        <v>204</v>
      </c>
      <c r="U9" s="38"/>
      <c r="V9" s="39" t="str">
        <f t="shared" si="7"/>
        <v/>
      </c>
      <c r="W9" s="22"/>
      <c r="X9" s="39" t="str">
        <f t="shared" si="8"/>
        <v/>
      </c>
      <c r="Y9" s="23" t="e">
        <f t="shared" si="9"/>
        <v>#VALUE!</v>
      </c>
      <c r="Z9" s="1" t="e">
        <f t="shared" si="1"/>
        <v>#VALUE!</v>
      </c>
      <c r="AA9" s="10"/>
      <c r="AB9" s="10"/>
      <c r="AC9" s="6"/>
      <c r="AD9" s="12"/>
      <c r="AE9" s="6"/>
      <c r="AF9" s="6"/>
      <c r="AG9" s="6"/>
      <c r="AH9" s="10"/>
      <c r="AI9" s="6"/>
    </row>
    <row r="10" spans="1:35" ht="45" x14ac:dyDescent="0.25">
      <c r="A10" s="184">
        <v>41087</v>
      </c>
      <c r="B10" s="185" t="s">
        <v>47</v>
      </c>
      <c r="C10" s="79" t="s">
        <v>94</v>
      </c>
      <c r="D10" s="79"/>
      <c r="E10" s="79" t="s">
        <v>122</v>
      </c>
      <c r="F10" s="79" t="s">
        <v>140</v>
      </c>
      <c r="G10" s="186">
        <v>2</v>
      </c>
      <c r="H10" s="185" t="s">
        <v>147</v>
      </c>
      <c r="I10" s="79" t="s">
        <v>160</v>
      </c>
      <c r="J10" s="79" t="s">
        <v>185</v>
      </c>
      <c r="K10" s="38" t="s">
        <v>77</v>
      </c>
      <c r="L10" s="51" t="str">
        <f t="shared" si="2"/>
        <v>4</v>
      </c>
      <c r="M10" s="22" t="s">
        <v>73</v>
      </c>
      <c r="N10" s="51" t="str">
        <f t="shared" si="3"/>
        <v>1</v>
      </c>
      <c r="O10" s="23">
        <f t="shared" si="4"/>
        <v>4</v>
      </c>
      <c r="P10" s="22" t="s">
        <v>86</v>
      </c>
      <c r="Q10" s="74">
        <f t="shared" si="5"/>
        <v>1</v>
      </c>
      <c r="R10" s="23">
        <f t="shared" si="6"/>
        <v>4</v>
      </c>
      <c r="S10" s="1" t="str">
        <f t="shared" si="0"/>
        <v>PRIORITE 4</v>
      </c>
      <c r="T10" s="79" t="s">
        <v>1194</v>
      </c>
      <c r="U10" s="38"/>
      <c r="V10" s="39" t="str">
        <f t="shared" ref="V10:V26" si="10">IF(U10="quotidien","4",IF(U10="récurrent","3",IF(U10="peu probable",2,IF(U10="rare","1",""))))</f>
        <v/>
      </c>
      <c r="W10" s="22"/>
      <c r="X10" s="39" t="str">
        <f t="shared" ref="X10:X26" si="11">IF(W10="Optimales","0.1",IF(W10="Fiable : sécurité collective","0.4",IF(W10="Moyen : sécurité individuelle",0.7,IF(W10="Faible : consigne ou mode opératoire","0.9",IF(W10="Faible ou nul",1,"")))))</f>
        <v/>
      </c>
      <c r="Y10" s="23" t="e">
        <f t="shared" ref="Y10:Y16" si="12">V10*X10</f>
        <v>#VALUE!</v>
      </c>
      <c r="Z10" s="1" t="e">
        <f t="shared" ref="Z10:Z16" si="13">IF(Y10="","",(IF(Y10&lt;=5,"PRIORITE 4",IF(Y10&lt;=16,"PRIORITE 3",IF(Y10&lt;30,"PRIORITE 2","PRIORITE 1")))))</f>
        <v>#VALUE!</v>
      </c>
      <c r="AA10" s="10"/>
      <c r="AB10" s="10"/>
      <c r="AC10" s="6"/>
      <c r="AD10" s="12"/>
      <c r="AE10" s="6"/>
      <c r="AF10" s="6"/>
      <c r="AG10" s="6"/>
      <c r="AH10" s="10"/>
      <c r="AI10" s="6"/>
    </row>
    <row r="11" spans="1:35" ht="30" x14ac:dyDescent="0.25">
      <c r="A11" s="2">
        <v>41087</v>
      </c>
      <c r="B11" s="5" t="s">
        <v>47</v>
      </c>
      <c r="C11" s="4" t="s">
        <v>94</v>
      </c>
      <c r="D11" s="4" t="s">
        <v>107</v>
      </c>
      <c r="E11" s="4" t="s">
        <v>123</v>
      </c>
      <c r="F11" s="4" t="s">
        <v>140</v>
      </c>
      <c r="G11" s="3">
        <v>2</v>
      </c>
      <c r="H11" s="5" t="s">
        <v>148</v>
      </c>
      <c r="I11" s="4" t="s">
        <v>161</v>
      </c>
      <c r="J11" s="4" t="s">
        <v>186</v>
      </c>
      <c r="K11" s="38" t="s">
        <v>77</v>
      </c>
      <c r="L11" s="51" t="str">
        <f t="shared" si="2"/>
        <v>4</v>
      </c>
      <c r="M11" s="22" t="s">
        <v>73</v>
      </c>
      <c r="N11" s="51" t="str">
        <f t="shared" si="3"/>
        <v>1</v>
      </c>
      <c r="O11" s="23">
        <f t="shared" si="4"/>
        <v>4</v>
      </c>
      <c r="P11" s="22" t="s">
        <v>87</v>
      </c>
      <c r="Q11" s="74" t="str">
        <f t="shared" si="5"/>
        <v>0.1</v>
      </c>
      <c r="R11" s="23" t="e">
        <f t="shared" si="6"/>
        <v>#VALUE!</v>
      </c>
      <c r="S11" s="1" t="e">
        <f t="shared" si="0"/>
        <v>#VALUE!</v>
      </c>
      <c r="T11" s="4"/>
      <c r="U11" s="38"/>
      <c r="V11" s="39" t="str">
        <f t="shared" si="10"/>
        <v/>
      </c>
      <c r="W11" s="22"/>
      <c r="X11" s="39" t="str">
        <f t="shared" si="11"/>
        <v/>
      </c>
      <c r="Y11" s="23" t="e">
        <f t="shared" si="12"/>
        <v>#VALUE!</v>
      </c>
      <c r="Z11" s="1" t="e">
        <f t="shared" si="13"/>
        <v>#VALUE!</v>
      </c>
      <c r="AA11" s="10"/>
      <c r="AB11" s="10"/>
      <c r="AC11" s="6"/>
      <c r="AD11" s="12"/>
      <c r="AE11" s="6"/>
      <c r="AF11" s="6"/>
      <c r="AG11" s="6"/>
      <c r="AH11" s="10"/>
      <c r="AI11" s="6"/>
    </row>
    <row r="12" spans="1:35" ht="45" x14ac:dyDescent="0.25">
      <c r="A12" s="2">
        <v>41088</v>
      </c>
      <c r="B12" s="5" t="s">
        <v>47</v>
      </c>
      <c r="C12" s="4" t="s">
        <v>95</v>
      </c>
      <c r="D12" s="46" t="s">
        <v>108</v>
      </c>
      <c r="E12" s="4" t="s">
        <v>124</v>
      </c>
      <c r="F12" s="4" t="s">
        <v>140</v>
      </c>
      <c r="G12" s="3">
        <v>2</v>
      </c>
      <c r="H12" s="5" t="s">
        <v>150</v>
      </c>
      <c r="I12" s="4" t="s">
        <v>162</v>
      </c>
      <c r="J12" s="4"/>
      <c r="K12" s="38" t="s">
        <v>79</v>
      </c>
      <c r="L12" s="51">
        <f t="shared" si="2"/>
        <v>2</v>
      </c>
      <c r="M12" s="22" t="s">
        <v>73</v>
      </c>
      <c r="N12" s="51" t="str">
        <f t="shared" si="3"/>
        <v>1</v>
      </c>
      <c r="O12" s="23">
        <f t="shared" si="4"/>
        <v>2</v>
      </c>
      <c r="P12" s="22" t="s">
        <v>86</v>
      </c>
      <c r="Q12" s="74">
        <f t="shared" si="5"/>
        <v>1</v>
      </c>
      <c r="R12" s="23">
        <f t="shared" si="6"/>
        <v>2</v>
      </c>
      <c r="S12" s="1" t="str">
        <f t="shared" si="0"/>
        <v>PRIORITE 4</v>
      </c>
      <c r="T12" s="79" t="s">
        <v>205</v>
      </c>
      <c r="U12" s="38"/>
      <c r="V12" s="39" t="str">
        <f t="shared" si="10"/>
        <v/>
      </c>
      <c r="W12" s="22"/>
      <c r="X12" s="39" t="str">
        <f t="shared" si="11"/>
        <v/>
      </c>
      <c r="Y12" s="23" t="e">
        <f t="shared" si="12"/>
        <v>#VALUE!</v>
      </c>
      <c r="Z12" s="1" t="e">
        <f t="shared" si="13"/>
        <v>#VALUE!</v>
      </c>
      <c r="AA12" s="10"/>
      <c r="AB12" s="10"/>
      <c r="AC12" s="6"/>
      <c r="AD12" s="12"/>
      <c r="AE12" s="6"/>
      <c r="AF12" s="6"/>
      <c r="AG12" s="6"/>
      <c r="AH12" s="10"/>
      <c r="AI12" s="6"/>
    </row>
    <row r="13" spans="1:35" ht="45" x14ac:dyDescent="0.25">
      <c r="A13" s="2">
        <v>41094</v>
      </c>
      <c r="B13" s="5" t="s">
        <v>47</v>
      </c>
      <c r="C13" s="4"/>
      <c r="D13" s="4" t="s">
        <v>109</v>
      </c>
      <c r="E13" s="4" t="s">
        <v>125</v>
      </c>
      <c r="F13" s="4" t="s">
        <v>140</v>
      </c>
      <c r="G13" s="3">
        <v>2</v>
      </c>
      <c r="H13" s="5" t="s">
        <v>144</v>
      </c>
      <c r="I13" s="4" t="s">
        <v>163</v>
      </c>
      <c r="J13" s="79" t="s">
        <v>187</v>
      </c>
      <c r="K13" s="38" t="s">
        <v>79</v>
      </c>
      <c r="L13" s="51">
        <f t="shared" si="2"/>
        <v>2</v>
      </c>
      <c r="M13" s="22" t="s">
        <v>76</v>
      </c>
      <c r="N13" s="51" t="str">
        <f t="shared" si="3"/>
        <v>10</v>
      </c>
      <c r="O13" s="23">
        <f t="shared" si="4"/>
        <v>20</v>
      </c>
      <c r="P13" s="22" t="s">
        <v>83</v>
      </c>
      <c r="Q13" s="74" t="str">
        <f t="shared" si="5"/>
        <v>0.4</v>
      </c>
      <c r="R13" s="23" t="e">
        <f t="shared" si="6"/>
        <v>#VALUE!</v>
      </c>
      <c r="S13" s="1" t="e">
        <f t="shared" si="0"/>
        <v>#VALUE!</v>
      </c>
      <c r="T13" s="4"/>
      <c r="U13" s="38"/>
      <c r="V13" s="39" t="str">
        <f t="shared" si="10"/>
        <v/>
      </c>
      <c r="W13" s="22"/>
      <c r="X13" s="39" t="str">
        <f t="shared" si="11"/>
        <v/>
      </c>
      <c r="Y13" s="23" t="e">
        <f t="shared" si="12"/>
        <v>#VALUE!</v>
      </c>
      <c r="Z13" s="1" t="e">
        <f t="shared" si="13"/>
        <v>#VALUE!</v>
      </c>
      <c r="AA13" s="10"/>
      <c r="AB13" s="10"/>
      <c r="AC13" s="6"/>
      <c r="AD13" s="12"/>
      <c r="AE13" s="6"/>
      <c r="AF13" s="6"/>
      <c r="AG13" s="6"/>
      <c r="AH13" s="10"/>
      <c r="AI13" s="6"/>
    </row>
    <row r="14" spans="1:35" ht="45" x14ac:dyDescent="0.25">
      <c r="A14" s="2">
        <v>41094</v>
      </c>
      <c r="B14" s="5" t="s">
        <v>47</v>
      </c>
      <c r="C14" s="4"/>
      <c r="D14" s="4" t="s">
        <v>109</v>
      </c>
      <c r="E14" s="4" t="s">
        <v>125</v>
      </c>
      <c r="F14" s="4" t="s">
        <v>141</v>
      </c>
      <c r="G14" s="3">
        <v>2</v>
      </c>
      <c r="H14" s="5" t="s">
        <v>144</v>
      </c>
      <c r="I14" s="4" t="s">
        <v>163</v>
      </c>
      <c r="J14" s="4" t="s">
        <v>188</v>
      </c>
      <c r="K14" s="38" t="s">
        <v>80</v>
      </c>
      <c r="L14" s="51" t="str">
        <f t="shared" si="2"/>
        <v>1</v>
      </c>
      <c r="M14" s="22" t="s">
        <v>76</v>
      </c>
      <c r="N14" s="51" t="str">
        <f t="shared" si="3"/>
        <v>10</v>
      </c>
      <c r="O14" s="23">
        <f t="shared" si="4"/>
        <v>10</v>
      </c>
      <c r="P14" s="22" t="s">
        <v>83</v>
      </c>
      <c r="Q14" s="74" t="str">
        <f t="shared" si="5"/>
        <v>0.4</v>
      </c>
      <c r="R14" s="23" t="e">
        <f t="shared" si="6"/>
        <v>#VALUE!</v>
      </c>
      <c r="S14" s="1" t="e">
        <f t="shared" si="0"/>
        <v>#VALUE!</v>
      </c>
      <c r="T14" s="4"/>
      <c r="U14" s="38"/>
      <c r="V14" s="39" t="str">
        <f t="shared" si="10"/>
        <v/>
      </c>
      <c r="W14" s="22"/>
      <c r="X14" s="39" t="str">
        <f t="shared" si="11"/>
        <v/>
      </c>
      <c r="Y14" s="23" t="e">
        <f t="shared" si="12"/>
        <v>#VALUE!</v>
      </c>
      <c r="Z14" s="1" t="e">
        <f t="shared" si="13"/>
        <v>#VALUE!</v>
      </c>
      <c r="AA14" s="10"/>
      <c r="AB14" s="10"/>
      <c r="AC14" s="6"/>
      <c r="AD14" s="12"/>
      <c r="AE14" s="6"/>
      <c r="AF14" s="6"/>
      <c r="AG14" s="6"/>
      <c r="AH14" s="10"/>
      <c r="AI14" s="6"/>
    </row>
    <row r="15" spans="1:35" ht="60" x14ac:dyDescent="0.25">
      <c r="A15" s="2">
        <v>41093</v>
      </c>
      <c r="B15" s="5" t="s">
        <v>47</v>
      </c>
      <c r="C15" s="4"/>
      <c r="D15" s="4" t="s">
        <v>110</v>
      </c>
      <c r="E15" s="4" t="s">
        <v>126</v>
      </c>
      <c r="F15" s="4" t="s">
        <v>140</v>
      </c>
      <c r="G15" s="3">
        <v>2</v>
      </c>
      <c r="H15" s="5" t="s">
        <v>149</v>
      </c>
      <c r="I15" s="7" t="s">
        <v>164</v>
      </c>
      <c r="J15" s="49" t="s">
        <v>189</v>
      </c>
      <c r="K15" s="38" t="s">
        <v>80</v>
      </c>
      <c r="L15" s="51" t="str">
        <f t="shared" si="2"/>
        <v>1</v>
      </c>
      <c r="M15" s="22" t="s">
        <v>75</v>
      </c>
      <c r="N15" s="51">
        <f t="shared" si="3"/>
        <v>7</v>
      </c>
      <c r="O15" s="23">
        <f t="shared" si="4"/>
        <v>7</v>
      </c>
      <c r="P15" s="22" t="s">
        <v>83</v>
      </c>
      <c r="Q15" s="74" t="str">
        <f t="shared" si="5"/>
        <v>0.4</v>
      </c>
      <c r="R15" s="23" t="e">
        <f t="shared" si="6"/>
        <v>#VALUE!</v>
      </c>
      <c r="S15" s="1" t="e">
        <f t="shared" si="0"/>
        <v>#VALUE!</v>
      </c>
      <c r="T15" s="4"/>
      <c r="U15" s="38"/>
      <c r="V15" s="39" t="str">
        <f t="shared" si="10"/>
        <v/>
      </c>
      <c r="W15" s="22"/>
      <c r="X15" s="39" t="str">
        <f t="shared" si="11"/>
        <v/>
      </c>
      <c r="Y15" s="23" t="e">
        <f t="shared" si="12"/>
        <v>#VALUE!</v>
      </c>
      <c r="Z15" s="1" t="e">
        <f t="shared" si="13"/>
        <v>#VALUE!</v>
      </c>
      <c r="AA15" s="10"/>
      <c r="AB15" s="10"/>
      <c r="AC15" s="6"/>
      <c r="AD15" s="12"/>
      <c r="AE15" s="6"/>
      <c r="AF15" s="6"/>
      <c r="AG15" s="6"/>
      <c r="AH15" s="10"/>
      <c r="AI15" s="6"/>
    </row>
    <row r="16" spans="1:35" ht="45" x14ac:dyDescent="0.25">
      <c r="A16" s="2">
        <v>41100</v>
      </c>
      <c r="B16" s="5" t="s">
        <v>47</v>
      </c>
      <c r="C16" s="4"/>
      <c r="D16" s="4" t="s">
        <v>111</v>
      </c>
      <c r="E16" s="4" t="s">
        <v>127</v>
      </c>
      <c r="F16" s="4" t="s">
        <v>140</v>
      </c>
      <c r="G16" s="3">
        <v>2</v>
      </c>
      <c r="H16" s="5" t="s">
        <v>148</v>
      </c>
      <c r="I16" s="4" t="s">
        <v>165</v>
      </c>
      <c r="J16" s="80" t="s">
        <v>190</v>
      </c>
      <c r="K16" s="38" t="s">
        <v>80</v>
      </c>
      <c r="L16" s="51" t="str">
        <f t="shared" si="2"/>
        <v>1</v>
      </c>
      <c r="M16" s="22" t="s">
        <v>75</v>
      </c>
      <c r="N16" s="51">
        <f t="shared" si="3"/>
        <v>7</v>
      </c>
      <c r="O16" s="23">
        <f t="shared" si="4"/>
        <v>7</v>
      </c>
      <c r="P16" s="22" t="s">
        <v>83</v>
      </c>
      <c r="Q16" s="74" t="str">
        <f t="shared" si="5"/>
        <v>0.4</v>
      </c>
      <c r="R16" s="23" t="e">
        <f t="shared" si="6"/>
        <v>#VALUE!</v>
      </c>
      <c r="S16" s="1" t="e">
        <f t="shared" si="0"/>
        <v>#VALUE!</v>
      </c>
      <c r="T16" s="4"/>
      <c r="U16" s="38"/>
      <c r="V16" s="39" t="str">
        <f t="shared" si="10"/>
        <v/>
      </c>
      <c r="W16" s="22"/>
      <c r="X16" s="39" t="str">
        <f t="shared" si="11"/>
        <v/>
      </c>
      <c r="Y16" s="23" t="e">
        <f t="shared" si="12"/>
        <v>#VALUE!</v>
      </c>
      <c r="Z16" s="1" t="e">
        <f t="shared" si="13"/>
        <v>#VALUE!</v>
      </c>
      <c r="AA16" s="10"/>
      <c r="AB16" s="10"/>
      <c r="AC16" s="6"/>
      <c r="AD16" s="12"/>
      <c r="AE16" s="6"/>
      <c r="AF16" s="6"/>
      <c r="AG16" s="6"/>
      <c r="AH16" s="10"/>
      <c r="AI16" s="6"/>
    </row>
    <row r="17" spans="1:35" ht="60" x14ac:dyDescent="0.25">
      <c r="A17" s="2">
        <v>41100</v>
      </c>
      <c r="B17" s="5" t="s">
        <v>47</v>
      </c>
      <c r="C17" s="4" t="s">
        <v>96</v>
      </c>
      <c r="D17" s="4" t="s">
        <v>112</v>
      </c>
      <c r="E17" s="4" t="s">
        <v>128</v>
      </c>
      <c r="F17" s="4" t="s">
        <v>140</v>
      </c>
      <c r="G17" s="3">
        <v>2</v>
      </c>
      <c r="H17" s="5" t="s">
        <v>148</v>
      </c>
      <c r="I17" s="4" t="s">
        <v>166</v>
      </c>
      <c r="J17" s="49" t="s">
        <v>191</v>
      </c>
      <c r="K17" s="38" t="s">
        <v>80</v>
      </c>
      <c r="L17" s="51" t="str">
        <f t="shared" si="2"/>
        <v>1</v>
      </c>
      <c r="M17" s="22" t="s">
        <v>75</v>
      </c>
      <c r="N17" s="51">
        <f t="shared" si="3"/>
        <v>7</v>
      </c>
      <c r="O17" s="23">
        <f t="shared" si="4"/>
        <v>7</v>
      </c>
      <c r="P17" s="22" t="s">
        <v>83</v>
      </c>
      <c r="Q17" s="74" t="str">
        <f t="shared" si="5"/>
        <v>0.4</v>
      </c>
      <c r="R17" s="23" t="e">
        <f t="shared" si="6"/>
        <v>#VALUE!</v>
      </c>
      <c r="S17" s="1" t="e">
        <f t="shared" si="0"/>
        <v>#VALUE!</v>
      </c>
      <c r="T17" s="4"/>
      <c r="U17" s="38"/>
      <c r="V17" s="39" t="str">
        <f t="shared" si="10"/>
        <v/>
      </c>
      <c r="W17" s="22"/>
      <c r="X17" s="39" t="str">
        <f t="shared" si="11"/>
        <v/>
      </c>
      <c r="Y17" s="23" t="e">
        <f t="shared" ref="Y17:Y26" si="14">V17*X17</f>
        <v>#VALUE!</v>
      </c>
      <c r="Z17" s="1" t="e">
        <f t="shared" ref="Z17:Z26" si="15">IF(Y17="","",(IF(Y17&lt;=5,"PRIORITE 4",IF(Y17&lt;=16,"PRIORITE 3",IF(Y17&lt;30,"PRIORITE 2","PRIORITE 1")))))</f>
        <v>#VALUE!</v>
      </c>
      <c r="AA17" s="10"/>
      <c r="AB17" s="10"/>
      <c r="AC17" s="6"/>
      <c r="AD17" s="12"/>
      <c r="AE17" s="6"/>
      <c r="AF17" s="6"/>
      <c r="AG17" s="6"/>
      <c r="AH17" s="10"/>
      <c r="AI17" s="6"/>
    </row>
    <row r="18" spans="1:35" ht="45" x14ac:dyDescent="0.25">
      <c r="A18" s="2">
        <v>43208</v>
      </c>
      <c r="B18" s="5" t="s">
        <v>47</v>
      </c>
      <c r="C18" s="7" t="s">
        <v>91</v>
      </c>
      <c r="D18" s="7" t="s">
        <v>114</v>
      </c>
      <c r="E18" s="7" t="s">
        <v>131</v>
      </c>
      <c r="F18" s="7" t="s">
        <v>140</v>
      </c>
      <c r="G18" s="3">
        <v>2</v>
      </c>
      <c r="H18" s="4" t="s">
        <v>144</v>
      </c>
      <c r="I18" s="7" t="s">
        <v>170</v>
      </c>
      <c r="J18" s="10" t="s">
        <v>194</v>
      </c>
      <c r="K18" s="38" t="s">
        <v>77</v>
      </c>
      <c r="L18" s="51" t="str">
        <f t="shared" si="2"/>
        <v>4</v>
      </c>
      <c r="M18" s="22" t="s">
        <v>75</v>
      </c>
      <c r="N18" s="51">
        <f t="shared" si="3"/>
        <v>7</v>
      </c>
      <c r="O18" s="23">
        <f t="shared" si="4"/>
        <v>28</v>
      </c>
      <c r="P18" s="22" t="s">
        <v>84</v>
      </c>
      <c r="Q18" s="74">
        <f t="shared" si="5"/>
        <v>0.7</v>
      </c>
      <c r="R18" s="23">
        <f t="shared" si="6"/>
        <v>19.599999999999998</v>
      </c>
      <c r="S18" s="1" t="str">
        <f t="shared" si="0"/>
        <v>PRIORITE 2</v>
      </c>
      <c r="T18" s="78" t="s">
        <v>207</v>
      </c>
      <c r="U18" s="38"/>
      <c r="V18" s="39" t="str">
        <f t="shared" si="10"/>
        <v/>
      </c>
      <c r="W18" s="22"/>
      <c r="X18" s="39" t="str">
        <f t="shared" si="11"/>
        <v/>
      </c>
      <c r="Y18" s="23" t="e">
        <f t="shared" si="14"/>
        <v>#VALUE!</v>
      </c>
      <c r="Z18" s="1" t="e">
        <f t="shared" si="15"/>
        <v>#VALUE!</v>
      </c>
      <c r="AA18" s="10"/>
      <c r="AB18" s="10"/>
      <c r="AC18" s="6"/>
      <c r="AD18" s="12"/>
      <c r="AE18" s="6"/>
      <c r="AF18" s="6"/>
      <c r="AG18" s="6"/>
      <c r="AH18" s="10"/>
      <c r="AI18" s="6"/>
    </row>
    <row r="19" spans="1:35" ht="30" x14ac:dyDescent="0.25">
      <c r="A19" s="2">
        <v>43208</v>
      </c>
      <c r="B19" s="5" t="s">
        <v>47</v>
      </c>
      <c r="C19" s="7" t="s">
        <v>91</v>
      </c>
      <c r="D19" s="7" t="s">
        <v>114</v>
      </c>
      <c r="E19" s="7" t="s">
        <v>132</v>
      </c>
      <c r="F19" s="7" t="s">
        <v>140</v>
      </c>
      <c r="G19" s="3">
        <v>2</v>
      </c>
      <c r="H19" s="4" t="s">
        <v>144</v>
      </c>
      <c r="I19" s="7" t="s">
        <v>171</v>
      </c>
      <c r="J19" s="49" t="s">
        <v>195</v>
      </c>
      <c r="K19" s="38" t="s">
        <v>77</v>
      </c>
      <c r="L19" s="51" t="str">
        <f t="shared" si="2"/>
        <v>4</v>
      </c>
      <c r="M19" s="22" t="s">
        <v>75</v>
      </c>
      <c r="N19" s="51">
        <f t="shared" si="3"/>
        <v>7</v>
      </c>
      <c r="O19" s="23">
        <f t="shared" si="4"/>
        <v>28</v>
      </c>
      <c r="P19" s="22" t="s">
        <v>84</v>
      </c>
      <c r="Q19" s="74">
        <f t="shared" si="5"/>
        <v>0.7</v>
      </c>
      <c r="R19" s="23">
        <f t="shared" si="6"/>
        <v>19.599999999999998</v>
      </c>
      <c r="S19" s="1" t="str">
        <f t="shared" si="0"/>
        <v>PRIORITE 2</v>
      </c>
      <c r="T19" s="53" t="s">
        <v>208</v>
      </c>
      <c r="U19" s="38"/>
      <c r="V19" s="39" t="str">
        <f t="shared" si="10"/>
        <v/>
      </c>
      <c r="W19" s="22"/>
      <c r="X19" s="39" t="str">
        <f t="shared" si="11"/>
        <v/>
      </c>
      <c r="Y19" s="23" t="e">
        <f t="shared" si="14"/>
        <v>#VALUE!</v>
      </c>
      <c r="Z19" s="1" t="e">
        <f t="shared" si="15"/>
        <v>#VALUE!</v>
      </c>
      <c r="AA19" s="10"/>
      <c r="AB19" s="10"/>
      <c r="AC19" s="6"/>
      <c r="AD19" s="12"/>
      <c r="AE19" s="6"/>
      <c r="AF19" s="6"/>
      <c r="AG19" s="6"/>
      <c r="AH19" s="10"/>
      <c r="AI19" s="6"/>
    </row>
    <row r="20" spans="1:35" ht="30" x14ac:dyDescent="0.25">
      <c r="A20" s="2">
        <v>43208</v>
      </c>
      <c r="B20" s="5" t="s">
        <v>47</v>
      </c>
      <c r="C20" s="7" t="s">
        <v>91</v>
      </c>
      <c r="D20" s="7" t="s">
        <v>114</v>
      </c>
      <c r="E20" s="7" t="s">
        <v>133</v>
      </c>
      <c r="F20" s="7" t="s">
        <v>140</v>
      </c>
      <c r="G20" s="3">
        <v>2</v>
      </c>
      <c r="H20" s="4" t="s">
        <v>144</v>
      </c>
      <c r="I20" s="7" t="s">
        <v>172</v>
      </c>
      <c r="J20" s="49" t="s">
        <v>196</v>
      </c>
      <c r="K20" s="38" t="s">
        <v>77</v>
      </c>
      <c r="L20" s="51" t="str">
        <f t="shared" si="2"/>
        <v>4</v>
      </c>
      <c r="M20" s="22" t="s">
        <v>76</v>
      </c>
      <c r="N20" s="51" t="str">
        <f t="shared" si="3"/>
        <v>10</v>
      </c>
      <c r="O20" s="23">
        <f t="shared" si="4"/>
        <v>40</v>
      </c>
      <c r="P20" s="22" t="s">
        <v>83</v>
      </c>
      <c r="Q20" s="74" t="str">
        <f t="shared" si="5"/>
        <v>0.4</v>
      </c>
      <c r="R20" s="23" t="e">
        <f t="shared" si="6"/>
        <v>#VALUE!</v>
      </c>
      <c r="S20" s="1" t="e">
        <f t="shared" si="0"/>
        <v>#VALUE!</v>
      </c>
      <c r="T20" s="53" t="s">
        <v>209</v>
      </c>
      <c r="U20" s="38"/>
      <c r="V20" s="39" t="str">
        <f t="shared" si="10"/>
        <v/>
      </c>
      <c r="W20" s="22"/>
      <c r="X20" s="39" t="str">
        <f t="shared" si="11"/>
        <v/>
      </c>
      <c r="Y20" s="23" t="e">
        <f t="shared" si="14"/>
        <v>#VALUE!</v>
      </c>
      <c r="Z20" s="1" t="e">
        <f t="shared" si="15"/>
        <v>#VALUE!</v>
      </c>
      <c r="AA20" s="10"/>
      <c r="AB20" s="10"/>
      <c r="AC20" s="6"/>
      <c r="AD20" s="12"/>
      <c r="AE20" s="6"/>
      <c r="AF20" s="6"/>
      <c r="AG20" s="6"/>
      <c r="AH20" s="10"/>
      <c r="AI20" s="6"/>
    </row>
    <row r="21" spans="1:35" ht="90" x14ac:dyDescent="0.25">
      <c r="A21" s="2">
        <v>43208</v>
      </c>
      <c r="B21" s="5" t="s">
        <v>47</v>
      </c>
      <c r="C21" s="7" t="s">
        <v>91</v>
      </c>
      <c r="D21" s="7" t="s">
        <v>114</v>
      </c>
      <c r="E21" s="7" t="s">
        <v>133</v>
      </c>
      <c r="F21" s="7" t="s">
        <v>140</v>
      </c>
      <c r="G21" s="3">
        <v>2</v>
      </c>
      <c r="H21" s="4" t="s">
        <v>144</v>
      </c>
      <c r="I21" s="7" t="s">
        <v>173</v>
      </c>
      <c r="J21" s="49" t="s">
        <v>197</v>
      </c>
      <c r="K21" s="38" t="s">
        <v>78</v>
      </c>
      <c r="L21" s="51" t="str">
        <f t="shared" si="2"/>
        <v>3</v>
      </c>
      <c r="M21" s="22" t="s">
        <v>76</v>
      </c>
      <c r="N21" s="51" t="str">
        <f t="shared" si="3"/>
        <v>10</v>
      </c>
      <c r="O21" s="23">
        <f t="shared" si="4"/>
        <v>30</v>
      </c>
      <c r="P21" s="22" t="s">
        <v>84</v>
      </c>
      <c r="Q21" s="74">
        <f t="shared" si="5"/>
        <v>0.7</v>
      </c>
      <c r="R21" s="23">
        <f t="shared" si="6"/>
        <v>21</v>
      </c>
      <c r="S21" s="1" t="str">
        <f t="shared" si="0"/>
        <v>PRIORITE 2</v>
      </c>
      <c r="T21" s="53" t="s">
        <v>210</v>
      </c>
      <c r="U21" s="38"/>
      <c r="V21" s="39" t="str">
        <f t="shared" si="10"/>
        <v/>
      </c>
      <c r="W21" s="22"/>
      <c r="X21" s="39" t="str">
        <f t="shared" si="11"/>
        <v/>
      </c>
      <c r="Y21" s="23" t="e">
        <f t="shared" si="14"/>
        <v>#VALUE!</v>
      </c>
      <c r="Z21" s="1" t="e">
        <f t="shared" si="15"/>
        <v>#VALUE!</v>
      </c>
      <c r="AA21" s="10"/>
      <c r="AB21" s="10"/>
      <c r="AC21" s="6"/>
      <c r="AD21" s="12"/>
      <c r="AE21" s="6"/>
      <c r="AF21" s="6"/>
      <c r="AG21" s="6"/>
      <c r="AH21" s="10"/>
      <c r="AI21" s="6"/>
    </row>
    <row r="22" spans="1:35" ht="30" x14ac:dyDescent="0.25">
      <c r="A22" s="2">
        <v>43208</v>
      </c>
      <c r="B22" s="5" t="s">
        <v>47</v>
      </c>
      <c r="C22" s="7" t="s">
        <v>91</v>
      </c>
      <c r="D22" s="7" t="s">
        <v>114</v>
      </c>
      <c r="E22" s="7" t="s">
        <v>134</v>
      </c>
      <c r="F22" s="7" t="s">
        <v>140</v>
      </c>
      <c r="G22" s="3">
        <v>2</v>
      </c>
      <c r="H22" s="4" t="s">
        <v>144</v>
      </c>
      <c r="I22" s="7" t="s">
        <v>174</v>
      </c>
      <c r="J22" s="49" t="s">
        <v>198</v>
      </c>
      <c r="K22" s="38" t="s">
        <v>80</v>
      </c>
      <c r="L22" s="51" t="str">
        <f t="shared" si="2"/>
        <v>1</v>
      </c>
      <c r="M22" s="22" t="s">
        <v>76</v>
      </c>
      <c r="N22" s="51" t="str">
        <f t="shared" si="3"/>
        <v>10</v>
      </c>
      <c r="O22" s="23">
        <f t="shared" si="4"/>
        <v>10</v>
      </c>
      <c r="P22" s="22" t="s">
        <v>84</v>
      </c>
      <c r="Q22" s="74">
        <f t="shared" si="5"/>
        <v>0.7</v>
      </c>
      <c r="R22" s="23">
        <f t="shared" si="6"/>
        <v>7</v>
      </c>
      <c r="S22" s="1" t="str">
        <f t="shared" si="0"/>
        <v>PRIORITE 3</v>
      </c>
      <c r="T22" s="53"/>
      <c r="U22" s="38"/>
      <c r="V22" s="39" t="str">
        <f t="shared" si="10"/>
        <v/>
      </c>
      <c r="W22" s="22"/>
      <c r="X22" s="39" t="str">
        <f t="shared" si="11"/>
        <v/>
      </c>
      <c r="Y22" s="23" t="e">
        <f t="shared" si="14"/>
        <v>#VALUE!</v>
      </c>
      <c r="Z22" s="1" t="e">
        <f t="shared" si="15"/>
        <v>#VALUE!</v>
      </c>
      <c r="AA22" s="10"/>
      <c r="AB22" s="10"/>
      <c r="AC22" s="6"/>
      <c r="AD22" s="12"/>
      <c r="AE22" s="6"/>
      <c r="AF22" s="6"/>
      <c r="AG22" s="6"/>
      <c r="AH22" s="10"/>
      <c r="AI22" s="6"/>
    </row>
    <row r="23" spans="1:35" ht="75" x14ac:dyDescent="0.25">
      <c r="A23" s="2">
        <v>43391</v>
      </c>
      <c r="B23" s="5" t="s">
        <v>47</v>
      </c>
      <c r="C23" s="7" t="s">
        <v>91</v>
      </c>
      <c r="D23" s="7" t="s">
        <v>114</v>
      </c>
      <c r="E23" s="7" t="s">
        <v>135</v>
      </c>
      <c r="F23" s="7" t="s">
        <v>140</v>
      </c>
      <c r="G23" s="3">
        <v>2</v>
      </c>
      <c r="H23" s="4" t="s">
        <v>144</v>
      </c>
      <c r="I23" s="47" t="s">
        <v>175</v>
      </c>
      <c r="J23" s="49" t="s">
        <v>199</v>
      </c>
      <c r="K23" s="38" t="s">
        <v>77</v>
      </c>
      <c r="L23" s="51" t="str">
        <f t="shared" si="2"/>
        <v>4</v>
      </c>
      <c r="M23" s="22" t="s">
        <v>76</v>
      </c>
      <c r="N23" s="51" t="str">
        <f t="shared" si="3"/>
        <v>10</v>
      </c>
      <c r="O23" s="23">
        <f t="shared" si="4"/>
        <v>40</v>
      </c>
      <c r="P23" s="22" t="s">
        <v>87</v>
      </c>
      <c r="Q23" s="74" t="str">
        <f t="shared" si="5"/>
        <v>0.1</v>
      </c>
      <c r="R23" s="23" t="e">
        <f t="shared" si="6"/>
        <v>#VALUE!</v>
      </c>
      <c r="S23" s="1" t="e">
        <f t="shared" si="0"/>
        <v>#VALUE!</v>
      </c>
      <c r="T23" s="50"/>
      <c r="U23" s="38"/>
      <c r="V23" s="39" t="str">
        <f t="shared" si="10"/>
        <v/>
      </c>
      <c r="W23" s="22"/>
      <c r="X23" s="39" t="str">
        <f t="shared" si="11"/>
        <v/>
      </c>
      <c r="Y23" s="23" t="e">
        <f t="shared" si="14"/>
        <v>#VALUE!</v>
      </c>
      <c r="Z23" s="1" t="e">
        <f t="shared" si="15"/>
        <v>#VALUE!</v>
      </c>
      <c r="AA23" s="10"/>
      <c r="AB23" s="10"/>
      <c r="AC23" s="6"/>
      <c r="AD23" s="12"/>
      <c r="AE23" s="6"/>
      <c r="AF23" s="6"/>
      <c r="AG23" s="6"/>
      <c r="AH23" s="10"/>
      <c r="AI23" s="6"/>
    </row>
    <row r="24" spans="1:35" ht="75" x14ac:dyDescent="0.25">
      <c r="A24" s="2">
        <v>43208</v>
      </c>
      <c r="B24" s="5" t="s">
        <v>47</v>
      </c>
      <c r="C24" s="7" t="s">
        <v>91</v>
      </c>
      <c r="D24" s="7" t="s">
        <v>114</v>
      </c>
      <c r="E24" s="7" t="s">
        <v>136</v>
      </c>
      <c r="F24" s="7" t="s">
        <v>140</v>
      </c>
      <c r="G24" s="3">
        <v>2</v>
      </c>
      <c r="H24" s="4" t="s">
        <v>144</v>
      </c>
      <c r="I24" s="47" t="s">
        <v>176</v>
      </c>
      <c r="J24" s="49" t="s">
        <v>200</v>
      </c>
      <c r="K24" s="38" t="s">
        <v>77</v>
      </c>
      <c r="L24" s="51" t="str">
        <f t="shared" si="2"/>
        <v>4</v>
      </c>
      <c r="M24" s="22" t="s">
        <v>76</v>
      </c>
      <c r="N24" s="51" t="str">
        <f t="shared" si="3"/>
        <v>10</v>
      </c>
      <c r="O24" s="23">
        <f t="shared" si="4"/>
        <v>40</v>
      </c>
      <c r="P24" s="22" t="s">
        <v>83</v>
      </c>
      <c r="Q24" s="74" t="str">
        <f t="shared" si="5"/>
        <v>0.4</v>
      </c>
      <c r="R24" s="23" t="e">
        <f t="shared" si="6"/>
        <v>#VALUE!</v>
      </c>
      <c r="S24" s="1" t="e">
        <f t="shared" si="0"/>
        <v>#VALUE!</v>
      </c>
      <c r="T24" s="50"/>
      <c r="U24" s="38"/>
      <c r="V24" s="39" t="str">
        <f t="shared" si="10"/>
        <v/>
      </c>
      <c r="W24" s="22"/>
      <c r="X24" s="39" t="str">
        <f t="shared" si="11"/>
        <v/>
      </c>
      <c r="Y24" s="23" t="e">
        <f t="shared" si="14"/>
        <v>#VALUE!</v>
      </c>
      <c r="Z24" s="1" t="e">
        <f t="shared" si="15"/>
        <v>#VALUE!</v>
      </c>
      <c r="AA24" s="10"/>
      <c r="AB24" s="10"/>
      <c r="AC24" s="6"/>
      <c r="AD24" s="12"/>
      <c r="AE24" s="6"/>
      <c r="AF24" s="6"/>
      <c r="AG24" s="6"/>
      <c r="AH24" s="10"/>
      <c r="AI24" s="6"/>
    </row>
    <row r="25" spans="1:35" ht="150" x14ac:dyDescent="0.25">
      <c r="A25" s="81">
        <v>43208</v>
      </c>
      <c r="B25" s="82" t="s">
        <v>47</v>
      </c>
      <c r="C25" s="83" t="s">
        <v>99</v>
      </c>
      <c r="D25" s="83" t="s">
        <v>115</v>
      </c>
      <c r="E25" s="86" t="s">
        <v>137</v>
      </c>
      <c r="F25" s="83" t="s">
        <v>142</v>
      </c>
      <c r="G25" s="84">
        <v>2</v>
      </c>
      <c r="H25" s="85" t="s">
        <v>152</v>
      </c>
      <c r="I25" s="86" t="s">
        <v>177</v>
      </c>
      <c r="J25" s="94" t="s">
        <v>201</v>
      </c>
      <c r="K25" s="38" t="s">
        <v>78</v>
      </c>
      <c r="L25" s="51" t="str">
        <f t="shared" si="2"/>
        <v>3</v>
      </c>
      <c r="M25" s="60" t="s">
        <v>74</v>
      </c>
      <c r="N25" s="51" t="str">
        <f t="shared" si="3"/>
        <v>4</v>
      </c>
      <c r="O25" s="87">
        <f t="shared" si="4"/>
        <v>12</v>
      </c>
      <c r="P25" s="22" t="s">
        <v>84</v>
      </c>
      <c r="Q25" s="74">
        <f t="shared" si="5"/>
        <v>0.7</v>
      </c>
      <c r="R25" s="87">
        <f t="shared" si="6"/>
        <v>8.3999999999999986</v>
      </c>
      <c r="S25" s="88" t="str">
        <f t="shared" si="0"/>
        <v>PRIORITE 3</v>
      </c>
      <c r="T25" s="85" t="s">
        <v>339</v>
      </c>
      <c r="U25" s="58"/>
      <c r="V25" s="59" t="str">
        <f t="shared" si="10"/>
        <v/>
      </c>
      <c r="W25" s="60"/>
      <c r="X25" s="59" t="str">
        <f t="shared" si="11"/>
        <v/>
      </c>
      <c r="Y25" s="87" t="e">
        <f t="shared" si="14"/>
        <v>#VALUE!</v>
      </c>
      <c r="Z25" s="88" t="e">
        <f t="shared" si="15"/>
        <v>#VALUE!</v>
      </c>
      <c r="AA25" s="89"/>
      <c r="AB25" s="89"/>
      <c r="AC25" s="90"/>
      <c r="AD25" s="91"/>
      <c r="AE25" s="90"/>
      <c r="AF25" s="90"/>
      <c r="AG25" s="90"/>
      <c r="AH25" s="89"/>
      <c r="AI25" s="90"/>
    </row>
    <row r="26" spans="1:35" ht="225" x14ac:dyDescent="0.25">
      <c r="A26" s="81">
        <v>43208</v>
      </c>
      <c r="B26" s="85" t="s">
        <v>47</v>
      </c>
      <c r="C26" s="83" t="s">
        <v>100</v>
      </c>
      <c r="D26" s="83" t="s">
        <v>114</v>
      </c>
      <c r="E26" s="83" t="s">
        <v>138</v>
      </c>
      <c r="F26" s="83" t="s">
        <v>140</v>
      </c>
      <c r="G26" s="84">
        <v>2</v>
      </c>
      <c r="H26" s="85" t="s">
        <v>144</v>
      </c>
      <c r="I26" s="86" t="s">
        <v>178</v>
      </c>
      <c r="J26" s="225" t="s">
        <v>202</v>
      </c>
      <c r="K26" s="58" t="s">
        <v>77</v>
      </c>
      <c r="L26" s="209" t="str">
        <f t="shared" si="2"/>
        <v>4</v>
      </c>
      <c r="M26" s="60" t="s">
        <v>75</v>
      </c>
      <c r="N26" s="209">
        <f t="shared" si="3"/>
        <v>7</v>
      </c>
      <c r="O26" s="222">
        <f t="shared" si="4"/>
        <v>28</v>
      </c>
      <c r="P26" s="60" t="s">
        <v>83</v>
      </c>
      <c r="Q26" s="226" t="str">
        <f t="shared" si="5"/>
        <v>0.4</v>
      </c>
      <c r="R26" s="222" t="e">
        <f t="shared" si="6"/>
        <v>#VALUE!</v>
      </c>
      <c r="S26" s="88" t="e">
        <f t="shared" si="0"/>
        <v>#VALUE!</v>
      </c>
      <c r="T26" s="227"/>
      <c r="U26" s="221"/>
      <c r="V26" s="223" t="str">
        <f t="shared" si="10"/>
        <v/>
      </c>
      <c r="W26" s="209"/>
      <c r="X26" s="223" t="str">
        <f t="shared" si="11"/>
        <v/>
      </c>
      <c r="Y26" s="222" t="e">
        <f t="shared" si="14"/>
        <v>#VALUE!</v>
      </c>
      <c r="Z26" s="88" t="e">
        <f t="shared" si="15"/>
        <v>#VALUE!</v>
      </c>
      <c r="AA26" s="89"/>
      <c r="AB26" s="89"/>
      <c r="AC26" s="90"/>
      <c r="AD26" s="91"/>
      <c r="AE26" s="90"/>
      <c r="AF26" s="90"/>
      <c r="AG26" s="90"/>
      <c r="AH26" s="89"/>
      <c r="AI26" s="90"/>
    </row>
    <row r="27" spans="1:35" s="13" customFormat="1" x14ac:dyDescent="0.25">
      <c r="B27" s="92"/>
      <c r="C27" s="92"/>
      <c r="F27" s="92"/>
      <c r="H27" s="92"/>
      <c r="K27" s="61"/>
      <c r="L27" s="62"/>
      <c r="M27" s="63"/>
      <c r="N27" s="62"/>
      <c r="AD27" s="93"/>
    </row>
    <row r="28" spans="1:35" s="13" customFormat="1" x14ac:dyDescent="0.25">
      <c r="B28" s="92"/>
      <c r="C28" s="92"/>
      <c r="F28" s="92"/>
      <c r="H28" s="92"/>
      <c r="K28" s="61"/>
      <c r="L28" s="62"/>
      <c r="M28" s="63"/>
      <c r="N28" s="62"/>
      <c r="AD28" s="93"/>
    </row>
    <row r="29" spans="1:35" s="13" customFormat="1" x14ac:dyDescent="0.25">
      <c r="B29" s="92"/>
      <c r="C29" s="92"/>
      <c r="F29" s="92"/>
      <c r="H29" s="92"/>
      <c r="K29" s="61"/>
      <c r="L29" s="62"/>
      <c r="M29" s="63"/>
      <c r="N29" s="62"/>
      <c r="AD29" s="93"/>
    </row>
    <row r="30" spans="1:35" s="13" customFormat="1" x14ac:dyDescent="0.25">
      <c r="B30" s="92"/>
      <c r="C30" s="92"/>
      <c r="F30" s="92"/>
      <c r="H30" s="92"/>
      <c r="K30" s="61"/>
      <c r="L30" s="62"/>
      <c r="M30" s="63"/>
      <c r="N30" s="62"/>
      <c r="AD30" s="93"/>
    </row>
    <row r="31" spans="1:35" s="13" customFormat="1" x14ac:dyDescent="0.25">
      <c r="B31" s="92"/>
      <c r="C31" s="92"/>
      <c r="F31" s="92"/>
      <c r="H31" s="92"/>
      <c r="K31" s="61"/>
      <c r="L31" s="62"/>
      <c r="M31" s="63"/>
      <c r="N31" s="62"/>
      <c r="AD31" s="93"/>
    </row>
    <row r="32" spans="1:35" s="13" customFormat="1" x14ac:dyDescent="0.25">
      <c r="B32" s="92"/>
      <c r="C32" s="92"/>
      <c r="F32" s="92"/>
      <c r="H32" s="92"/>
      <c r="K32" s="61"/>
      <c r="L32" s="62"/>
      <c r="M32" s="63"/>
      <c r="N32" s="62"/>
      <c r="AD32" s="93"/>
    </row>
    <row r="33" spans="2:30" s="13" customFormat="1" x14ac:dyDescent="0.25">
      <c r="B33" s="92"/>
      <c r="C33" s="92"/>
      <c r="F33" s="92"/>
      <c r="H33" s="92"/>
      <c r="K33" s="61"/>
      <c r="L33" s="62"/>
      <c r="M33" s="63"/>
      <c r="N33" s="62" t="str">
        <f t="shared" ref="N33:N49" si="16">IF(M33="mineure","4",IF(M33="modérée","3",IF(M33="grave",2,IF(M33="très grave","1",""))))</f>
        <v/>
      </c>
      <c r="AD33" s="93"/>
    </row>
    <row r="34" spans="2:30" s="13" customFormat="1" x14ac:dyDescent="0.25">
      <c r="B34" s="92"/>
      <c r="C34" s="92"/>
      <c r="F34" s="92"/>
      <c r="H34" s="92"/>
      <c r="K34" s="61"/>
      <c r="L34" s="62"/>
      <c r="M34" s="63"/>
      <c r="N34" s="62" t="str">
        <f t="shared" si="16"/>
        <v/>
      </c>
      <c r="AD34" s="93"/>
    </row>
    <row r="35" spans="2:30" s="13" customFormat="1" x14ac:dyDescent="0.25">
      <c r="B35" s="92"/>
      <c r="C35" s="92"/>
      <c r="F35" s="92"/>
      <c r="H35" s="92"/>
      <c r="K35" s="61"/>
      <c r="L35" s="62"/>
      <c r="M35" s="63"/>
      <c r="N35" s="62" t="str">
        <f t="shared" si="16"/>
        <v/>
      </c>
      <c r="AD35" s="93"/>
    </row>
    <row r="36" spans="2:30" s="13" customFormat="1" x14ac:dyDescent="0.25">
      <c r="B36" s="92"/>
      <c r="C36" s="92"/>
      <c r="F36" s="92"/>
      <c r="H36" s="92"/>
      <c r="K36" s="61"/>
      <c r="L36" s="62"/>
      <c r="M36" s="63"/>
      <c r="N36" s="62" t="str">
        <f t="shared" si="16"/>
        <v/>
      </c>
      <c r="AD36" s="93"/>
    </row>
    <row r="37" spans="2:30" s="13" customFormat="1" x14ac:dyDescent="0.25">
      <c r="B37" s="92"/>
      <c r="C37" s="92"/>
      <c r="F37" s="92"/>
      <c r="H37" s="92"/>
      <c r="K37" s="61"/>
      <c r="L37" s="62"/>
      <c r="M37" s="63"/>
      <c r="N37" s="62" t="str">
        <f t="shared" si="16"/>
        <v/>
      </c>
      <c r="AD37" s="93"/>
    </row>
    <row r="38" spans="2:30" s="13" customFormat="1" x14ac:dyDescent="0.25">
      <c r="B38" s="92"/>
      <c r="C38" s="92"/>
      <c r="F38" s="92"/>
      <c r="H38" s="92"/>
      <c r="K38" s="61"/>
      <c r="L38" s="62"/>
      <c r="M38" s="63"/>
      <c r="N38" s="62" t="str">
        <f t="shared" si="16"/>
        <v/>
      </c>
      <c r="AD38" s="93"/>
    </row>
    <row r="39" spans="2:30" s="13" customFormat="1" x14ac:dyDescent="0.25">
      <c r="B39" s="92"/>
      <c r="C39" s="92"/>
      <c r="F39" s="92"/>
      <c r="H39" s="92"/>
      <c r="K39" s="61"/>
      <c r="L39" s="62"/>
      <c r="M39" s="63"/>
      <c r="N39" s="62" t="str">
        <f t="shared" si="16"/>
        <v/>
      </c>
      <c r="AD39" s="93"/>
    </row>
    <row r="40" spans="2:30" s="13" customFormat="1" x14ac:dyDescent="0.25">
      <c r="B40" s="92"/>
      <c r="C40" s="92"/>
      <c r="F40" s="92"/>
      <c r="H40" s="92"/>
      <c r="K40" s="61"/>
      <c r="L40" s="62"/>
      <c r="M40" s="63"/>
      <c r="N40" s="62" t="str">
        <f t="shared" si="16"/>
        <v/>
      </c>
      <c r="AD40" s="93"/>
    </row>
    <row r="41" spans="2:30" s="13" customFormat="1" x14ac:dyDescent="0.25">
      <c r="B41" s="92"/>
      <c r="C41" s="92"/>
      <c r="F41" s="92"/>
      <c r="H41" s="92"/>
      <c r="K41" s="61"/>
      <c r="L41" s="62"/>
      <c r="M41" s="63"/>
      <c r="N41" s="62" t="str">
        <f t="shared" si="16"/>
        <v/>
      </c>
      <c r="AD41" s="93"/>
    </row>
    <row r="42" spans="2:30" s="13" customFormat="1" x14ac:dyDescent="0.25">
      <c r="B42" s="92"/>
      <c r="C42" s="92"/>
      <c r="F42" s="92"/>
      <c r="H42" s="92"/>
      <c r="K42" s="61"/>
      <c r="L42" s="62"/>
      <c r="M42" s="63"/>
      <c r="N42" s="62" t="str">
        <f t="shared" si="16"/>
        <v/>
      </c>
      <c r="AD42" s="93"/>
    </row>
    <row r="43" spans="2:30" s="13" customFormat="1" x14ac:dyDescent="0.25">
      <c r="B43" s="92"/>
      <c r="C43" s="92"/>
      <c r="F43" s="92"/>
      <c r="H43" s="92"/>
      <c r="K43" s="61"/>
      <c r="L43" s="62"/>
      <c r="M43" s="63"/>
      <c r="N43" s="62" t="str">
        <f t="shared" si="16"/>
        <v/>
      </c>
      <c r="AD43" s="93"/>
    </row>
    <row r="44" spans="2:30" s="13" customFormat="1" x14ac:dyDescent="0.25">
      <c r="B44" s="92"/>
      <c r="C44" s="92"/>
      <c r="F44" s="92"/>
      <c r="H44" s="92"/>
      <c r="K44" s="61"/>
      <c r="L44" s="62"/>
      <c r="M44" s="63"/>
      <c r="N44" s="62" t="str">
        <f t="shared" si="16"/>
        <v/>
      </c>
      <c r="AD44" s="93"/>
    </row>
    <row r="45" spans="2:30" s="13" customFormat="1" x14ac:dyDescent="0.25">
      <c r="B45" s="92"/>
      <c r="C45" s="92"/>
      <c r="F45" s="92"/>
      <c r="H45" s="92"/>
      <c r="K45" s="61"/>
      <c r="L45" s="62"/>
      <c r="M45" s="63"/>
      <c r="N45" s="62" t="str">
        <f t="shared" si="16"/>
        <v/>
      </c>
      <c r="AD45" s="93"/>
    </row>
    <row r="46" spans="2:30" s="13" customFormat="1" x14ac:dyDescent="0.25">
      <c r="B46" s="92"/>
      <c r="C46" s="92"/>
      <c r="F46" s="92"/>
      <c r="H46" s="92"/>
      <c r="K46" s="61"/>
      <c r="L46" s="62"/>
      <c r="M46" s="63"/>
      <c r="N46" s="62" t="str">
        <f t="shared" si="16"/>
        <v/>
      </c>
      <c r="AD46" s="93"/>
    </row>
    <row r="47" spans="2:30" s="13" customFormat="1" x14ac:dyDescent="0.25">
      <c r="B47" s="92"/>
      <c r="C47" s="92"/>
      <c r="F47" s="92"/>
      <c r="H47" s="92"/>
      <c r="K47" s="61"/>
      <c r="L47" s="62"/>
      <c r="M47" s="63"/>
      <c r="N47" s="62" t="str">
        <f t="shared" si="16"/>
        <v/>
      </c>
      <c r="AD47" s="93"/>
    </row>
    <row r="48" spans="2:30" s="13" customFormat="1" x14ac:dyDescent="0.25">
      <c r="B48" s="92"/>
      <c r="C48" s="92"/>
      <c r="F48" s="92"/>
      <c r="H48" s="92"/>
      <c r="K48" s="61"/>
      <c r="L48" s="62"/>
      <c r="M48" s="63"/>
      <c r="N48" s="62" t="str">
        <f t="shared" si="16"/>
        <v/>
      </c>
      <c r="AD48" s="93"/>
    </row>
    <row r="49" spans="2:30" s="13" customFormat="1" x14ac:dyDescent="0.25">
      <c r="B49" s="92"/>
      <c r="C49" s="92"/>
      <c r="F49" s="92"/>
      <c r="H49" s="92"/>
      <c r="K49" s="61"/>
      <c r="L49" s="62" t="str">
        <f t="shared" ref="L49" si="17">IF(K49="quotidien","4",IF(K49="récurrent","3",IF(K49="peu probable",2,IF(K49="rare","1",""))))</f>
        <v/>
      </c>
      <c r="M49" s="63"/>
      <c r="N49" s="62" t="str">
        <f t="shared" si="16"/>
        <v/>
      </c>
      <c r="AD49" s="93"/>
    </row>
    <row r="50" spans="2:30" s="13" customFormat="1" x14ac:dyDescent="0.25">
      <c r="B50" s="92"/>
      <c r="C50" s="92"/>
      <c r="F50" s="92"/>
      <c r="H50" s="92"/>
      <c r="AD50" s="93"/>
    </row>
    <row r="51" spans="2:30" x14ac:dyDescent="0.25">
      <c r="J51" s="13"/>
      <c r="K51" s="13"/>
      <c r="L51" s="13"/>
      <c r="M51" s="13"/>
      <c r="N51" s="13"/>
      <c r="O51" s="13"/>
    </row>
    <row r="52" spans="2:30" x14ac:dyDescent="0.25">
      <c r="J52" s="13"/>
      <c r="K52" s="13"/>
      <c r="L52" s="13"/>
      <c r="M52" s="13"/>
      <c r="N52" s="13"/>
      <c r="O52" s="13"/>
    </row>
    <row r="53" spans="2:30" x14ac:dyDescent="0.25">
      <c r="J53" s="13"/>
      <c r="K53" s="13"/>
      <c r="L53" s="13"/>
      <c r="M53" s="13"/>
      <c r="N53" s="13"/>
      <c r="O53" s="13"/>
    </row>
    <row r="54" spans="2:30" x14ac:dyDescent="0.25">
      <c r="J54" s="13"/>
      <c r="K54" s="13"/>
      <c r="L54" s="13"/>
      <c r="M54" s="13"/>
      <c r="N54" s="13"/>
      <c r="O54" s="13"/>
    </row>
  </sheetData>
  <conditionalFormatting sqref="S1:S26 Z2:Z50">
    <cfRule type="cellIs" dxfId="103" priority="12" stopIfTrue="1" operator="equal">
      <formula>"PRIORITE 4"</formula>
    </cfRule>
    <cfRule type="cellIs" dxfId="102" priority="13" stopIfTrue="1" operator="equal">
      <formula>"PRIORITE 1"</formula>
    </cfRule>
    <cfRule type="cellIs" dxfId="101" priority="14" stopIfTrue="1" operator="equal">
      <formula>"PRIORITE 2"</formula>
    </cfRule>
  </conditionalFormatting>
  <conditionalFormatting sqref="Z1">
    <cfRule type="cellIs" dxfId="100" priority="6" stopIfTrue="1" operator="equal">
      <formula>"PRIORITE 4"</formula>
    </cfRule>
    <cfRule type="cellIs" dxfId="99" priority="7" stopIfTrue="1" operator="equal">
      <formula>"PRIORITE 1"</formula>
    </cfRule>
    <cfRule type="cellIs" dxfId="98" priority="8" stopIfTrue="1" operator="equal">
      <formula>"PRIORITE 2"</formula>
    </cfRule>
  </conditionalFormatting>
  <dataValidations count="9">
    <dataValidation type="list" error="Vous devez taper :_x000a_1 : Gravité Mineur_x000a_10 :Gravité Notable_x000a_100 :Gravité Critique" sqref="K1:L1 U1:W1">
      <formula1>"1,2,3,4,5"</formula1>
    </dataValidation>
    <dataValidation type="list" allowBlank="1" showInputMessage="1" showErrorMessage="1" sqref="F27:F50 F2:F17">
      <formula1>"Opérateur,personnel à proximité,visiteur"</formula1>
    </dataValidation>
    <dataValidation type="list" allowBlank="1" showInputMessage="1" sqref="I2:I17">
      <formula1>$I$161:$I$223</formula1>
    </dataValidation>
    <dataValidation error="Vous devez taper :_x000a_1 : Gravité Mineur_x000a_10 :Gravité Notable_x000a_100 :Gravité Critique" sqref="O1:O26"/>
    <dataValidation type="list" allowBlank="1" showInputMessage="1" showErrorMessage="1" sqref="AD2:AD26">
      <formula1>"0%,25%,50%,75%,99%,100%"</formula1>
    </dataValidation>
    <dataValidation type="list" allowBlank="1" showInputMessage="1" showErrorMessage="1" sqref="AH3:AH26">
      <formula1>"OUI,NON"</formula1>
    </dataValidation>
    <dataValidation type="list" allowBlank="1" showInputMessage="1" showErrorMessage="1" sqref="AH2 C27:C50 B2:B50 M2:M49 W2:W26 P2:P26">
      <formula1>#REF!</formula1>
    </dataValidation>
    <dataValidation type="list" showInputMessage="1" sqref="H27:H50">
      <formula1>#REF!</formula1>
    </dataValidation>
    <dataValidation type="list" error="Vous devez taper :_x000a_1 : Gravité Mineur_x000a_10 :Gravité Notable_x000a_100 :Gravité Critique" sqref="U2:U26 K2:K49">
      <formula1>#REF!</formula1>
    </dataValidation>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containsText" priority="1" operator="containsText" id="{54688C95-5C3B-4F69-91E3-BCB16BB27906}">
            <xm:f>NOT(ISERROR(SEARCH(#REF!,AH1)))</xm:f>
            <xm:f>#REF!</xm:f>
            <x14:dxf>
              <fill>
                <patternFill>
                  <bgColor rgb="FFFF0000"/>
                </patternFill>
              </fill>
            </x14:dxf>
          </x14:cfRule>
          <x14:cfRule type="containsText" priority="2" operator="containsText" id="{D9EF30C5-598F-497A-9F09-0C0D89E1AB12}">
            <xm:f>NOT(ISERROR(SEARCH(#REF!,AH1)))</xm:f>
            <xm:f>#REF!</xm:f>
            <x14:dxf>
              <fill>
                <patternFill>
                  <bgColor rgb="FF00FF00"/>
                </patternFill>
              </fill>
            </x14:dxf>
          </x14:cfRule>
          <xm:sqref>AH1:AH1048576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AI114"/>
  <sheetViews>
    <sheetView topLeftCell="X1" zoomScale="60" zoomScaleNormal="60" workbookViewId="0">
      <pane ySplit="1" topLeftCell="A2" activePane="bottomLeft" state="frozen"/>
      <selection pane="bottomLeft" activeCell="O7" sqref="O7"/>
    </sheetView>
  </sheetViews>
  <sheetFormatPr baseColWidth="10" defaultColWidth="20.7109375" defaultRowHeight="15" x14ac:dyDescent="0.25"/>
  <cols>
    <col min="1" max="1" width="28.5703125" customWidth="1"/>
    <col min="2" max="2" width="24" customWidth="1"/>
    <col min="3" max="3" width="28.28515625" customWidth="1"/>
    <col min="4" max="4" width="30.7109375" customWidth="1"/>
    <col min="5" max="5" width="41.7109375" customWidth="1"/>
    <col min="6" max="6" width="31" customWidth="1"/>
    <col min="7" max="7" width="26.42578125" customWidth="1"/>
    <col min="8" max="8" width="49.140625" style="37" customWidth="1"/>
    <col min="9" max="9" width="53.28515625" customWidth="1"/>
    <col min="10" max="10" width="46.28515625" customWidth="1"/>
    <col min="11" max="11" width="18.42578125" customWidth="1"/>
    <col min="12" max="12" width="19" customWidth="1"/>
    <col min="13" max="13" width="14.7109375" customWidth="1"/>
    <col min="14" max="14" width="20.7109375" customWidth="1"/>
    <col min="16" max="16" width="14.7109375" customWidth="1"/>
    <col min="17" max="17" width="37.85546875" customWidth="1"/>
    <col min="19" max="19" width="38.140625" customWidth="1"/>
    <col min="20" max="20" width="42.7109375" customWidth="1"/>
    <col min="21" max="21" width="76.42578125" customWidth="1"/>
    <col min="22" max="22" width="31.85546875" customWidth="1"/>
    <col min="23" max="23" width="75.7109375" customWidth="1"/>
    <col min="24" max="24" width="31.85546875" customWidth="1"/>
    <col min="25" max="25" width="26.42578125" customWidth="1"/>
    <col min="26" max="26" width="49" customWidth="1"/>
    <col min="27" max="27" width="42.42578125" customWidth="1"/>
    <col min="28" max="28" width="38.5703125" customWidth="1"/>
    <col min="30" max="30" width="24.5703125" style="43" customWidth="1"/>
    <col min="31" max="31" width="38.28515625" customWidth="1"/>
    <col min="32" max="32" width="33.140625" customWidth="1"/>
    <col min="34" max="34" width="31.140625" customWidth="1"/>
    <col min="35" max="35" width="23.85546875" customWidth="1"/>
  </cols>
  <sheetData>
    <row r="1" spans="1:35" ht="78.75" customHeight="1" x14ac:dyDescent="0.25">
      <c r="A1" s="198" t="s">
        <v>45</v>
      </c>
      <c r="B1" s="199" t="s">
        <v>1</v>
      </c>
      <c r="C1" s="199" t="s">
        <v>2</v>
      </c>
      <c r="D1" s="199" t="s">
        <v>3</v>
      </c>
      <c r="E1" s="198" t="s">
        <v>4</v>
      </c>
      <c r="F1" s="199" t="s">
        <v>5</v>
      </c>
      <c r="G1" s="200" t="s">
        <v>0</v>
      </c>
      <c r="H1" s="201" t="s">
        <v>6</v>
      </c>
      <c r="I1" s="200" t="s">
        <v>71</v>
      </c>
      <c r="J1" s="202" t="s">
        <v>39</v>
      </c>
      <c r="K1" s="203" t="s">
        <v>7</v>
      </c>
      <c r="L1" s="203" t="s">
        <v>72</v>
      </c>
      <c r="M1" s="204" t="s">
        <v>8</v>
      </c>
      <c r="N1" s="204" t="s">
        <v>81</v>
      </c>
      <c r="O1" s="202" t="s">
        <v>9</v>
      </c>
      <c r="P1" s="202" t="s">
        <v>10</v>
      </c>
      <c r="Q1" s="205" t="s">
        <v>82</v>
      </c>
      <c r="R1" s="205" t="s">
        <v>11</v>
      </c>
      <c r="S1" s="202" t="s">
        <v>12</v>
      </c>
      <c r="T1" s="205" t="s">
        <v>13</v>
      </c>
      <c r="U1" s="203" t="s">
        <v>41</v>
      </c>
      <c r="V1" s="203" t="s">
        <v>88</v>
      </c>
      <c r="W1" s="204" t="s">
        <v>40</v>
      </c>
      <c r="X1" s="204" t="s">
        <v>89</v>
      </c>
      <c r="Y1" s="202" t="s">
        <v>14</v>
      </c>
      <c r="Z1" s="205" t="s">
        <v>46</v>
      </c>
      <c r="AA1" s="206" t="s">
        <v>16</v>
      </c>
      <c r="AB1" s="207" t="s">
        <v>17</v>
      </c>
      <c r="AC1" s="206" t="s">
        <v>15</v>
      </c>
      <c r="AD1" s="207" t="s">
        <v>43</v>
      </c>
      <c r="AE1" s="206" t="s">
        <v>36</v>
      </c>
      <c r="AF1" s="207" t="s">
        <v>42</v>
      </c>
      <c r="AG1" s="206" t="s">
        <v>37</v>
      </c>
      <c r="AH1" s="207" t="s">
        <v>44</v>
      </c>
      <c r="AI1" s="206" t="s">
        <v>1238</v>
      </c>
    </row>
    <row r="2" spans="1:35" ht="57" customHeight="1" x14ac:dyDescent="0.25">
      <c r="A2" s="2">
        <v>43535</v>
      </c>
      <c r="B2" s="5" t="s">
        <v>48</v>
      </c>
      <c r="C2" s="4" t="s">
        <v>211</v>
      </c>
      <c r="D2" s="4" t="s">
        <v>218</v>
      </c>
      <c r="E2" s="4" t="s">
        <v>234</v>
      </c>
      <c r="F2" s="4" t="s">
        <v>140</v>
      </c>
      <c r="G2" s="3">
        <v>1</v>
      </c>
      <c r="H2" s="5" t="s">
        <v>255</v>
      </c>
      <c r="I2" s="4" t="s">
        <v>256</v>
      </c>
      <c r="J2" s="4" t="s">
        <v>316</v>
      </c>
      <c r="K2" s="38" t="s">
        <v>78</v>
      </c>
      <c r="L2" s="51" t="str">
        <f>IF(K2="quotidien","4",IF(K2="récurrent","3",IF(K2="peu probable",2,IF(K2="rare","1",""))))</f>
        <v>3</v>
      </c>
      <c r="M2" s="22" t="s">
        <v>75</v>
      </c>
      <c r="N2" s="22">
        <f>IF(M2="mineure","1",IF(M2="modérée","4",IF(M2="grave",7,IF(M2="très grave","10",""))))</f>
        <v>7</v>
      </c>
      <c r="O2" s="23">
        <f t="shared" ref="O2:O33" si="0">L2*N2</f>
        <v>21</v>
      </c>
      <c r="P2" s="22" t="s">
        <v>84</v>
      </c>
      <c r="Q2" s="51">
        <f>IF(P2="Optimales","0.1",IF(P2="Fiable : sécurité collective","0.4",IF(P2="Moyen : sécurité individuelle",0.7,IF(P2="Faible : consigne ou mode opératoire","0.9",IF(P2="Faible ou nul",1,"")))))</f>
        <v>0.7</v>
      </c>
      <c r="R2" s="23">
        <f>O2*Q2</f>
        <v>14.7</v>
      </c>
      <c r="S2" s="24" t="str">
        <f>IF(R2="","",(IF(R2&lt;=5,"PRIORITE 4",IF(R2&lt;=16,"PRIORITE 3",IF(R2&lt;30,"PRIORITE 2","PRIORITE 1")))))</f>
        <v>PRIORITE 3</v>
      </c>
      <c r="T2" s="4"/>
      <c r="U2" s="38"/>
      <c r="V2" s="39" t="str">
        <f>IF(U2="quotidien","4",IF(U2="récurrent","3",IF(U2="peu probable",2,IF(U2="rare","1",""))))</f>
        <v/>
      </c>
      <c r="W2" s="22"/>
      <c r="X2" s="39" t="str">
        <f>IF(W2="Optimales","0.1",IF(W2="Fiable : sécurité collective","0.4",IF(W2="Moyen : sécurité individuelle",0.7,IF(W2="Faible : consigne ou mode opératoire","0.9",IF(W2="Faible ou nul",1,"")))))</f>
        <v/>
      </c>
      <c r="Y2" s="23" t="e">
        <f>V2*X2</f>
        <v>#VALUE!</v>
      </c>
      <c r="Z2" s="24" t="e">
        <f t="shared" ref="Z2:Z11" si="1">IF(Y2="","",(IF(Y2&lt;=5,"PRIORITE 4",IF(Y2&lt;=16,"PRIORITE 3",IF(Y2&lt;30,"PRIORITE 2","PRIORITE 1")))))</f>
        <v>#VALUE!</v>
      </c>
      <c r="AA2" s="26"/>
      <c r="AB2" s="26"/>
      <c r="AC2" s="27"/>
      <c r="AD2" s="42"/>
      <c r="AE2" s="26"/>
      <c r="AF2" s="26"/>
      <c r="AG2" s="26"/>
      <c r="AH2" s="35"/>
      <c r="AI2" s="26"/>
    </row>
    <row r="3" spans="1:35" ht="45" customHeight="1" x14ac:dyDescent="0.25">
      <c r="A3" s="2">
        <v>43388</v>
      </c>
      <c r="B3" s="5" t="s">
        <v>48</v>
      </c>
      <c r="C3" s="4" t="s">
        <v>211</v>
      </c>
      <c r="D3" s="4" t="s">
        <v>218</v>
      </c>
      <c r="E3" s="4" t="s">
        <v>235</v>
      </c>
      <c r="F3" s="4" t="s">
        <v>140</v>
      </c>
      <c r="G3" s="3">
        <v>1</v>
      </c>
      <c r="H3" s="5" t="s">
        <v>145</v>
      </c>
      <c r="I3" s="4" t="s">
        <v>257</v>
      </c>
      <c r="J3" s="4" t="s">
        <v>317</v>
      </c>
      <c r="K3" s="38" t="s">
        <v>79</v>
      </c>
      <c r="L3" s="51">
        <f t="shared" ref="L3:L66" si="2">IF(K3="quotidien","4",IF(K3="récurrent","3",IF(K3="peu probable",2,IF(K3="rare","1",""))))</f>
        <v>2</v>
      </c>
      <c r="M3" s="22" t="s">
        <v>341</v>
      </c>
      <c r="N3" s="22" t="str">
        <f t="shared" ref="N3:N66" si="3">IF(M3="mineure","1",IF(M3="modérée","4",IF(M3="grave",7,IF(M3="très grave","10",""))))</f>
        <v>10</v>
      </c>
      <c r="O3" s="23">
        <f t="shared" si="0"/>
        <v>20</v>
      </c>
      <c r="P3" s="22" t="s">
        <v>87</v>
      </c>
      <c r="Q3" s="51" t="str">
        <f t="shared" ref="Q3:Q66" si="4">IF(P3="Optimales","0.1",IF(P3="Fiable : sécurité collective","0.4",IF(P3="Moyen : sécurité individuelle",0.7,IF(P3="Faible : consigne ou mode opératoire","0.9",IF(P3="Faible ou nul",1,"")))))</f>
        <v>0.1</v>
      </c>
      <c r="R3" s="23" t="e">
        <f t="shared" ref="R3:R66" si="5">O3*Q3</f>
        <v>#VALUE!</v>
      </c>
      <c r="S3" s="1" t="e">
        <f t="shared" ref="S3:S65" si="6">IF(R3="","",(IF(R3&lt;=5,"PRIORITE 4",IF(R3&lt;=16,"PRIORITE 3",IF(R3&lt;30,"PRIORITE 2","PRIORITE 1")))))</f>
        <v>#VALUE!</v>
      </c>
      <c r="T3" s="4"/>
      <c r="U3" s="38"/>
      <c r="V3" s="39" t="str">
        <f t="shared" ref="V3:V11" si="7">IF(U3="quotidien","4",IF(U3="récurrent","3",IF(U3="peu probable",2,IF(U3="rare","1",""))))</f>
        <v/>
      </c>
      <c r="W3" s="22"/>
      <c r="X3" s="39" t="str">
        <f t="shared" ref="X3:X11" si="8">IF(W3="Optimales","0.1",IF(W3="Fiable : sécurité collective","0.4",IF(W3="Moyen : sécurité individuelle",0.7,IF(W3="Faible : consigne ou mode opératoire","0.9",IF(W3="Faible ou nul",1,"")))))</f>
        <v/>
      </c>
      <c r="Y3" s="23" t="e">
        <f t="shared" ref="Y3:Y11" si="9">V3*X3</f>
        <v>#VALUE!</v>
      </c>
      <c r="Z3" s="1" t="e">
        <f t="shared" si="1"/>
        <v>#VALUE!</v>
      </c>
      <c r="AA3" s="10"/>
      <c r="AB3" s="10"/>
      <c r="AC3" s="12"/>
      <c r="AD3" s="19"/>
      <c r="AE3" s="12"/>
      <c r="AF3" s="12"/>
      <c r="AG3" s="10"/>
      <c r="AH3" s="10"/>
      <c r="AI3" s="12"/>
    </row>
    <row r="4" spans="1:35" ht="45" customHeight="1" x14ac:dyDescent="0.25">
      <c r="A4" s="2">
        <v>43388</v>
      </c>
      <c r="B4" s="5" t="s">
        <v>48</v>
      </c>
      <c r="C4" s="4" t="s">
        <v>211</v>
      </c>
      <c r="D4" s="4" t="s">
        <v>218</v>
      </c>
      <c r="E4" s="4" t="s">
        <v>235</v>
      </c>
      <c r="F4" s="4" t="s">
        <v>141</v>
      </c>
      <c r="G4" s="3">
        <v>1</v>
      </c>
      <c r="H4" s="5" t="s">
        <v>145</v>
      </c>
      <c r="I4" s="4" t="s">
        <v>257</v>
      </c>
      <c r="J4" s="4" t="s">
        <v>317</v>
      </c>
      <c r="K4" s="38" t="s">
        <v>344</v>
      </c>
      <c r="L4" s="51" t="str">
        <f t="shared" si="2"/>
        <v>1</v>
      </c>
      <c r="M4" s="22" t="s">
        <v>341</v>
      </c>
      <c r="N4" s="22" t="str">
        <f t="shared" si="3"/>
        <v>10</v>
      </c>
      <c r="O4" s="23">
        <f t="shared" si="0"/>
        <v>10</v>
      </c>
      <c r="P4" s="22" t="s">
        <v>87</v>
      </c>
      <c r="Q4" s="51" t="str">
        <f t="shared" si="4"/>
        <v>0.1</v>
      </c>
      <c r="R4" s="23" t="e">
        <f t="shared" si="5"/>
        <v>#VALUE!</v>
      </c>
      <c r="S4" s="1" t="e">
        <f t="shared" si="6"/>
        <v>#VALUE!</v>
      </c>
      <c r="T4" s="4"/>
      <c r="U4" s="38"/>
      <c r="V4" s="39" t="str">
        <f t="shared" si="7"/>
        <v/>
      </c>
      <c r="W4" s="22"/>
      <c r="X4" s="39" t="str">
        <f t="shared" si="8"/>
        <v/>
      </c>
      <c r="Y4" s="23" t="e">
        <f t="shared" si="9"/>
        <v>#VALUE!</v>
      </c>
      <c r="Z4" s="1" t="e">
        <f t="shared" si="1"/>
        <v>#VALUE!</v>
      </c>
      <c r="AA4" s="10"/>
      <c r="AB4" s="10"/>
      <c r="AC4" s="12"/>
      <c r="AD4" s="19"/>
      <c r="AE4" s="10"/>
      <c r="AF4" s="10"/>
      <c r="AG4" s="10"/>
      <c r="AH4" s="10"/>
      <c r="AI4" s="10"/>
    </row>
    <row r="5" spans="1:35" ht="45" customHeight="1" x14ac:dyDescent="0.25">
      <c r="A5" s="2">
        <v>43388</v>
      </c>
      <c r="B5" s="5" t="s">
        <v>48</v>
      </c>
      <c r="C5" s="4" t="s">
        <v>211</v>
      </c>
      <c r="D5" s="4" t="s">
        <v>218</v>
      </c>
      <c r="E5" s="4" t="s">
        <v>236</v>
      </c>
      <c r="F5" s="4" t="s">
        <v>140</v>
      </c>
      <c r="G5" s="3">
        <v>1</v>
      </c>
      <c r="H5" s="5" t="s">
        <v>148</v>
      </c>
      <c r="I5" s="4" t="s">
        <v>258</v>
      </c>
      <c r="J5" s="4" t="s">
        <v>318</v>
      </c>
      <c r="K5" s="38" t="s">
        <v>79</v>
      </c>
      <c r="L5" s="51">
        <f t="shared" si="2"/>
        <v>2</v>
      </c>
      <c r="M5" s="22" t="s">
        <v>340</v>
      </c>
      <c r="N5" s="22">
        <f t="shared" si="3"/>
        <v>7</v>
      </c>
      <c r="O5" s="23">
        <f t="shared" si="0"/>
        <v>14</v>
      </c>
      <c r="P5" s="22" t="s">
        <v>84</v>
      </c>
      <c r="Q5" s="51">
        <f t="shared" si="4"/>
        <v>0.7</v>
      </c>
      <c r="R5" s="23">
        <f t="shared" si="5"/>
        <v>9.7999999999999989</v>
      </c>
      <c r="S5" s="1" t="str">
        <f t="shared" si="6"/>
        <v>PRIORITE 3</v>
      </c>
      <c r="T5" s="4" t="s">
        <v>309</v>
      </c>
      <c r="U5" s="38"/>
      <c r="V5" s="39" t="str">
        <f t="shared" si="7"/>
        <v/>
      </c>
      <c r="W5" s="22"/>
      <c r="X5" s="39" t="str">
        <f t="shared" si="8"/>
        <v/>
      </c>
      <c r="Y5" s="23" t="e">
        <f t="shared" si="9"/>
        <v>#VALUE!</v>
      </c>
      <c r="Z5" s="1" t="e">
        <f t="shared" si="1"/>
        <v>#VALUE!</v>
      </c>
      <c r="AA5" s="10"/>
      <c r="AB5" s="10"/>
      <c r="AC5" s="6"/>
      <c r="AD5" s="12"/>
      <c r="AE5" s="6"/>
      <c r="AF5" s="6"/>
      <c r="AG5" s="6"/>
      <c r="AH5" s="10"/>
      <c r="AI5" s="6"/>
    </row>
    <row r="6" spans="1:35" ht="45" customHeight="1" x14ac:dyDescent="0.25">
      <c r="A6" s="2">
        <v>43535</v>
      </c>
      <c r="B6" s="5" t="s">
        <v>48</v>
      </c>
      <c r="C6" s="4" t="s">
        <v>211</v>
      </c>
      <c r="D6" s="4" t="s">
        <v>218</v>
      </c>
      <c r="E6" s="4" t="s">
        <v>237</v>
      </c>
      <c r="F6" s="4" t="s">
        <v>140</v>
      </c>
      <c r="G6" s="3">
        <v>1</v>
      </c>
      <c r="H6" s="5" t="s">
        <v>144</v>
      </c>
      <c r="I6" s="7" t="s">
        <v>259</v>
      </c>
      <c r="J6" s="4" t="s">
        <v>319</v>
      </c>
      <c r="K6" s="38" t="s">
        <v>78</v>
      </c>
      <c r="L6" s="51" t="str">
        <f t="shared" si="2"/>
        <v>3</v>
      </c>
      <c r="M6" s="22" t="s">
        <v>340</v>
      </c>
      <c r="N6" s="22">
        <f t="shared" si="3"/>
        <v>7</v>
      </c>
      <c r="O6" s="23">
        <f t="shared" si="0"/>
        <v>21</v>
      </c>
      <c r="P6" s="22" t="s">
        <v>84</v>
      </c>
      <c r="Q6" s="51">
        <f t="shared" si="4"/>
        <v>0.7</v>
      </c>
      <c r="R6" s="23">
        <f t="shared" si="5"/>
        <v>14.7</v>
      </c>
      <c r="S6" s="1" t="str">
        <f t="shared" si="6"/>
        <v>PRIORITE 3</v>
      </c>
      <c r="T6" s="4" t="s">
        <v>310</v>
      </c>
      <c r="U6" s="38"/>
      <c r="V6" s="39" t="str">
        <f t="shared" si="7"/>
        <v/>
      </c>
      <c r="W6" s="22"/>
      <c r="X6" s="39" t="str">
        <f t="shared" si="8"/>
        <v/>
      </c>
      <c r="Y6" s="23" t="e">
        <f t="shared" si="9"/>
        <v>#VALUE!</v>
      </c>
      <c r="Z6" s="1" t="e">
        <f t="shared" si="1"/>
        <v>#VALUE!</v>
      </c>
      <c r="AA6" s="10"/>
      <c r="AB6" s="10"/>
      <c r="AC6" s="6"/>
      <c r="AD6" s="12"/>
      <c r="AE6" s="6"/>
      <c r="AF6" s="6"/>
      <c r="AG6" s="6"/>
      <c r="AH6" s="10"/>
      <c r="AI6" s="6"/>
    </row>
    <row r="7" spans="1:35" ht="45" customHeight="1" x14ac:dyDescent="0.25">
      <c r="A7" s="2">
        <v>43388</v>
      </c>
      <c r="B7" s="5" t="s">
        <v>48</v>
      </c>
      <c r="C7" s="4" t="s">
        <v>211</v>
      </c>
      <c r="D7" s="4" t="s">
        <v>218</v>
      </c>
      <c r="E7" s="4" t="s">
        <v>238</v>
      </c>
      <c r="F7" s="4" t="s">
        <v>140</v>
      </c>
      <c r="G7" s="3">
        <v>1</v>
      </c>
      <c r="H7" s="5" t="s">
        <v>144</v>
      </c>
      <c r="I7" s="4" t="s">
        <v>260</v>
      </c>
      <c r="J7" s="4" t="s">
        <v>320</v>
      </c>
      <c r="K7" s="38" t="s">
        <v>77</v>
      </c>
      <c r="L7" s="51" t="str">
        <f t="shared" si="2"/>
        <v>4</v>
      </c>
      <c r="M7" s="22" t="s">
        <v>341</v>
      </c>
      <c r="N7" s="22" t="str">
        <f t="shared" si="3"/>
        <v>10</v>
      </c>
      <c r="O7" s="23">
        <f t="shared" si="0"/>
        <v>40</v>
      </c>
      <c r="P7" s="22" t="s">
        <v>87</v>
      </c>
      <c r="Q7" s="51" t="str">
        <f t="shared" si="4"/>
        <v>0.1</v>
      </c>
      <c r="R7" s="23" t="e">
        <f t="shared" si="5"/>
        <v>#VALUE!</v>
      </c>
      <c r="S7" s="1" t="e">
        <f t="shared" si="6"/>
        <v>#VALUE!</v>
      </c>
      <c r="T7" s="4"/>
      <c r="U7" s="38"/>
      <c r="V7" s="39" t="str">
        <f t="shared" si="7"/>
        <v/>
      </c>
      <c r="W7" s="22"/>
      <c r="X7" s="39" t="str">
        <f t="shared" si="8"/>
        <v/>
      </c>
      <c r="Y7" s="23" t="e">
        <f t="shared" si="9"/>
        <v>#VALUE!</v>
      </c>
      <c r="Z7" s="1" t="e">
        <f t="shared" si="1"/>
        <v>#VALUE!</v>
      </c>
      <c r="AA7" s="10"/>
      <c r="AB7" s="10"/>
      <c r="AC7" s="6"/>
      <c r="AD7" s="12"/>
      <c r="AE7" s="6"/>
      <c r="AF7" s="6"/>
      <c r="AG7" s="6"/>
      <c r="AH7" s="10"/>
      <c r="AI7" s="6"/>
    </row>
    <row r="8" spans="1:35" ht="45" customHeight="1" x14ac:dyDescent="0.25">
      <c r="A8" s="2">
        <v>43388</v>
      </c>
      <c r="B8" s="5" t="s">
        <v>48</v>
      </c>
      <c r="C8" s="4"/>
      <c r="D8" s="4" t="s">
        <v>218</v>
      </c>
      <c r="E8" s="4" t="s">
        <v>239</v>
      </c>
      <c r="F8" s="4" t="s">
        <v>140</v>
      </c>
      <c r="G8" s="3">
        <v>1</v>
      </c>
      <c r="H8" s="5" t="s">
        <v>137</v>
      </c>
      <c r="I8" s="7" t="s">
        <v>261</v>
      </c>
      <c r="J8" s="4" t="s">
        <v>321</v>
      </c>
      <c r="K8" s="38" t="s">
        <v>344</v>
      </c>
      <c r="L8" s="51" t="str">
        <f t="shared" si="2"/>
        <v>1</v>
      </c>
      <c r="M8" s="22" t="s">
        <v>340</v>
      </c>
      <c r="N8" s="22">
        <f t="shared" si="3"/>
        <v>7</v>
      </c>
      <c r="O8" s="23">
        <f t="shared" si="0"/>
        <v>7</v>
      </c>
      <c r="P8" s="22" t="s">
        <v>84</v>
      </c>
      <c r="Q8" s="51">
        <f t="shared" si="4"/>
        <v>0.7</v>
      </c>
      <c r="R8" s="23">
        <f t="shared" si="5"/>
        <v>4.8999999999999995</v>
      </c>
      <c r="S8" s="1" t="str">
        <f t="shared" si="6"/>
        <v>PRIORITE 4</v>
      </c>
      <c r="T8" s="4"/>
      <c r="U8" s="38"/>
      <c r="V8" s="39" t="str">
        <f t="shared" si="7"/>
        <v/>
      </c>
      <c r="W8" s="22"/>
      <c r="X8" s="39" t="str">
        <f t="shared" si="8"/>
        <v/>
      </c>
      <c r="Y8" s="23" t="e">
        <f t="shared" si="9"/>
        <v>#VALUE!</v>
      </c>
      <c r="Z8" s="1" t="e">
        <f t="shared" si="1"/>
        <v>#VALUE!</v>
      </c>
      <c r="AA8" s="10"/>
      <c r="AB8" s="10"/>
      <c r="AC8" s="6"/>
      <c r="AD8" s="12"/>
      <c r="AE8" s="6"/>
      <c r="AF8" s="6"/>
      <c r="AG8" s="6"/>
      <c r="AH8" s="10"/>
      <c r="AI8" s="6"/>
    </row>
    <row r="9" spans="1:35" ht="45" customHeight="1" x14ac:dyDescent="0.25">
      <c r="A9" s="2">
        <v>43388</v>
      </c>
      <c r="B9" s="5" t="s">
        <v>48</v>
      </c>
      <c r="C9" s="4" t="s">
        <v>211</v>
      </c>
      <c r="D9" s="4" t="s">
        <v>218</v>
      </c>
      <c r="E9" s="4" t="s">
        <v>24</v>
      </c>
      <c r="F9" s="4" t="s">
        <v>140</v>
      </c>
      <c r="G9" s="3">
        <v>1</v>
      </c>
      <c r="H9" s="5" t="s">
        <v>147</v>
      </c>
      <c r="I9" s="4" t="s">
        <v>262</v>
      </c>
      <c r="J9" s="4" t="s">
        <v>322</v>
      </c>
      <c r="K9" s="38" t="s">
        <v>77</v>
      </c>
      <c r="L9" s="51" t="str">
        <f t="shared" si="2"/>
        <v>4</v>
      </c>
      <c r="M9" s="22" t="s">
        <v>342</v>
      </c>
      <c r="N9" s="22" t="str">
        <f t="shared" si="3"/>
        <v>4</v>
      </c>
      <c r="O9" s="23">
        <f t="shared" si="0"/>
        <v>16</v>
      </c>
      <c r="P9" s="22" t="s">
        <v>84</v>
      </c>
      <c r="Q9" s="51">
        <f t="shared" si="4"/>
        <v>0.7</v>
      </c>
      <c r="R9" s="23">
        <f t="shared" si="5"/>
        <v>11.2</v>
      </c>
      <c r="S9" s="1" t="str">
        <f t="shared" si="6"/>
        <v>PRIORITE 3</v>
      </c>
      <c r="T9" s="4"/>
      <c r="U9" s="38"/>
      <c r="V9" s="39" t="str">
        <f t="shared" si="7"/>
        <v/>
      </c>
      <c r="W9" s="22"/>
      <c r="X9" s="39" t="str">
        <f t="shared" si="8"/>
        <v/>
      </c>
      <c r="Y9" s="23" t="e">
        <f t="shared" si="9"/>
        <v>#VALUE!</v>
      </c>
      <c r="Z9" s="1" t="e">
        <f t="shared" si="1"/>
        <v>#VALUE!</v>
      </c>
      <c r="AA9" s="10"/>
      <c r="AB9" s="10"/>
      <c r="AC9" s="6"/>
      <c r="AD9" s="12"/>
      <c r="AE9" s="6"/>
      <c r="AF9" s="6"/>
      <c r="AG9" s="6"/>
      <c r="AH9" s="10"/>
      <c r="AI9" s="6"/>
    </row>
    <row r="10" spans="1:35" ht="45" customHeight="1" x14ac:dyDescent="0.25">
      <c r="A10" s="2">
        <v>43388</v>
      </c>
      <c r="B10" s="5" t="s">
        <v>48</v>
      </c>
      <c r="C10" s="4" t="s">
        <v>211</v>
      </c>
      <c r="D10" s="4" t="s">
        <v>218</v>
      </c>
      <c r="E10" s="4" t="s">
        <v>240</v>
      </c>
      <c r="F10" s="4" t="s">
        <v>140</v>
      </c>
      <c r="G10" s="3">
        <v>1</v>
      </c>
      <c r="H10" s="5" t="s">
        <v>150</v>
      </c>
      <c r="I10" s="4" t="s">
        <v>263</v>
      </c>
      <c r="J10" s="4" t="s">
        <v>323</v>
      </c>
      <c r="K10" s="38" t="s">
        <v>79</v>
      </c>
      <c r="L10" s="51">
        <f t="shared" si="2"/>
        <v>2</v>
      </c>
      <c r="M10" s="22" t="s">
        <v>343</v>
      </c>
      <c r="N10" s="22" t="str">
        <f t="shared" si="3"/>
        <v>1</v>
      </c>
      <c r="O10" s="23">
        <f t="shared" si="0"/>
        <v>2</v>
      </c>
      <c r="P10" s="22" t="s">
        <v>84</v>
      </c>
      <c r="Q10" s="51">
        <f t="shared" si="4"/>
        <v>0.7</v>
      </c>
      <c r="R10" s="23">
        <f t="shared" si="5"/>
        <v>1.4</v>
      </c>
      <c r="S10" s="1" t="str">
        <f t="shared" si="6"/>
        <v>PRIORITE 4</v>
      </c>
      <c r="T10" s="4"/>
      <c r="U10" s="38"/>
      <c r="V10" s="39" t="str">
        <f t="shared" si="7"/>
        <v/>
      </c>
      <c r="W10" s="22"/>
      <c r="X10" s="39" t="str">
        <f t="shared" si="8"/>
        <v/>
      </c>
      <c r="Y10" s="23" t="e">
        <f t="shared" si="9"/>
        <v>#VALUE!</v>
      </c>
      <c r="Z10" s="1" t="e">
        <f t="shared" si="1"/>
        <v>#VALUE!</v>
      </c>
      <c r="AA10" s="10"/>
      <c r="AB10" s="10"/>
      <c r="AC10" s="6"/>
      <c r="AD10" s="12"/>
      <c r="AE10" s="6"/>
      <c r="AF10" s="6"/>
      <c r="AG10" s="6"/>
      <c r="AH10" s="10"/>
      <c r="AI10" s="6"/>
    </row>
    <row r="11" spans="1:35" ht="45" customHeight="1" x14ac:dyDescent="0.25">
      <c r="A11" s="2">
        <v>43388</v>
      </c>
      <c r="B11" s="5" t="s">
        <v>48</v>
      </c>
      <c r="C11" s="4" t="s">
        <v>211</v>
      </c>
      <c r="D11" s="4" t="s">
        <v>218</v>
      </c>
      <c r="E11" s="4" t="s">
        <v>241</v>
      </c>
      <c r="F11" s="4" t="s">
        <v>140</v>
      </c>
      <c r="G11" s="3">
        <v>1</v>
      </c>
      <c r="H11" s="5" t="s">
        <v>144</v>
      </c>
      <c r="I11" s="4" t="s">
        <v>264</v>
      </c>
      <c r="J11" s="4" t="s">
        <v>324</v>
      </c>
      <c r="K11" s="38" t="s">
        <v>79</v>
      </c>
      <c r="L11" s="51">
        <f t="shared" si="2"/>
        <v>2</v>
      </c>
      <c r="M11" s="22" t="s">
        <v>341</v>
      </c>
      <c r="N11" s="22" t="str">
        <f t="shared" si="3"/>
        <v>10</v>
      </c>
      <c r="O11" s="23">
        <f t="shared" si="0"/>
        <v>20</v>
      </c>
      <c r="P11" s="22" t="s">
        <v>84</v>
      </c>
      <c r="Q11" s="51">
        <f t="shared" si="4"/>
        <v>0.7</v>
      </c>
      <c r="R11" s="23">
        <f t="shared" si="5"/>
        <v>14</v>
      </c>
      <c r="S11" s="1" t="str">
        <f t="shared" si="6"/>
        <v>PRIORITE 3</v>
      </c>
      <c r="T11" s="4"/>
      <c r="U11" s="38"/>
      <c r="V11" s="39" t="str">
        <f t="shared" si="7"/>
        <v/>
      </c>
      <c r="W11" s="22"/>
      <c r="X11" s="39" t="str">
        <f t="shared" si="8"/>
        <v/>
      </c>
      <c r="Y11" s="23" t="e">
        <f t="shared" si="9"/>
        <v>#VALUE!</v>
      </c>
      <c r="Z11" s="1" t="e">
        <f t="shared" si="1"/>
        <v>#VALUE!</v>
      </c>
      <c r="AA11" s="10"/>
      <c r="AB11" s="10"/>
      <c r="AC11" s="6"/>
      <c r="AD11" s="12"/>
      <c r="AE11" s="6"/>
      <c r="AF11" s="6"/>
      <c r="AG11" s="6"/>
      <c r="AH11" s="10"/>
      <c r="AI11" s="6"/>
    </row>
    <row r="12" spans="1:35" ht="30" x14ac:dyDescent="0.25">
      <c r="A12" s="2">
        <v>43479</v>
      </c>
      <c r="B12" s="5" t="s">
        <v>48</v>
      </c>
      <c r="C12" s="4" t="s">
        <v>211</v>
      </c>
      <c r="D12" s="4" t="s">
        <v>218</v>
      </c>
      <c r="E12" s="4" t="s">
        <v>242</v>
      </c>
      <c r="F12" s="4" t="s">
        <v>140</v>
      </c>
      <c r="G12" s="3">
        <v>1</v>
      </c>
      <c r="H12" s="5" t="s">
        <v>265</v>
      </c>
      <c r="I12" s="4" t="s">
        <v>266</v>
      </c>
      <c r="J12" s="4" t="s">
        <v>325</v>
      </c>
      <c r="K12" s="38" t="s">
        <v>79</v>
      </c>
      <c r="L12" s="51">
        <f t="shared" si="2"/>
        <v>2</v>
      </c>
      <c r="M12" s="22" t="s">
        <v>340</v>
      </c>
      <c r="N12" s="22">
        <f t="shared" si="3"/>
        <v>7</v>
      </c>
      <c r="O12" s="23">
        <f t="shared" si="0"/>
        <v>14</v>
      </c>
      <c r="P12" s="22" t="s">
        <v>86</v>
      </c>
      <c r="Q12" s="51">
        <f t="shared" si="4"/>
        <v>1</v>
      </c>
      <c r="R12" s="23">
        <f t="shared" si="5"/>
        <v>14</v>
      </c>
      <c r="S12" s="1" t="str">
        <f t="shared" si="6"/>
        <v>PRIORITE 3</v>
      </c>
      <c r="T12" s="4"/>
      <c r="U12" s="38"/>
      <c r="V12" s="39" t="str">
        <f t="shared" ref="V12:V75" si="10">IF(U12="quotidien","4",IF(U12="récurrent","3",IF(U12="peu probable",2,IF(U12="rare","1",""))))</f>
        <v/>
      </c>
      <c r="W12" s="22"/>
      <c r="X12" s="39" t="str">
        <f t="shared" ref="X12:X75" si="11">IF(W12="Optimales","0.1",IF(W12="Fiable : sécurité collective","0.4",IF(W12="Moyen : sécurité individuelle",0.7,IF(W12="Faible : consigne ou mode opératoire","0.9",IF(W12="Faible ou nul",1,"")))))</f>
        <v/>
      </c>
      <c r="Y12" s="23" t="e">
        <f t="shared" ref="Y12:Y75" si="12">V12*X12</f>
        <v>#VALUE!</v>
      </c>
      <c r="Z12" s="1" t="e">
        <f t="shared" ref="Z12:Z75" si="13">IF(Y12="","",(IF(Y12&lt;=5,"PRIORITE 4",IF(Y12&lt;=16,"PRIORITE 3",IF(Y12&lt;30,"PRIORITE 2","PRIORITE 1")))))</f>
        <v>#VALUE!</v>
      </c>
      <c r="AA12" s="10"/>
      <c r="AB12" s="10"/>
      <c r="AC12" s="6"/>
      <c r="AD12" s="12"/>
      <c r="AE12" s="6"/>
      <c r="AF12" s="6"/>
      <c r="AG12" s="6"/>
      <c r="AH12" s="10"/>
      <c r="AI12" s="6"/>
    </row>
    <row r="13" spans="1:35" ht="30" x14ac:dyDescent="0.25">
      <c r="A13" s="2">
        <v>43535</v>
      </c>
      <c r="B13" s="5" t="s">
        <v>48</v>
      </c>
      <c r="C13" s="4" t="s">
        <v>211</v>
      </c>
      <c r="D13" s="4" t="s">
        <v>219</v>
      </c>
      <c r="E13" s="4" t="s">
        <v>243</v>
      </c>
      <c r="F13" s="4" t="s">
        <v>140</v>
      </c>
      <c r="G13" s="3">
        <v>1</v>
      </c>
      <c r="H13" s="5" t="s">
        <v>255</v>
      </c>
      <c r="I13" s="4" t="s">
        <v>256</v>
      </c>
      <c r="J13" s="4"/>
      <c r="K13" s="38" t="s">
        <v>78</v>
      </c>
      <c r="L13" s="51" t="str">
        <f t="shared" si="2"/>
        <v>3</v>
      </c>
      <c r="M13" s="22" t="s">
        <v>340</v>
      </c>
      <c r="N13" s="22">
        <f t="shared" si="3"/>
        <v>7</v>
      </c>
      <c r="O13" s="23">
        <f t="shared" si="0"/>
        <v>21</v>
      </c>
      <c r="P13" s="22" t="s">
        <v>84</v>
      </c>
      <c r="Q13" s="51">
        <f t="shared" si="4"/>
        <v>0.7</v>
      </c>
      <c r="R13" s="23">
        <f t="shared" si="5"/>
        <v>14.7</v>
      </c>
      <c r="S13" s="1" t="str">
        <f t="shared" si="6"/>
        <v>PRIORITE 3</v>
      </c>
      <c r="T13" s="4" t="s">
        <v>311</v>
      </c>
      <c r="U13" s="38"/>
      <c r="V13" s="39" t="str">
        <f t="shared" si="10"/>
        <v/>
      </c>
      <c r="W13" s="22"/>
      <c r="X13" s="39" t="str">
        <f t="shared" si="11"/>
        <v/>
      </c>
      <c r="Y13" s="23" t="e">
        <f t="shared" si="12"/>
        <v>#VALUE!</v>
      </c>
      <c r="Z13" s="1" t="e">
        <f t="shared" si="13"/>
        <v>#VALUE!</v>
      </c>
      <c r="AA13" s="10"/>
      <c r="AB13" s="10"/>
      <c r="AC13" s="6"/>
      <c r="AD13" s="12"/>
      <c r="AE13" s="6"/>
      <c r="AF13" s="6"/>
      <c r="AG13" s="6"/>
      <c r="AH13" s="10"/>
      <c r="AI13" s="6"/>
    </row>
    <row r="14" spans="1:35" ht="30" x14ac:dyDescent="0.25">
      <c r="A14" s="2">
        <v>43388</v>
      </c>
      <c r="B14" s="5" t="s">
        <v>48</v>
      </c>
      <c r="C14" s="4" t="s">
        <v>211</v>
      </c>
      <c r="D14" s="4" t="s">
        <v>219</v>
      </c>
      <c r="E14" s="4" t="s">
        <v>243</v>
      </c>
      <c r="F14" s="4" t="s">
        <v>140</v>
      </c>
      <c r="G14" s="3">
        <v>1</v>
      </c>
      <c r="H14" s="5" t="s">
        <v>265</v>
      </c>
      <c r="I14" s="4" t="s">
        <v>266</v>
      </c>
      <c r="J14" s="49" t="s">
        <v>326</v>
      </c>
      <c r="K14" s="38" t="s">
        <v>78</v>
      </c>
      <c r="L14" s="51" t="str">
        <f t="shared" si="2"/>
        <v>3</v>
      </c>
      <c r="M14" s="22" t="s">
        <v>341</v>
      </c>
      <c r="N14" s="22" t="str">
        <f t="shared" si="3"/>
        <v>10</v>
      </c>
      <c r="O14" s="23">
        <f t="shared" si="0"/>
        <v>30</v>
      </c>
      <c r="P14" s="22" t="s">
        <v>87</v>
      </c>
      <c r="Q14" s="51" t="str">
        <f t="shared" si="4"/>
        <v>0.1</v>
      </c>
      <c r="R14" s="23" t="e">
        <f t="shared" si="5"/>
        <v>#VALUE!</v>
      </c>
      <c r="S14" s="1" t="e">
        <f t="shared" si="6"/>
        <v>#VALUE!</v>
      </c>
      <c r="T14" s="4"/>
      <c r="U14" s="38"/>
      <c r="V14" s="39" t="str">
        <f t="shared" si="10"/>
        <v/>
      </c>
      <c r="W14" s="22"/>
      <c r="X14" s="39" t="str">
        <f t="shared" si="11"/>
        <v/>
      </c>
      <c r="Y14" s="23" t="e">
        <f t="shared" si="12"/>
        <v>#VALUE!</v>
      </c>
      <c r="Z14" s="1" t="e">
        <f t="shared" si="13"/>
        <v>#VALUE!</v>
      </c>
      <c r="AA14" s="10"/>
      <c r="AB14" s="10"/>
      <c r="AC14" s="6"/>
      <c r="AD14" s="12"/>
      <c r="AE14" s="6"/>
      <c r="AF14" s="6"/>
      <c r="AG14" s="6"/>
      <c r="AH14" s="10"/>
      <c r="AI14" s="6"/>
    </row>
    <row r="15" spans="1:35" ht="45" x14ac:dyDescent="0.25">
      <c r="A15" s="2">
        <v>43388</v>
      </c>
      <c r="B15" s="5" t="s">
        <v>48</v>
      </c>
      <c r="C15" s="4" t="s">
        <v>211</v>
      </c>
      <c r="D15" s="4" t="s">
        <v>219</v>
      </c>
      <c r="E15" s="4" t="s">
        <v>244</v>
      </c>
      <c r="F15" s="4" t="s">
        <v>140</v>
      </c>
      <c r="G15" s="3">
        <v>1</v>
      </c>
      <c r="H15" s="5" t="s">
        <v>144</v>
      </c>
      <c r="I15" s="4" t="s">
        <v>267</v>
      </c>
      <c r="J15" s="49"/>
      <c r="K15" s="38" t="s">
        <v>78</v>
      </c>
      <c r="L15" s="51" t="str">
        <f t="shared" si="2"/>
        <v>3</v>
      </c>
      <c r="M15" s="22" t="s">
        <v>342</v>
      </c>
      <c r="N15" s="22" t="str">
        <f t="shared" si="3"/>
        <v>4</v>
      </c>
      <c r="O15" s="23">
        <f t="shared" si="0"/>
        <v>12</v>
      </c>
      <c r="P15" s="22" t="s">
        <v>86</v>
      </c>
      <c r="Q15" s="51">
        <f t="shared" si="4"/>
        <v>1</v>
      </c>
      <c r="R15" s="23">
        <f t="shared" si="5"/>
        <v>12</v>
      </c>
      <c r="S15" s="1" t="str">
        <f t="shared" si="6"/>
        <v>PRIORITE 3</v>
      </c>
      <c r="T15" s="4" t="s">
        <v>312</v>
      </c>
      <c r="U15" s="38"/>
      <c r="V15" s="39" t="str">
        <f t="shared" si="10"/>
        <v/>
      </c>
      <c r="W15" s="22"/>
      <c r="X15" s="39" t="str">
        <f t="shared" si="11"/>
        <v/>
      </c>
      <c r="Y15" s="23" t="e">
        <f t="shared" si="12"/>
        <v>#VALUE!</v>
      </c>
      <c r="Z15" s="1" t="e">
        <f t="shared" si="13"/>
        <v>#VALUE!</v>
      </c>
      <c r="AA15" s="10"/>
      <c r="AB15" s="10"/>
      <c r="AC15" s="6"/>
      <c r="AD15" s="12"/>
      <c r="AE15" s="6"/>
      <c r="AF15" s="6"/>
      <c r="AG15" s="6"/>
      <c r="AH15" s="10"/>
      <c r="AI15" s="6"/>
    </row>
    <row r="16" spans="1:35" ht="45" x14ac:dyDescent="0.25">
      <c r="A16" s="2">
        <v>43388</v>
      </c>
      <c r="B16" s="5" t="s">
        <v>48</v>
      </c>
      <c r="C16" s="4" t="s">
        <v>211</v>
      </c>
      <c r="D16" s="4" t="s">
        <v>219</v>
      </c>
      <c r="E16" s="4" t="s">
        <v>244</v>
      </c>
      <c r="F16" s="4" t="s">
        <v>141</v>
      </c>
      <c r="G16" s="3">
        <v>1</v>
      </c>
      <c r="H16" s="5" t="s">
        <v>144</v>
      </c>
      <c r="I16" s="4" t="s">
        <v>267</v>
      </c>
      <c r="J16" s="49"/>
      <c r="K16" s="38" t="s">
        <v>78</v>
      </c>
      <c r="L16" s="51" t="str">
        <f t="shared" si="2"/>
        <v>3</v>
      </c>
      <c r="M16" s="22" t="s">
        <v>342</v>
      </c>
      <c r="N16" s="22" t="str">
        <f t="shared" si="3"/>
        <v>4</v>
      </c>
      <c r="O16" s="23">
        <f t="shared" si="0"/>
        <v>12</v>
      </c>
      <c r="P16" s="22" t="s">
        <v>86</v>
      </c>
      <c r="Q16" s="51">
        <f t="shared" si="4"/>
        <v>1</v>
      </c>
      <c r="R16" s="23">
        <f t="shared" si="5"/>
        <v>12</v>
      </c>
      <c r="S16" s="1" t="str">
        <f t="shared" si="6"/>
        <v>PRIORITE 3</v>
      </c>
      <c r="T16" s="4" t="s">
        <v>312</v>
      </c>
      <c r="U16" s="38"/>
      <c r="V16" s="39" t="str">
        <f t="shared" si="10"/>
        <v/>
      </c>
      <c r="W16" s="22"/>
      <c r="X16" s="39" t="str">
        <f t="shared" si="11"/>
        <v/>
      </c>
      <c r="Y16" s="23" t="e">
        <f t="shared" si="12"/>
        <v>#VALUE!</v>
      </c>
      <c r="Z16" s="1" t="e">
        <f t="shared" si="13"/>
        <v>#VALUE!</v>
      </c>
      <c r="AA16" s="10"/>
      <c r="AB16" s="10"/>
      <c r="AC16" s="6"/>
      <c r="AD16" s="12"/>
      <c r="AE16" s="6"/>
      <c r="AF16" s="6"/>
      <c r="AG16" s="6"/>
      <c r="AH16" s="10"/>
      <c r="AI16" s="6"/>
    </row>
    <row r="17" spans="1:35" ht="30" x14ac:dyDescent="0.25">
      <c r="A17" s="2">
        <v>43388</v>
      </c>
      <c r="B17" s="5" t="s">
        <v>48</v>
      </c>
      <c r="C17" s="4" t="s">
        <v>211</v>
      </c>
      <c r="D17" s="4" t="s">
        <v>219</v>
      </c>
      <c r="E17" s="4" t="s">
        <v>25</v>
      </c>
      <c r="F17" s="4" t="s">
        <v>140</v>
      </c>
      <c r="G17" s="3">
        <v>1</v>
      </c>
      <c r="H17" s="5" t="s">
        <v>144</v>
      </c>
      <c r="I17" s="4" t="s">
        <v>268</v>
      </c>
      <c r="J17" s="49" t="s">
        <v>327</v>
      </c>
      <c r="K17" s="38" t="s">
        <v>78</v>
      </c>
      <c r="L17" s="51" t="str">
        <f t="shared" si="2"/>
        <v>3</v>
      </c>
      <c r="M17" s="22" t="s">
        <v>342</v>
      </c>
      <c r="N17" s="22" t="str">
        <f t="shared" si="3"/>
        <v>4</v>
      </c>
      <c r="O17" s="23">
        <f t="shared" si="0"/>
        <v>12</v>
      </c>
      <c r="P17" s="22" t="s">
        <v>84</v>
      </c>
      <c r="Q17" s="51">
        <f t="shared" si="4"/>
        <v>0.7</v>
      </c>
      <c r="R17" s="23">
        <f t="shared" si="5"/>
        <v>8.3999999999999986</v>
      </c>
      <c r="S17" s="1" t="str">
        <f t="shared" si="6"/>
        <v>PRIORITE 3</v>
      </c>
      <c r="T17" s="4" t="s">
        <v>310</v>
      </c>
      <c r="U17" s="38"/>
      <c r="V17" s="39" t="str">
        <f t="shared" si="10"/>
        <v/>
      </c>
      <c r="W17" s="22"/>
      <c r="X17" s="39" t="str">
        <f t="shared" si="11"/>
        <v/>
      </c>
      <c r="Y17" s="23" t="e">
        <f t="shared" si="12"/>
        <v>#VALUE!</v>
      </c>
      <c r="Z17" s="1" t="e">
        <f t="shared" si="13"/>
        <v>#VALUE!</v>
      </c>
      <c r="AA17" s="10"/>
      <c r="AB17" s="10"/>
      <c r="AC17" s="6"/>
      <c r="AD17" s="12"/>
      <c r="AE17" s="6"/>
      <c r="AF17" s="6"/>
      <c r="AG17" s="6"/>
      <c r="AH17" s="10"/>
      <c r="AI17" s="6"/>
    </row>
    <row r="18" spans="1:35" ht="30" x14ac:dyDescent="0.25">
      <c r="A18" s="2">
        <v>43388</v>
      </c>
      <c r="B18" s="5" t="s">
        <v>48</v>
      </c>
      <c r="C18" s="4" t="s">
        <v>211</v>
      </c>
      <c r="D18" s="4" t="s">
        <v>219</v>
      </c>
      <c r="E18" s="4" t="s">
        <v>25</v>
      </c>
      <c r="F18" s="4" t="s">
        <v>141</v>
      </c>
      <c r="G18" s="3">
        <v>1</v>
      </c>
      <c r="H18" s="5" t="s">
        <v>144</v>
      </c>
      <c r="I18" s="4" t="s">
        <v>268</v>
      </c>
      <c r="J18" s="49"/>
      <c r="K18" s="38" t="s">
        <v>78</v>
      </c>
      <c r="L18" s="51" t="str">
        <f t="shared" si="2"/>
        <v>3</v>
      </c>
      <c r="M18" s="22" t="s">
        <v>342</v>
      </c>
      <c r="N18" s="22" t="str">
        <f t="shared" si="3"/>
        <v>4</v>
      </c>
      <c r="O18" s="23">
        <f t="shared" si="0"/>
        <v>12</v>
      </c>
      <c r="P18" s="22" t="s">
        <v>86</v>
      </c>
      <c r="Q18" s="51">
        <f t="shared" si="4"/>
        <v>1</v>
      </c>
      <c r="R18" s="23">
        <f t="shared" si="5"/>
        <v>12</v>
      </c>
      <c r="S18" s="1" t="str">
        <f t="shared" si="6"/>
        <v>PRIORITE 3</v>
      </c>
      <c r="T18" s="4" t="s">
        <v>310</v>
      </c>
      <c r="U18" s="38"/>
      <c r="V18" s="39" t="str">
        <f t="shared" si="10"/>
        <v/>
      </c>
      <c r="W18" s="22"/>
      <c r="X18" s="39" t="str">
        <f t="shared" si="11"/>
        <v/>
      </c>
      <c r="Y18" s="23" t="e">
        <f t="shared" si="12"/>
        <v>#VALUE!</v>
      </c>
      <c r="Z18" s="1" t="e">
        <f t="shared" si="13"/>
        <v>#VALUE!</v>
      </c>
      <c r="AA18" s="10"/>
      <c r="AB18" s="10"/>
      <c r="AC18" s="6"/>
      <c r="AD18" s="12"/>
      <c r="AE18" s="6"/>
      <c r="AF18" s="6"/>
      <c r="AG18" s="6"/>
      <c r="AH18" s="10"/>
      <c r="AI18" s="6"/>
    </row>
    <row r="19" spans="1:35" ht="30" x14ac:dyDescent="0.25">
      <c r="A19" s="2">
        <v>43388</v>
      </c>
      <c r="B19" s="5" t="s">
        <v>48</v>
      </c>
      <c r="C19" s="4" t="s">
        <v>211</v>
      </c>
      <c r="D19" s="4" t="s">
        <v>219</v>
      </c>
      <c r="E19" s="4" t="s">
        <v>25</v>
      </c>
      <c r="F19" s="4" t="s">
        <v>140</v>
      </c>
      <c r="G19" s="3">
        <v>1</v>
      </c>
      <c r="H19" s="5" t="s">
        <v>144</v>
      </c>
      <c r="I19" s="4" t="s">
        <v>269</v>
      </c>
      <c r="J19" s="49" t="s">
        <v>327</v>
      </c>
      <c r="K19" s="38" t="s">
        <v>78</v>
      </c>
      <c r="L19" s="51" t="str">
        <f t="shared" si="2"/>
        <v>3</v>
      </c>
      <c r="M19" s="22" t="s">
        <v>343</v>
      </c>
      <c r="N19" s="22" t="str">
        <f t="shared" si="3"/>
        <v>1</v>
      </c>
      <c r="O19" s="23">
        <f t="shared" si="0"/>
        <v>3</v>
      </c>
      <c r="P19" s="22" t="s">
        <v>84</v>
      </c>
      <c r="Q19" s="51">
        <f t="shared" si="4"/>
        <v>0.7</v>
      </c>
      <c r="R19" s="23">
        <f t="shared" si="5"/>
        <v>2.0999999999999996</v>
      </c>
      <c r="S19" s="1" t="str">
        <f t="shared" si="6"/>
        <v>PRIORITE 4</v>
      </c>
      <c r="T19" s="4" t="s">
        <v>310</v>
      </c>
      <c r="U19" s="38"/>
      <c r="V19" s="39" t="str">
        <f t="shared" si="10"/>
        <v/>
      </c>
      <c r="W19" s="22"/>
      <c r="X19" s="39" t="str">
        <f t="shared" si="11"/>
        <v/>
      </c>
      <c r="Y19" s="23" t="e">
        <f t="shared" si="12"/>
        <v>#VALUE!</v>
      </c>
      <c r="Z19" s="1" t="e">
        <f t="shared" si="13"/>
        <v>#VALUE!</v>
      </c>
      <c r="AA19" s="10"/>
      <c r="AB19" s="10"/>
      <c r="AC19" s="6"/>
      <c r="AD19" s="12"/>
      <c r="AE19" s="6"/>
      <c r="AF19" s="6"/>
      <c r="AG19" s="6"/>
      <c r="AH19" s="10"/>
      <c r="AI19" s="6"/>
    </row>
    <row r="20" spans="1:35" ht="30" x14ac:dyDescent="0.25">
      <c r="A20" s="2">
        <v>43388</v>
      </c>
      <c r="B20" s="5" t="s">
        <v>48</v>
      </c>
      <c r="C20" s="4" t="s">
        <v>211</v>
      </c>
      <c r="D20" s="4" t="s">
        <v>219</v>
      </c>
      <c r="E20" s="4" t="s">
        <v>25</v>
      </c>
      <c r="F20" s="4" t="s">
        <v>141</v>
      </c>
      <c r="G20" s="3">
        <v>1</v>
      </c>
      <c r="H20" s="5" t="s">
        <v>144</v>
      </c>
      <c r="I20" s="4" t="s">
        <v>269</v>
      </c>
      <c r="J20" s="49"/>
      <c r="K20" s="38" t="s">
        <v>79</v>
      </c>
      <c r="L20" s="51">
        <f t="shared" si="2"/>
        <v>2</v>
      </c>
      <c r="M20" s="22" t="s">
        <v>343</v>
      </c>
      <c r="N20" s="22" t="str">
        <f t="shared" si="3"/>
        <v>1</v>
      </c>
      <c r="O20" s="23">
        <f t="shared" si="0"/>
        <v>2</v>
      </c>
      <c r="P20" s="22" t="s">
        <v>86</v>
      </c>
      <c r="Q20" s="51">
        <f t="shared" si="4"/>
        <v>1</v>
      </c>
      <c r="R20" s="23">
        <f t="shared" si="5"/>
        <v>2</v>
      </c>
      <c r="S20" s="1" t="str">
        <f t="shared" si="6"/>
        <v>PRIORITE 4</v>
      </c>
      <c r="T20" s="4" t="s">
        <v>310</v>
      </c>
      <c r="U20" s="38"/>
      <c r="V20" s="39" t="str">
        <f t="shared" si="10"/>
        <v/>
      </c>
      <c r="W20" s="22"/>
      <c r="X20" s="39" t="str">
        <f t="shared" si="11"/>
        <v/>
      </c>
      <c r="Y20" s="23" t="e">
        <f t="shared" si="12"/>
        <v>#VALUE!</v>
      </c>
      <c r="Z20" s="1" t="e">
        <f t="shared" si="13"/>
        <v>#VALUE!</v>
      </c>
      <c r="AA20" s="10"/>
      <c r="AB20" s="10"/>
      <c r="AC20" s="6"/>
      <c r="AD20" s="12"/>
      <c r="AE20" s="6"/>
      <c r="AF20" s="6"/>
      <c r="AG20" s="6"/>
      <c r="AH20" s="10"/>
      <c r="AI20" s="6"/>
    </row>
    <row r="21" spans="1:35" ht="30" x14ac:dyDescent="0.25">
      <c r="A21" s="2">
        <v>43535</v>
      </c>
      <c r="B21" s="5" t="s">
        <v>48</v>
      </c>
      <c r="C21" s="4" t="s">
        <v>211</v>
      </c>
      <c r="D21" s="4" t="s">
        <v>220</v>
      </c>
      <c r="E21" s="4" t="s">
        <v>243</v>
      </c>
      <c r="F21" s="4" t="s">
        <v>141</v>
      </c>
      <c r="G21" s="3">
        <v>1</v>
      </c>
      <c r="H21" s="5" t="s">
        <v>255</v>
      </c>
      <c r="I21" s="4" t="s">
        <v>256</v>
      </c>
      <c r="J21" s="4" t="s">
        <v>328</v>
      </c>
      <c r="K21" s="38" t="s">
        <v>78</v>
      </c>
      <c r="L21" s="51" t="str">
        <f t="shared" si="2"/>
        <v>3</v>
      </c>
      <c r="M21" s="22" t="s">
        <v>340</v>
      </c>
      <c r="N21" s="22">
        <f t="shared" si="3"/>
        <v>7</v>
      </c>
      <c r="O21" s="23">
        <f t="shared" si="0"/>
        <v>21</v>
      </c>
      <c r="P21" s="22" t="s">
        <v>84</v>
      </c>
      <c r="Q21" s="51">
        <f t="shared" si="4"/>
        <v>0.7</v>
      </c>
      <c r="R21" s="23">
        <f t="shared" si="5"/>
        <v>14.7</v>
      </c>
      <c r="S21" s="1" t="str">
        <f t="shared" si="6"/>
        <v>PRIORITE 3</v>
      </c>
      <c r="T21" s="4"/>
      <c r="U21" s="38"/>
      <c r="V21" s="39" t="str">
        <f t="shared" si="10"/>
        <v/>
      </c>
      <c r="W21" s="22"/>
      <c r="X21" s="39" t="str">
        <f t="shared" si="11"/>
        <v/>
      </c>
      <c r="Y21" s="23" t="e">
        <f t="shared" si="12"/>
        <v>#VALUE!</v>
      </c>
      <c r="Z21" s="1" t="e">
        <f t="shared" si="13"/>
        <v>#VALUE!</v>
      </c>
      <c r="AA21" s="10"/>
      <c r="AB21" s="10"/>
      <c r="AC21" s="6"/>
      <c r="AD21" s="12"/>
      <c r="AE21" s="6"/>
      <c r="AF21" s="6"/>
      <c r="AG21" s="6"/>
      <c r="AH21" s="10"/>
      <c r="AI21" s="6"/>
    </row>
    <row r="22" spans="1:35" ht="30" x14ac:dyDescent="0.25">
      <c r="A22" s="2">
        <v>43535</v>
      </c>
      <c r="B22" s="5" t="s">
        <v>48</v>
      </c>
      <c r="C22" s="4" t="s">
        <v>211</v>
      </c>
      <c r="D22" s="4" t="s">
        <v>220</v>
      </c>
      <c r="E22" s="4" t="s">
        <v>243</v>
      </c>
      <c r="F22" s="4" t="s">
        <v>140</v>
      </c>
      <c r="G22" s="3">
        <v>1</v>
      </c>
      <c r="H22" s="5" t="s">
        <v>255</v>
      </c>
      <c r="I22" s="4" t="s">
        <v>256</v>
      </c>
      <c r="J22" s="4" t="s">
        <v>328</v>
      </c>
      <c r="K22" s="38" t="s">
        <v>78</v>
      </c>
      <c r="L22" s="51" t="str">
        <f t="shared" si="2"/>
        <v>3</v>
      </c>
      <c r="M22" s="22" t="s">
        <v>340</v>
      </c>
      <c r="N22" s="22">
        <f t="shared" si="3"/>
        <v>7</v>
      </c>
      <c r="O22" s="23">
        <f t="shared" si="0"/>
        <v>21</v>
      </c>
      <c r="P22" s="22" t="s">
        <v>84</v>
      </c>
      <c r="Q22" s="51">
        <f t="shared" si="4"/>
        <v>0.7</v>
      </c>
      <c r="R22" s="23">
        <f t="shared" si="5"/>
        <v>14.7</v>
      </c>
      <c r="S22" s="1" t="str">
        <f t="shared" si="6"/>
        <v>PRIORITE 3</v>
      </c>
      <c r="T22" s="4"/>
      <c r="U22" s="38"/>
      <c r="V22" s="39" t="str">
        <f t="shared" si="10"/>
        <v/>
      </c>
      <c r="W22" s="22"/>
      <c r="X22" s="39" t="str">
        <f t="shared" si="11"/>
        <v/>
      </c>
      <c r="Y22" s="23" t="e">
        <f t="shared" si="12"/>
        <v>#VALUE!</v>
      </c>
      <c r="Z22" s="1" t="e">
        <f t="shared" si="13"/>
        <v>#VALUE!</v>
      </c>
      <c r="AA22" s="10"/>
      <c r="AB22" s="10"/>
      <c r="AC22" s="6"/>
      <c r="AD22" s="12"/>
      <c r="AE22" s="6"/>
      <c r="AF22" s="6"/>
      <c r="AG22" s="6"/>
      <c r="AH22" s="10"/>
      <c r="AI22" s="6"/>
    </row>
    <row r="23" spans="1:35" ht="30" x14ac:dyDescent="0.25">
      <c r="A23" s="2">
        <v>43388</v>
      </c>
      <c r="B23" s="5" t="s">
        <v>48</v>
      </c>
      <c r="C23" s="4" t="s">
        <v>212</v>
      </c>
      <c r="D23" s="4" t="s">
        <v>220</v>
      </c>
      <c r="E23" s="4" t="s">
        <v>24</v>
      </c>
      <c r="F23" s="4" t="s">
        <v>140</v>
      </c>
      <c r="G23" s="3">
        <v>1</v>
      </c>
      <c r="H23" s="5" t="s">
        <v>147</v>
      </c>
      <c r="I23" s="4" t="s">
        <v>270</v>
      </c>
      <c r="J23" s="4" t="s">
        <v>322</v>
      </c>
      <c r="K23" s="38" t="s">
        <v>78</v>
      </c>
      <c r="L23" s="51" t="str">
        <f t="shared" si="2"/>
        <v>3</v>
      </c>
      <c r="M23" s="22" t="s">
        <v>340</v>
      </c>
      <c r="N23" s="22">
        <f t="shared" si="3"/>
        <v>7</v>
      </c>
      <c r="O23" s="23">
        <f t="shared" si="0"/>
        <v>21</v>
      </c>
      <c r="P23" s="22" t="s">
        <v>84</v>
      </c>
      <c r="Q23" s="51">
        <f t="shared" si="4"/>
        <v>0.7</v>
      </c>
      <c r="R23" s="23">
        <f t="shared" si="5"/>
        <v>14.7</v>
      </c>
      <c r="S23" s="1" t="str">
        <f t="shared" si="6"/>
        <v>PRIORITE 3</v>
      </c>
      <c r="T23" s="4"/>
      <c r="U23" s="38"/>
      <c r="V23" s="39" t="str">
        <f t="shared" si="10"/>
        <v/>
      </c>
      <c r="W23" s="22"/>
      <c r="X23" s="39" t="str">
        <f t="shared" si="11"/>
        <v/>
      </c>
      <c r="Y23" s="23" t="e">
        <f t="shared" si="12"/>
        <v>#VALUE!</v>
      </c>
      <c r="Z23" s="1" t="e">
        <f t="shared" si="13"/>
        <v>#VALUE!</v>
      </c>
      <c r="AA23" s="10"/>
      <c r="AB23" s="10"/>
      <c r="AC23" s="6"/>
      <c r="AD23" s="12"/>
      <c r="AE23" s="6"/>
      <c r="AF23" s="6"/>
      <c r="AG23" s="6"/>
      <c r="AH23" s="10"/>
      <c r="AI23" s="6"/>
    </row>
    <row r="24" spans="1:35" ht="30" x14ac:dyDescent="0.25">
      <c r="A24" s="2">
        <v>43388</v>
      </c>
      <c r="B24" s="5" t="s">
        <v>48</v>
      </c>
      <c r="C24" s="4" t="s">
        <v>211</v>
      </c>
      <c r="D24" s="4" t="s">
        <v>220</v>
      </c>
      <c r="E24" s="4" t="s">
        <v>24</v>
      </c>
      <c r="F24" s="4" t="s">
        <v>140</v>
      </c>
      <c r="G24" s="3">
        <v>1</v>
      </c>
      <c r="H24" s="5" t="s">
        <v>147</v>
      </c>
      <c r="I24" s="4" t="s">
        <v>270</v>
      </c>
      <c r="J24" s="4" t="s">
        <v>322</v>
      </c>
      <c r="K24" s="38" t="s">
        <v>78</v>
      </c>
      <c r="L24" s="51" t="str">
        <f t="shared" si="2"/>
        <v>3</v>
      </c>
      <c r="M24" s="22" t="s">
        <v>340</v>
      </c>
      <c r="N24" s="22">
        <f t="shared" si="3"/>
        <v>7</v>
      </c>
      <c r="O24" s="23">
        <f t="shared" si="0"/>
        <v>21</v>
      </c>
      <c r="P24" s="22" t="s">
        <v>84</v>
      </c>
      <c r="Q24" s="51">
        <f t="shared" si="4"/>
        <v>0.7</v>
      </c>
      <c r="R24" s="23">
        <f t="shared" si="5"/>
        <v>14.7</v>
      </c>
      <c r="S24" s="1" t="str">
        <f t="shared" si="6"/>
        <v>PRIORITE 3</v>
      </c>
      <c r="T24" s="4"/>
      <c r="U24" s="38"/>
      <c r="V24" s="39" t="str">
        <f t="shared" si="10"/>
        <v/>
      </c>
      <c r="W24" s="22"/>
      <c r="X24" s="39" t="str">
        <f t="shared" si="11"/>
        <v/>
      </c>
      <c r="Y24" s="23" t="e">
        <f t="shared" si="12"/>
        <v>#VALUE!</v>
      </c>
      <c r="Z24" s="1" t="e">
        <f t="shared" si="13"/>
        <v>#VALUE!</v>
      </c>
      <c r="AA24" s="10"/>
      <c r="AB24" s="10"/>
      <c r="AC24" s="6"/>
      <c r="AD24" s="12"/>
      <c r="AE24" s="6"/>
      <c r="AF24" s="6"/>
      <c r="AG24" s="6"/>
      <c r="AH24" s="10"/>
      <c r="AI24" s="6"/>
    </row>
    <row r="25" spans="1:35" ht="30" x14ac:dyDescent="0.25">
      <c r="A25" s="2">
        <v>43535</v>
      </c>
      <c r="B25" s="5" t="s">
        <v>48</v>
      </c>
      <c r="C25" s="4" t="s">
        <v>212</v>
      </c>
      <c r="D25" s="4" t="s">
        <v>220</v>
      </c>
      <c r="E25" s="4" t="s">
        <v>236</v>
      </c>
      <c r="F25" s="4" t="s">
        <v>140</v>
      </c>
      <c r="G25" s="3">
        <v>1</v>
      </c>
      <c r="H25" s="5" t="s">
        <v>148</v>
      </c>
      <c r="I25" s="4" t="s">
        <v>271</v>
      </c>
      <c r="J25" s="4" t="s">
        <v>318</v>
      </c>
      <c r="K25" s="38" t="s">
        <v>77</v>
      </c>
      <c r="L25" s="51" t="str">
        <f t="shared" si="2"/>
        <v>4</v>
      </c>
      <c r="M25" s="22" t="s">
        <v>340</v>
      </c>
      <c r="N25" s="22">
        <f t="shared" si="3"/>
        <v>7</v>
      </c>
      <c r="O25" s="23">
        <f t="shared" si="0"/>
        <v>28</v>
      </c>
      <c r="P25" s="22" t="s">
        <v>84</v>
      </c>
      <c r="Q25" s="51">
        <f t="shared" si="4"/>
        <v>0.7</v>
      </c>
      <c r="R25" s="23">
        <f t="shared" si="5"/>
        <v>19.599999999999998</v>
      </c>
      <c r="S25" s="1" t="str">
        <f t="shared" si="6"/>
        <v>PRIORITE 2</v>
      </c>
      <c r="T25" s="4" t="s">
        <v>309</v>
      </c>
      <c r="U25" s="38"/>
      <c r="V25" s="39" t="str">
        <f t="shared" si="10"/>
        <v/>
      </c>
      <c r="W25" s="22"/>
      <c r="X25" s="39" t="str">
        <f t="shared" si="11"/>
        <v/>
      </c>
      <c r="Y25" s="23" t="e">
        <f t="shared" si="12"/>
        <v>#VALUE!</v>
      </c>
      <c r="Z25" s="1" t="e">
        <f t="shared" si="13"/>
        <v>#VALUE!</v>
      </c>
      <c r="AA25" s="10"/>
      <c r="AB25" s="10"/>
      <c r="AC25" s="6"/>
      <c r="AD25" s="12"/>
      <c r="AE25" s="6"/>
      <c r="AF25" s="6"/>
      <c r="AG25" s="6"/>
      <c r="AH25" s="10"/>
      <c r="AI25" s="6"/>
    </row>
    <row r="26" spans="1:35" ht="30" x14ac:dyDescent="0.25">
      <c r="A26" s="2">
        <v>43535</v>
      </c>
      <c r="B26" s="5" t="s">
        <v>48</v>
      </c>
      <c r="C26" s="4" t="s">
        <v>211</v>
      </c>
      <c r="D26" s="4" t="s">
        <v>220</v>
      </c>
      <c r="E26" s="4" t="s">
        <v>236</v>
      </c>
      <c r="F26" s="4" t="s">
        <v>140</v>
      </c>
      <c r="G26" s="3">
        <v>1</v>
      </c>
      <c r="H26" s="5" t="s">
        <v>148</v>
      </c>
      <c r="I26" s="4" t="s">
        <v>271</v>
      </c>
      <c r="J26" s="4" t="s">
        <v>318</v>
      </c>
      <c r="K26" s="38" t="s">
        <v>77</v>
      </c>
      <c r="L26" s="51" t="str">
        <f t="shared" si="2"/>
        <v>4</v>
      </c>
      <c r="M26" s="22" t="s">
        <v>340</v>
      </c>
      <c r="N26" s="22">
        <f t="shared" si="3"/>
        <v>7</v>
      </c>
      <c r="O26" s="23">
        <f t="shared" si="0"/>
        <v>28</v>
      </c>
      <c r="P26" s="22" t="s">
        <v>84</v>
      </c>
      <c r="Q26" s="51">
        <f t="shared" si="4"/>
        <v>0.7</v>
      </c>
      <c r="R26" s="23">
        <f t="shared" si="5"/>
        <v>19.599999999999998</v>
      </c>
      <c r="S26" s="1" t="str">
        <f t="shared" si="6"/>
        <v>PRIORITE 2</v>
      </c>
      <c r="T26" s="4" t="s">
        <v>309</v>
      </c>
      <c r="U26" s="38"/>
      <c r="V26" s="39" t="str">
        <f t="shared" si="10"/>
        <v/>
      </c>
      <c r="W26" s="22"/>
      <c r="X26" s="39" t="str">
        <f t="shared" si="11"/>
        <v/>
      </c>
      <c r="Y26" s="23" t="e">
        <f t="shared" si="12"/>
        <v>#VALUE!</v>
      </c>
      <c r="Z26" s="1" t="e">
        <f t="shared" si="13"/>
        <v>#VALUE!</v>
      </c>
      <c r="AA26" s="10"/>
      <c r="AB26" s="10"/>
      <c r="AC26" s="6"/>
      <c r="AD26" s="12"/>
      <c r="AE26" s="6"/>
      <c r="AF26" s="6"/>
      <c r="AG26" s="6"/>
      <c r="AH26" s="10"/>
      <c r="AI26" s="6"/>
    </row>
    <row r="27" spans="1:35" ht="30" x14ac:dyDescent="0.25">
      <c r="A27" s="2">
        <v>43535</v>
      </c>
      <c r="B27" s="5" t="s">
        <v>48</v>
      </c>
      <c r="C27" s="4" t="s">
        <v>212</v>
      </c>
      <c r="D27" s="4" t="s">
        <v>220</v>
      </c>
      <c r="E27" s="4" t="s">
        <v>26</v>
      </c>
      <c r="F27" s="4" t="s">
        <v>140</v>
      </c>
      <c r="G27" s="3">
        <v>1</v>
      </c>
      <c r="H27" s="5" t="s">
        <v>148</v>
      </c>
      <c r="I27" s="4" t="s">
        <v>272</v>
      </c>
      <c r="J27" s="49" t="s">
        <v>329</v>
      </c>
      <c r="K27" s="38" t="s">
        <v>77</v>
      </c>
      <c r="L27" s="51" t="str">
        <f t="shared" si="2"/>
        <v>4</v>
      </c>
      <c r="M27" s="22" t="s">
        <v>340</v>
      </c>
      <c r="N27" s="22">
        <f t="shared" si="3"/>
        <v>7</v>
      </c>
      <c r="O27" s="23">
        <f t="shared" si="0"/>
        <v>28</v>
      </c>
      <c r="P27" s="22" t="s">
        <v>84</v>
      </c>
      <c r="Q27" s="51">
        <f t="shared" si="4"/>
        <v>0.7</v>
      </c>
      <c r="R27" s="23">
        <f t="shared" si="5"/>
        <v>19.599999999999998</v>
      </c>
      <c r="S27" s="1" t="str">
        <f t="shared" si="6"/>
        <v>PRIORITE 2</v>
      </c>
      <c r="T27" s="4" t="s">
        <v>309</v>
      </c>
      <c r="U27" s="38"/>
      <c r="V27" s="39" t="str">
        <f t="shared" si="10"/>
        <v/>
      </c>
      <c r="W27" s="22"/>
      <c r="X27" s="39" t="str">
        <f t="shared" si="11"/>
        <v/>
      </c>
      <c r="Y27" s="23" t="e">
        <f t="shared" si="12"/>
        <v>#VALUE!</v>
      </c>
      <c r="Z27" s="1" t="e">
        <f t="shared" si="13"/>
        <v>#VALUE!</v>
      </c>
      <c r="AA27" s="10"/>
      <c r="AB27" s="10"/>
      <c r="AC27" s="6"/>
      <c r="AD27" s="12"/>
      <c r="AE27" s="6"/>
      <c r="AF27" s="6"/>
      <c r="AG27" s="6"/>
      <c r="AH27" s="10"/>
      <c r="AI27" s="6"/>
    </row>
    <row r="28" spans="1:35" ht="30" x14ac:dyDescent="0.25">
      <c r="A28" s="2">
        <v>43535</v>
      </c>
      <c r="B28" s="5" t="s">
        <v>48</v>
      </c>
      <c r="C28" s="4" t="s">
        <v>211</v>
      </c>
      <c r="D28" s="4" t="s">
        <v>220</v>
      </c>
      <c r="E28" s="4" t="s">
        <v>26</v>
      </c>
      <c r="F28" s="4" t="s">
        <v>140</v>
      </c>
      <c r="G28" s="3">
        <v>1</v>
      </c>
      <c r="H28" s="5" t="s">
        <v>148</v>
      </c>
      <c r="I28" s="4" t="s">
        <v>273</v>
      </c>
      <c r="J28" s="49" t="s">
        <v>329</v>
      </c>
      <c r="K28" s="38" t="s">
        <v>77</v>
      </c>
      <c r="L28" s="51" t="str">
        <f t="shared" si="2"/>
        <v>4</v>
      </c>
      <c r="M28" s="22" t="s">
        <v>340</v>
      </c>
      <c r="N28" s="22">
        <f t="shared" si="3"/>
        <v>7</v>
      </c>
      <c r="O28" s="23">
        <f t="shared" si="0"/>
        <v>28</v>
      </c>
      <c r="P28" s="22" t="s">
        <v>84</v>
      </c>
      <c r="Q28" s="51">
        <f t="shared" si="4"/>
        <v>0.7</v>
      </c>
      <c r="R28" s="23">
        <f t="shared" si="5"/>
        <v>19.599999999999998</v>
      </c>
      <c r="S28" s="1" t="str">
        <f t="shared" si="6"/>
        <v>PRIORITE 2</v>
      </c>
      <c r="T28" s="4" t="s">
        <v>309</v>
      </c>
      <c r="U28" s="38"/>
      <c r="V28" s="39" t="str">
        <f t="shared" si="10"/>
        <v/>
      </c>
      <c r="W28" s="22"/>
      <c r="X28" s="39" t="str">
        <f t="shared" si="11"/>
        <v/>
      </c>
      <c r="Y28" s="23" t="e">
        <f t="shared" si="12"/>
        <v>#VALUE!</v>
      </c>
      <c r="Z28" s="1" t="e">
        <f t="shared" si="13"/>
        <v>#VALUE!</v>
      </c>
      <c r="AA28" s="10"/>
      <c r="AB28" s="10"/>
      <c r="AC28" s="6"/>
      <c r="AD28" s="12"/>
      <c r="AE28" s="6"/>
      <c r="AF28" s="6"/>
      <c r="AG28" s="6"/>
      <c r="AH28" s="10"/>
      <c r="AI28" s="6"/>
    </row>
    <row r="29" spans="1:35" ht="45" x14ac:dyDescent="0.25">
      <c r="A29" s="2">
        <v>43388</v>
      </c>
      <c r="B29" s="5" t="s">
        <v>48</v>
      </c>
      <c r="C29" s="4" t="s">
        <v>211</v>
      </c>
      <c r="D29" s="4" t="s">
        <v>220</v>
      </c>
      <c r="E29" s="4" t="s">
        <v>30</v>
      </c>
      <c r="F29" s="4" t="s">
        <v>140</v>
      </c>
      <c r="G29" s="3">
        <v>1</v>
      </c>
      <c r="H29" s="5" t="s">
        <v>144</v>
      </c>
      <c r="I29" s="4" t="s">
        <v>274</v>
      </c>
      <c r="J29" s="4" t="s">
        <v>327</v>
      </c>
      <c r="K29" s="38" t="s">
        <v>79</v>
      </c>
      <c r="L29" s="51">
        <f t="shared" si="2"/>
        <v>2</v>
      </c>
      <c r="M29" s="22" t="s">
        <v>341</v>
      </c>
      <c r="N29" s="22" t="str">
        <f t="shared" si="3"/>
        <v>10</v>
      </c>
      <c r="O29" s="23">
        <f t="shared" si="0"/>
        <v>20</v>
      </c>
      <c r="P29" s="22" t="s">
        <v>84</v>
      </c>
      <c r="Q29" s="51">
        <f t="shared" si="4"/>
        <v>0.7</v>
      </c>
      <c r="R29" s="23">
        <f t="shared" si="5"/>
        <v>14</v>
      </c>
      <c r="S29" s="1" t="str">
        <f t="shared" si="6"/>
        <v>PRIORITE 3</v>
      </c>
      <c r="T29" s="4"/>
      <c r="U29" s="38"/>
      <c r="V29" s="39" t="str">
        <f t="shared" si="10"/>
        <v/>
      </c>
      <c r="W29" s="22"/>
      <c r="X29" s="39" t="str">
        <f t="shared" si="11"/>
        <v/>
      </c>
      <c r="Y29" s="23" t="e">
        <f t="shared" si="12"/>
        <v>#VALUE!</v>
      </c>
      <c r="Z29" s="1" t="e">
        <f t="shared" si="13"/>
        <v>#VALUE!</v>
      </c>
      <c r="AA29" s="10"/>
      <c r="AB29" s="10"/>
      <c r="AC29" s="6"/>
      <c r="AD29" s="12"/>
      <c r="AE29" s="6"/>
      <c r="AF29" s="6"/>
      <c r="AG29" s="6"/>
      <c r="AH29" s="10"/>
      <c r="AI29" s="6"/>
    </row>
    <row r="30" spans="1:35" ht="45" x14ac:dyDescent="0.25">
      <c r="A30" s="2">
        <v>43388</v>
      </c>
      <c r="B30" s="5" t="s">
        <v>48</v>
      </c>
      <c r="C30" s="4" t="s">
        <v>212</v>
      </c>
      <c r="D30" s="4" t="s">
        <v>220</v>
      </c>
      <c r="E30" s="4" t="s">
        <v>30</v>
      </c>
      <c r="F30" s="4" t="s">
        <v>140</v>
      </c>
      <c r="G30" s="3">
        <v>1</v>
      </c>
      <c r="H30" s="5" t="s">
        <v>144</v>
      </c>
      <c r="I30" s="4" t="s">
        <v>274</v>
      </c>
      <c r="J30" s="4" t="s">
        <v>327</v>
      </c>
      <c r="K30" s="38" t="s">
        <v>79</v>
      </c>
      <c r="L30" s="51">
        <f t="shared" si="2"/>
        <v>2</v>
      </c>
      <c r="M30" s="22" t="s">
        <v>341</v>
      </c>
      <c r="N30" s="22" t="str">
        <f t="shared" si="3"/>
        <v>10</v>
      </c>
      <c r="O30" s="23">
        <f t="shared" si="0"/>
        <v>20</v>
      </c>
      <c r="P30" s="22" t="s">
        <v>84</v>
      </c>
      <c r="Q30" s="51">
        <f t="shared" si="4"/>
        <v>0.7</v>
      </c>
      <c r="R30" s="23">
        <f t="shared" si="5"/>
        <v>14</v>
      </c>
      <c r="S30" s="1" t="str">
        <f t="shared" si="6"/>
        <v>PRIORITE 3</v>
      </c>
      <c r="T30" s="4"/>
      <c r="U30" s="38"/>
      <c r="V30" s="39" t="str">
        <f t="shared" si="10"/>
        <v/>
      </c>
      <c r="W30" s="22"/>
      <c r="X30" s="39" t="str">
        <f t="shared" si="11"/>
        <v/>
      </c>
      <c r="Y30" s="23" t="e">
        <f t="shared" si="12"/>
        <v>#VALUE!</v>
      </c>
      <c r="Z30" s="1" t="e">
        <f t="shared" si="13"/>
        <v>#VALUE!</v>
      </c>
      <c r="AA30" s="10"/>
      <c r="AB30" s="10"/>
      <c r="AC30" s="6"/>
      <c r="AD30" s="12"/>
      <c r="AE30" s="6"/>
      <c r="AF30" s="6"/>
      <c r="AG30" s="6"/>
      <c r="AH30" s="10"/>
      <c r="AI30" s="6"/>
    </row>
    <row r="31" spans="1:35" ht="45" x14ac:dyDescent="0.25">
      <c r="A31" s="2">
        <v>43388</v>
      </c>
      <c r="B31" s="5" t="s">
        <v>48</v>
      </c>
      <c r="C31" s="4" t="s">
        <v>212</v>
      </c>
      <c r="D31" s="4" t="s">
        <v>220</v>
      </c>
      <c r="E31" s="4" t="s">
        <v>30</v>
      </c>
      <c r="F31" s="4" t="s">
        <v>140</v>
      </c>
      <c r="G31" s="3">
        <v>1</v>
      </c>
      <c r="H31" s="5" t="s">
        <v>144</v>
      </c>
      <c r="I31" s="4" t="s">
        <v>275</v>
      </c>
      <c r="J31" s="4" t="s">
        <v>327</v>
      </c>
      <c r="K31" s="38" t="s">
        <v>79</v>
      </c>
      <c r="L31" s="51">
        <f t="shared" si="2"/>
        <v>2</v>
      </c>
      <c r="M31" s="22" t="s">
        <v>341</v>
      </c>
      <c r="N31" s="22" t="str">
        <f t="shared" si="3"/>
        <v>10</v>
      </c>
      <c r="O31" s="23">
        <f t="shared" si="0"/>
        <v>20</v>
      </c>
      <c r="P31" s="22" t="s">
        <v>84</v>
      </c>
      <c r="Q31" s="51">
        <f t="shared" si="4"/>
        <v>0.7</v>
      </c>
      <c r="R31" s="23">
        <f t="shared" si="5"/>
        <v>14</v>
      </c>
      <c r="S31" s="1" t="str">
        <f t="shared" si="6"/>
        <v>PRIORITE 3</v>
      </c>
      <c r="T31" s="4"/>
      <c r="U31" s="38"/>
      <c r="V31" s="39" t="str">
        <f t="shared" si="10"/>
        <v/>
      </c>
      <c r="W31" s="22"/>
      <c r="X31" s="39" t="str">
        <f t="shared" si="11"/>
        <v/>
      </c>
      <c r="Y31" s="23" t="e">
        <f t="shared" si="12"/>
        <v>#VALUE!</v>
      </c>
      <c r="Z31" s="1" t="e">
        <f t="shared" si="13"/>
        <v>#VALUE!</v>
      </c>
      <c r="AA31" s="10"/>
      <c r="AB31" s="10"/>
      <c r="AC31" s="6"/>
      <c r="AD31" s="12"/>
      <c r="AE31" s="6"/>
      <c r="AF31" s="6"/>
      <c r="AG31" s="6"/>
      <c r="AH31" s="10"/>
      <c r="AI31" s="6"/>
    </row>
    <row r="32" spans="1:35" ht="45" x14ac:dyDescent="0.25">
      <c r="A32" s="2">
        <v>43388</v>
      </c>
      <c r="B32" s="5" t="s">
        <v>48</v>
      </c>
      <c r="C32" s="4" t="s">
        <v>211</v>
      </c>
      <c r="D32" s="4" t="s">
        <v>220</v>
      </c>
      <c r="E32" s="4" t="s">
        <v>30</v>
      </c>
      <c r="F32" s="4" t="s">
        <v>140</v>
      </c>
      <c r="G32" s="3">
        <v>1</v>
      </c>
      <c r="H32" s="5" t="s">
        <v>144</v>
      </c>
      <c r="I32" s="4" t="s">
        <v>275</v>
      </c>
      <c r="J32" s="4" t="s">
        <v>327</v>
      </c>
      <c r="K32" s="38" t="s">
        <v>79</v>
      </c>
      <c r="L32" s="51">
        <f t="shared" si="2"/>
        <v>2</v>
      </c>
      <c r="M32" s="22" t="s">
        <v>341</v>
      </c>
      <c r="N32" s="22" t="str">
        <f t="shared" si="3"/>
        <v>10</v>
      </c>
      <c r="O32" s="23">
        <f t="shared" si="0"/>
        <v>20</v>
      </c>
      <c r="P32" s="22" t="s">
        <v>84</v>
      </c>
      <c r="Q32" s="51">
        <f t="shared" si="4"/>
        <v>0.7</v>
      </c>
      <c r="R32" s="23">
        <f t="shared" si="5"/>
        <v>14</v>
      </c>
      <c r="S32" s="1" t="str">
        <f t="shared" si="6"/>
        <v>PRIORITE 3</v>
      </c>
      <c r="T32" s="4"/>
      <c r="U32" s="38"/>
      <c r="V32" s="39" t="str">
        <f t="shared" si="10"/>
        <v/>
      </c>
      <c r="W32" s="22"/>
      <c r="X32" s="39" t="str">
        <f t="shared" si="11"/>
        <v/>
      </c>
      <c r="Y32" s="23" t="e">
        <f t="shared" si="12"/>
        <v>#VALUE!</v>
      </c>
      <c r="Z32" s="1" t="e">
        <f t="shared" si="13"/>
        <v>#VALUE!</v>
      </c>
      <c r="AA32" s="10"/>
      <c r="AB32" s="10"/>
      <c r="AC32" s="6"/>
      <c r="AD32" s="12"/>
      <c r="AE32" s="6"/>
      <c r="AF32" s="6"/>
      <c r="AG32" s="6"/>
      <c r="AH32" s="10"/>
      <c r="AI32" s="6"/>
    </row>
    <row r="33" spans="1:35" ht="22.5" x14ac:dyDescent="0.25">
      <c r="A33" s="2">
        <v>43388</v>
      </c>
      <c r="B33" s="5" t="s">
        <v>48</v>
      </c>
      <c r="C33" s="4" t="s">
        <v>211</v>
      </c>
      <c r="D33" s="4" t="s">
        <v>220</v>
      </c>
      <c r="E33" s="4" t="s">
        <v>240</v>
      </c>
      <c r="F33" s="4" t="s">
        <v>140</v>
      </c>
      <c r="G33" s="3">
        <v>1</v>
      </c>
      <c r="H33" s="5" t="s">
        <v>150</v>
      </c>
      <c r="I33" s="4" t="s">
        <v>263</v>
      </c>
      <c r="J33" s="4" t="s">
        <v>323</v>
      </c>
      <c r="K33" s="38" t="s">
        <v>79</v>
      </c>
      <c r="L33" s="51">
        <f t="shared" si="2"/>
        <v>2</v>
      </c>
      <c r="M33" s="22" t="s">
        <v>343</v>
      </c>
      <c r="N33" s="22" t="str">
        <f t="shared" si="3"/>
        <v>1</v>
      </c>
      <c r="O33" s="23">
        <f t="shared" si="0"/>
        <v>2</v>
      </c>
      <c r="P33" s="22" t="s">
        <v>84</v>
      </c>
      <c r="Q33" s="51">
        <f t="shared" si="4"/>
        <v>0.7</v>
      </c>
      <c r="R33" s="23">
        <f t="shared" si="5"/>
        <v>1.4</v>
      </c>
      <c r="S33" s="1" t="str">
        <f t="shared" si="6"/>
        <v>PRIORITE 4</v>
      </c>
      <c r="T33" s="4"/>
      <c r="U33" s="38"/>
      <c r="V33" s="39" t="str">
        <f t="shared" si="10"/>
        <v/>
      </c>
      <c r="W33" s="22"/>
      <c r="X33" s="39" t="str">
        <f t="shared" si="11"/>
        <v/>
      </c>
      <c r="Y33" s="23" t="e">
        <f t="shared" si="12"/>
        <v>#VALUE!</v>
      </c>
      <c r="Z33" s="1" t="e">
        <f t="shared" si="13"/>
        <v>#VALUE!</v>
      </c>
      <c r="AA33" s="10"/>
      <c r="AB33" s="10"/>
      <c r="AC33" s="6"/>
      <c r="AD33" s="12"/>
      <c r="AE33" s="6"/>
      <c r="AF33" s="6"/>
      <c r="AG33" s="6"/>
      <c r="AH33" s="10"/>
      <c r="AI33" s="6"/>
    </row>
    <row r="34" spans="1:35" ht="30" x14ac:dyDescent="0.25">
      <c r="A34" s="2">
        <v>43535</v>
      </c>
      <c r="B34" s="5" t="s">
        <v>48</v>
      </c>
      <c r="C34" s="4" t="s">
        <v>212</v>
      </c>
      <c r="D34" s="4" t="s">
        <v>220</v>
      </c>
      <c r="E34" s="4" t="s">
        <v>243</v>
      </c>
      <c r="F34" s="4" t="s">
        <v>141</v>
      </c>
      <c r="G34" s="3">
        <v>1</v>
      </c>
      <c r="H34" s="5" t="s">
        <v>255</v>
      </c>
      <c r="I34" s="4" t="s">
        <v>256</v>
      </c>
      <c r="J34" s="4" t="s">
        <v>328</v>
      </c>
      <c r="K34" s="38" t="s">
        <v>78</v>
      </c>
      <c r="L34" s="51" t="str">
        <f t="shared" si="2"/>
        <v>3</v>
      </c>
      <c r="M34" s="22" t="s">
        <v>340</v>
      </c>
      <c r="N34" s="22">
        <f t="shared" si="3"/>
        <v>7</v>
      </c>
      <c r="O34" s="23">
        <f t="shared" ref="O34:O65" si="14">L34*N34</f>
        <v>21</v>
      </c>
      <c r="P34" s="22" t="s">
        <v>84</v>
      </c>
      <c r="Q34" s="51">
        <f t="shared" si="4"/>
        <v>0.7</v>
      </c>
      <c r="R34" s="23">
        <f t="shared" si="5"/>
        <v>14.7</v>
      </c>
      <c r="S34" s="1" t="str">
        <f t="shared" si="6"/>
        <v>PRIORITE 3</v>
      </c>
      <c r="T34" s="4" t="s">
        <v>309</v>
      </c>
      <c r="U34" s="38"/>
      <c r="V34" s="39" t="str">
        <f t="shared" si="10"/>
        <v/>
      </c>
      <c r="W34" s="22"/>
      <c r="X34" s="39" t="str">
        <f t="shared" si="11"/>
        <v/>
      </c>
      <c r="Y34" s="23" t="e">
        <f t="shared" si="12"/>
        <v>#VALUE!</v>
      </c>
      <c r="Z34" s="1" t="e">
        <f t="shared" si="13"/>
        <v>#VALUE!</v>
      </c>
      <c r="AA34" s="10"/>
      <c r="AB34" s="10"/>
      <c r="AC34" s="6"/>
      <c r="AD34" s="12"/>
      <c r="AE34" s="6"/>
      <c r="AF34" s="6"/>
      <c r="AG34" s="6"/>
      <c r="AH34" s="10"/>
      <c r="AI34" s="6"/>
    </row>
    <row r="35" spans="1:35" ht="30" x14ac:dyDescent="0.25">
      <c r="A35" s="2">
        <v>43535</v>
      </c>
      <c r="B35" s="5" t="s">
        <v>48</v>
      </c>
      <c r="C35" s="4" t="s">
        <v>212</v>
      </c>
      <c r="D35" s="4" t="s">
        <v>220</v>
      </c>
      <c r="E35" s="4" t="s">
        <v>243</v>
      </c>
      <c r="F35" s="4" t="s">
        <v>140</v>
      </c>
      <c r="G35" s="3">
        <v>1</v>
      </c>
      <c r="H35" s="5" t="s">
        <v>255</v>
      </c>
      <c r="I35" s="4" t="s">
        <v>256</v>
      </c>
      <c r="J35" s="4" t="s">
        <v>328</v>
      </c>
      <c r="K35" s="38" t="s">
        <v>78</v>
      </c>
      <c r="L35" s="51" t="str">
        <f t="shared" si="2"/>
        <v>3</v>
      </c>
      <c r="M35" s="22" t="s">
        <v>340</v>
      </c>
      <c r="N35" s="22">
        <f t="shared" si="3"/>
        <v>7</v>
      </c>
      <c r="O35" s="23">
        <f t="shared" si="14"/>
        <v>21</v>
      </c>
      <c r="P35" s="22" t="s">
        <v>84</v>
      </c>
      <c r="Q35" s="51">
        <f t="shared" si="4"/>
        <v>0.7</v>
      </c>
      <c r="R35" s="23">
        <f t="shared" si="5"/>
        <v>14.7</v>
      </c>
      <c r="S35" s="1" t="str">
        <f t="shared" si="6"/>
        <v>PRIORITE 3</v>
      </c>
      <c r="T35" s="4" t="s">
        <v>309</v>
      </c>
      <c r="U35" s="38"/>
      <c r="V35" s="39" t="str">
        <f t="shared" si="10"/>
        <v/>
      </c>
      <c r="W35" s="22"/>
      <c r="X35" s="39" t="str">
        <f t="shared" si="11"/>
        <v/>
      </c>
      <c r="Y35" s="23" t="e">
        <f t="shared" si="12"/>
        <v>#VALUE!</v>
      </c>
      <c r="Z35" s="1" t="e">
        <f t="shared" si="13"/>
        <v>#VALUE!</v>
      </c>
      <c r="AA35" s="10"/>
      <c r="AB35" s="10"/>
      <c r="AC35" s="6"/>
      <c r="AD35" s="12"/>
      <c r="AE35" s="6"/>
      <c r="AF35" s="6"/>
      <c r="AG35" s="6"/>
      <c r="AH35" s="10"/>
      <c r="AI35" s="6"/>
    </row>
    <row r="36" spans="1:35" ht="30" x14ac:dyDescent="0.25">
      <c r="A36" s="2">
        <v>43388</v>
      </c>
      <c r="B36" s="5" t="s">
        <v>48</v>
      </c>
      <c r="C36" s="4" t="s">
        <v>211</v>
      </c>
      <c r="D36" s="4" t="s">
        <v>221</v>
      </c>
      <c r="E36" s="4" t="s">
        <v>245</v>
      </c>
      <c r="F36" s="4" t="s">
        <v>140</v>
      </c>
      <c r="G36" s="3">
        <v>1</v>
      </c>
      <c r="H36" s="5" t="s">
        <v>255</v>
      </c>
      <c r="I36" s="4" t="s">
        <v>276</v>
      </c>
      <c r="J36" s="4" t="s">
        <v>328</v>
      </c>
      <c r="K36" s="38" t="s">
        <v>344</v>
      </c>
      <c r="L36" s="51" t="str">
        <f t="shared" si="2"/>
        <v>1</v>
      </c>
      <c r="M36" s="22" t="s">
        <v>340</v>
      </c>
      <c r="N36" s="22">
        <f t="shared" si="3"/>
        <v>7</v>
      </c>
      <c r="O36" s="23">
        <f t="shared" si="14"/>
        <v>7</v>
      </c>
      <c r="P36" s="22" t="s">
        <v>86</v>
      </c>
      <c r="Q36" s="51">
        <f t="shared" si="4"/>
        <v>1</v>
      </c>
      <c r="R36" s="23">
        <f t="shared" si="5"/>
        <v>7</v>
      </c>
      <c r="S36" s="1" t="str">
        <f t="shared" si="6"/>
        <v>PRIORITE 3</v>
      </c>
      <c r="T36" s="4" t="s">
        <v>309</v>
      </c>
      <c r="U36" s="38"/>
      <c r="V36" s="39" t="str">
        <f t="shared" si="10"/>
        <v/>
      </c>
      <c r="W36" s="22"/>
      <c r="X36" s="39" t="str">
        <f t="shared" si="11"/>
        <v/>
      </c>
      <c r="Y36" s="23" t="e">
        <f t="shared" si="12"/>
        <v>#VALUE!</v>
      </c>
      <c r="Z36" s="1" t="e">
        <f t="shared" si="13"/>
        <v>#VALUE!</v>
      </c>
      <c r="AA36" s="10"/>
      <c r="AB36" s="10"/>
      <c r="AC36" s="6"/>
      <c r="AD36" s="12"/>
      <c r="AE36" s="6"/>
      <c r="AF36" s="6"/>
      <c r="AG36" s="6"/>
      <c r="AH36" s="10"/>
      <c r="AI36" s="6"/>
    </row>
    <row r="37" spans="1:35" ht="30" x14ac:dyDescent="0.25">
      <c r="A37" s="2">
        <v>43388</v>
      </c>
      <c r="B37" s="5" t="s">
        <v>48</v>
      </c>
      <c r="C37" s="4" t="s">
        <v>211</v>
      </c>
      <c r="D37" s="4" t="s">
        <v>221</v>
      </c>
      <c r="E37" s="4" t="s">
        <v>26</v>
      </c>
      <c r="F37" s="4" t="s">
        <v>140</v>
      </c>
      <c r="G37" s="3">
        <v>1</v>
      </c>
      <c r="H37" s="5" t="s">
        <v>148</v>
      </c>
      <c r="I37" s="4" t="s">
        <v>277</v>
      </c>
      <c r="J37" s="7" t="s">
        <v>318</v>
      </c>
      <c r="K37" s="38" t="s">
        <v>79</v>
      </c>
      <c r="L37" s="51">
        <f t="shared" si="2"/>
        <v>2</v>
      </c>
      <c r="M37" s="22" t="s">
        <v>340</v>
      </c>
      <c r="N37" s="22">
        <f t="shared" si="3"/>
        <v>7</v>
      </c>
      <c r="O37" s="23">
        <f t="shared" si="14"/>
        <v>14</v>
      </c>
      <c r="P37" s="22" t="s">
        <v>84</v>
      </c>
      <c r="Q37" s="51">
        <f t="shared" si="4"/>
        <v>0.7</v>
      </c>
      <c r="R37" s="23">
        <f t="shared" si="5"/>
        <v>9.7999999999999989</v>
      </c>
      <c r="S37" s="1" t="str">
        <f t="shared" si="6"/>
        <v>PRIORITE 3</v>
      </c>
      <c r="T37" s="4" t="s">
        <v>309</v>
      </c>
      <c r="U37" s="38"/>
      <c r="V37" s="39" t="str">
        <f t="shared" si="10"/>
        <v/>
      </c>
      <c r="W37" s="22"/>
      <c r="X37" s="39" t="str">
        <f t="shared" si="11"/>
        <v/>
      </c>
      <c r="Y37" s="23" t="e">
        <f t="shared" si="12"/>
        <v>#VALUE!</v>
      </c>
      <c r="Z37" s="1" t="e">
        <f t="shared" si="13"/>
        <v>#VALUE!</v>
      </c>
      <c r="AA37" s="10"/>
      <c r="AB37" s="10"/>
      <c r="AC37" s="6"/>
      <c r="AD37" s="12"/>
      <c r="AE37" s="6"/>
      <c r="AF37" s="6"/>
      <c r="AG37" s="6"/>
      <c r="AH37" s="10"/>
      <c r="AI37" s="6"/>
    </row>
    <row r="38" spans="1:35" ht="30" x14ac:dyDescent="0.25">
      <c r="A38" s="2">
        <v>43388</v>
      </c>
      <c r="B38" s="5" t="s">
        <v>48</v>
      </c>
      <c r="C38" s="4" t="s">
        <v>211</v>
      </c>
      <c r="D38" s="4" t="s">
        <v>222</v>
      </c>
      <c r="E38" s="4" t="s">
        <v>26</v>
      </c>
      <c r="F38" s="4" t="s">
        <v>140</v>
      </c>
      <c r="G38" s="3">
        <v>1</v>
      </c>
      <c r="H38" s="5" t="s">
        <v>148</v>
      </c>
      <c r="I38" s="4" t="s">
        <v>278</v>
      </c>
      <c r="J38" s="4"/>
      <c r="K38" s="38" t="s">
        <v>344</v>
      </c>
      <c r="L38" s="51" t="str">
        <f t="shared" si="2"/>
        <v>1</v>
      </c>
      <c r="M38" s="22" t="s">
        <v>340</v>
      </c>
      <c r="N38" s="22">
        <f t="shared" si="3"/>
        <v>7</v>
      </c>
      <c r="O38" s="23">
        <f t="shared" si="14"/>
        <v>7</v>
      </c>
      <c r="P38" s="22" t="s">
        <v>86</v>
      </c>
      <c r="Q38" s="51">
        <f t="shared" si="4"/>
        <v>1</v>
      </c>
      <c r="R38" s="23">
        <f t="shared" si="5"/>
        <v>7</v>
      </c>
      <c r="S38" s="1" t="str">
        <f t="shared" si="6"/>
        <v>PRIORITE 3</v>
      </c>
      <c r="T38" s="4" t="s">
        <v>309</v>
      </c>
      <c r="U38" s="38"/>
      <c r="V38" s="39" t="str">
        <f t="shared" si="10"/>
        <v/>
      </c>
      <c r="W38" s="22"/>
      <c r="X38" s="39" t="str">
        <f t="shared" si="11"/>
        <v/>
      </c>
      <c r="Y38" s="23" t="e">
        <f t="shared" si="12"/>
        <v>#VALUE!</v>
      </c>
      <c r="Z38" s="1" t="e">
        <f t="shared" si="13"/>
        <v>#VALUE!</v>
      </c>
      <c r="AA38" s="10"/>
      <c r="AB38" s="10"/>
      <c r="AC38" s="6"/>
      <c r="AD38" s="12"/>
      <c r="AE38" s="6"/>
      <c r="AF38" s="6"/>
      <c r="AG38" s="6"/>
      <c r="AH38" s="10"/>
      <c r="AI38" s="6"/>
    </row>
    <row r="39" spans="1:35" ht="22.5" x14ac:dyDescent="0.25">
      <c r="A39" s="2">
        <v>43388</v>
      </c>
      <c r="B39" s="5" t="s">
        <v>48</v>
      </c>
      <c r="C39" s="4" t="s">
        <v>211</v>
      </c>
      <c r="D39" s="4" t="s">
        <v>222</v>
      </c>
      <c r="E39" s="4" t="s">
        <v>246</v>
      </c>
      <c r="F39" s="4" t="s">
        <v>140</v>
      </c>
      <c r="G39" s="3">
        <v>1</v>
      </c>
      <c r="H39" s="5" t="s">
        <v>150</v>
      </c>
      <c r="I39" s="4" t="s">
        <v>263</v>
      </c>
      <c r="J39" s="4" t="s">
        <v>323</v>
      </c>
      <c r="K39" s="38" t="s">
        <v>344</v>
      </c>
      <c r="L39" s="51" t="str">
        <f t="shared" si="2"/>
        <v>1</v>
      </c>
      <c r="M39" s="22" t="s">
        <v>343</v>
      </c>
      <c r="N39" s="22" t="str">
        <f t="shared" si="3"/>
        <v>1</v>
      </c>
      <c r="O39" s="23">
        <f t="shared" si="14"/>
        <v>1</v>
      </c>
      <c r="P39" s="22" t="s">
        <v>84</v>
      </c>
      <c r="Q39" s="51">
        <f t="shared" si="4"/>
        <v>0.7</v>
      </c>
      <c r="R39" s="23">
        <f t="shared" si="5"/>
        <v>0.7</v>
      </c>
      <c r="S39" s="1" t="str">
        <f t="shared" si="6"/>
        <v>PRIORITE 4</v>
      </c>
      <c r="T39" s="4"/>
      <c r="U39" s="38"/>
      <c r="V39" s="39" t="str">
        <f t="shared" si="10"/>
        <v/>
      </c>
      <c r="W39" s="22"/>
      <c r="X39" s="39" t="str">
        <f t="shared" si="11"/>
        <v/>
      </c>
      <c r="Y39" s="23" t="e">
        <f t="shared" si="12"/>
        <v>#VALUE!</v>
      </c>
      <c r="Z39" s="1" t="e">
        <f t="shared" si="13"/>
        <v>#VALUE!</v>
      </c>
      <c r="AA39" s="10"/>
      <c r="AB39" s="10"/>
      <c r="AC39" s="6"/>
      <c r="AD39" s="12"/>
      <c r="AE39" s="6"/>
      <c r="AF39" s="6"/>
      <c r="AG39" s="6"/>
      <c r="AH39" s="10"/>
      <c r="AI39" s="6"/>
    </row>
    <row r="40" spans="1:35" ht="30" x14ac:dyDescent="0.25">
      <c r="A40" s="2">
        <v>43535</v>
      </c>
      <c r="B40" s="5" t="s">
        <v>48</v>
      </c>
      <c r="C40" s="4" t="s">
        <v>211</v>
      </c>
      <c r="D40" s="4" t="s">
        <v>223</v>
      </c>
      <c r="E40" s="4" t="s">
        <v>245</v>
      </c>
      <c r="F40" s="4" t="s">
        <v>140</v>
      </c>
      <c r="G40" s="3">
        <v>1</v>
      </c>
      <c r="H40" s="5" t="s">
        <v>255</v>
      </c>
      <c r="I40" s="4" t="s">
        <v>256</v>
      </c>
      <c r="J40" s="4" t="s">
        <v>330</v>
      </c>
      <c r="K40" s="38" t="s">
        <v>78</v>
      </c>
      <c r="L40" s="51" t="str">
        <f t="shared" si="2"/>
        <v>3</v>
      </c>
      <c r="M40" s="22" t="s">
        <v>340</v>
      </c>
      <c r="N40" s="22">
        <f t="shared" si="3"/>
        <v>7</v>
      </c>
      <c r="O40" s="23">
        <f t="shared" si="14"/>
        <v>21</v>
      </c>
      <c r="P40" s="22" t="s">
        <v>84</v>
      </c>
      <c r="Q40" s="51">
        <f t="shared" si="4"/>
        <v>0.7</v>
      </c>
      <c r="R40" s="23">
        <f t="shared" si="5"/>
        <v>14.7</v>
      </c>
      <c r="S40" s="1" t="str">
        <f t="shared" si="6"/>
        <v>PRIORITE 3</v>
      </c>
      <c r="T40" s="4"/>
      <c r="U40" s="38"/>
      <c r="V40" s="39" t="str">
        <f t="shared" si="10"/>
        <v/>
      </c>
      <c r="W40" s="22"/>
      <c r="X40" s="39" t="str">
        <f t="shared" si="11"/>
        <v/>
      </c>
      <c r="Y40" s="23" t="e">
        <f t="shared" si="12"/>
        <v>#VALUE!</v>
      </c>
      <c r="Z40" s="1" t="e">
        <f t="shared" si="13"/>
        <v>#VALUE!</v>
      </c>
      <c r="AA40" s="10"/>
      <c r="AB40" s="10"/>
      <c r="AC40" s="6"/>
      <c r="AD40" s="12"/>
      <c r="AE40" s="6"/>
      <c r="AF40" s="6"/>
      <c r="AG40" s="6"/>
      <c r="AH40" s="10"/>
      <c r="AI40" s="6"/>
    </row>
    <row r="41" spans="1:35" ht="45" x14ac:dyDescent="0.25">
      <c r="A41" s="2">
        <v>43388</v>
      </c>
      <c r="B41" s="5" t="s">
        <v>48</v>
      </c>
      <c r="C41" s="4" t="s">
        <v>211</v>
      </c>
      <c r="D41" s="4" t="s">
        <v>223</v>
      </c>
      <c r="E41" s="4" t="s">
        <v>33</v>
      </c>
      <c r="F41" s="4" t="s">
        <v>140</v>
      </c>
      <c r="G41" s="3">
        <v>1</v>
      </c>
      <c r="H41" s="5" t="s">
        <v>148</v>
      </c>
      <c r="I41" s="4" t="s">
        <v>279</v>
      </c>
      <c r="J41" s="4" t="s">
        <v>331</v>
      </c>
      <c r="K41" s="38" t="s">
        <v>344</v>
      </c>
      <c r="L41" s="51" t="str">
        <f t="shared" si="2"/>
        <v>1</v>
      </c>
      <c r="M41" s="22" t="s">
        <v>340</v>
      </c>
      <c r="N41" s="22">
        <f t="shared" si="3"/>
        <v>7</v>
      </c>
      <c r="O41" s="23">
        <f t="shared" si="14"/>
        <v>7</v>
      </c>
      <c r="P41" s="22" t="s">
        <v>86</v>
      </c>
      <c r="Q41" s="51">
        <f t="shared" si="4"/>
        <v>1</v>
      </c>
      <c r="R41" s="23">
        <f t="shared" si="5"/>
        <v>7</v>
      </c>
      <c r="S41" s="1" t="str">
        <f t="shared" si="6"/>
        <v>PRIORITE 3</v>
      </c>
      <c r="T41" s="4" t="s">
        <v>309</v>
      </c>
      <c r="U41" s="38"/>
      <c r="V41" s="39" t="str">
        <f t="shared" si="10"/>
        <v/>
      </c>
      <c r="W41" s="22"/>
      <c r="X41" s="39" t="str">
        <f t="shared" si="11"/>
        <v/>
      </c>
      <c r="Y41" s="23" t="e">
        <f t="shared" si="12"/>
        <v>#VALUE!</v>
      </c>
      <c r="Z41" s="1" t="e">
        <f t="shared" si="13"/>
        <v>#VALUE!</v>
      </c>
      <c r="AA41" s="10"/>
      <c r="AB41" s="10"/>
      <c r="AC41" s="6"/>
      <c r="AD41" s="12"/>
      <c r="AE41" s="6"/>
      <c r="AF41" s="6"/>
      <c r="AG41" s="6"/>
      <c r="AH41" s="10"/>
      <c r="AI41" s="6"/>
    </row>
    <row r="42" spans="1:35" ht="30" x14ac:dyDescent="0.25">
      <c r="A42" s="2">
        <v>43388</v>
      </c>
      <c r="B42" s="5" t="s">
        <v>48</v>
      </c>
      <c r="C42" s="4" t="s">
        <v>211</v>
      </c>
      <c r="D42" s="4" t="s">
        <v>223</v>
      </c>
      <c r="E42" s="4" t="s">
        <v>247</v>
      </c>
      <c r="F42" s="4" t="s">
        <v>140</v>
      </c>
      <c r="G42" s="3">
        <v>1</v>
      </c>
      <c r="H42" s="5" t="s">
        <v>137</v>
      </c>
      <c r="I42" s="4" t="s">
        <v>280</v>
      </c>
      <c r="J42" s="4" t="s">
        <v>332</v>
      </c>
      <c r="K42" s="38" t="s">
        <v>344</v>
      </c>
      <c r="L42" s="51" t="str">
        <f t="shared" si="2"/>
        <v>1</v>
      </c>
      <c r="M42" s="22" t="s">
        <v>341</v>
      </c>
      <c r="N42" s="22" t="str">
        <f t="shared" si="3"/>
        <v>10</v>
      </c>
      <c r="O42" s="23">
        <f t="shared" si="14"/>
        <v>10</v>
      </c>
      <c r="P42" s="22" t="s">
        <v>83</v>
      </c>
      <c r="Q42" s="51" t="str">
        <f t="shared" si="4"/>
        <v>0.4</v>
      </c>
      <c r="R42" s="23" t="e">
        <f t="shared" si="5"/>
        <v>#VALUE!</v>
      </c>
      <c r="S42" s="1" t="e">
        <f t="shared" si="6"/>
        <v>#VALUE!</v>
      </c>
      <c r="T42" s="4"/>
      <c r="U42" s="38"/>
      <c r="V42" s="39" t="str">
        <f t="shared" si="10"/>
        <v/>
      </c>
      <c r="W42" s="22"/>
      <c r="X42" s="39" t="str">
        <f t="shared" si="11"/>
        <v/>
      </c>
      <c r="Y42" s="23" t="e">
        <f t="shared" si="12"/>
        <v>#VALUE!</v>
      </c>
      <c r="Z42" s="1" t="e">
        <f t="shared" si="13"/>
        <v>#VALUE!</v>
      </c>
      <c r="AA42" s="10"/>
      <c r="AB42" s="10"/>
      <c r="AC42" s="6"/>
      <c r="AD42" s="12"/>
      <c r="AE42" s="6"/>
      <c r="AF42" s="6"/>
      <c r="AG42" s="6"/>
      <c r="AH42" s="10"/>
      <c r="AI42" s="6"/>
    </row>
    <row r="43" spans="1:35" ht="30" x14ac:dyDescent="0.25">
      <c r="A43" s="2">
        <v>43388</v>
      </c>
      <c r="B43" s="5" t="s">
        <v>48</v>
      </c>
      <c r="C43" s="4" t="s">
        <v>211</v>
      </c>
      <c r="D43" s="4" t="s">
        <v>223</v>
      </c>
      <c r="E43" s="4" t="s">
        <v>248</v>
      </c>
      <c r="F43" s="4" t="s">
        <v>140</v>
      </c>
      <c r="G43" s="3">
        <v>1</v>
      </c>
      <c r="H43" s="5" t="s">
        <v>149</v>
      </c>
      <c r="I43" s="4" t="s">
        <v>281</v>
      </c>
      <c r="J43" s="57" t="s">
        <v>327</v>
      </c>
      <c r="K43" s="38" t="s">
        <v>78</v>
      </c>
      <c r="L43" s="51" t="str">
        <f t="shared" si="2"/>
        <v>3</v>
      </c>
      <c r="M43" s="22" t="s">
        <v>340</v>
      </c>
      <c r="N43" s="22">
        <f t="shared" si="3"/>
        <v>7</v>
      </c>
      <c r="O43" s="23">
        <f t="shared" si="14"/>
        <v>21</v>
      </c>
      <c r="P43" s="22" t="s">
        <v>87</v>
      </c>
      <c r="Q43" s="51" t="str">
        <f t="shared" si="4"/>
        <v>0.1</v>
      </c>
      <c r="R43" s="23" t="e">
        <f t="shared" si="5"/>
        <v>#VALUE!</v>
      </c>
      <c r="S43" s="1" t="e">
        <f t="shared" si="6"/>
        <v>#VALUE!</v>
      </c>
      <c r="T43" s="4"/>
      <c r="U43" s="38"/>
      <c r="V43" s="39" t="str">
        <f t="shared" si="10"/>
        <v/>
      </c>
      <c r="W43" s="22"/>
      <c r="X43" s="39" t="str">
        <f t="shared" si="11"/>
        <v/>
      </c>
      <c r="Y43" s="23" t="e">
        <f t="shared" si="12"/>
        <v>#VALUE!</v>
      </c>
      <c r="Z43" s="1" t="e">
        <f t="shared" si="13"/>
        <v>#VALUE!</v>
      </c>
      <c r="AA43" s="10"/>
      <c r="AB43" s="10"/>
      <c r="AC43" s="6"/>
      <c r="AD43" s="12"/>
      <c r="AE43" s="6"/>
      <c r="AF43" s="6"/>
      <c r="AG43" s="6"/>
      <c r="AH43" s="10"/>
      <c r="AI43" s="6"/>
    </row>
    <row r="44" spans="1:35" ht="22.5" x14ac:dyDescent="0.25">
      <c r="A44" s="2">
        <v>43388</v>
      </c>
      <c r="B44" s="5" t="s">
        <v>48</v>
      </c>
      <c r="C44" s="4" t="s">
        <v>211</v>
      </c>
      <c r="D44" s="4" t="s">
        <v>223</v>
      </c>
      <c r="E44" s="4" t="s">
        <v>248</v>
      </c>
      <c r="F44" s="4" t="s">
        <v>140</v>
      </c>
      <c r="G44" s="3">
        <v>1</v>
      </c>
      <c r="H44" s="5" t="s">
        <v>144</v>
      </c>
      <c r="I44" s="4" t="s">
        <v>282</v>
      </c>
      <c r="J44" s="4" t="s">
        <v>333</v>
      </c>
      <c r="K44" s="38" t="s">
        <v>78</v>
      </c>
      <c r="L44" s="51" t="str">
        <f t="shared" si="2"/>
        <v>3</v>
      </c>
      <c r="M44" s="22" t="s">
        <v>340</v>
      </c>
      <c r="N44" s="22">
        <f t="shared" si="3"/>
        <v>7</v>
      </c>
      <c r="O44" s="23">
        <f t="shared" si="14"/>
        <v>21</v>
      </c>
      <c r="P44" s="22" t="s">
        <v>83</v>
      </c>
      <c r="Q44" s="51" t="str">
        <f t="shared" si="4"/>
        <v>0.4</v>
      </c>
      <c r="R44" s="23" t="e">
        <f t="shared" si="5"/>
        <v>#VALUE!</v>
      </c>
      <c r="S44" s="1" t="e">
        <f t="shared" si="6"/>
        <v>#VALUE!</v>
      </c>
      <c r="T44" s="4"/>
      <c r="U44" s="38"/>
      <c r="V44" s="39" t="str">
        <f t="shared" si="10"/>
        <v/>
      </c>
      <c r="W44" s="22"/>
      <c r="X44" s="39" t="str">
        <f t="shared" si="11"/>
        <v/>
      </c>
      <c r="Y44" s="23" t="e">
        <f t="shared" si="12"/>
        <v>#VALUE!</v>
      </c>
      <c r="Z44" s="1" t="e">
        <f t="shared" si="13"/>
        <v>#VALUE!</v>
      </c>
      <c r="AA44" s="10"/>
      <c r="AB44" s="10"/>
      <c r="AC44" s="6"/>
      <c r="AD44" s="12"/>
      <c r="AE44" s="6"/>
      <c r="AF44" s="6"/>
      <c r="AG44" s="6"/>
      <c r="AH44" s="10"/>
      <c r="AI44" s="6"/>
    </row>
    <row r="45" spans="1:35" ht="45" x14ac:dyDescent="0.25">
      <c r="A45" s="2">
        <v>43114</v>
      </c>
      <c r="B45" s="5" t="s">
        <v>48</v>
      </c>
      <c r="C45" s="4" t="s">
        <v>211</v>
      </c>
      <c r="D45" s="4" t="s">
        <v>224</v>
      </c>
      <c r="E45" s="4" t="s">
        <v>249</v>
      </c>
      <c r="F45" s="4" t="s">
        <v>140</v>
      </c>
      <c r="G45" s="3">
        <v>1</v>
      </c>
      <c r="H45" s="5" t="s">
        <v>144</v>
      </c>
      <c r="I45" s="4" t="s">
        <v>57</v>
      </c>
      <c r="J45" s="4" t="s">
        <v>334</v>
      </c>
      <c r="K45" s="38" t="s">
        <v>78</v>
      </c>
      <c r="L45" s="51" t="str">
        <f t="shared" si="2"/>
        <v>3</v>
      </c>
      <c r="M45" s="22" t="s">
        <v>340</v>
      </c>
      <c r="N45" s="22">
        <f t="shared" si="3"/>
        <v>7</v>
      </c>
      <c r="O45" s="23">
        <f t="shared" si="14"/>
        <v>21</v>
      </c>
      <c r="P45" s="22" t="s">
        <v>84</v>
      </c>
      <c r="Q45" s="51">
        <f t="shared" si="4"/>
        <v>0.7</v>
      </c>
      <c r="R45" s="23">
        <f t="shared" si="5"/>
        <v>14.7</v>
      </c>
      <c r="S45" s="1" t="str">
        <f t="shared" si="6"/>
        <v>PRIORITE 3</v>
      </c>
      <c r="T45" s="4" t="s">
        <v>313</v>
      </c>
      <c r="U45" s="38"/>
      <c r="V45" s="39" t="str">
        <f t="shared" si="10"/>
        <v/>
      </c>
      <c r="W45" s="22"/>
      <c r="X45" s="39" t="str">
        <f t="shared" si="11"/>
        <v/>
      </c>
      <c r="Y45" s="23" t="e">
        <f t="shared" si="12"/>
        <v>#VALUE!</v>
      </c>
      <c r="Z45" s="1" t="e">
        <f t="shared" si="13"/>
        <v>#VALUE!</v>
      </c>
      <c r="AA45" s="10"/>
      <c r="AB45" s="10"/>
      <c r="AC45" s="6"/>
      <c r="AD45" s="12"/>
      <c r="AE45" s="6"/>
      <c r="AF45" s="6"/>
      <c r="AG45" s="6"/>
      <c r="AH45" s="10"/>
      <c r="AI45" s="6"/>
    </row>
    <row r="46" spans="1:35" ht="30" x14ac:dyDescent="0.25">
      <c r="A46" s="2">
        <v>43388</v>
      </c>
      <c r="B46" s="5" t="s">
        <v>48</v>
      </c>
      <c r="C46" s="4" t="s">
        <v>211</v>
      </c>
      <c r="D46" s="4" t="s">
        <v>225</v>
      </c>
      <c r="E46" s="4" t="s">
        <v>250</v>
      </c>
      <c r="F46" s="4" t="s">
        <v>140</v>
      </c>
      <c r="G46" s="3">
        <v>1</v>
      </c>
      <c r="H46" s="5" t="s">
        <v>255</v>
      </c>
      <c r="I46" s="55" t="s">
        <v>283</v>
      </c>
      <c r="J46" s="4" t="s">
        <v>335</v>
      </c>
      <c r="K46" s="38" t="s">
        <v>77</v>
      </c>
      <c r="L46" s="51" t="str">
        <f t="shared" si="2"/>
        <v>4</v>
      </c>
      <c r="M46" s="22" t="s">
        <v>340</v>
      </c>
      <c r="N46" s="22">
        <f t="shared" si="3"/>
        <v>7</v>
      </c>
      <c r="O46" s="23">
        <f t="shared" si="14"/>
        <v>28</v>
      </c>
      <c r="P46" s="22" t="s">
        <v>83</v>
      </c>
      <c r="Q46" s="51" t="str">
        <f t="shared" si="4"/>
        <v>0.4</v>
      </c>
      <c r="R46" s="23" t="e">
        <f t="shared" si="5"/>
        <v>#VALUE!</v>
      </c>
      <c r="S46" s="1" t="e">
        <f t="shared" si="6"/>
        <v>#VALUE!</v>
      </c>
      <c r="T46" s="4"/>
      <c r="U46" s="38"/>
      <c r="V46" s="39" t="str">
        <f t="shared" si="10"/>
        <v/>
      </c>
      <c r="W46" s="22"/>
      <c r="X46" s="39" t="str">
        <f t="shared" si="11"/>
        <v/>
      </c>
      <c r="Y46" s="23" t="e">
        <f t="shared" si="12"/>
        <v>#VALUE!</v>
      </c>
      <c r="Z46" s="1" t="e">
        <f t="shared" si="13"/>
        <v>#VALUE!</v>
      </c>
      <c r="AA46" s="10"/>
      <c r="AB46" s="10"/>
      <c r="AC46" s="6"/>
      <c r="AD46" s="12"/>
      <c r="AE46" s="6"/>
      <c r="AF46" s="6"/>
      <c r="AG46" s="6"/>
      <c r="AH46" s="10"/>
      <c r="AI46" s="6"/>
    </row>
    <row r="47" spans="1:35" ht="22.5" x14ac:dyDescent="0.25">
      <c r="A47" s="2">
        <v>43535</v>
      </c>
      <c r="B47" s="5" t="s">
        <v>48</v>
      </c>
      <c r="C47" s="4" t="s">
        <v>211</v>
      </c>
      <c r="D47" s="4" t="s">
        <v>225</v>
      </c>
      <c r="E47" s="4" t="s">
        <v>251</v>
      </c>
      <c r="F47" s="4" t="s">
        <v>140</v>
      </c>
      <c r="G47" s="3">
        <v>1</v>
      </c>
      <c r="H47" s="5" t="s">
        <v>148</v>
      </c>
      <c r="I47" s="4" t="s">
        <v>271</v>
      </c>
      <c r="J47" s="4" t="s">
        <v>336</v>
      </c>
      <c r="K47" s="38" t="s">
        <v>77</v>
      </c>
      <c r="L47" s="51" t="str">
        <f t="shared" si="2"/>
        <v>4</v>
      </c>
      <c r="M47" s="22" t="s">
        <v>340</v>
      </c>
      <c r="N47" s="22">
        <f t="shared" si="3"/>
        <v>7</v>
      </c>
      <c r="O47" s="23">
        <f t="shared" si="14"/>
        <v>28</v>
      </c>
      <c r="P47" s="22" t="s">
        <v>84</v>
      </c>
      <c r="Q47" s="51">
        <f t="shared" si="4"/>
        <v>0.7</v>
      </c>
      <c r="R47" s="23">
        <f t="shared" si="5"/>
        <v>19.599999999999998</v>
      </c>
      <c r="S47" s="1" t="str">
        <f t="shared" si="6"/>
        <v>PRIORITE 2</v>
      </c>
      <c r="T47" s="4" t="s">
        <v>309</v>
      </c>
      <c r="U47" s="38"/>
      <c r="V47" s="39" t="str">
        <f t="shared" si="10"/>
        <v/>
      </c>
      <c r="W47" s="22"/>
      <c r="X47" s="39" t="str">
        <f t="shared" si="11"/>
        <v/>
      </c>
      <c r="Y47" s="23" t="e">
        <f t="shared" si="12"/>
        <v>#VALUE!</v>
      </c>
      <c r="Z47" s="1" t="e">
        <f t="shared" si="13"/>
        <v>#VALUE!</v>
      </c>
      <c r="AA47" s="10"/>
      <c r="AB47" s="10"/>
      <c r="AC47" s="6"/>
      <c r="AD47" s="12"/>
      <c r="AE47" s="6"/>
      <c r="AF47" s="6"/>
      <c r="AG47" s="6"/>
      <c r="AH47" s="10"/>
      <c r="AI47" s="6"/>
    </row>
    <row r="48" spans="1:35" ht="30" x14ac:dyDescent="0.25">
      <c r="A48" s="2">
        <v>43535</v>
      </c>
      <c r="B48" s="5" t="s">
        <v>48</v>
      </c>
      <c r="C48" s="4" t="s">
        <v>211</v>
      </c>
      <c r="D48" s="4" t="s">
        <v>225</v>
      </c>
      <c r="E48" s="4" t="s">
        <v>24</v>
      </c>
      <c r="F48" s="4" t="s">
        <v>140</v>
      </c>
      <c r="G48" s="3">
        <v>1</v>
      </c>
      <c r="H48" s="5" t="s">
        <v>147</v>
      </c>
      <c r="I48" s="4" t="s">
        <v>284</v>
      </c>
      <c r="J48" s="4" t="s">
        <v>322</v>
      </c>
      <c r="K48" s="38" t="s">
        <v>77</v>
      </c>
      <c r="L48" s="51" t="str">
        <f t="shared" si="2"/>
        <v>4</v>
      </c>
      <c r="M48" s="22" t="s">
        <v>340</v>
      </c>
      <c r="N48" s="22">
        <f t="shared" si="3"/>
        <v>7</v>
      </c>
      <c r="O48" s="23">
        <f t="shared" si="14"/>
        <v>28</v>
      </c>
      <c r="P48" s="22" t="s">
        <v>84</v>
      </c>
      <c r="Q48" s="51">
        <f t="shared" si="4"/>
        <v>0.7</v>
      </c>
      <c r="R48" s="23">
        <f t="shared" si="5"/>
        <v>19.599999999999998</v>
      </c>
      <c r="S48" s="1" t="str">
        <f t="shared" si="6"/>
        <v>PRIORITE 2</v>
      </c>
      <c r="T48" s="4" t="s">
        <v>314</v>
      </c>
      <c r="U48" s="38"/>
      <c r="V48" s="39" t="str">
        <f t="shared" si="10"/>
        <v/>
      </c>
      <c r="W48" s="22"/>
      <c r="X48" s="39" t="str">
        <f t="shared" si="11"/>
        <v/>
      </c>
      <c r="Y48" s="23" t="e">
        <f t="shared" si="12"/>
        <v>#VALUE!</v>
      </c>
      <c r="Z48" s="1" t="e">
        <f t="shared" si="13"/>
        <v>#VALUE!</v>
      </c>
      <c r="AA48" s="10"/>
      <c r="AB48" s="10"/>
      <c r="AC48" s="6"/>
      <c r="AD48" s="12"/>
      <c r="AE48" s="6"/>
      <c r="AF48" s="6"/>
      <c r="AG48" s="6"/>
      <c r="AH48" s="10"/>
      <c r="AI48" s="6"/>
    </row>
    <row r="49" spans="1:35" ht="30" x14ac:dyDescent="0.25">
      <c r="A49" s="2">
        <v>43388</v>
      </c>
      <c r="B49" s="5" t="s">
        <v>48</v>
      </c>
      <c r="C49" s="4" t="s">
        <v>211</v>
      </c>
      <c r="D49" s="4" t="s">
        <v>225</v>
      </c>
      <c r="E49" s="4" t="s">
        <v>24</v>
      </c>
      <c r="F49" s="4" t="s">
        <v>141</v>
      </c>
      <c r="G49" s="3">
        <v>1</v>
      </c>
      <c r="H49" s="5" t="s">
        <v>147</v>
      </c>
      <c r="I49" s="4" t="s">
        <v>284</v>
      </c>
      <c r="J49" s="4" t="s">
        <v>322</v>
      </c>
      <c r="K49" s="38" t="s">
        <v>344</v>
      </c>
      <c r="L49" s="51" t="str">
        <f t="shared" si="2"/>
        <v>1</v>
      </c>
      <c r="M49" s="22" t="s">
        <v>340</v>
      </c>
      <c r="N49" s="22">
        <f t="shared" si="3"/>
        <v>7</v>
      </c>
      <c r="O49" s="23">
        <f t="shared" si="14"/>
        <v>7</v>
      </c>
      <c r="P49" s="22" t="s">
        <v>84</v>
      </c>
      <c r="Q49" s="51">
        <f t="shared" si="4"/>
        <v>0.7</v>
      </c>
      <c r="R49" s="23">
        <f t="shared" si="5"/>
        <v>4.8999999999999995</v>
      </c>
      <c r="S49" s="1" t="str">
        <f t="shared" si="6"/>
        <v>PRIORITE 4</v>
      </c>
      <c r="T49" s="4"/>
      <c r="U49" s="38"/>
      <c r="V49" s="39" t="str">
        <f t="shared" si="10"/>
        <v/>
      </c>
      <c r="W49" s="22"/>
      <c r="X49" s="39" t="str">
        <f t="shared" si="11"/>
        <v/>
      </c>
      <c r="Y49" s="23" t="e">
        <f t="shared" si="12"/>
        <v>#VALUE!</v>
      </c>
      <c r="Z49" s="1" t="e">
        <f t="shared" si="13"/>
        <v>#VALUE!</v>
      </c>
      <c r="AA49" s="10"/>
      <c r="AB49" s="10"/>
      <c r="AC49" s="6"/>
      <c r="AD49" s="12"/>
      <c r="AE49" s="6"/>
      <c r="AF49" s="6"/>
      <c r="AG49" s="6"/>
      <c r="AH49" s="10"/>
      <c r="AI49" s="6"/>
    </row>
    <row r="50" spans="1:35" ht="30" x14ac:dyDescent="0.25">
      <c r="A50" s="2">
        <v>43535</v>
      </c>
      <c r="B50" s="5" t="s">
        <v>48</v>
      </c>
      <c r="C50" s="4" t="s">
        <v>211</v>
      </c>
      <c r="D50" s="4" t="s">
        <v>226</v>
      </c>
      <c r="E50" s="4" t="s">
        <v>250</v>
      </c>
      <c r="F50" s="4" t="s">
        <v>140</v>
      </c>
      <c r="G50" s="3">
        <v>1</v>
      </c>
      <c r="H50" s="5" t="s">
        <v>255</v>
      </c>
      <c r="I50" s="4" t="s">
        <v>283</v>
      </c>
      <c r="J50" s="4" t="s">
        <v>330</v>
      </c>
      <c r="K50" s="38" t="s">
        <v>78</v>
      </c>
      <c r="L50" s="51" t="str">
        <f t="shared" si="2"/>
        <v>3</v>
      </c>
      <c r="M50" s="22" t="s">
        <v>340</v>
      </c>
      <c r="N50" s="22">
        <f t="shared" si="3"/>
        <v>7</v>
      </c>
      <c r="O50" s="23">
        <f t="shared" si="14"/>
        <v>21</v>
      </c>
      <c r="P50" s="22" t="s">
        <v>84</v>
      </c>
      <c r="Q50" s="51">
        <f t="shared" si="4"/>
        <v>0.7</v>
      </c>
      <c r="R50" s="23">
        <f t="shared" si="5"/>
        <v>14.7</v>
      </c>
      <c r="S50" s="1" t="str">
        <f t="shared" si="6"/>
        <v>PRIORITE 3</v>
      </c>
      <c r="T50" s="4"/>
      <c r="U50" s="38"/>
      <c r="V50" s="39" t="str">
        <f t="shared" si="10"/>
        <v/>
      </c>
      <c r="W50" s="22"/>
      <c r="X50" s="39" t="str">
        <f t="shared" si="11"/>
        <v/>
      </c>
      <c r="Y50" s="23" t="e">
        <f t="shared" si="12"/>
        <v>#VALUE!</v>
      </c>
      <c r="Z50" s="1" t="e">
        <f t="shared" si="13"/>
        <v>#VALUE!</v>
      </c>
      <c r="AA50" s="10"/>
      <c r="AB50" s="10"/>
      <c r="AC50" s="6"/>
      <c r="AD50" s="12"/>
      <c r="AE50" s="6"/>
      <c r="AF50" s="6"/>
      <c r="AG50" s="6"/>
      <c r="AH50" s="10"/>
      <c r="AI50" s="6"/>
    </row>
    <row r="51" spans="1:35" ht="30" x14ac:dyDescent="0.25">
      <c r="A51" s="2">
        <v>43535</v>
      </c>
      <c r="B51" s="5" t="s">
        <v>48</v>
      </c>
      <c r="C51" s="4" t="s">
        <v>211</v>
      </c>
      <c r="D51" s="4" t="s">
        <v>226</v>
      </c>
      <c r="E51" s="4" t="s">
        <v>252</v>
      </c>
      <c r="F51" s="4" t="s">
        <v>140</v>
      </c>
      <c r="G51" s="3">
        <v>1</v>
      </c>
      <c r="H51" s="5" t="s">
        <v>255</v>
      </c>
      <c r="I51" s="4" t="s">
        <v>285</v>
      </c>
      <c r="J51" s="4" t="s">
        <v>330</v>
      </c>
      <c r="K51" s="38" t="s">
        <v>78</v>
      </c>
      <c r="L51" s="51" t="str">
        <f t="shared" si="2"/>
        <v>3</v>
      </c>
      <c r="M51" s="22" t="s">
        <v>340</v>
      </c>
      <c r="N51" s="22">
        <f t="shared" si="3"/>
        <v>7</v>
      </c>
      <c r="O51" s="23">
        <f t="shared" si="14"/>
        <v>21</v>
      </c>
      <c r="P51" s="22" t="s">
        <v>84</v>
      </c>
      <c r="Q51" s="51">
        <f t="shared" si="4"/>
        <v>0.7</v>
      </c>
      <c r="R51" s="23">
        <f t="shared" si="5"/>
        <v>14.7</v>
      </c>
      <c r="S51" s="1" t="str">
        <f t="shared" si="6"/>
        <v>PRIORITE 3</v>
      </c>
      <c r="T51" s="4"/>
      <c r="U51" s="38"/>
      <c r="V51" s="39" t="str">
        <f t="shared" si="10"/>
        <v/>
      </c>
      <c r="W51" s="22"/>
      <c r="X51" s="39" t="str">
        <f t="shared" si="11"/>
        <v/>
      </c>
      <c r="Y51" s="23" t="e">
        <f t="shared" si="12"/>
        <v>#VALUE!</v>
      </c>
      <c r="Z51" s="1" t="e">
        <f t="shared" si="13"/>
        <v>#VALUE!</v>
      </c>
      <c r="AA51" s="10"/>
      <c r="AB51" s="10"/>
      <c r="AC51" s="6"/>
      <c r="AD51" s="12"/>
      <c r="AE51" s="6"/>
      <c r="AF51" s="6"/>
      <c r="AG51" s="6"/>
      <c r="AH51" s="10"/>
      <c r="AI51" s="6"/>
    </row>
    <row r="52" spans="1:35" ht="30" x14ac:dyDescent="0.25">
      <c r="A52" s="2">
        <v>43388</v>
      </c>
      <c r="B52" s="5" t="s">
        <v>48</v>
      </c>
      <c r="C52" s="4" t="s">
        <v>211</v>
      </c>
      <c r="D52" s="4" t="s">
        <v>226</v>
      </c>
      <c r="E52" s="4" t="s">
        <v>253</v>
      </c>
      <c r="F52" s="4" t="s">
        <v>140</v>
      </c>
      <c r="G52" s="3">
        <v>1</v>
      </c>
      <c r="H52" s="5" t="s">
        <v>144</v>
      </c>
      <c r="I52" s="56" t="s">
        <v>286</v>
      </c>
      <c r="J52" s="4" t="s">
        <v>327</v>
      </c>
      <c r="K52" s="38" t="s">
        <v>78</v>
      </c>
      <c r="L52" s="51" t="str">
        <f t="shared" si="2"/>
        <v>3</v>
      </c>
      <c r="M52" s="22" t="s">
        <v>340</v>
      </c>
      <c r="N52" s="22">
        <f t="shared" si="3"/>
        <v>7</v>
      </c>
      <c r="O52" s="23">
        <f t="shared" si="14"/>
        <v>21</v>
      </c>
      <c r="P52" s="22" t="s">
        <v>84</v>
      </c>
      <c r="Q52" s="51">
        <f t="shared" si="4"/>
        <v>0.7</v>
      </c>
      <c r="R52" s="23">
        <f t="shared" si="5"/>
        <v>14.7</v>
      </c>
      <c r="S52" s="1" t="str">
        <f t="shared" si="6"/>
        <v>PRIORITE 3</v>
      </c>
      <c r="T52" s="4"/>
      <c r="U52" s="38"/>
      <c r="V52" s="39" t="str">
        <f t="shared" si="10"/>
        <v/>
      </c>
      <c r="W52" s="22"/>
      <c r="X52" s="39" t="str">
        <f t="shared" si="11"/>
        <v/>
      </c>
      <c r="Y52" s="23" t="e">
        <f t="shared" si="12"/>
        <v>#VALUE!</v>
      </c>
      <c r="Z52" s="1" t="e">
        <f t="shared" si="13"/>
        <v>#VALUE!</v>
      </c>
      <c r="AA52" s="10"/>
      <c r="AB52" s="10"/>
      <c r="AC52" s="6"/>
      <c r="AD52" s="12"/>
      <c r="AE52" s="6"/>
      <c r="AF52" s="6"/>
      <c r="AG52" s="6"/>
      <c r="AH52" s="10"/>
      <c r="AI52" s="6"/>
    </row>
    <row r="53" spans="1:35" ht="30" x14ac:dyDescent="0.25">
      <c r="A53" s="2">
        <v>43388</v>
      </c>
      <c r="B53" s="5" t="s">
        <v>48</v>
      </c>
      <c r="C53" s="4" t="s">
        <v>211</v>
      </c>
      <c r="D53" s="4" t="s">
        <v>226</v>
      </c>
      <c r="E53" s="4" t="s">
        <v>253</v>
      </c>
      <c r="F53" s="4" t="s">
        <v>141</v>
      </c>
      <c r="G53" s="3">
        <v>1</v>
      </c>
      <c r="H53" s="5" t="s">
        <v>144</v>
      </c>
      <c r="I53" s="4" t="s">
        <v>286</v>
      </c>
      <c r="J53" s="4" t="s">
        <v>327</v>
      </c>
      <c r="K53" s="38" t="s">
        <v>344</v>
      </c>
      <c r="L53" s="51" t="str">
        <f t="shared" si="2"/>
        <v>1</v>
      </c>
      <c r="M53" s="22" t="s">
        <v>341</v>
      </c>
      <c r="N53" s="22" t="str">
        <f t="shared" si="3"/>
        <v>10</v>
      </c>
      <c r="O53" s="23">
        <f t="shared" si="14"/>
        <v>10</v>
      </c>
      <c r="P53" s="22" t="s">
        <v>86</v>
      </c>
      <c r="Q53" s="51">
        <f t="shared" si="4"/>
        <v>1</v>
      </c>
      <c r="R53" s="23">
        <f t="shared" si="5"/>
        <v>10</v>
      </c>
      <c r="S53" s="1" t="str">
        <f t="shared" si="6"/>
        <v>PRIORITE 3</v>
      </c>
      <c r="T53" s="4"/>
      <c r="U53" s="38"/>
      <c r="V53" s="39" t="str">
        <f t="shared" si="10"/>
        <v/>
      </c>
      <c r="W53" s="22"/>
      <c r="X53" s="39" t="str">
        <f t="shared" si="11"/>
        <v/>
      </c>
      <c r="Y53" s="23" t="e">
        <f t="shared" si="12"/>
        <v>#VALUE!</v>
      </c>
      <c r="Z53" s="1" t="e">
        <f t="shared" si="13"/>
        <v>#VALUE!</v>
      </c>
      <c r="AA53" s="10"/>
      <c r="AB53" s="10"/>
      <c r="AC53" s="6"/>
      <c r="AD53" s="12"/>
      <c r="AE53" s="6"/>
      <c r="AF53" s="6"/>
      <c r="AG53" s="6"/>
      <c r="AH53" s="10"/>
      <c r="AI53" s="6"/>
    </row>
    <row r="54" spans="1:35" ht="30" x14ac:dyDescent="0.25">
      <c r="A54" s="2">
        <v>43388</v>
      </c>
      <c r="B54" s="5" t="s">
        <v>48</v>
      </c>
      <c r="C54" s="4" t="s">
        <v>213</v>
      </c>
      <c r="D54" s="4" t="s">
        <v>225</v>
      </c>
      <c r="E54" s="4" t="s">
        <v>250</v>
      </c>
      <c r="F54" s="4" t="s">
        <v>140</v>
      </c>
      <c r="G54" s="3">
        <v>1</v>
      </c>
      <c r="H54" s="5" t="s">
        <v>255</v>
      </c>
      <c r="I54" s="55" t="s">
        <v>256</v>
      </c>
      <c r="J54" s="4" t="s">
        <v>335</v>
      </c>
      <c r="K54" s="38" t="s">
        <v>77</v>
      </c>
      <c r="L54" s="51" t="str">
        <f t="shared" si="2"/>
        <v>4</v>
      </c>
      <c r="M54" s="22" t="s">
        <v>340</v>
      </c>
      <c r="N54" s="22">
        <f t="shared" si="3"/>
        <v>7</v>
      </c>
      <c r="O54" s="23">
        <f t="shared" si="14"/>
        <v>28</v>
      </c>
      <c r="P54" s="22" t="s">
        <v>83</v>
      </c>
      <c r="Q54" s="51" t="str">
        <f t="shared" si="4"/>
        <v>0.4</v>
      </c>
      <c r="R54" s="23" t="e">
        <f t="shared" si="5"/>
        <v>#VALUE!</v>
      </c>
      <c r="S54" s="1" t="e">
        <f t="shared" si="6"/>
        <v>#VALUE!</v>
      </c>
      <c r="T54" s="4"/>
      <c r="U54" s="38"/>
      <c r="V54" s="39" t="str">
        <f t="shared" si="10"/>
        <v/>
      </c>
      <c r="W54" s="22"/>
      <c r="X54" s="39" t="str">
        <f t="shared" si="11"/>
        <v/>
      </c>
      <c r="Y54" s="23" t="e">
        <f t="shared" si="12"/>
        <v>#VALUE!</v>
      </c>
      <c r="Z54" s="1" t="e">
        <f t="shared" si="13"/>
        <v>#VALUE!</v>
      </c>
      <c r="AA54" s="10"/>
      <c r="AB54" s="10"/>
      <c r="AC54" s="6"/>
      <c r="AD54" s="12"/>
      <c r="AE54" s="6"/>
      <c r="AF54" s="6"/>
      <c r="AG54" s="6"/>
      <c r="AH54" s="10"/>
      <c r="AI54" s="6"/>
    </row>
    <row r="55" spans="1:35" ht="30" x14ac:dyDescent="0.25">
      <c r="A55" s="2">
        <v>43535</v>
      </c>
      <c r="B55" s="5" t="s">
        <v>48</v>
      </c>
      <c r="C55" s="4" t="s">
        <v>213</v>
      </c>
      <c r="D55" s="4" t="s">
        <v>225</v>
      </c>
      <c r="E55" s="4" t="s">
        <v>251</v>
      </c>
      <c r="F55" s="4" t="s">
        <v>140</v>
      </c>
      <c r="G55" s="3">
        <v>1</v>
      </c>
      <c r="H55" s="5" t="s">
        <v>148</v>
      </c>
      <c r="I55" s="4" t="s">
        <v>287</v>
      </c>
      <c r="J55" s="4" t="s">
        <v>336</v>
      </c>
      <c r="K55" s="38" t="s">
        <v>77</v>
      </c>
      <c r="L55" s="51" t="str">
        <f t="shared" si="2"/>
        <v>4</v>
      </c>
      <c r="M55" s="22" t="s">
        <v>340</v>
      </c>
      <c r="N55" s="22">
        <f t="shared" si="3"/>
        <v>7</v>
      </c>
      <c r="O55" s="23">
        <f t="shared" si="14"/>
        <v>28</v>
      </c>
      <c r="P55" s="22" t="s">
        <v>84</v>
      </c>
      <c r="Q55" s="51">
        <f t="shared" si="4"/>
        <v>0.7</v>
      </c>
      <c r="R55" s="23">
        <f t="shared" si="5"/>
        <v>19.599999999999998</v>
      </c>
      <c r="S55" s="1" t="str">
        <f t="shared" si="6"/>
        <v>PRIORITE 2</v>
      </c>
      <c r="T55" s="4" t="s">
        <v>309</v>
      </c>
      <c r="U55" s="38"/>
      <c r="V55" s="39" t="str">
        <f t="shared" si="10"/>
        <v/>
      </c>
      <c r="W55" s="22"/>
      <c r="X55" s="39" t="str">
        <f t="shared" si="11"/>
        <v/>
      </c>
      <c r="Y55" s="23" t="e">
        <f t="shared" si="12"/>
        <v>#VALUE!</v>
      </c>
      <c r="Z55" s="1" t="e">
        <f t="shared" si="13"/>
        <v>#VALUE!</v>
      </c>
      <c r="AA55" s="10"/>
      <c r="AB55" s="10"/>
      <c r="AC55" s="6"/>
      <c r="AD55" s="12"/>
      <c r="AE55" s="6"/>
      <c r="AF55" s="6"/>
      <c r="AG55" s="6"/>
      <c r="AH55" s="10"/>
      <c r="AI55" s="6"/>
    </row>
    <row r="56" spans="1:35" ht="30" x14ac:dyDescent="0.25">
      <c r="A56" s="2">
        <v>43388</v>
      </c>
      <c r="B56" s="5" t="s">
        <v>48</v>
      </c>
      <c r="C56" s="4" t="s">
        <v>213</v>
      </c>
      <c r="D56" s="4" t="s">
        <v>225</v>
      </c>
      <c r="E56" s="4" t="s">
        <v>24</v>
      </c>
      <c r="F56" s="4" t="s">
        <v>140</v>
      </c>
      <c r="G56" s="3">
        <v>1</v>
      </c>
      <c r="H56" s="5" t="s">
        <v>147</v>
      </c>
      <c r="I56" s="4" t="s">
        <v>284</v>
      </c>
      <c r="J56" s="4" t="s">
        <v>322</v>
      </c>
      <c r="K56" s="38" t="s">
        <v>78</v>
      </c>
      <c r="L56" s="51" t="str">
        <f t="shared" si="2"/>
        <v>3</v>
      </c>
      <c r="M56" s="22" t="s">
        <v>340</v>
      </c>
      <c r="N56" s="22">
        <f t="shared" si="3"/>
        <v>7</v>
      </c>
      <c r="O56" s="23">
        <f t="shared" si="14"/>
        <v>21</v>
      </c>
      <c r="P56" s="22" t="s">
        <v>84</v>
      </c>
      <c r="Q56" s="51">
        <f t="shared" si="4"/>
        <v>0.7</v>
      </c>
      <c r="R56" s="23">
        <f t="shared" si="5"/>
        <v>14.7</v>
      </c>
      <c r="S56" s="1" t="str">
        <f t="shared" si="6"/>
        <v>PRIORITE 3</v>
      </c>
      <c r="T56" s="4"/>
      <c r="U56" s="38"/>
      <c r="V56" s="39" t="str">
        <f t="shared" si="10"/>
        <v/>
      </c>
      <c r="W56" s="22"/>
      <c r="X56" s="39" t="str">
        <f t="shared" si="11"/>
        <v/>
      </c>
      <c r="Y56" s="23" t="e">
        <f t="shared" si="12"/>
        <v>#VALUE!</v>
      </c>
      <c r="Z56" s="1" t="e">
        <f t="shared" si="13"/>
        <v>#VALUE!</v>
      </c>
      <c r="AA56" s="10"/>
      <c r="AB56" s="10"/>
      <c r="AC56" s="6"/>
      <c r="AD56" s="12"/>
      <c r="AE56" s="6"/>
      <c r="AF56" s="6"/>
      <c r="AG56" s="6"/>
      <c r="AH56" s="10"/>
      <c r="AI56" s="6"/>
    </row>
    <row r="57" spans="1:35" ht="30" x14ac:dyDescent="0.25">
      <c r="A57" s="2">
        <v>43388</v>
      </c>
      <c r="B57" s="5" t="s">
        <v>48</v>
      </c>
      <c r="C57" s="4" t="s">
        <v>213</v>
      </c>
      <c r="D57" s="4" t="s">
        <v>225</v>
      </c>
      <c r="E57" s="4" t="s">
        <v>24</v>
      </c>
      <c r="F57" s="4" t="s">
        <v>141</v>
      </c>
      <c r="G57" s="3">
        <v>1</v>
      </c>
      <c r="H57" s="5" t="s">
        <v>147</v>
      </c>
      <c r="I57" s="4" t="s">
        <v>288</v>
      </c>
      <c r="J57" s="4" t="s">
        <v>322</v>
      </c>
      <c r="K57" s="38" t="s">
        <v>344</v>
      </c>
      <c r="L57" s="51" t="str">
        <f t="shared" si="2"/>
        <v>1</v>
      </c>
      <c r="M57" s="22" t="s">
        <v>340</v>
      </c>
      <c r="N57" s="22">
        <f t="shared" si="3"/>
        <v>7</v>
      </c>
      <c r="O57" s="23">
        <f t="shared" si="14"/>
        <v>7</v>
      </c>
      <c r="P57" s="22" t="s">
        <v>84</v>
      </c>
      <c r="Q57" s="51">
        <f t="shared" si="4"/>
        <v>0.7</v>
      </c>
      <c r="R57" s="23">
        <f t="shared" si="5"/>
        <v>4.8999999999999995</v>
      </c>
      <c r="S57" s="1" t="str">
        <f t="shared" si="6"/>
        <v>PRIORITE 4</v>
      </c>
      <c r="T57" s="4"/>
      <c r="U57" s="38"/>
      <c r="V57" s="39" t="str">
        <f t="shared" si="10"/>
        <v/>
      </c>
      <c r="W57" s="22"/>
      <c r="X57" s="39" t="str">
        <f t="shared" si="11"/>
        <v/>
      </c>
      <c r="Y57" s="23" t="e">
        <f t="shared" si="12"/>
        <v>#VALUE!</v>
      </c>
      <c r="Z57" s="1" t="e">
        <f t="shared" si="13"/>
        <v>#VALUE!</v>
      </c>
      <c r="AA57" s="10"/>
      <c r="AB57" s="10"/>
      <c r="AC57" s="6"/>
      <c r="AD57" s="12"/>
      <c r="AE57" s="6"/>
      <c r="AF57" s="6"/>
      <c r="AG57" s="6"/>
      <c r="AH57" s="10"/>
      <c r="AI57" s="6"/>
    </row>
    <row r="58" spans="1:35" ht="30" x14ac:dyDescent="0.25">
      <c r="A58" s="2">
        <v>43535</v>
      </c>
      <c r="B58" s="5" t="s">
        <v>48</v>
      </c>
      <c r="C58" s="4" t="s">
        <v>213</v>
      </c>
      <c r="D58" s="4" t="s">
        <v>226</v>
      </c>
      <c r="E58" s="4" t="s">
        <v>250</v>
      </c>
      <c r="F58" s="4" t="s">
        <v>140</v>
      </c>
      <c r="G58" s="3">
        <v>1</v>
      </c>
      <c r="H58" s="5" t="s">
        <v>255</v>
      </c>
      <c r="I58" s="4" t="s">
        <v>283</v>
      </c>
      <c r="J58" s="4" t="s">
        <v>335</v>
      </c>
      <c r="K58" s="38" t="s">
        <v>78</v>
      </c>
      <c r="L58" s="51" t="str">
        <f t="shared" si="2"/>
        <v>3</v>
      </c>
      <c r="M58" s="22" t="s">
        <v>340</v>
      </c>
      <c r="N58" s="22">
        <f t="shared" si="3"/>
        <v>7</v>
      </c>
      <c r="O58" s="23">
        <f t="shared" si="14"/>
        <v>21</v>
      </c>
      <c r="P58" s="22" t="s">
        <v>84</v>
      </c>
      <c r="Q58" s="51">
        <f t="shared" si="4"/>
        <v>0.7</v>
      </c>
      <c r="R58" s="23">
        <f t="shared" si="5"/>
        <v>14.7</v>
      </c>
      <c r="S58" s="1" t="str">
        <f t="shared" si="6"/>
        <v>PRIORITE 3</v>
      </c>
      <c r="T58" s="4"/>
      <c r="U58" s="38"/>
      <c r="V58" s="39" t="str">
        <f t="shared" si="10"/>
        <v/>
      </c>
      <c r="W58" s="22"/>
      <c r="X58" s="39" t="str">
        <f t="shared" si="11"/>
        <v/>
      </c>
      <c r="Y58" s="23" t="e">
        <f t="shared" si="12"/>
        <v>#VALUE!</v>
      </c>
      <c r="Z58" s="1" t="e">
        <f t="shared" si="13"/>
        <v>#VALUE!</v>
      </c>
      <c r="AA58" s="10"/>
      <c r="AB58" s="10"/>
      <c r="AC58" s="6"/>
      <c r="AD58" s="12"/>
      <c r="AE58" s="6"/>
      <c r="AF58" s="6"/>
      <c r="AG58" s="6"/>
      <c r="AH58" s="10"/>
      <c r="AI58" s="6"/>
    </row>
    <row r="59" spans="1:35" ht="30" x14ac:dyDescent="0.25">
      <c r="A59" s="2">
        <v>43535</v>
      </c>
      <c r="B59" s="5" t="s">
        <v>48</v>
      </c>
      <c r="C59" s="4" t="s">
        <v>213</v>
      </c>
      <c r="D59" s="4" t="s">
        <v>226</v>
      </c>
      <c r="E59" s="4" t="s">
        <v>252</v>
      </c>
      <c r="F59" s="4" t="s">
        <v>140</v>
      </c>
      <c r="G59" s="3">
        <v>1</v>
      </c>
      <c r="H59" s="5" t="s">
        <v>255</v>
      </c>
      <c r="I59" s="4" t="s">
        <v>289</v>
      </c>
      <c r="J59" s="4" t="s">
        <v>330</v>
      </c>
      <c r="K59" s="38" t="s">
        <v>78</v>
      </c>
      <c r="L59" s="51" t="str">
        <f t="shared" si="2"/>
        <v>3</v>
      </c>
      <c r="M59" s="22" t="s">
        <v>340</v>
      </c>
      <c r="N59" s="22">
        <f t="shared" si="3"/>
        <v>7</v>
      </c>
      <c r="O59" s="23">
        <f t="shared" si="14"/>
        <v>21</v>
      </c>
      <c r="P59" s="22" t="s">
        <v>84</v>
      </c>
      <c r="Q59" s="51">
        <f t="shared" si="4"/>
        <v>0.7</v>
      </c>
      <c r="R59" s="23">
        <f t="shared" si="5"/>
        <v>14.7</v>
      </c>
      <c r="S59" s="1" t="str">
        <f t="shared" si="6"/>
        <v>PRIORITE 3</v>
      </c>
      <c r="T59" s="4"/>
      <c r="U59" s="38"/>
      <c r="V59" s="39" t="str">
        <f t="shared" si="10"/>
        <v/>
      </c>
      <c r="W59" s="22"/>
      <c r="X59" s="39" t="str">
        <f t="shared" si="11"/>
        <v/>
      </c>
      <c r="Y59" s="23" t="e">
        <f t="shared" si="12"/>
        <v>#VALUE!</v>
      </c>
      <c r="Z59" s="1" t="e">
        <f t="shared" si="13"/>
        <v>#VALUE!</v>
      </c>
      <c r="AA59" s="10"/>
      <c r="AB59" s="10"/>
      <c r="AC59" s="6"/>
      <c r="AD59" s="12"/>
      <c r="AE59" s="6"/>
      <c r="AF59" s="6"/>
      <c r="AG59" s="6"/>
      <c r="AH59" s="10"/>
      <c r="AI59" s="6"/>
    </row>
    <row r="60" spans="1:35" ht="30" x14ac:dyDescent="0.25">
      <c r="A60" s="2">
        <v>43388</v>
      </c>
      <c r="B60" s="5" t="s">
        <v>48</v>
      </c>
      <c r="C60" s="4" t="s">
        <v>213</v>
      </c>
      <c r="D60" s="4" t="s">
        <v>226</v>
      </c>
      <c r="E60" s="4" t="s">
        <v>253</v>
      </c>
      <c r="F60" s="4" t="s">
        <v>140</v>
      </c>
      <c r="G60" s="3">
        <v>1</v>
      </c>
      <c r="H60" s="5" t="s">
        <v>144</v>
      </c>
      <c r="I60" s="4" t="s">
        <v>286</v>
      </c>
      <c r="J60" s="4" t="s">
        <v>327</v>
      </c>
      <c r="K60" s="38" t="s">
        <v>78</v>
      </c>
      <c r="L60" s="51" t="str">
        <f t="shared" si="2"/>
        <v>3</v>
      </c>
      <c r="M60" s="22" t="s">
        <v>340</v>
      </c>
      <c r="N60" s="22">
        <f t="shared" si="3"/>
        <v>7</v>
      </c>
      <c r="O60" s="23">
        <f t="shared" si="14"/>
        <v>21</v>
      </c>
      <c r="P60" s="22" t="s">
        <v>84</v>
      </c>
      <c r="Q60" s="51">
        <f t="shared" si="4"/>
        <v>0.7</v>
      </c>
      <c r="R60" s="23">
        <f t="shared" si="5"/>
        <v>14.7</v>
      </c>
      <c r="S60" s="1" t="str">
        <f t="shared" si="6"/>
        <v>PRIORITE 3</v>
      </c>
      <c r="T60" s="4"/>
      <c r="U60" s="38"/>
      <c r="V60" s="39" t="str">
        <f t="shared" si="10"/>
        <v/>
      </c>
      <c r="W60" s="22"/>
      <c r="X60" s="39" t="str">
        <f t="shared" si="11"/>
        <v/>
      </c>
      <c r="Y60" s="23" t="e">
        <f t="shared" si="12"/>
        <v>#VALUE!</v>
      </c>
      <c r="Z60" s="1" t="e">
        <f t="shared" si="13"/>
        <v>#VALUE!</v>
      </c>
      <c r="AA60" s="10"/>
      <c r="AB60" s="10"/>
      <c r="AC60" s="6"/>
      <c r="AD60" s="12"/>
      <c r="AE60" s="6"/>
      <c r="AF60" s="6"/>
      <c r="AG60" s="6"/>
      <c r="AH60" s="10"/>
      <c r="AI60" s="6"/>
    </row>
    <row r="61" spans="1:35" ht="30" x14ac:dyDescent="0.25">
      <c r="A61" s="2">
        <v>43535</v>
      </c>
      <c r="B61" s="5" t="s">
        <v>48</v>
      </c>
      <c r="C61" s="4" t="s">
        <v>213</v>
      </c>
      <c r="D61" s="4" t="s">
        <v>219</v>
      </c>
      <c r="E61" s="4" t="s">
        <v>243</v>
      </c>
      <c r="F61" s="4" t="s">
        <v>140</v>
      </c>
      <c r="G61" s="3">
        <v>1</v>
      </c>
      <c r="H61" s="5" t="s">
        <v>255</v>
      </c>
      <c r="I61" s="4" t="s">
        <v>256</v>
      </c>
      <c r="J61" s="4"/>
      <c r="K61" s="38" t="s">
        <v>78</v>
      </c>
      <c r="L61" s="51" t="str">
        <f t="shared" si="2"/>
        <v>3</v>
      </c>
      <c r="M61" s="22" t="s">
        <v>340</v>
      </c>
      <c r="N61" s="22">
        <f t="shared" si="3"/>
        <v>7</v>
      </c>
      <c r="O61" s="23">
        <f t="shared" si="14"/>
        <v>21</v>
      </c>
      <c r="P61" s="22" t="s">
        <v>84</v>
      </c>
      <c r="Q61" s="51">
        <f t="shared" si="4"/>
        <v>0.7</v>
      </c>
      <c r="R61" s="23">
        <f t="shared" si="5"/>
        <v>14.7</v>
      </c>
      <c r="S61" s="1" t="str">
        <f t="shared" si="6"/>
        <v>PRIORITE 3</v>
      </c>
      <c r="T61" s="4" t="s">
        <v>311</v>
      </c>
      <c r="U61" s="38"/>
      <c r="V61" s="39" t="str">
        <f t="shared" si="10"/>
        <v/>
      </c>
      <c r="W61" s="22"/>
      <c r="X61" s="39" t="str">
        <f t="shared" si="11"/>
        <v/>
      </c>
      <c r="Y61" s="23" t="e">
        <f t="shared" si="12"/>
        <v>#VALUE!</v>
      </c>
      <c r="Z61" s="1" t="e">
        <f t="shared" si="13"/>
        <v>#VALUE!</v>
      </c>
      <c r="AA61" s="10"/>
      <c r="AB61" s="10"/>
      <c r="AC61" s="6"/>
      <c r="AD61" s="12"/>
      <c r="AE61" s="6"/>
      <c r="AF61" s="6"/>
      <c r="AG61" s="6"/>
      <c r="AH61" s="10"/>
      <c r="AI61" s="6"/>
    </row>
    <row r="62" spans="1:35" ht="30" x14ac:dyDescent="0.25">
      <c r="A62" s="2">
        <v>43388</v>
      </c>
      <c r="B62" s="5" t="s">
        <v>48</v>
      </c>
      <c r="C62" s="4" t="s">
        <v>213</v>
      </c>
      <c r="D62" s="4" t="s">
        <v>219</v>
      </c>
      <c r="E62" s="4" t="s">
        <v>243</v>
      </c>
      <c r="F62" s="4" t="s">
        <v>140</v>
      </c>
      <c r="G62" s="3">
        <v>1</v>
      </c>
      <c r="H62" s="5" t="s">
        <v>265</v>
      </c>
      <c r="I62" s="4" t="s">
        <v>266</v>
      </c>
      <c r="J62" s="49" t="s">
        <v>326</v>
      </c>
      <c r="K62" s="38" t="s">
        <v>78</v>
      </c>
      <c r="L62" s="51" t="str">
        <f t="shared" si="2"/>
        <v>3</v>
      </c>
      <c r="M62" s="22" t="s">
        <v>341</v>
      </c>
      <c r="N62" s="22" t="str">
        <f t="shared" si="3"/>
        <v>10</v>
      </c>
      <c r="O62" s="23">
        <f t="shared" si="14"/>
        <v>30</v>
      </c>
      <c r="P62" s="22" t="s">
        <v>87</v>
      </c>
      <c r="Q62" s="51" t="str">
        <f t="shared" si="4"/>
        <v>0.1</v>
      </c>
      <c r="R62" s="23" t="e">
        <f t="shared" si="5"/>
        <v>#VALUE!</v>
      </c>
      <c r="S62" s="1" t="e">
        <f t="shared" si="6"/>
        <v>#VALUE!</v>
      </c>
      <c r="T62" s="4"/>
      <c r="U62" s="38"/>
      <c r="V62" s="39" t="str">
        <f t="shared" si="10"/>
        <v/>
      </c>
      <c r="W62" s="22"/>
      <c r="X62" s="39" t="str">
        <f t="shared" si="11"/>
        <v/>
      </c>
      <c r="Y62" s="23" t="e">
        <f t="shared" si="12"/>
        <v>#VALUE!</v>
      </c>
      <c r="Z62" s="1" t="e">
        <f t="shared" si="13"/>
        <v>#VALUE!</v>
      </c>
      <c r="AA62" s="10"/>
      <c r="AB62" s="10"/>
      <c r="AC62" s="6"/>
      <c r="AD62" s="12"/>
      <c r="AE62" s="6"/>
      <c r="AF62" s="6"/>
      <c r="AG62" s="6"/>
      <c r="AH62" s="10"/>
      <c r="AI62" s="6"/>
    </row>
    <row r="63" spans="1:35" ht="45" x14ac:dyDescent="0.25">
      <c r="A63" s="2">
        <v>43388</v>
      </c>
      <c r="B63" s="5" t="s">
        <v>48</v>
      </c>
      <c r="C63" s="4" t="s">
        <v>213</v>
      </c>
      <c r="D63" s="4" t="s">
        <v>219</v>
      </c>
      <c r="E63" s="4" t="s">
        <v>244</v>
      </c>
      <c r="F63" s="4" t="s">
        <v>140</v>
      </c>
      <c r="G63" s="3">
        <v>1</v>
      </c>
      <c r="H63" s="5" t="s">
        <v>144</v>
      </c>
      <c r="I63" s="4" t="s">
        <v>267</v>
      </c>
      <c r="J63" s="49" t="s">
        <v>327</v>
      </c>
      <c r="K63" s="38" t="s">
        <v>78</v>
      </c>
      <c r="L63" s="51" t="str">
        <f t="shared" si="2"/>
        <v>3</v>
      </c>
      <c r="M63" s="22" t="s">
        <v>342</v>
      </c>
      <c r="N63" s="22" t="str">
        <f t="shared" si="3"/>
        <v>4</v>
      </c>
      <c r="O63" s="23">
        <f t="shared" si="14"/>
        <v>12</v>
      </c>
      <c r="P63" s="22" t="s">
        <v>84</v>
      </c>
      <c r="Q63" s="51">
        <f t="shared" si="4"/>
        <v>0.7</v>
      </c>
      <c r="R63" s="23">
        <f t="shared" si="5"/>
        <v>8.3999999999999986</v>
      </c>
      <c r="S63" s="1" t="str">
        <f t="shared" si="6"/>
        <v>PRIORITE 3</v>
      </c>
      <c r="T63" s="4" t="s">
        <v>312</v>
      </c>
      <c r="U63" s="38"/>
      <c r="V63" s="39" t="str">
        <f t="shared" si="10"/>
        <v/>
      </c>
      <c r="W63" s="22"/>
      <c r="X63" s="39" t="str">
        <f t="shared" si="11"/>
        <v/>
      </c>
      <c r="Y63" s="23" t="e">
        <f t="shared" si="12"/>
        <v>#VALUE!</v>
      </c>
      <c r="Z63" s="1" t="e">
        <f t="shared" si="13"/>
        <v>#VALUE!</v>
      </c>
      <c r="AA63" s="10"/>
      <c r="AB63" s="10"/>
      <c r="AC63" s="6"/>
      <c r="AD63" s="12"/>
      <c r="AE63" s="6"/>
      <c r="AF63" s="6"/>
      <c r="AG63" s="6"/>
      <c r="AH63" s="10"/>
      <c r="AI63" s="6"/>
    </row>
    <row r="64" spans="1:35" ht="45" x14ac:dyDescent="0.25">
      <c r="A64" s="2">
        <v>43388</v>
      </c>
      <c r="B64" s="5" t="s">
        <v>48</v>
      </c>
      <c r="C64" s="4" t="s">
        <v>213</v>
      </c>
      <c r="D64" s="4" t="s">
        <v>219</v>
      </c>
      <c r="E64" s="4" t="s">
        <v>244</v>
      </c>
      <c r="F64" s="4" t="s">
        <v>141</v>
      </c>
      <c r="G64" s="3">
        <v>1</v>
      </c>
      <c r="H64" s="5" t="s">
        <v>144</v>
      </c>
      <c r="I64" s="4" t="s">
        <v>267</v>
      </c>
      <c r="J64" s="49"/>
      <c r="K64" s="38" t="s">
        <v>78</v>
      </c>
      <c r="L64" s="51" t="str">
        <f t="shared" si="2"/>
        <v>3</v>
      </c>
      <c r="M64" s="22" t="s">
        <v>342</v>
      </c>
      <c r="N64" s="22" t="str">
        <f t="shared" si="3"/>
        <v>4</v>
      </c>
      <c r="O64" s="23">
        <f t="shared" si="14"/>
        <v>12</v>
      </c>
      <c r="P64" s="22" t="s">
        <v>86</v>
      </c>
      <c r="Q64" s="51">
        <f t="shared" si="4"/>
        <v>1</v>
      </c>
      <c r="R64" s="23">
        <f t="shared" si="5"/>
        <v>12</v>
      </c>
      <c r="S64" s="1" t="str">
        <f t="shared" si="6"/>
        <v>PRIORITE 3</v>
      </c>
      <c r="T64" s="4" t="s">
        <v>312</v>
      </c>
      <c r="U64" s="38"/>
      <c r="V64" s="39" t="str">
        <f t="shared" si="10"/>
        <v/>
      </c>
      <c r="W64" s="22"/>
      <c r="X64" s="39" t="str">
        <f t="shared" si="11"/>
        <v/>
      </c>
      <c r="Y64" s="23" t="e">
        <f t="shared" si="12"/>
        <v>#VALUE!</v>
      </c>
      <c r="Z64" s="1" t="e">
        <f t="shared" si="13"/>
        <v>#VALUE!</v>
      </c>
      <c r="AA64" s="10"/>
      <c r="AB64" s="10"/>
      <c r="AC64" s="6"/>
      <c r="AD64" s="12"/>
      <c r="AE64" s="6"/>
      <c r="AF64" s="6"/>
      <c r="AG64" s="6"/>
      <c r="AH64" s="10"/>
      <c r="AI64" s="6"/>
    </row>
    <row r="65" spans="1:35" ht="30" x14ac:dyDescent="0.25">
      <c r="A65" s="2">
        <v>43388</v>
      </c>
      <c r="B65" s="5" t="s">
        <v>48</v>
      </c>
      <c r="C65" s="4" t="s">
        <v>213</v>
      </c>
      <c r="D65" s="4" t="s">
        <v>219</v>
      </c>
      <c r="E65" s="4" t="s">
        <v>25</v>
      </c>
      <c r="F65" s="4" t="s">
        <v>140</v>
      </c>
      <c r="G65" s="3">
        <v>1</v>
      </c>
      <c r="H65" s="5" t="s">
        <v>144</v>
      </c>
      <c r="I65" s="4" t="s">
        <v>268</v>
      </c>
      <c r="J65" s="49" t="s">
        <v>327</v>
      </c>
      <c r="K65" s="38" t="s">
        <v>78</v>
      </c>
      <c r="L65" s="51" t="str">
        <f t="shared" si="2"/>
        <v>3</v>
      </c>
      <c r="M65" s="22" t="s">
        <v>342</v>
      </c>
      <c r="N65" s="22" t="str">
        <f t="shared" si="3"/>
        <v>4</v>
      </c>
      <c r="O65" s="23">
        <f t="shared" si="14"/>
        <v>12</v>
      </c>
      <c r="P65" s="22" t="s">
        <v>84</v>
      </c>
      <c r="Q65" s="51">
        <f t="shared" si="4"/>
        <v>0.7</v>
      </c>
      <c r="R65" s="23">
        <f t="shared" si="5"/>
        <v>8.3999999999999986</v>
      </c>
      <c r="S65" s="1" t="str">
        <f t="shared" si="6"/>
        <v>PRIORITE 3</v>
      </c>
      <c r="T65" s="4" t="s">
        <v>310</v>
      </c>
      <c r="U65" s="38"/>
      <c r="V65" s="39" t="str">
        <f t="shared" si="10"/>
        <v/>
      </c>
      <c r="W65" s="22"/>
      <c r="X65" s="39" t="str">
        <f t="shared" si="11"/>
        <v/>
      </c>
      <c r="Y65" s="23" t="e">
        <f t="shared" si="12"/>
        <v>#VALUE!</v>
      </c>
      <c r="Z65" s="1" t="e">
        <f t="shared" si="13"/>
        <v>#VALUE!</v>
      </c>
      <c r="AA65" s="10"/>
      <c r="AB65" s="10"/>
      <c r="AC65" s="6"/>
      <c r="AD65" s="12"/>
      <c r="AE65" s="6"/>
      <c r="AF65" s="6"/>
      <c r="AG65" s="6"/>
      <c r="AH65" s="10"/>
      <c r="AI65" s="6"/>
    </row>
    <row r="66" spans="1:35" ht="30" x14ac:dyDescent="0.25">
      <c r="A66" s="2">
        <v>43388</v>
      </c>
      <c r="B66" s="5" t="s">
        <v>48</v>
      </c>
      <c r="C66" s="4" t="s">
        <v>213</v>
      </c>
      <c r="D66" s="4" t="s">
        <v>219</v>
      </c>
      <c r="E66" s="4" t="s">
        <v>25</v>
      </c>
      <c r="F66" s="4" t="s">
        <v>141</v>
      </c>
      <c r="G66" s="3">
        <v>1</v>
      </c>
      <c r="H66" s="5" t="s">
        <v>144</v>
      </c>
      <c r="I66" s="4" t="s">
        <v>268</v>
      </c>
      <c r="J66" s="49"/>
      <c r="K66" s="38" t="s">
        <v>78</v>
      </c>
      <c r="L66" s="51" t="str">
        <f t="shared" si="2"/>
        <v>3</v>
      </c>
      <c r="M66" s="22" t="s">
        <v>343</v>
      </c>
      <c r="N66" s="22" t="str">
        <f t="shared" si="3"/>
        <v>1</v>
      </c>
      <c r="O66" s="23">
        <f t="shared" ref="O66:O97" si="15">L66*N66</f>
        <v>3</v>
      </c>
      <c r="P66" s="22" t="s">
        <v>86</v>
      </c>
      <c r="Q66" s="51">
        <f t="shared" si="4"/>
        <v>1</v>
      </c>
      <c r="R66" s="23">
        <f t="shared" si="5"/>
        <v>3</v>
      </c>
      <c r="S66" s="1" t="str">
        <f t="shared" ref="S66:S114" si="16">IF(R66="","",(IF(R66&lt;=5,"PRIORITE 4",IF(R66&lt;=16,"PRIORITE 3",IF(R66&lt;30,"PRIORITE 2","PRIORITE 1")))))</f>
        <v>PRIORITE 4</v>
      </c>
      <c r="T66" s="4" t="s">
        <v>310</v>
      </c>
      <c r="U66" s="38"/>
      <c r="V66" s="39" t="str">
        <f t="shared" si="10"/>
        <v/>
      </c>
      <c r="W66" s="22"/>
      <c r="X66" s="39" t="str">
        <f t="shared" si="11"/>
        <v/>
      </c>
      <c r="Y66" s="23" t="e">
        <f t="shared" si="12"/>
        <v>#VALUE!</v>
      </c>
      <c r="Z66" s="1" t="e">
        <f t="shared" si="13"/>
        <v>#VALUE!</v>
      </c>
      <c r="AA66" s="10"/>
      <c r="AB66" s="10"/>
      <c r="AC66" s="6"/>
      <c r="AD66" s="12"/>
      <c r="AE66" s="6"/>
      <c r="AF66" s="6"/>
      <c r="AG66" s="6"/>
      <c r="AH66" s="10"/>
      <c r="AI66" s="6"/>
    </row>
    <row r="67" spans="1:35" ht="30" x14ac:dyDescent="0.25">
      <c r="A67" s="2">
        <v>43388</v>
      </c>
      <c r="B67" s="5" t="s">
        <v>48</v>
      </c>
      <c r="C67" s="4" t="s">
        <v>213</v>
      </c>
      <c r="D67" s="4" t="s">
        <v>219</v>
      </c>
      <c r="E67" s="4" t="s">
        <v>25</v>
      </c>
      <c r="F67" s="4" t="s">
        <v>140</v>
      </c>
      <c r="G67" s="3">
        <v>1</v>
      </c>
      <c r="H67" s="5" t="s">
        <v>144</v>
      </c>
      <c r="I67" s="4" t="s">
        <v>269</v>
      </c>
      <c r="J67" s="49" t="s">
        <v>327</v>
      </c>
      <c r="K67" s="38" t="s">
        <v>78</v>
      </c>
      <c r="L67" s="51" t="str">
        <f t="shared" ref="L67:L114" si="17">IF(K67="quotidien","4",IF(K67="récurrent","3",IF(K67="peu probable",2,IF(K67="rare","1",""))))</f>
        <v>3</v>
      </c>
      <c r="M67" s="22" t="s">
        <v>343</v>
      </c>
      <c r="N67" s="22" t="str">
        <f t="shared" ref="N67:N114" si="18">IF(M67="mineure","1",IF(M67="modérée","4",IF(M67="grave",7,IF(M67="très grave","10",""))))</f>
        <v>1</v>
      </c>
      <c r="O67" s="23">
        <f t="shared" si="15"/>
        <v>3</v>
      </c>
      <c r="P67" s="22" t="s">
        <v>86</v>
      </c>
      <c r="Q67" s="51">
        <f t="shared" ref="Q67:Q114" si="19">IF(P67="Optimales","0.1",IF(P67="Fiable : sécurité collective","0.4",IF(P67="Moyen : sécurité individuelle",0.7,IF(P67="Faible : consigne ou mode opératoire","0.9",IF(P67="Faible ou nul",1,"")))))</f>
        <v>1</v>
      </c>
      <c r="R67" s="23">
        <f t="shared" ref="R67:R114" si="20">O67*Q67</f>
        <v>3</v>
      </c>
      <c r="S67" s="1" t="str">
        <f t="shared" si="16"/>
        <v>PRIORITE 4</v>
      </c>
      <c r="T67" s="4" t="s">
        <v>310</v>
      </c>
      <c r="U67" s="38"/>
      <c r="V67" s="39" t="str">
        <f t="shared" si="10"/>
        <v/>
      </c>
      <c r="W67" s="22"/>
      <c r="X67" s="39" t="str">
        <f t="shared" si="11"/>
        <v/>
      </c>
      <c r="Y67" s="23" t="e">
        <f t="shared" si="12"/>
        <v>#VALUE!</v>
      </c>
      <c r="Z67" s="1" t="e">
        <f t="shared" si="13"/>
        <v>#VALUE!</v>
      </c>
      <c r="AA67" s="10"/>
      <c r="AB67" s="10"/>
      <c r="AC67" s="6"/>
      <c r="AD67" s="12"/>
      <c r="AE67" s="6"/>
      <c r="AF67" s="6"/>
      <c r="AG67" s="6"/>
      <c r="AH67" s="10"/>
      <c r="AI67" s="6"/>
    </row>
    <row r="68" spans="1:35" ht="30" x14ac:dyDescent="0.25">
      <c r="A68" s="2">
        <v>43388</v>
      </c>
      <c r="B68" s="5" t="s">
        <v>48</v>
      </c>
      <c r="C68" s="4" t="s">
        <v>213</v>
      </c>
      <c r="D68" s="4" t="s">
        <v>219</v>
      </c>
      <c r="E68" s="4" t="s">
        <v>25</v>
      </c>
      <c r="F68" s="4" t="s">
        <v>141</v>
      </c>
      <c r="G68" s="3">
        <v>1</v>
      </c>
      <c r="H68" s="5" t="s">
        <v>144</v>
      </c>
      <c r="I68" s="4" t="s">
        <v>269</v>
      </c>
      <c r="J68" s="49"/>
      <c r="K68" s="38" t="s">
        <v>79</v>
      </c>
      <c r="L68" s="51">
        <f t="shared" si="17"/>
        <v>2</v>
      </c>
      <c r="M68" s="22" t="s">
        <v>343</v>
      </c>
      <c r="N68" s="22" t="str">
        <f t="shared" si="18"/>
        <v>1</v>
      </c>
      <c r="O68" s="23">
        <f t="shared" si="15"/>
        <v>2</v>
      </c>
      <c r="P68" s="22" t="s">
        <v>86</v>
      </c>
      <c r="Q68" s="51">
        <f t="shared" si="19"/>
        <v>1</v>
      </c>
      <c r="R68" s="23">
        <f t="shared" si="20"/>
        <v>2</v>
      </c>
      <c r="S68" s="1" t="str">
        <f t="shared" si="16"/>
        <v>PRIORITE 4</v>
      </c>
      <c r="T68" s="4" t="s">
        <v>310</v>
      </c>
      <c r="U68" s="38"/>
      <c r="V68" s="39" t="str">
        <f t="shared" si="10"/>
        <v/>
      </c>
      <c r="W68" s="22"/>
      <c r="X68" s="39" t="str">
        <f t="shared" si="11"/>
        <v/>
      </c>
      <c r="Y68" s="23" t="e">
        <f t="shared" si="12"/>
        <v>#VALUE!</v>
      </c>
      <c r="Z68" s="1" t="e">
        <f t="shared" si="13"/>
        <v>#VALUE!</v>
      </c>
      <c r="AA68" s="10"/>
      <c r="AB68" s="10"/>
      <c r="AC68" s="6"/>
      <c r="AD68" s="12"/>
      <c r="AE68" s="6"/>
      <c r="AF68" s="6"/>
      <c r="AG68" s="6"/>
      <c r="AH68" s="10"/>
      <c r="AI68" s="6"/>
    </row>
    <row r="69" spans="1:35" ht="30" x14ac:dyDescent="0.25">
      <c r="A69" s="2">
        <v>43535</v>
      </c>
      <c r="B69" s="5" t="s">
        <v>48</v>
      </c>
      <c r="C69" s="4" t="s">
        <v>213</v>
      </c>
      <c r="D69" s="4" t="s">
        <v>223</v>
      </c>
      <c r="E69" s="4" t="s">
        <v>245</v>
      </c>
      <c r="F69" s="4" t="s">
        <v>140</v>
      </c>
      <c r="G69" s="3">
        <v>1</v>
      </c>
      <c r="H69" s="5" t="s">
        <v>255</v>
      </c>
      <c r="I69" s="4" t="s">
        <v>256</v>
      </c>
      <c r="J69" s="4" t="s">
        <v>330</v>
      </c>
      <c r="K69" s="38" t="s">
        <v>78</v>
      </c>
      <c r="L69" s="51" t="str">
        <f t="shared" si="17"/>
        <v>3</v>
      </c>
      <c r="M69" s="22" t="s">
        <v>340</v>
      </c>
      <c r="N69" s="22">
        <f t="shared" si="18"/>
        <v>7</v>
      </c>
      <c r="O69" s="23">
        <f t="shared" si="15"/>
        <v>21</v>
      </c>
      <c r="P69" s="22" t="s">
        <v>84</v>
      </c>
      <c r="Q69" s="51">
        <f t="shared" si="19"/>
        <v>0.7</v>
      </c>
      <c r="R69" s="23">
        <f t="shared" si="20"/>
        <v>14.7</v>
      </c>
      <c r="S69" s="1" t="str">
        <f t="shared" si="16"/>
        <v>PRIORITE 3</v>
      </c>
      <c r="T69" s="4"/>
      <c r="U69" s="38"/>
      <c r="V69" s="39" t="str">
        <f t="shared" si="10"/>
        <v/>
      </c>
      <c r="W69" s="22"/>
      <c r="X69" s="39" t="str">
        <f t="shared" si="11"/>
        <v/>
      </c>
      <c r="Y69" s="23" t="e">
        <f t="shared" si="12"/>
        <v>#VALUE!</v>
      </c>
      <c r="Z69" s="1" t="e">
        <f t="shared" si="13"/>
        <v>#VALUE!</v>
      </c>
      <c r="AA69" s="10"/>
      <c r="AB69" s="10"/>
      <c r="AC69" s="6"/>
      <c r="AD69" s="12"/>
      <c r="AE69" s="6"/>
      <c r="AF69" s="6"/>
      <c r="AG69" s="6"/>
      <c r="AH69" s="10"/>
      <c r="AI69" s="6"/>
    </row>
    <row r="70" spans="1:35" ht="30" x14ac:dyDescent="0.25">
      <c r="A70" s="2">
        <v>43479</v>
      </c>
      <c r="B70" s="5" t="s">
        <v>48</v>
      </c>
      <c r="C70" s="4" t="s">
        <v>213</v>
      </c>
      <c r="D70" s="4" t="s">
        <v>223</v>
      </c>
      <c r="E70" s="4" t="s">
        <v>248</v>
      </c>
      <c r="F70" s="4" t="s">
        <v>140</v>
      </c>
      <c r="G70" s="3">
        <v>1</v>
      </c>
      <c r="H70" s="5" t="s">
        <v>144</v>
      </c>
      <c r="I70" s="4" t="s">
        <v>290</v>
      </c>
      <c r="J70" s="4" t="s">
        <v>337</v>
      </c>
      <c r="K70" s="38" t="s">
        <v>78</v>
      </c>
      <c r="L70" s="51" t="str">
        <f t="shared" si="17"/>
        <v>3</v>
      </c>
      <c r="M70" s="22" t="s">
        <v>340</v>
      </c>
      <c r="N70" s="22">
        <f t="shared" si="18"/>
        <v>7</v>
      </c>
      <c r="O70" s="23">
        <f t="shared" si="15"/>
        <v>21</v>
      </c>
      <c r="P70" s="22" t="s">
        <v>83</v>
      </c>
      <c r="Q70" s="51" t="str">
        <f t="shared" si="19"/>
        <v>0.4</v>
      </c>
      <c r="R70" s="23" t="e">
        <f t="shared" si="20"/>
        <v>#VALUE!</v>
      </c>
      <c r="S70" s="1" t="e">
        <f t="shared" si="16"/>
        <v>#VALUE!</v>
      </c>
      <c r="T70" s="4"/>
      <c r="U70" s="38"/>
      <c r="V70" s="39" t="str">
        <f t="shared" si="10"/>
        <v/>
      </c>
      <c r="W70" s="22"/>
      <c r="X70" s="39" t="str">
        <f t="shared" si="11"/>
        <v/>
      </c>
      <c r="Y70" s="23" t="e">
        <f t="shared" si="12"/>
        <v>#VALUE!</v>
      </c>
      <c r="Z70" s="1" t="e">
        <f t="shared" si="13"/>
        <v>#VALUE!</v>
      </c>
      <c r="AA70" s="10"/>
      <c r="AB70" s="10"/>
      <c r="AC70" s="6"/>
      <c r="AD70" s="12"/>
      <c r="AE70" s="6"/>
      <c r="AF70" s="6"/>
      <c r="AG70" s="6"/>
      <c r="AH70" s="10"/>
      <c r="AI70" s="6"/>
    </row>
    <row r="71" spans="1:35" ht="45" x14ac:dyDescent="0.25">
      <c r="A71" s="2">
        <v>43388</v>
      </c>
      <c r="B71" s="5" t="s">
        <v>48</v>
      </c>
      <c r="C71" s="4" t="s">
        <v>213</v>
      </c>
      <c r="D71" s="4" t="s">
        <v>223</v>
      </c>
      <c r="E71" s="4" t="s">
        <v>248</v>
      </c>
      <c r="F71" s="4" t="s">
        <v>141</v>
      </c>
      <c r="G71" s="3">
        <v>1</v>
      </c>
      <c r="H71" s="5" t="s">
        <v>149</v>
      </c>
      <c r="I71" s="4" t="s">
        <v>291</v>
      </c>
      <c r="J71" s="4" t="s">
        <v>337</v>
      </c>
      <c r="K71" s="38" t="s">
        <v>344</v>
      </c>
      <c r="L71" s="51" t="str">
        <f t="shared" si="17"/>
        <v>1</v>
      </c>
      <c r="M71" s="22" t="s">
        <v>341</v>
      </c>
      <c r="N71" s="22" t="str">
        <f t="shared" si="18"/>
        <v>10</v>
      </c>
      <c r="O71" s="23">
        <f t="shared" si="15"/>
        <v>10</v>
      </c>
      <c r="P71" s="22" t="s">
        <v>86</v>
      </c>
      <c r="Q71" s="51">
        <f t="shared" si="19"/>
        <v>1</v>
      </c>
      <c r="R71" s="23">
        <f t="shared" si="20"/>
        <v>10</v>
      </c>
      <c r="S71" s="1" t="str">
        <f t="shared" si="16"/>
        <v>PRIORITE 3</v>
      </c>
      <c r="T71" s="4"/>
      <c r="U71" s="38"/>
      <c r="V71" s="39" t="str">
        <f t="shared" si="10"/>
        <v/>
      </c>
      <c r="W71" s="22"/>
      <c r="X71" s="39" t="str">
        <f t="shared" si="11"/>
        <v/>
      </c>
      <c r="Y71" s="23" t="e">
        <f t="shared" si="12"/>
        <v>#VALUE!</v>
      </c>
      <c r="Z71" s="1" t="e">
        <f t="shared" si="13"/>
        <v>#VALUE!</v>
      </c>
      <c r="AA71" s="10"/>
      <c r="AB71" s="10"/>
      <c r="AC71" s="6"/>
      <c r="AD71" s="12"/>
      <c r="AE71" s="6"/>
      <c r="AF71" s="6"/>
      <c r="AG71" s="6"/>
      <c r="AH71" s="10"/>
      <c r="AI71" s="6"/>
    </row>
    <row r="72" spans="1:35" ht="45" x14ac:dyDescent="0.25">
      <c r="A72" s="2">
        <v>43388</v>
      </c>
      <c r="B72" s="5" t="s">
        <v>48</v>
      </c>
      <c r="C72" s="4" t="s">
        <v>213</v>
      </c>
      <c r="D72" s="4" t="s">
        <v>223</v>
      </c>
      <c r="E72" s="4" t="s">
        <v>33</v>
      </c>
      <c r="F72" s="4" t="s">
        <v>140</v>
      </c>
      <c r="G72" s="3">
        <v>1</v>
      </c>
      <c r="H72" s="5" t="s">
        <v>148</v>
      </c>
      <c r="I72" s="4" t="s">
        <v>292</v>
      </c>
      <c r="J72" s="4" t="s">
        <v>331</v>
      </c>
      <c r="K72" s="38" t="s">
        <v>344</v>
      </c>
      <c r="L72" s="51" t="str">
        <f t="shared" si="17"/>
        <v>1</v>
      </c>
      <c r="M72" s="22" t="s">
        <v>340</v>
      </c>
      <c r="N72" s="22">
        <f t="shared" si="18"/>
        <v>7</v>
      </c>
      <c r="O72" s="23">
        <f t="shared" si="15"/>
        <v>7</v>
      </c>
      <c r="P72" s="22" t="s">
        <v>86</v>
      </c>
      <c r="Q72" s="51">
        <f t="shared" si="19"/>
        <v>1</v>
      </c>
      <c r="R72" s="23">
        <f t="shared" si="20"/>
        <v>7</v>
      </c>
      <c r="S72" s="1" t="str">
        <f t="shared" si="16"/>
        <v>PRIORITE 3</v>
      </c>
      <c r="T72" s="4" t="s">
        <v>309</v>
      </c>
      <c r="U72" s="38"/>
      <c r="V72" s="39" t="str">
        <f t="shared" si="10"/>
        <v/>
      </c>
      <c r="W72" s="22"/>
      <c r="X72" s="39" t="str">
        <f t="shared" si="11"/>
        <v/>
      </c>
      <c r="Y72" s="23" t="e">
        <f t="shared" si="12"/>
        <v>#VALUE!</v>
      </c>
      <c r="Z72" s="1" t="e">
        <f t="shared" si="13"/>
        <v>#VALUE!</v>
      </c>
      <c r="AA72" s="10"/>
      <c r="AB72" s="10"/>
      <c r="AC72" s="6"/>
      <c r="AD72" s="12"/>
      <c r="AE72" s="6"/>
      <c r="AF72" s="6"/>
      <c r="AG72" s="6"/>
      <c r="AH72" s="10"/>
      <c r="AI72" s="6"/>
    </row>
    <row r="73" spans="1:35" ht="30" x14ac:dyDescent="0.25">
      <c r="A73" s="2">
        <v>43388</v>
      </c>
      <c r="B73" s="5" t="s">
        <v>48</v>
      </c>
      <c r="C73" s="4" t="s">
        <v>213</v>
      </c>
      <c r="D73" s="4" t="s">
        <v>223</v>
      </c>
      <c r="E73" s="4" t="s">
        <v>248</v>
      </c>
      <c r="F73" s="4" t="s">
        <v>140</v>
      </c>
      <c r="G73" s="3">
        <v>1</v>
      </c>
      <c r="H73" s="5" t="s">
        <v>149</v>
      </c>
      <c r="I73" s="4" t="s">
        <v>281</v>
      </c>
      <c r="J73" s="4" t="s">
        <v>327</v>
      </c>
      <c r="K73" s="38" t="s">
        <v>78</v>
      </c>
      <c r="L73" s="51" t="str">
        <f t="shared" si="17"/>
        <v>3</v>
      </c>
      <c r="M73" s="22" t="s">
        <v>340</v>
      </c>
      <c r="N73" s="22">
        <f t="shared" si="18"/>
        <v>7</v>
      </c>
      <c r="O73" s="23">
        <f t="shared" si="15"/>
        <v>21</v>
      </c>
      <c r="P73" s="22" t="s">
        <v>87</v>
      </c>
      <c r="Q73" s="51" t="str">
        <f t="shared" si="19"/>
        <v>0.1</v>
      </c>
      <c r="R73" s="23" t="e">
        <f t="shared" si="20"/>
        <v>#VALUE!</v>
      </c>
      <c r="S73" s="1" t="e">
        <f t="shared" si="16"/>
        <v>#VALUE!</v>
      </c>
      <c r="T73" s="4"/>
      <c r="U73" s="38"/>
      <c r="V73" s="39" t="str">
        <f t="shared" si="10"/>
        <v/>
      </c>
      <c r="W73" s="22"/>
      <c r="X73" s="39" t="str">
        <f t="shared" si="11"/>
        <v/>
      </c>
      <c r="Y73" s="23" t="e">
        <f t="shared" si="12"/>
        <v>#VALUE!</v>
      </c>
      <c r="Z73" s="1" t="e">
        <f t="shared" si="13"/>
        <v>#VALUE!</v>
      </c>
      <c r="AA73" s="10"/>
      <c r="AB73" s="10"/>
      <c r="AC73" s="6"/>
      <c r="AD73" s="12"/>
      <c r="AE73" s="6"/>
      <c r="AF73" s="6"/>
      <c r="AG73" s="6"/>
      <c r="AH73" s="10"/>
      <c r="AI73" s="6"/>
    </row>
    <row r="74" spans="1:35" ht="60" x14ac:dyDescent="0.25">
      <c r="A74" s="2">
        <v>43388</v>
      </c>
      <c r="B74" s="5" t="s">
        <v>48</v>
      </c>
      <c r="C74" s="4" t="s">
        <v>214</v>
      </c>
      <c r="D74" s="4" t="s">
        <v>225</v>
      </c>
      <c r="E74" s="4" t="s">
        <v>250</v>
      </c>
      <c r="F74" s="4" t="s">
        <v>140</v>
      </c>
      <c r="G74" s="3">
        <v>1</v>
      </c>
      <c r="H74" s="5" t="s">
        <v>255</v>
      </c>
      <c r="I74" s="55" t="s">
        <v>293</v>
      </c>
      <c r="J74" s="4" t="s">
        <v>335</v>
      </c>
      <c r="K74" s="38" t="s">
        <v>77</v>
      </c>
      <c r="L74" s="51" t="str">
        <f t="shared" si="17"/>
        <v>4</v>
      </c>
      <c r="M74" s="22" t="s">
        <v>340</v>
      </c>
      <c r="N74" s="22">
        <f t="shared" si="18"/>
        <v>7</v>
      </c>
      <c r="O74" s="23">
        <f t="shared" si="15"/>
        <v>28</v>
      </c>
      <c r="P74" s="22" t="s">
        <v>83</v>
      </c>
      <c r="Q74" s="51" t="str">
        <f t="shared" si="19"/>
        <v>0.4</v>
      </c>
      <c r="R74" s="23" t="e">
        <f t="shared" si="20"/>
        <v>#VALUE!</v>
      </c>
      <c r="S74" s="1" t="e">
        <f t="shared" si="16"/>
        <v>#VALUE!</v>
      </c>
      <c r="T74" s="4"/>
      <c r="U74" s="38"/>
      <c r="V74" s="39" t="str">
        <f t="shared" si="10"/>
        <v/>
      </c>
      <c r="W74" s="22"/>
      <c r="X74" s="39" t="str">
        <f t="shared" si="11"/>
        <v/>
      </c>
      <c r="Y74" s="23" t="e">
        <f t="shared" si="12"/>
        <v>#VALUE!</v>
      </c>
      <c r="Z74" s="1" t="e">
        <f t="shared" si="13"/>
        <v>#VALUE!</v>
      </c>
      <c r="AA74" s="10"/>
      <c r="AB74" s="10"/>
      <c r="AC74" s="6"/>
      <c r="AD74" s="12"/>
      <c r="AE74" s="6"/>
      <c r="AF74" s="6"/>
      <c r="AG74" s="6"/>
      <c r="AH74" s="10"/>
      <c r="AI74" s="6"/>
    </row>
    <row r="75" spans="1:35" ht="30" x14ac:dyDescent="0.25">
      <c r="A75" s="2">
        <v>43535</v>
      </c>
      <c r="B75" s="5" t="s">
        <v>48</v>
      </c>
      <c r="C75" s="4" t="s">
        <v>214</v>
      </c>
      <c r="D75" s="4" t="s">
        <v>225</v>
      </c>
      <c r="E75" s="4" t="s">
        <v>251</v>
      </c>
      <c r="F75" s="4" t="s">
        <v>140</v>
      </c>
      <c r="G75" s="3">
        <v>1</v>
      </c>
      <c r="H75" s="5" t="s">
        <v>148</v>
      </c>
      <c r="I75" s="4" t="s">
        <v>287</v>
      </c>
      <c r="J75" s="4" t="s">
        <v>336</v>
      </c>
      <c r="K75" s="38" t="s">
        <v>77</v>
      </c>
      <c r="L75" s="51" t="str">
        <f t="shared" si="17"/>
        <v>4</v>
      </c>
      <c r="M75" s="22" t="s">
        <v>340</v>
      </c>
      <c r="N75" s="22">
        <f t="shared" si="18"/>
        <v>7</v>
      </c>
      <c r="O75" s="23">
        <f t="shared" si="15"/>
        <v>28</v>
      </c>
      <c r="P75" s="22" t="s">
        <v>84</v>
      </c>
      <c r="Q75" s="51">
        <f t="shared" si="19"/>
        <v>0.7</v>
      </c>
      <c r="R75" s="23">
        <f t="shared" si="20"/>
        <v>19.599999999999998</v>
      </c>
      <c r="S75" s="1" t="str">
        <f t="shared" si="16"/>
        <v>PRIORITE 2</v>
      </c>
      <c r="T75" s="4" t="s">
        <v>309</v>
      </c>
      <c r="U75" s="38"/>
      <c r="V75" s="39" t="str">
        <f t="shared" si="10"/>
        <v/>
      </c>
      <c r="W75" s="22"/>
      <c r="X75" s="39" t="str">
        <f t="shared" si="11"/>
        <v/>
      </c>
      <c r="Y75" s="23" t="e">
        <f t="shared" si="12"/>
        <v>#VALUE!</v>
      </c>
      <c r="Z75" s="1" t="e">
        <f t="shared" si="13"/>
        <v>#VALUE!</v>
      </c>
      <c r="AA75" s="10"/>
      <c r="AB75" s="10"/>
      <c r="AC75" s="6"/>
      <c r="AD75" s="12"/>
      <c r="AE75" s="6"/>
      <c r="AF75" s="6"/>
      <c r="AG75" s="6"/>
      <c r="AH75" s="10"/>
      <c r="AI75" s="6"/>
    </row>
    <row r="76" spans="1:35" ht="30" x14ac:dyDescent="0.25">
      <c r="A76" s="2">
        <v>43388</v>
      </c>
      <c r="B76" s="5" t="s">
        <v>48</v>
      </c>
      <c r="C76" s="4" t="s">
        <v>214</v>
      </c>
      <c r="D76" s="4" t="s">
        <v>225</v>
      </c>
      <c r="E76" s="4" t="s">
        <v>24</v>
      </c>
      <c r="F76" s="4" t="s">
        <v>140</v>
      </c>
      <c r="G76" s="3">
        <v>1</v>
      </c>
      <c r="H76" s="5" t="s">
        <v>147</v>
      </c>
      <c r="I76" s="4" t="s">
        <v>284</v>
      </c>
      <c r="J76" s="4" t="s">
        <v>322</v>
      </c>
      <c r="K76" s="38" t="s">
        <v>344</v>
      </c>
      <c r="L76" s="51" t="str">
        <f t="shared" si="17"/>
        <v>1</v>
      </c>
      <c r="M76" s="22" t="s">
        <v>343</v>
      </c>
      <c r="N76" s="22" t="str">
        <f t="shared" si="18"/>
        <v>1</v>
      </c>
      <c r="O76" s="23">
        <f t="shared" si="15"/>
        <v>1</v>
      </c>
      <c r="P76" s="22" t="s">
        <v>84</v>
      </c>
      <c r="Q76" s="51">
        <f t="shared" si="19"/>
        <v>0.7</v>
      </c>
      <c r="R76" s="23">
        <f t="shared" si="20"/>
        <v>0.7</v>
      </c>
      <c r="S76" s="1" t="str">
        <f t="shared" si="16"/>
        <v>PRIORITE 4</v>
      </c>
      <c r="T76" s="4"/>
      <c r="U76" s="38"/>
      <c r="V76" s="39" t="str">
        <f t="shared" ref="V76:V114" si="21">IF(U76="quotidien","4",IF(U76="récurrent","3",IF(U76="peu probable",2,IF(U76="rare","1",""))))</f>
        <v/>
      </c>
      <c r="W76" s="22"/>
      <c r="X76" s="39" t="str">
        <f t="shared" ref="X76:X114" si="22">IF(W76="Optimales","0.1",IF(W76="Fiable : sécurité collective","0.4",IF(W76="Moyen : sécurité individuelle",0.7,IF(W76="Faible : consigne ou mode opératoire","0.9",IF(W76="Faible ou nul",1,"")))))</f>
        <v/>
      </c>
      <c r="Y76" s="23" t="e">
        <f t="shared" ref="Y76:Y114" si="23">V76*X76</f>
        <v>#VALUE!</v>
      </c>
      <c r="Z76" s="1" t="e">
        <f t="shared" ref="Z76:Z114" si="24">IF(Y76="","",(IF(Y76&lt;=5,"PRIORITE 4",IF(Y76&lt;=16,"PRIORITE 3",IF(Y76&lt;30,"PRIORITE 2","PRIORITE 1")))))</f>
        <v>#VALUE!</v>
      </c>
      <c r="AA76" s="10"/>
      <c r="AB76" s="10"/>
      <c r="AC76" s="6"/>
      <c r="AD76" s="12"/>
      <c r="AE76" s="6"/>
      <c r="AF76" s="6"/>
      <c r="AG76" s="6"/>
      <c r="AH76" s="10"/>
      <c r="AI76" s="6"/>
    </row>
    <row r="77" spans="1:35" ht="30" x14ac:dyDescent="0.25">
      <c r="A77" s="2">
        <v>43388</v>
      </c>
      <c r="B77" s="5" t="s">
        <v>48</v>
      </c>
      <c r="C77" s="4" t="s">
        <v>214</v>
      </c>
      <c r="D77" s="4" t="s">
        <v>225</v>
      </c>
      <c r="E77" s="4" t="s">
        <v>24</v>
      </c>
      <c r="F77" s="4" t="s">
        <v>141</v>
      </c>
      <c r="G77" s="3">
        <v>1</v>
      </c>
      <c r="H77" s="5" t="s">
        <v>147</v>
      </c>
      <c r="I77" s="4" t="s">
        <v>288</v>
      </c>
      <c r="J77" s="4" t="s">
        <v>322</v>
      </c>
      <c r="K77" s="38" t="s">
        <v>344</v>
      </c>
      <c r="L77" s="51" t="str">
        <f t="shared" si="17"/>
        <v>1</v>
      </c>
      <c r="M77" s="22" t="s">
        <v>343</v>
      </c>
      <c r="N77" s="22" t="str">
        <f t="shared" si="18"/>
        <v>1</v>
      </c>
      <c r="O77" s="23">
        <f t="shared" si="15"/>
        <v>1</v>
      </c>
      <c r="P77" s="22" t="s">
        <v>84</v>
      </c>
      <c r="Q77" s="51">
        <f t="shared" si="19"/>
        <v>0.7</v>
      </c>
      <c r="R77" s="23">
        <f t="shared" si="20"/>
        <v>0.7</v>
      </c>
      <c r="S77" s="1" t="str">
        <f t="shared" si="16"/>
        <v>PRIORITE 4</v>
      </c>
      <c r="T77" s="4"/>
      <c r="U77" s="38"/>
      <c r="V77" s="39" t="str">
        <f t="shared" si="21"/>
        <v/>
      </c>
      <c r="W77" s="22"/>
      <c r="X77" s="39" t="str">
        <f t="shared" si="22"/>
        <v/>
      </c>
      <c r="Y77" s="23" t="e">
        <f t="shared" si="23"/>
        <v>#VALUE!</v>
      </c>
      <c r="Z77" s="1" t="e">
        <f t="shared" si="24"/>
        <v>#VALUE!</v>
      </c>
      <c r="AA77" s="10"/>
      <c r="AB77" s="10"/>
      <c r="AC77" s="6"/>
      <c r="AD77" s="12"/>
      <c r="AE77" s="6"/>
      <c r="AF77" s="6"/>
      <c r="AG77" s="6"/>
      <c r="AH77" s="10"/>
      <c r="AI77" s="6"/>
    </row>
    <row r="78" spans="1:35" ht="30" x14ac:dyDescent="0.25">
      <c r="A78" s="2">
        <v>43535</v>
      </c>
      <c r="B78" s="5" t="s">
        <v>48</v>
      </c>
      <c r="C78" s="4" t="s">
        <v>214</v>
      </c>
      <c r="D78" s="4" t="s">
        <v>226</v>
      </c>
      <c r="E78" s="4" t="s">
        <v>250</v>
      </c>
      <c r="F78" s="4" t="s">
        <v>140</v>
      </c>
      <c r="G78" s="3">
        <v>1</v>
      </c>
      <c r="H78" s="5" t="s">
        <v>255</v>
      </c>
      <c r="I78" s="4" t="s">
        <v>283</v>
      </c>
      <c r="J78" s="4" t="s">
        <v>330</v>
      </c>
      <c r="K78" s="38" t="s">
        <v>78</v>
      </c>
      <c r="L78" s="51" t="str">
        <f t="shared" si="17"/>
        <v>3</v>
      </c>
      <c r="M78" s="22" t="s">
        <v>340</v>
      </c>
      <c r="N78" s="22">
        <f t="shared" si="18"/>
        <v>7</v>
      </c>
      <c r="O78" s="23">
        <f t="shared" si="15"/>
        <v>21</v>
      </c>
      <c r="P78" s="22" t="s">
        <v>84</v>
      </c>
      <c r="Q78" s="51">
        <f t="shared" si="19"/>
        <v>0.7</v>
      </c>
      <c r="R78" s="23">
        <f t="shared" si="20"/>
        <v>14.7</v>
      </c>
      <c r="S78" s="1" t="str">
        <f t="shared" si="16"/>
        <v>PRIORITE 3</v>
      </c>
      <c r="T78" s="4"/>
      <c r="U78" s="38"/>
      <c r="V78" s="39" t="str">
        <f t="shared" si="21"/>
        <v/>
      </c>
      <c r="W78" s="22"/>
      <c r="X78" s="39" t="str">
        <f t="shared" si="22"/>
        <v/>
      </c>
      <c r="Y78" s="23" t="e">
        <f t="shared" si="23"/>
        <v>#VALUE!</v>
      </c>
      <c r="Z78" s="1" t="e">
        <f t="shared" si="24"/>
        <v>#VALUE!</v>
      </c>
      <c r="AA78" s="10"/>
      <c r="AB78" s="10"/>
      <c r="AC78" s="6"/>
      <c r="AD78" s="12"/>
      <c r="AE78" s="6"/>
      <c r="AF78" s="6"/>
      <c r="AG78" s="6"/>
      <c r="AH78" s="10"/>
      <c r="AI78" s="6"/>
    </row>
    <row r="79" spans="1:35" ht="30" x14ac:dyDescent="0.25">
      <c r="A79" s="2">
        <v>43388</v>
      </c>
      <c r="B79" s="5" t="s">
        <v>48</v>
      </c>
      <c r="C79" s="4" t="s">
        <v>214</v>
      </c>
      <c r="D79" s="4" t="s">
        <v>226</v>
      </c>
      <c r="E79" s="4" t="s">
        <v>253</v>
      </c>
      <c r="F79" s="4" t="s">
        <v>140</v>
      </c>
      <c r="G79" s="3">
        <v>1</v>
      </c>
      <c r="H79" s="5" t="s">
        <v>144</v>
      </c>
      <c r="I79" s="4" t="s">
        <v>286</v>
      </c>
      <c r="J79" s="4" t="s">
        <v>327</v>
      </c>
      <c r="K79" s="38" t="s">
        <v>78</v>
      </c>
      <c r="L79" s="51" t="str">
        <f t="shared" si="17"/>
        <v>3</v>
      </c>
      <c r="M79" s="22" t="s">
        <v>340</v>
      </c>
      <c r="N79" s="22">
        <f t="shared" si="18"/>
        <v>7</v>
      </c>
      <c r="O79" s="23">
        <f t="shared" si="15"/>
        <v>21</v>
      </c>
      <c r="P79" s="22" t="s">
        <v>84</v>
      </c>
      <c r="Q79" s="51">
        <f t="shared" si="19"/>
        <v>0.7</v>
      </c>
      <c r="R79" s="23">
        <f t="shared" si="20"/>
        <v>14.7</v>
      </c>
      <c r="S79" s="1" t="str">
        <f t="shared" si="16"/>
        <v>PRIORITE 3</v>
      </c>
      <c r="T79" s="4"/>
      <c r="U79" s="38"/>
      <c r="V79" s="39" t="str">
        <f t="shared" si="21"/>
        <v/>
      </c>
      <c r="W79" s="22"/>
      <c r="X79" s="39" t="str">
        <f t="shared" si="22"/>
        <v/>
      </c>
      <c r="Y79" s="23" t="e">
        <f t="shared" si="23"/>
        <v>#VALUE!</v>
      </c>
      <c r="Z79" s="1" t="e">
        <f t="shared" si="24"/>
        <v>#VALUE!</v>
      </c>
      <c r="AA79" s="10"/>
      <c r="AB79" s="10"/>
      <c r="AC79" s="6"/>
      <c r="AD79" s="12"/>
      <c r="AE79" s="6"/>
      <c r="AF79" s="6"/>
      <c r="AG79" s="6"/>
      <c r="AH79" s="10"/>
      <c r="AI79" s="6"/>
    </row>
    <row r="80" spans="1:35" ht="30" x14ac:dyDescent="0.25">
      <c r="A80" s="2">
        <v>43388</v>
      </c>
      <c r="B80" s="5" t="s">
        <v>48</v>
      </c>
      <c r="C80" s="4" t="s">
        <v>214</v>
      </c>
      <c r="D80" s="4" t="s">
        <v>226</v>
      </c>
      <c r="E80" s="4" t="s">
        <v>253</v>
      </c>
      <c r="F80" s="4" t="s">
        <v>141</v>
      </c>
      <c r="G80" s="3">
        <v>1</v>
      </c>
      <c r="H80" s="5" t="s">
        <v>144</v>
      </c>
      <c r="I80" s="4" t="s">
        <v>286</v>
      </c>
      <c r="J80" s="4" t="s">
        <v>327</v>
      </c>
      <c r="K80" s="38" t="s">
        <v>344</v>
      </c>
      <c r="L80" s="51" t="str">
        <f t="shared" si="17"/>
        <v>1</v>
      </c>
      <c r="M80" s="22" t="s">
        <v>341</v>
      </c>
      <c r="N80" s="22" t="str">
        <f t="shared" si="18"/>
        <v>10</v>
      </c>
      <c r="O80" s="23">
        <f t="shared" si="15"/>
        <v>10</v>
      </c>
      <c r="P80" s="22" t="s">
        <v>86</v>
      </c>
      <c r="Q80" s="51">
        <f t="shared" si="19"/>
        <v>1</v>
      </c>
      <c r="R80" s="23">
        <f t="shared" si="20"/>
        <v>10</v>
      </c>
      <c r="S80" s="1" t="str">
        <f t="shared" si="16"/>
        <v>PRIORITE 3</v>
      </c>
      <c r="T80" s="4"/>
      <c r="U80" s="38"/>
      <c r="V80" s="39" t="str">
        <f t="shared" si="21"/>
        <v/>
      </c>
      <c r="W80" s="22"/>
      <c r="X80" s="39" t="str">
        <f t="shared" si="22"/>
        <v/>
      </c>
      <c r="Y80" s="23" t="e">
        <f t="shared" si="23"/>
        <v>#VALUE!</v>
      </c>
      <c r="Z80" s="1" t="e">
        <f t="shared" si="24"/>
        <v>#VALUE!</v>
      </c>
      <c r="AA80" s="10"/>
      <c r="AB80" s="10"/>
      <c r="AC80" s="6"/>
      <c r="AD80" s="12"/>
      <c r="AE80" s="6"/>
      <c r="AF80" s="6"/>
      <c r="AG80" s="6"/>
      <c r="AH80" s="10"/>
      <c r="AI80" s="6"/>
    </row>
    <row r="81" spans="1:35" ht="30" x14ac:dyDescent="0.25">
      <c r="A81" s="2">
        <v>43535</v>
      </c>
      <c r="B81" s="5" t="s">
        <v>48</v>
      </c>
      <c r="C81" s="4" t="s">
        <v>214</v>
      </c>
      <c r="D81" s="4" t="s">
        <v>219</v>
      </c>
      <c r="E81" s="4" t="s">
        <v>243</v>
      </c>
      <c r="F81" s="4" t="s">
        <v>140</v>
      </c>
      <c r="G81" s="3">
        <v>1</v>
      </c>
      <c r="H81" s="5" t="s">
        <v>255</v>
      </c>
      <c r="I81" s="4" t="s">
        <v>256</v>
      </c>
      <c r="J81" s="4"/>
      <c r="K81" s="38" t="s">
        <v>78</v>
      </c>
      <c r="L81" s="51" t="str">
        <f t="shared" si="17"/>
        <v>3</v>
      </c>
      <c r="M81" s="22" t="s">
        <v>340</v>
      </c>
      <c r="N81" s="22">
        <f t="shared" si="18"/>
        <v>7</v>
      </c>
      <c r="O81" s="23">
        <f t="shared" si="15"/>
        <v>21</v>
      </c>
      <c r="P81" s="22" t="s">
        <v>84</v>
      </c>
      <c r="Q81" s="51">
        <f t="shared" si="19"/>
        <v>0.7</v>
      </c>
      <c r="R81" s="23">
        <f t="shared" si="20"/>
        <v>14.7</v>
      </c>
      <c r="S81" s="1" t="str">
        <f t="shared" si="16"/>
        <v>PRIORITE 3</v>
      </c>
      <c r="T81" s="4" t="s">
        <v>311</v>
      </c>
      <c r="U81" s="38"/>
      <c r="V81" s="39" t="str">
        <f t="shared" si="21"/>
        <v/>
      </c>
      <c r="W81" s="22"/>
      <c r="X81" s="39" t="str">
        <f t="shared" si="22"/>
        <v/>
      </c>
      <c r="Y81" s="23" t="e">
        <f t="shared" si="23"/>
        <v>#VALUE!</v>
      </c>
      <c r="Z81" s="1" t="e">
        <f t="shared" si="24"/>
        <v>#VALUE!</v>
      </c>
      <c r="AA81" s="10"/>
      <c r="AB81" s="10"/>
      <c r="AC81" s="6"/>
      <c r="AD81" s="12"/>
      <c r="AE81" s="6"/>
      <c r="AF81" s="6"/>
      <c r="AG81" s="6"/>
      <c r="AH81" s="10"/>
      <c r="AI81" s="6"/>
    </row>
    <row r="82" spans="1:35" ht="30" x14ac:dyDescent="0.25">
      <c r="A82" s="2">
        <v>43388</v>
      </c>
      <c r="B82" s="5" t="s">
        <v>48</v>
      </c>
      <c r="C82" s="4" t="s">
        <v>214</v>
      </c>
      <c r="D82" s="4" t="s">
        <v>219</v>
      </c>
      <c r="E82" s="4" t="s">
        <v>243</v>
      </c>
      <c r="F82" s="4" t="s">
        <v>140</v>
      </c>
      <c r="G82" s="3">
        <v>1</v>
      </c>
      <c r="H82" s="5" t="s">
        <v>265</v>
      </c>
      <c r="I82" s="4" t="s">
        <v>266</v>
      </c>
      <c r="J82" s="49" t="s">
        <v>326</v>
      </c>
      <c r="K82" s="38" t="s">
        <v>78</v>
      </c>
      <c r="L82" s="51" t="str">
        <f t="shared" si="17"/>
        <v>3</v>
      </c>
      <c r="M82" s="22" t="s">
        <v>341</v>
      </c>
      <c r="N82" s="22" t="str">
        <f t="shared" si="18"/>
        <v>10</v>
      </c>
      <c r="O82" s="23">
        <f t="shared" si="15"/>
        <v>30</v>
      </c>
      <c r="P82" s="22" t="s">
        <v>87</v>
      </c>
      <c r="Q82" s="51" t="str">
        <f t="shared" si="19"/>
        <v>0.1</v>
      </c>
      <c r="R82" s="23" t="e">
        <f t="shared" si="20"/>
        <v>#VALUE!</v>
      </c>
      <c r="S82" s="1" t="e">
        <f t="shared" si="16"/>
        <v>#VALUE!</v>
      </c>
      <c r="T82" s="4"/>
      <c r="U82" s="38"/>
      <c r="V82" s="39" t="str">
        <f t="shared" si="21"/>
        <v/>
      </c>
      <c r="W82" s="22"/>
      <c r="X82" s="39" t="str">
        <f t="shared" si="22"/>
        <v/>
      </c>
      <c r="Y82" s="23" t="e">
        <f t="shared" si="23"/>
        <v>#VALUE!</v>
      </c>
      <c r="Z82" s="1" t="e">
        <f t="shared" si="24"/>
        <v>#VALUE!</v>
      </c>
      <c r="AA82" s="10"/>
      <c r="AB82" s="10"/>
      <c r="AC82" s="6"/>
      <c r="AD82" s="12"/>
      <c r="AE82" s="6"/>
      <c r="AF82" s="6"/>
      <c r="AG82" s="6"/>
      <c r="AH82" s="10"/>
      <c r="AI82" s="6"/>
    </row>
    <row r="83" spans="1:35" ht="45" x14ac:dyDescent="0.25">
      <c r="A83" s="2">
        <v>43388</v>
      </c>
      <c r="B83" s="5" t="s">
        <v>48</v>
      </c>
      <c r="C83" s="4" t="s">
        <v>214</v>
      </c>
      <c r="D83" s="4" t="s">
        <v>219</v>
      </c>
      <c r="E83" s="4" t="s">
        <v>244</v>
      </c>
      <c r="F83" s="4" t="s">
        <v>140</v>
      </c>
      <c r="G83" s="3">
        <v>1</v>
      </c>
      <c r="H83" s="5" t="s">
        <v>144</v>
      </c>
      <c r="I83" s="4" t="s">
        <v>267</v>
      </c>
      <c r="J83" s="49"/>
      <c r="K83" s="38" t="s">
        <v>78</v>
      </c>
      <c r="L83" s="51" t="str">
        <f t="shared" si="17"/>
        <v>3</v>
      </c>
      <c r="M83" s="22" t="s">
        <v>342</v>
      </c>
      <c r="N83" s="22" t="str">
        <f t="shared" si="18"/>
        <v>4</v>
      </c>
      <c r="O83" s="23">
        <f t="shared" si="15"/>
        <v>12</v>
      </c>
      <c r="P83" s="22" t="s">
        <v>84</v>
      </c>
      <c r="Q83" s="51">
        <f t="shared" si="19"/>
        <v>0.7</v>
      </c>
      <c r="R83" s="23">
        <f t="shared" si="20"/>
        <v>8.3999999999999986</v>
      </c>
      <c r="S83" s="1" t="str">
        <f t="shared" si="16"/>
        <v>PRIORITE 3</v>
      </c>
      <c r="T83" s="4" t="s">
        <v>312</v>
      </c>
      <c r="U83" s="38"/>
      <c r="V83" s="39" t="str">
        <f t="shared" si="21"/>
        <v/>
      </c>
      <c r="W83" s="22"/>
      <c r="X83" s="39" t="str">
        <f t="shared" si="22"/>
        <v/>
      </c>
      <c r="Y83" s="23" t="e">
        <f t="shared" si="23"/>
        <v>#VALUE!</v>
      </c>
      <c r="Z83" s="1" t="e">
        <f t="shared" si="24"/>
        <v>#VALUE!</v>
      </c>
      <c r="AA83" s="10"/>
      <c r="AB83" s="10"/>
      <c r="AC83" s="6"/>
      <c r="AD83" s="12"/>
      <c r="AE83" s="6"/>
      <c r="AF83" s="6"/>
      <c r="AG83" s="6"/>
      <c r="AH83" s="10"/>
      <c r="AI83" s="6"/>
    </row>
    <row r="84" spans="1:35" ht="45" x14ac:dyDescent="0.25">
      <c r="A84" s="2">
        <v>43388</v>
      </c>
      <c r="B84" s="5" t="s">
        <v>48</v>
      </c>
      <c r="C84" s="4" t="s">
        <v>214</v>
      </c>
      <c r="D84" s="4" t="s">
        <v>219</v>
      </c>
      <c r="E84" s="4" t="s">
        <v>244</v>
      </c>
      <c r="F84" s="4" t="s">
        <v>141</v>
      </c>
      <c r="G84" s="3">
        <v>1</v>
      </c>
      <c r="H84" s="5" t="s">
        <v>144</v>
      </c>
      <c r="I84" s="4" t="s">
        <v>267</v>
      </c>
      <c r="J84" s="49"/>
      <c r="K84" s="38" t="s">
        <v>78</v>
      </c>
      <c r="L84" s="51" t="str">
        <f t="shared" si="17"/>
        <v>3</v>
      </c>
      <c r="M84" s="22" t="s">
        <v>342</v>
      </c>
      <c r="N84" s="22" t="str">
        <f t="shared" si="18"/>
        <v>4</v>
      </c>
      <c r="O84" s="23">
        <f t="shared" si="15"/>
        <v>12</v>
      </c>
      <c r="P84" s="22" t="s">
        <v>86</v>
      </c>
      <c r="Q84" s="51">
        <f t="shared" si="19"/>
        <v>1</v>
      </c>
      <c r="R84" s="23">
        <f t="shared" si="20"/>
        <v>12</v>
      </c>
      <c r="S84" s="1" t="str">
        <f t="shared" si="16"/>
        <v>PRIORITE 3</v>
      </c>
      <c r="T84" s="4" t="s">
        <v>312</v>
      </c>
      <c r="U84" s="38"/>
      <c r="V84" s="39" t="str">
        <f t="shared" si="21"/>
        <v/>
      </c>
      <c r="W84" s="22"/>
      <c r="X84" s="39" t="str">
        <f t="shared" si="22"/>
        <v/>
      </c>
      <c r="Y84" s="23" t="e">
        <f t="shared" si="23"/>
        <v>#VALUE!</v>
      </c>
      <c r="Z84" s="1" t="e">
        <f t="shared" si="24"/>
        <v>#VALUE!</v>
      </c>
      <c r="AA84" s="10"/>
      <c r="AB84" s="10"/>
      <c r="AC84" s="6"/>
      <c r="AD84" s="12"/>
      <c r="AE84" s="6"/>
      <c r="AF84" s="6"/>
      <c r="AG84" s="6"/>
      <c r="AH84" s="10"/>
      <c r="AI84" s="6"/>
    </row>
    <row r="85" spans="1:35" ht="30" x14ac:dyDescent="0.25">
      <c r="A85" s="2">
        <v>43388</v>
      </c>
      <c r="B85" s="5" t="s">
        <v>48</v>
      </c>
      <c r="C85" s="4" t="s">
        <v>214</v>
      </c>
      <c r="D85" s="4" t="s">
        <v>219</v>
      </c>
      <c r="E85" s="4" t="s">
        <v>25</v>
      </c>
      <c r="F85" s="4" t="s">
        <v>140</v>
      </c>
      <c r="G85" s="3">
        <v>1</v>
      </c>
      <c r="H85" s="5" t="s">
        <v>144</v>
      </c>
      <c r="I85" s="4" t="s">
        <v>294</v>
      </c>
      <c r="J85" s="49" t="s">
        <v>327</v>
      </c>
      <c r="K85" s="38" t="s">
        <v>78</v>
      </c>
      <c r="L85" s="51" t="str">
        <f t="shared" si="17"/>
        <v>3</v>
      </c>
      <c r="M85" s="22" t="s">
        <v>343</v>
      </c>
      <c r="N85" s="22" t="str">
        <f t="shared" si="18"/>
        <v>1</v>
      </c>
      <c r="O85" s="23">
        <f t="shared" si="15"/>
        <v>3</v>
      </c>
      <c r="P85" s="22" t="s">
        <v>84</v>
      </c>
      <c r="Q85" s="51">
        <f t="shared" si="19"/>
        <v>0.7</v>
      </c>
      <c r="R85" s="23">
        <f t="shared" si="20"/>
        <v>2.0999999999999996</v>
      </c>
      <c r="S85" s="1" t="str">
        <f t="shared" si="16"/>
        <v>PRIORITE 4</v>
      </c>
      <c r="T85" s="4" t="s">
        <v>310</v>
      </c>
      <c r="U85" s="38"/>
      <c r="V85" s="39" t="str">
        <f t="shared" si="21"/>
        <v/>
      </c>
      <c r="W85" s="22"/>
      <c r="X85" s="39" t="str">
        <f t="shared" si="22"/>
        <v/>
      </c>
      <c r="Y85" s="23" t="e">
        <f t="shared" si="23"/>
        <v>#VALUE!</v>
      </c>
      <c r="Z85" s="1" t="e">
        <f t="shared" si="24"/>
        <v>#VALUE!</v>
      </c>
      <c r="AA85" s="10"/>
      <c r="AB85" s="10"/>
      <c r="AC85" s="6"/>
      <c r="AD85" s="12"/>
      <c r="AE85" s="6"/>
      <c r="AF85" s="6"/>
      <c r="AG85" s="6"/>
      <c r="AH85" s="10"/>
      <c r="AI85" s="6"/>
    </row>
    <row r="86" spans="1:35" ht="30" x14ac:dyDescent="0.25">
      <c r="A86" s="2">
        <v>43388</v>
      </c>
      <c r="B86" s="5" t="s">
        <v>48</v>
      </c>
      <c r="C86" s="4" t="s">
        <v>214</v>
      </c>
      <c r="D86" s="4" t="s">
        <v>219</v>
      </c>
      <c r="E86" s="4" t="s">
        <v>25</v>
      </c>
      <c r="F86" s="4" t="s">
        <v>141</v>
      </c>
      <c r="G86" s="3">
        <v>1</v>
      </c>
      <c r="H86" s="5" t="s">
        <v>144</v>
      </c>
      <c r="I86" s="4" t="s">
        <v>294</v>
      </c>
      <c r="J86" s="49"/>
      <c r="K86" s="38" t="s">
        <v>78</v>
      </c>
      <c r="L86" s="51" t="str">
        <f t="shared" si="17"/>
        <v>3</v>
      </c>
      <c r="M86" s="22" t="s">
        <v>343</v>
      </c>
      <c r="N86" s="22" t="str">
        <f t="shared" si="18"/>
        <v>1</v>
      </c>
      <c r="O86" s="23">
        <f t="shared" si="15"/>
        <v>3</v>
      </c>
      <c r="P86" s="22" t="s">
        <v>86</v>
      </c>
      <c r="Q86" s="51">
        <f t="shared" si="19"/>
        <v>1</v>
      </c>
      <c r="R86" s="23">
        <f t="shared" si="20"/>
        <v>3</v>
      </c>
      <c r="S86" s="1" t="str">
        <f t="shared" si="16"/>
        <v>PRIORITE 4</v>
      </c>
      <c r="T86" s="4" t="s">
        <v>310</v>
      </c>
      <c r="U86" s="38"/>
      <c r="V86" s="39" t="str">
        <f t="shared" si="21"/>
        <v/>
      </c>
      <c r="W86" s="22"/>
      <c r="X86" s="39" t="str">
        <f t="shared" si="22"/>
        <v/>
      </c>
      <c r="Y86" s="23" t="e">
        <f t="shared" si="23"/>
        <v>#VALUE!</v>
      </c>
      <c r="Z86" s="1" t="e">
        <f t="shared" si="24"/>
        <v>#VALUE!</v>
      </c>
      <c r="AA86" s="10"/>
      <c r="AB86" s="10"/>
      <c r="AC86" s="6"/>
      <c r="AD86" s="12"/>
      <c r="AE86" s="6"/>
      <c r="AF86" s="6"/>
      <c r="AG86" s="6"/>
      <c r="AH86" s="10"/>
      <c r="AI86" s="6"/>
    </row>
    <row r="87" spans="1:35" ht="30" x14ac:dyDescent="0.25">
      <c r="A87" s="2">
        <v>43388</v>
      </c>
      <c r="B87" s="5" t="s">
        <v>48</v>
      </c>
      <c r="C87" s="4" t="s">
        <v>214</v>
      </c>
      <c r="D87" s="4" t="s">
        <v>219</v>
      </c>
      <c r="E87" s="4" t="s">
        <v>25</v>
      </c>
      <c r="F87" s="4" t="s">
        <v>140</v>
      </c>
      <c r="G87" s="3">
        <v>1</v>
      </c>
      <c r="H87" s="5" t="s">
        <v>144</v>
      </c>
      <c r="I87" s="4" t="s">
        <v>269</v>
      </c>
      <c r="J87" s="57" t="s">
        <v>327</v>
      </c>
      <c r="K87" s="38" t="s">
        <v>78</v>
      </c>
      <c r="L87" s="51" t="str">
        <f t="shared" si="17"/>
        <v>3</v>
      </c>
      <c r="M87" s="22" t="s">
        <v>343</v>
      </c>
      <c r="N87" s="22" t="str">
        <f t="shared" si="18"/>
        <v>1</v>
      </c>
      <c r="O87" s="23">
        <f t="shared" si="15"/>
        <v>3</v>
      </c>
      <c r="P87" s="22" t="s">
        <v>84</v>
      </c>
      <c r="Q87" s="51">
        <f t="shared" si="19"/>
        <v>0.7</v>
      </c>
      <c r="R87" s="23">
        <f t="shared" si="20"/>
        <v>2.0999999999999996</v>
      </c>
      <c r="S87" s="1" t="str">
        <f t="shared" si="16"/>
        <v>PRIORITE 4</v>
      </c>
      <c r="T87" s="4" t="s">
        <v>310</v>
      </c>
      <c r="U87" s="38"/>
      <c r="V87" s="39" t="str">
        <f t="shared" si="21"/>
        <v/>
      </c>
      <c r="W87" s="22"/>
      <c r="X87" s="39" t="str">
        <f t="shared" si="22"/>
        <v/>
      </c>
      <c r="Y87" s="23" t="e">
        <f t="shared" si="23"/>
        <v>#VALUE!</v>
      </c>
      <c r="Z87" s="1" t="e">
        <f t="shared" si="24"/>
        <v>#VALUE!</v>
      </c>
      <c r="AA87" s="10"/>
      <c r="AB87" s="10"/>
      <c r="AC87" s="6"/>
      <c r="AD87" s="12"/>
      <c r="AE87" s="6"/>
      <c r="AF87" s="6"/>
      <c r="AG87" s="6"/>
      <c r="AH87" s="10"/>
      <c r="AI87" s="6"/>
    </row>
    <row r="88" spans="1:35" ht="30" x14ac:dyDescent="0.25">
      <c r="A88" s="2">
        <v>43388</v>
      </c>
      <c r="B88" s="5" t="s">
        <v>48</v>
      </c>
      <c r="C88" s="4" t="s">
        <v>214</v>
      </c>
      <c r="D88" s="4" t="s">
        <v>219</v>
      </c>
      <c r="E88" s="4" t="s">
        <v>25</v>
      </c>
      <c r="F88" s="4" t="s">
        <v>141</v>
      </c>
      <c r="G88" s="3">
        <v>1</v>
      </c>
      <c r="H88" s="5" t="s">
        <v>144</v>
      </c>
      <c r="I88" s="4" t="s">
        <v>269</v>
      </c>
      <c r="J88" s="49"/>
      <c r="K88" s="38" t="s">
        <v>79</v>
      </c>
      <c r="L88" s="51">
        <f t="shared" si="17"/>
        <v>2</v>
      </c>
      <c r="M88" s="22" t="s">
        <v>343</v>
      </c>
      <c r="N88" s="22" t="str">
        <f t="shared" si="18"/>
        <v>1</v>
      </c>
      <c r="O88" s="23">
        <f t="shared" si="15"/>
        <v>2</v>
      </c>
      <c r="P88" s="22" t="s">
        <v>86</v>
      </c>
      <c r="Q88" s="51">
        <f t="shared" si="19"/>
        <v>1</v>
      </c>
      <c r="R88" s="23">
        <f t="shared" si="20"/>
        <v>2</v>
      </c>
      <c r="S88" s="1" t="str">
        <f t="shared" si="16"/>
        <v>PRIORITE 4</v>
      </c>
      <c r="T88" s="4" t="s">
        <v>310</v>
      </c>
      <c r="U88" s="38"/>
      <c r="V88" s="39" t="str">
        <f t="shared" si="21"/>
        <v/>
      </c>
      <c r="W88" s="22"/>
      <c r="X88" s="39" t="str">
        <f t="shared" si="22"/>
        <v/>
      </c>
      <c r="Y88" s="23" t="e">
        <f t="shared" si="23"/>
        <v>#VALUE!</v>
      </c>
      <c r="Z88" s="1" t="e">
        <f t="shared" si="24"/>
        <v>#VALUE!</v>
      </c>
      <c r="AA88" s="10"/>
      <c r="AB88" s="10"/>
      <c r="AC88" s="6"/>
      <c r="AD88" s="12"/>
      <c r="AE88" s="6"/>
      <c r="AF88" s="6"/>
      <c r="AG88" s="6"/>
      <c r="AH88" s="10"/>
      <c r="AI88" s="6"/>
    </row>
    <row r="89" spans="1:35" ht="30" x14ac:dyDescent="0.25">
      <c r="A89" s="2">
        <v>43535</v>
      </c>
      <c r="B89" s="5" t="s">
        <v>48</v>
      </c>
      <c r="C89" s="4" t="s">
        <v>214</v>
      </c>
      <c r="D89" s="4" t="s">
        <v>223</v>
      </c>
      <c r="E89" s="4" t="s">
        <v>245</v>
      </c>
      <c r="F89" s="4" t="s">
        <v>140</v>
      </c>
      <c r="G89" s="3">
        <v>1</v>
      </c>
      <c r="H89" s="5" t="s">
        <v>255</v>
      </c>
      <c r="I89" s="4" t="s">
        <v>256</v>
      </c>
      <c r="J89" s="4" t="s">
        <v>330</v>
      </c>
      <c r="K89" s="38" t="s">
        <v>78</v>
      </c>
      <c r="L89" s="51" t="str">
        <f t="shared" si="17"/>
        <v>3</v>
      </c>
      <c r="M89" s="22" t="s">
        <v>340</v>
      </c>
      <c r="N89" s="22">
        <f t="shared" si="18"/>
        <v>7</v>
      </c>
      <c r="O89" s="23">
        <f t="shared" si="15"/>
        <v>21</v>
      </c>
      <c r="P89" s="22" t="s">
        <v>84</v>
      </c>
      <c r="Q89" s="51">
        <f t="shared" si="19"/>
        <v>0.7</v>
      </c>
      <c r="R89" s="23">
        <f t="shared" si="20"/>
        <v>14.7</v>
      </c>
      <c r="S89" s="1" t="str">
        <f t="shared" si="16"/>
        <v>PRIORITE 3</v>
      </c>
      <c r="T89" s="4"/>
      <c r="U89" s="38"/>
      <c r="V89" s="39" t="str">
        <f t="shared" si="21"/>
        <v/>
      </c>
      <c r="W89" s="22"/>
      <c r="X89" s="39" t="str">
        <f t="shared" si="22"/>
        <v/>
      </c>
      <c r="Y89" s="23" t="e">
        <f t="shared" si="23"/>
        <v>#VALUE!</v>
      </c>
      <c r="Z89" s="1" t="e">
        <f t="shared" si="24"/>
        <v>#VALUE!</v>
      </c>
      <c r="AA89" s="10"/>
      <c r="AB89" s="10"/>
      <c r="AC89" s="6"/>
      <c r="AD89" s="12"/>
      <c r="AE89" s="6"/>
      <c r="AF89" s="6"/>
      <c r="AG89" s="6"/>
      <c r="AH89" s="10"/>
      <c r="AI89" s="6"/>
    </row>
    <row r="90" spans="1:35" ht="45" x14ac:dyDescent="0.25">
      <c r="A90" s="2">
        <v>43388</v>
      </c>
      <c r="B90" s="5" t="s">
        <v>48</v>
      </c>
      <c r="C90" s="4" t="s">
        <v>214</v>
      </c>
      <c r="D90" s="4" t="s">
        <v>223</v>
      </c>
      <c r="E90" s="4" t="s">
        <v>248</v>
      </c>
      <c r="F90" s="4" t="s">
        <v>140</v>
      </c>
      <c r="G90" s="3">
        <v>1</v>
      </c>
      <c r="H90" s="5" t="s">
        <v>149</v>
      </c>
      <c r="I90" s="4" t="s">
        <v>295</v>
      </c>
      <c r="J90" s="4" t="s">
        <v>327</v>
      </c>
      <c r="K90" s="38" t="s">
        <v>78</v>
      </c>
      <c r="L90" s="51" t="str">
        <f t="shared" si="17"/>
        <v>3</v>
      </c>
      <c r="M90" s="22" t="s">
        <v>340</v>
      </c>
      <c r="N90" s="22">
        <f t="shared" si="18"/>
        <v>7</v>
      </c>
      <c r="O90" s="23">
        <f t="shared" si="15"/>
        <v>21</v>
      </c>
      <c r="P90" s="22" t="s">
        <v>87</v>
      </c>
      <c r="Q90" s="51" t="str">
        <f t="shared" si="19"/>
        <v>0.1</v>
      </c>
      <c r="R90" s="23" t="e">
        <f t="shared" si="20"/>
        <v>#VALUE!</v>
      </c>
      <c r="S90" s="1" t="e">
        <f t="shared" si="16"/>
        <v>#VALUE!</v>
      </c>
      <c r="T90" s="4"/>
      <c r="U90" s="38"/>
      <c r="V90" s="39" t="str">
        <f t="shared" si="21"/>
        <v/>
      </c>
      <c r="W90" s="22"/>
      <c r="X90" s="39" t="str">
        <f t="shared" si="22"/>
        <v/>
      </c>
      <c r="Y90" s="23" t="e">
        <f t="shared" si="23"/>
        <v>#VALUE!</v>
      </c>
      <c r="Z90" s="1" t="e">
        <f t="shared" si="24"/>
        <v>#VALUE!</v>
      </c>
      <c r="AA90" s="10"/>
      <c r="AB90" s="10"/>
      <c r="AC90" s="6"/>
      <c r="AD90" s="12"/>
      <c r="AE90" s="6"/>
      <c r="AF90" s="6"/>
      <c r="AG90" s="6"/>
      <c r="AH90" s="10"/>
      <c r="AI90" s="6"/>
    </row>
    <row r="91" spans="1:35" ht="45" x14ac:dyDescent="0.25">
      <c r="A91" s="2">
        <v>43388</v>
      </c>
      <c r="B91" s="5" t="s">
        <v>48</v>
      </c>
      <c r="C91" s="4" t="s">
        <v>214</v>
      </c>
      <c r="D91" s="4" t="s">
        <v>223</v>
      </c>
      <c r="E91" s="4" t="s">
        <v>248</v>
      </c>
      <c r="F91" s="4" t="s">
        <v>141</v>
      </c>
      <c r="G91" s="3">
        <v>1</v>
      </c>
      <c r="H91" s="5" t="s">
        <v>149</v>
      </c>
      <c r="I91" s="4" t="s">
        <v>291</v>
      </c>
      <c r="J91" s="4" t="s">
        <v>337</v>
      </c>
      <c r="K91" s="38" t="s">
        <v>344</v>
      </c>
      <c r="L91" s="51" t="str">
        <f t="shared" si="17"/>
        <v>1</v>
      </c>
      <c r="M91" s="22" t="s">
        <v>341</v>
      </c>
      <c r="N91" s="22" t="str">
        <f t="shared" si="18"/>
        <v>10</v>
      </c>
      <c r="O91" s="23">
        <f t="shared" si="15"/>
        <v>10</v>
      </c>
      <c r="P91" s="22" t="s">
        <v>86</v>
      </c>
      <c r="Q91" s="51">
        <f t="shared" si="19"/>
        <v>1</v>
      </c>
      <c r="R91" s="23">
        <f t="shared" si="20"/>
        <v>10</v>
      </c>
      <c r="S91" s="1" t="str">
        <f t="shared" si="16"/>
        <v>PRIORITE 3</v>
      </c>
      <c r="T91" s="4"/>
      <c r="U91" s="38"/>
      <c r="V91" s="39" t="str">
        <f t="shared" si="21"/>
        <v/>
      </c>
      <c r="W91" s="22"/>
      <c r="X91" s="39" t="str">
        <f t="shared" si="22"/>
        <v/>
      </c>
      <c r="Y91" s="23" t="e">
        <f t="shared" si="23"/>
        <v>#VALUE!</v>
      </c>
      <c r="Z91" s="1" t="e">
        <f t="shared" si="24"/>
        <v>#VALUE!</v>
      </c>
      <c r="AA91" s="10"/>
      <c r="AB91" s="10"/>
      <c r="AC91" s="6"/>
      <c r="AD91" s="12"/>
      <c r="AE91" s="6"/>
      <c r="AF91" s="6"/>
      <c r="AG91" s="6"/>
      <c r="AH91" s="10"/>
      <c r="AI91" s="6"/>
    </row>
    <row r="92" spans="1:35" ht="45" x14ac:dyDescent="0.25">
      <c r="A92" s="2">
        <v>43388</v>
      </c>
      <c r="B92" s="5" t="s">
        <v>48</v>
      </c>
      <c r="C92" s="4" t="s">
        <v>214</v>
      </c>
      <c r="D92" s="4" t="s">
        <v>223</v>
      </c>
      <c r="E92" s="4" t="s">
        <v>33</v>
      </c>
      <c r="F92" s="4" t="s">
        <v>140</v>
      </c>
      <c r="G92" s="3">
        <v>1</v>
      </c>
      <c r="H92" s="5" t="s">
        <v>148</v>
      </c>
      <c r="I92" s="4" t="s">
        <v>292</v>
      </c>
      <c r="J92" s="4" t="s">
        <v>331</v>
      </c>
      <c r="K92" s="38" t="s">
        <v>344</v>
      </c>
      <c r="L92" s="51" t="str">
        <f t="shared" si="17"/>
        <v>1</v>
      </c>
      <c r="M92" s="22" t="s">
        <v>340</v>
      </c>
      <c r="N92" s="22">
        <f t="shared" si="18"/>
        <v>7</v>
      </c>
      <c r="O92" s="23">
        <f t="shared" si="15"/>
        <v>7</v>
      </c>
      <c r="P92" s="22" t="s">
        <v>86</v>
      </c>
      <c r="Q92" s="51">
        <f t="shared" si="19"/>
        <v>1</v>
      </c>
      <c r="R92" s="23">
        <f t="shared" si="20"/>
        <v>7</v>
      </c>
      <c r="S92" s="1" t="str">
        <f t="shared" si="16"/>
        <v>PRIORITE 3</v>
      </c>
      <c r="T92" s="4" t="s">
        <v>309</v>
      </c>
      <c r="U92" s="38"/>
      <c r="V92" s="39" t="str">
        <f t="shared" si="21"/>
        <v/>
      </c>
      <c r="W92" s="22"/>
      <c r="X92" s="39" t="str">
        <f t="shared" si="22"/>
        <v/>
      </c>
      <c r="Y92" s="23" t="e">
        <f t="shared" si="23"/>
        <v>#VALUE!</v>
      </c>
      <c r="Z92" s="1" t="e">
        <f t="shared" si="24"/>
        <v>#VALUE!</v>
      </c>
      <c r="AA92" s="10"/>
      <c r="AB92" s="10"/>
      <c r="AC92" s="6"/>
      <c r="AD92" s="12"/>
      <c r="AE92" s="6"/>
      <c r="AF92" s="6"/>
      <c r="AG92" s="6"/>
      <c r="AH92" s="10"/>
      <c r="AI92" s="6"/>
    </row>
    <row r="93" spans="1:35" ht="45" x14ac:dyDescent="0.25">
      <c r="A93" s="2">
        <v>43388</v>
      </c>
      <c r="B93" s="5" t="s">
        <v>48</v>
      </c>
      <c r="C93" s="4" t="s">
        <v>214</v>
      </c>
      <c r="D93" s="4" t="s">
        <v>224</v>
      </c>
      <c r="E93" s="4" t="s">
        <v>249</v>
      </c>
      <c r="F93" s="4" t="s">
        <v>140</v>
      </c>
      <c r="G93" s="3">
        <v>1</v>
      </c>
      <c r="H93" s="5" t="s">
        <v>144</v>
      </c>
      <c r="I93" s="4" t="s">
        <v>57</v>
      </c>
      <c r="J93" s="4" t="s">
        <v>334</v>
      </c>
      <c r="K93" s="38" t="s">
        <v>344</v>
      </c>
      <c r="L93" s="51" t="str">
        <f t="shared" si="17"/>
        <v>1</v>
      </c>
      <c r="M93" s="22" t="s">
        <v>340</v>
      </c>
      <c r="N93" s="22">
        <f t="shared" si="18"/>
        <v>7</v>
      </c>
      <c r="O93" s="23">
        <f t="shared" si="15"/>
        <v>7</v>
      </c>
      <c r="P93" s="22" t="s">
        <v>84</v>
      </c>
      <c r="Q93" s="51">
        <f t="shared" si="19"/>
        <v>0.7</v>
      </c>
      <c r="R93" s="23">
        <f t="shared" si="20"/>
        <v>4.8999999999999995</v>
      </c>
      <c r="S93" s="1" t="str">
        <f t="shared" si="16"/>
        <v>PRIORITE 4</v>
      </c>
      <c r="T93" s="4" t="s">
        <v>313</v>
      </c>
      <c r="U93" s="38"/>
      <c r="V93" s="39" t="str">
        <f t="shared" si="21"/>
        <v/>
      </c>
      <c r="W93" s="22"/>
      <c r="X93" s="39" t="str">
        <f t="shared" si="22"/>
        <v/>
      </c>
      <c r="Y93" s="23" t="e">
        <f t="shared" si="23"/>
        <v>#VALUE!</v>
      </c>
      <c r="Z93" s="1" t="e">
        <f t="shared" si="24"/>
        <v>#VALUE!</v>
      </c>
      <c r="AA93" s="10"/>
      <c r="AB93" s="10"/>
      <c r="AC93" s="6"/>
      <c r="AD93" s="12"/>
      <c r="AE93" s="6"/>
      <c r="AF93" s="6"/>
      <c r="AG93" s="6"/>
      <c r="AH93" s="10"/>
      <c r="AI93" s="6"/>
    </row>
    <row r="94" spans="1:35" ht="22.5" x14ac:dyDescent="0.25">
      <c r="A94" s="2">
        <v>43388</v>
      </c>
      <c r="B94" s="5" t="s">
        <v>48</v>
      </c>
      <c r="C94" s="4" t="s">
        <v>214</v>
      </c>
      <c r="D94" s="4" t="s">
        <v>227</v>
      </c>
      <c r="E94" s="4" t="s">
        <v>26</v>
      </c>
      <c r="F94" s="4" t="s">
        <v>140</v>
      </c>
      <c r="G94" s="3">
        <v>1</v>
      </c>
      <c r="H94" s="5" t="s">
        <v>148</v>
      </c>
      <c r="I94" s="4" t="s">
        <v>296</v>
      </c>
      <c r="J94" s="7" t="s">
        <v>318</v>
      </c>
      <c r="K94" s="38" t="s">
        <v>344</v>
      </c>
      <c r="L94" s="51" t="str">
        <f t="shared" si="17"/>
        <v>1</v>
      </c>
      <c r="M94" s="22" t="s">
        <v>340</v>
      </c>
      <c r="N94" s="22">
        <f t="shared" si="18"/>
        <v>7</v>
      </c>
      <c r="O94" s="23">
        <f t="shared" si="15"/>
        <v>7</v>
      </c>
      <c r="P94" s="22" t="s">
        <v>84</v>
      </c>
      <c r="Q94" s="51">
        <f t="shared" si="19"/>
        <v>0.7</v>
      </c>
      <c r="R94" s="23">
        <f t="shared" si="20"/>
        <v>4.8999999999999995</v>
      </c>
      <c r="S94" s="1" t="str">
        <f t="shared" si="16"/>
        <v>PRIORITE 4</v>
      </c>
      <c r="T94" s="4" t="s">
        <v>309</v>
      </c>
      <c r="U94" s="38"/>
      <c r="V94" s="39" t="str">
        <f t="shared" si="21"/>
        <v/>
      </c>
      <c r="W94" s="22"/>
      <c r="X94" s="39" t="str">
        <f t="shared" si="22"/>
        <v/>
      </c>
      <c r="Y94" s="23" t="e">
        <f t="shared" si="23"/>
        <v>#VALUE!</v>
      </c>
      <c r="Z94" s="1" t="e">
        <f t="shared" si="24"/>
        <v>#VALUE!</v>
      </c>
      <c r="AA94" s="10"/>
      <c r="AB94" s="10"/>
      <c r="AC94" s="6"/>
      <c r="AD94" s="12"/>
      <c r="AE94" s="6"/>
      <c r="AF94" s="6"/>
      <c r="AG94" s="6"/>
      <c r="AH94" s="10"/>
      <c r="AI94" s="6"/>
    </row>
    <row r="95" spans="1:35" ht="30" x14ac:dyDescent="0.25">
      <c r="A95" s="2">
        <v>43388</v>
      </c>
      <c r="B95" s="5" t="s">
        <v>48</v>
      </c>
      <c r="C95" s="4" t="s">
        <v>214</v>
      </c>
      <c r="D95" s="4" t="s">
        <v>221</v>
      </c>
      <c r="E95" s="4" t="s">
        <v>33</v>
      </c>
      <c r="F95" s="4" t="s">
        <v>140</v>
      </c>
      <c r="G95" s="3">
        <v>1</v>
      </c>
      <c r="H95" s="5" t="s">
        <v>148</v>
      </c>
      <c r="I95" s="4" t="s">
        <v>277</v>
      </c>
      <c r="J95" s="7" t="s">
        <v>318</v>
      </c>
      <c r="K95" s="38" t="s">
        <v>344</v>
      </c>
      <c r="L95" s="51" t="str">
        <f t="shared" si="17"/>
        <v>1</v>
      </c>
      <c r="M95" s="22" t="s">
        <v>340</v>
      </c>
      <c r="N95" s="22">
        <f t="shared" si="18"/>
        <v>7</v>
      </c>
      <c r="O95" s="23">
        <f t="shared" si="15"/>
        <v>7</v>
      </c>
      <c r="P95" s="22" t="s">
        <v>84</v>
      </c>
      <c r="Q95" s="51">
        <f t="shared" si="19"/>
        <v>0.7</v>
      </c>
      <c r="R95" s="23">
        <f t="shared" si="20"/>
        <v>4.8999999999999995</v>
      </c>
      <c r="S95" s="1" t="str">
        <f t="shared" si="16"/>
        <v>PRIORITE 4</v>
      </c>
      <c r="T95" s="4" t="s">
        <v>309</v>
      </c>
      <c r="U95" s="38"/>
      <c r="V95" s="39" t="str">
        <f t="shared" si="21"/>
        <v/>
      </c>
      <c r="W95" s="22"/>
      <c r="X95" s="39" t="str">
        <f t="shared" si="22"/>
        <v/>
      </c>
      <c r="Y95" s="23" t="e">
        <f t="shared" si="23"/>
        <v>#VALUE!</v>
      </c>
      <c r="Z95" s="1" t="e">
        <f t="shared" si="24"/>
        <v>#VALUE!</v>
      </c>
      <c r="AA95" s="10"/>
      <c r="AB95" s="10"/>
      <c r="AC95" s="6"/>
      <c r="AD95" s="12"/>
      <c r="AE95" s="6"/>
      <c r="AF95" s="6"/>
      <c r="AG95" s="6"/>
      <c r="AH95" s="10"/>
      <c r="AI95" s="6"/>
    </row>
    <row r="96" spans="1:35" ht="45" x14ac:dyDescent="0.25">
      <c r="A96" s="2">
        <v>43388</v>
      </c>
      <c r="B96" s="5" t="s">
        <v>48</v>
      </c>
      <c r="C96" s="4" t="s">
        <v>215</v>
      </c>
      <c r="D96" s="4" t="s">
        <v>228</v>
      </c>
      <c r="E96" s="4" t="s">
        <v>21</v>
      </c>
      <c r="F96" s="4" t="s">
        <v>140</v>
      </c>
      <c r="G96" s="3">
        <v>2</v>
      </c>
      <c r="H96" s="5" t="s">
        <v>255</v>
      </c>
      <c r="I96" s="4" t="s">
        <v>297</v>
      </c>
      <c r="J96" s="4" t="s">
        <v>330</v>
      </c>
      <c r="K96" s="38" t="s">
        <v>78</v>
      </c>
      <c r="L96" s="51" t="str">
        <f t="shared" si="17"/>
        <v>3</v>
      </c>
      <c r="M96" s="22" t="s">
        <v>342</v>
      </c>
      <c r="N96" s="22" t="str">
        <f t="shared" si="18"/>
        <v>4</v>
      </c>
      <c r="O96" s="23">
        <f t="shared" si="15"/>
        <v>12</v>
      </c>
      <c r="P96" s="22" t="s">
        <v>85</v>
      </c>
      <c r="Q96" s="51" t="str">
        <f t="shared" si="19"/>
        <v>0.9</v>
      </c>
      <c r="R96" s="23" t="e">
        <f t="shared" si="20"/>
        <v>#VALUE!</v>
      </c>
      <c r="S96" s="1" t="e">
        <f t="shared" si="16"/>
        <v>#VALUE!</v>
      </c>
      <c r="T96" s="4"/>
      <c r="U96" s="38"/>
      <c r="V96" s="39" t="str">
        <f t="shared" si="21"/>
        <v/>
      </c>
      <c r="W96" s="22"/>
      <c r="X96" s="39" t="str">
        <f t="shared" si="22"/>
        <v/>
      </c>
      <c r="Y96" s="23" t="e">
        <f t="shared" si="23"/>
        <v>#VALUE!</v>
      </c>
      <c r="Z96" s="1" t="e">
        <f t="shared" si="24"/>
        <v>#VALUE!</v>
      </c>
      <c r="AA96" s="10"/>
      <c r="AB96" s="10"/>
      <c r="AC96" s="6"/>
      <c r="AD96" s="12"/>
      <c r="AE96" s="6"/>
      <c r="AF96" s="6"/>
      <c r="AG96" s="6"/>
      <c r="AH96" s="10"/>
      <c r="AI96" s="6"/>
    </row>
    <row r="97" spans="1:35" ht="30" x14ac:dyDescent="0.25">
      <c r="A97" s="2">
        <v>43388</v>
      </c>
      <c r="B97" s="5" t="s">
        <v>48</v>
      </c>
      <c r="C97" s="4" t="s">
        <v>215</v>
      </c>
      <c r="D97" s="4" t="s">
        <v>219</v>
      </c>
      <c r="E97" s="4" t="s">
        <v>25</v>
      </c>
      <c r="F97" s="4" t="s">
        <v>140</v>
      </c>
      <c r="G97" s="3">
        <v>2</v>
      </c>
      <c r="H97" s="5" t="s">
        <v>144</v>
      </c>
      <c r="I97" s="4" t="s">
        <v>298</v>
      </c>
      <c r="J97" s="4" t="s">
        <v>327</v>
      </c>
      <c r="K97" s="38" t="s">
        <v>344</v>
      </c>
      <c r="L97" s="51" t="str">
        <f t="shared" si="17"/>
        <v>1</v>
      </c>
      <c r="M97" s="22" t="s">
        <v>343</v>
      </c>
      <c r="N97" s="22" t="str">
        <f t="shared" si="18"/>
        <v>1</v>
      </c>
      <c r="O97" s="23">
        <f t="shared" si="15"/>
        <v>1</v>
      </c>
      <c r="P97" s="22" t="s">
        <v>84</v>
      </c>
      <c r="Q97" s="51">
        <f t="shared" si="19"/>
        <v>0.7</v>
      </c>
      <c r="R97" s="23">
        <f t="shared" si="20"/>
        <v>0.7</v>
      </c>
      <c r="S97" s="1" t="str">
        <f t="shared" si="16"/>
        <v>PRIORITE 4</v>
      </c>
      <c r="T97" s="4" t="s">
        <v>310</v>
      </c>
      <c r="U97" s="38"/>
      <c r="V97" s="39" t="str">
        <f t="shared" si="21"/>
        <v/>
      </c>
      <c r="W97" s="22"/>
      <c r="X97" s="39" t="str">
        <f t="shared" si="22"/>
        <v/>
      </c>
      <c r="Y97" s="23" t="e">
        <f t="shared" si="23"/>
        <v>#VALUE!</v>
      </c>
      <c r="Z97" s="1" t="e">
        <f t="shared" si="24"/>
        <v>#VALUE!</v>
      </c>
      <c r="AA97" s="10"/>
      <c r="AB97" s="10"/>
      <c r="AC97" s="6"/>
      <c r="AD97" s="12"/>
      <c r="AE97" s="6"/>
      <c r="AF97" s="6"/>
      <c r="AG97" s="6"/>
      <c r="AH97" s="10"/>
      <c r="AI97" s="6"/>
    </row>
    <row r="98" spans="1:35" ht="30" x14ac:dyDescent="0.25">
      <c r="A98" s="2">
        <v>43388</v>
      </c>
      <c r="B98" s="5" t="s">
        <v>48</v>
      </c>
      <c r="C98" s="4" t="s">
        <v>215</v>
      </c>
      <c r="D98" s="4" t="s">
        <v>219</v>
      </c>
      <c r="E98" s="4" t="s">
        <v>25</v>
      </c>
      <c r="F98" s="4" t="s">
        <v>141</v>
      </c>
      <c r="G98" s="3">
        <v>2</v>
      </c>
      <c r="H98" s="5" t="s">
        <v>144</v>
      </c>
      <c r="I98" s="4" t="s">
        <v>298</v>
      </c>
      <c r="J98" s="4"/>
      <c r="K98" s="38" t="s">
        <v>344</v>
      </c>
      <c r="L98" s="51" t="str">
        <f t="shared" si="17"/>
        <v>1</v>
      </c>
      <c r="M98" s="22" t="s">
        <v>343</v>
      </c>
      <c r="N98" s="22" t="str">
        <f t="shared" si="18"/>
        <v>1</v>
      </c>
      <c r="O98" s="23">
        <f t="shared" ref="O98:O114" si="25">L98*N98</f>
        <v>1</v>
      </c>
      <c r="P98" s="22" t="s">
        <v>86</v>
      </c>
      <c r="Q98" s="51">
        <f t="shared" si="19"/>
        <v>1</v>
      </c>
      <c r="R98" s="23">
        <f t="shared" si="20"/>
        <v>1</v>
      </c>
      <c r="S98" s="1" t="str">
        <f t="shared" si="16"/>
        <v>PRIORITE 4</v>
      </c>
      <c r="T98" s="4" t="s">
        <v>310</v>
      </c>
      <c r="U98" s="38"/>
      <c r="V98" s="39" t="str">
        <f t="shared" si="21"/>
        <v/>
      </c>
      <c r="W98" s="22"/>
      <c r="X98" s="39" t="str">
        <f t="shared" si="22"/>
        <v/>
      </c>
      <c r="Y98" s="23" t="e">
        <f t="shared" si="23"/>
        <v>#VALUE!</v>
      </c>
      <c r="Z98" s="1" t="e">
        <f t="shared" si="24"/>
        <v>#VALUE!</v>
      </c>
      <c r="AA98" s="10"/>
      <c r="AB98" s="10"/>
      <c r="AC98" s="6"/>
      <c r="AD98" s="12"/>
      <c r="AE98" s="6"/>
      <c r="AF98" s="6"/>
      <c r="AG98" s="6"/>
      <c r="AH98" s="10"/>
      <c r="AI98" s="6"/>
    </row>
    <row r="99" spans="1:35" ht="30" x14ac:dyDescent="0.25">
      <c r="A99" s="2">
        <v>43388</v>
      </c>
      <c r="B99" s="5" t="s">
        <v>48</v>
      </c>
      <c r="C99" s="4" t="s">
        <v>215</v>
      </c>
      <c r="D99" s="4" t="s">
        <v>219</v>
      </c>
      <c r="E99" s="4" t="s">
        <v>25</v>
      </c>
      <c r="F99" s="4" t="s">
        <v>140</v>
      </c>
      <c r="G99" s="3">
        <v>2</v>
      </c>
      <c r="H99" s="5" t="s">
        <v>144</v>
      </c>
      <c r="I99" s="4" t="s">
        <v>299</v>
      </c>
      <c r="J99" s="4" t="s">
        <v>327</v>
      </c>
      <c r="K99" s="38" t="s">
        <v>344</v>
      </c>
      <c r="L99" s="51" t="str">
        <f t="shared" si="17"/>
        <v>1</v>
      </c>
      <c r="M99" s="22" t="s">
        <v>343</v>
      </c>
      <c r="N99" s="22" t="str">
        <f t="shared" si="18"/>
        <v>1</v>
      </c>
      <c r="O99" s="23">
        <f t="shared" si="25"/>
        <v>1</v>
      </c>
      <c r="P99" s="22" t="s">
        <v>84</v>
      </c>
      <c r="Q99" s="51">
        <f t="shared" si="19"/>
        <v>0.7</v>
      </c>
      <c r="R99" s="23">
        <f t="shared" si="20"/>
        <v>0.7</v>
      </c>
      <c r="S99" s="1" t="str">
        <f t="shared" si="16"/>
        <v>PRIORITE 4</v>
      </c>
      <c r="T99" s="4" t="s">
        <v>310</v>
      </c>
      <c r="U99" s="38"/>
      <c r="V99" s="39" t="str">
        <f t="shared" si="21"/>
        <v/>
      </c>
      <c r="W99" s="22"/>
      <c r="X99" s="39" t="str">
        <f t="shared" si="22"/>
        <v/>
      </c>
      <c r="Y99" s="23" t="e">
        <f t="shared" si="23"/>
        <v>#VALUE!</v>
      </c>
      <c r="Z99" s="1" t="e">
        <f t="shared" si="24"/>
        <v>#VALUE!</v>
      </c>
      <c r="AA99" s="10"/>
      <c r="AB99" s="10"/>
      <c r="AC99" s="6"/>
      <c r="AD99" s="12"/>
      <c r="AE99" s="6"/>
      <c r="AF99" s="6"/>
      <c r="AG99" s="6"/>
      <c r="AH99" s="10"/>
      <c r="AI99" s="6"/>
    </row>
    <row r="100" spans="1:35" ht="30" x14ac:dyDescent="0.25">
      <c r="A100" s="2">
        <v>43388</v>
      </c>
      <c r="B100" s="5" t="s">
        <v>48</v>
      </c>
      <c r="C100" s="4" t="s">
        <v>215</v>
      </c>
      <c r="D100" s="4" t="s">
        <v>219</v>
      </c>
      <c r="E100" s="4" t="s">
        <v>25</v>
      </c>
      <c r="F100" s="4" t="s">
        <v>141</v>
      </c>
      <c r="G100" s="3">
        <v>2</v>
      </c>
      <c r="H100" s="5" t="s">
        <v>144</v>
      </c>
      <c r="I100" s="4" t="s">
        <v>299</v>
      </c>
      <c r="J100" s="4"/>
      <c r="K100" s="38" t="s">
        <v>344</v>
      </c>
      <c r="L100" s="51" t="str">
        <f t="shared" si="17"/>
        <v>1</v>
      </c>
      <c r="M100" s="22" t="s">
        <v>343</v>
      </c>
      <c r="N100" s="22" t="str">
        <f t="shared" si="18"/>
        <v>1</v>
      </c>
      <c r="O100" s="23">
        <f t="shared" si="25"/>
        <v>1</v>
      </c>
      <c r="P100" s="22" t="s">
        <v>86</v>
      </c>
      <c r="Q100" s="51">
        <f t="shared" si="19"/>
        <v>1</v>
      </c>
      <c r="R100" s="23">
        <f t="shared" si="20"/>
        <v>1</v>
      </c>
      <c r="S100" s="1" t="str">
        <f t="shared" si="16"/>
        <v>PRIORITE 4</v>
      </c>
      <c r="T100" s="4" t="s">
        <v>310</v>
      </c>
      <c r="U100" s="38"/>
      <c r="V100" s="39" t="str">
        <f t="shared" si="21"/>
        <v/>
      </c>
      <c r="W100" s="22"/>
      <c r="X100" s="39" t="str">
        <f t="shared" si="22"/>
        <v/>
      </c>
      <c r="Y100" s="23" t="e">
        <f t="shared" si="23"/>
        <v>#VALUE!</v>
      </c>
      <c r="Z100" s="1" t="e">
        <f t="shared" si="24"/>
        <v>#VALUE!</v>
      </c>
      <c r="AA100" s="10"/>
      <c r="AB100" s="10"/>
      <c r="AC100" s="6"/>
      <c r="AD100" s="12"/>
      <c r="AE100" s="6"/>
      <c r="AF100" s="6"/>
      <c r="AG100" s="6"/>
      <c r="AH100" s="10"/>
      <c r="AI100" s="6"/>
    </row>
    <row r="101" spans="1:35" ht="30" x14ac:dyDescent="0.25">
      <c r="A101" s="2">
        <v>43535</v>
      </c>
      <c r="B101" s="5" t="s">
        <v>48</v>
      </c>
      <c r="C101" s="4" t="s">
        <v>216</v>
      </c>
      <c r="D101" s="4" t="s">
        <v>229</v>
      </c>
      <c r="E101" s="4" t="s">
        <v>21</v>
      </c>
      <c r="F101" s="4" t="s">
        <v>140</v>
      </c>
      <c r="G101" s="3">
        <v>1</v>
      </c>
      <c r="H101" s="5" t="s">
        <v>148</v>
      </c>
      <c r="I101" s="4" t="s">
        <v>256</v>
      </c>
      <c r="J101" s="4" t="s">
        <v>330</v>
      </c>
      <c r="K101" s="38" t="s">
        <v>78</v>
      </c>
      <c r="L101" s="51" t="str">
        <f t="shared" si="17"/>
        <v>3</v>
      </c>
      <c r="M101" s="22" t="s">
        <v>340</v>
      </c>
      <c r="N101" s="22">
        <f t="shared" si="18"/>
        <v>7</v>
      </c>
      <c r="O101" s="23">
        <f t="shared" si="25"/>
        <v>21</v>
      </c>
      <c r="P101" s="22" t="s">
        <v>84</v>
      </c>
      <c r="Q101" s="51">
        <f t="shared" si="19"/>
        <v>0.7</v>
      </c>
      <c r="R101" s="23">
        <f t="shared" si="20"/>
        <v>14.7</v>
      </c>
      <c r="S101" s="1" t="str">
        <f t="shared" si="16"/>
        <v>PRIORITE 3</v>
      </c>
      <c r="T101" s="4"/>
      <c r="U101" s="38"/>
      <c r="V101" s="39" t="str">
        <f t="shared" si="21"/>
        <v/>
      </c>
      <c r="W101" s="22"/>
      <c r="X101" s="39" t="str">
        <f t="shared" si="22"/>
        <v/>
      </c>
      <c r="Y101" s="23" t="e">
        <f t="shared" si="23"/>
        <v>#VALUE!</v>
      </c>
      <c r="Z101" s="1" t="e">
        <f t="shared" si="24"/>
        <v>#VALUE!</v>
      </c>
      <c r="AA101" s="10"/>
      <c r="AB101" s="10"/>
      <c r="AC101" s="6"/>
      <c r="AD101" s="12"/>
      <c r="AE101" s="6"/>
      <c r="AF101" s="6"/>
      <c r="AG101" s="6"/>
      <c r="AH101" s="10"/>
      <c r="AI101" s="6"/>
    </row>
    <row r="102" spans="1:35" ht="30" x14ac:dyDescent="0.25">
      <c r="A102" s="2">
        <v>43388</v>
      </c>
      <c r="B102" s="5" t="s">
        <v>48</v>
      </c>
      <c r="C102" s="4" t="s">
        <v>216</v>
      </c>
      <c r="D102" s="4" t="s">
        <v>229</v>
      </c>
      <c r="E102" s="4" t="s">
        <v>245</v>
      </c>
      <c r="F102" s="4" t="s">
        <v>140</v>
      </c>
      <c r="G102" s="3">
        <v>2</v>
      </c>
      <c r="H102" s="5" t="s">
        <v>255</v>
      </c>
      <c r="I102" s="4" t="s">
        <v>300</v>
      </c>
      <c r="J102" s="4" t="s">
        <v>328</v>
      </c>
      <c r="K102" s="38" t="s">
        <v>79</v>
      </c>
      <c r="L102" s="51">
        <f t="shared" si="17"/>
        <v>2</v>
      </c>
      <c r="M102" s="22" t="s">
        <v>342</v>
      </c>
      <c r="N102" s="22" t="str">
        <f t="shared" si="18"/>
        <v>4</v>
      </c>
      <c r="O102" s="23">
        <f t="shared" si="25"/>
        <v>8</v>
      </c>
      <c r="P102" s="22" t="s">
        <v>86</v>
      </c>
      <c r="Q102" s="51">
        <f t="shared" si="19"/>
        <v>1</v>
      </c>
      <c r="R102" s="23">
        <f t="shared" si="20"/>
        <v>8</v>
      </c>
      <c r="S102" s="1" t="str">
        <f t="shared" si="16"/>
        <v>PRIORITE 3</v>
      </c>
      <c r="T102" s="4"/>
      <c r="U102" s="38"/>
      <c r="V102" s="39" t="str">
        <f t="shared" si="21"/>
        <v/>
      </c>
      <c r="W102" s="22"/>
      <c r="X102" s="39" t="str">
        <f t="shared" si="22"/>
        <v/>
      </c>
      <c r="Y102" s="23" t="e">
        <f t="shared" si="23"/>
        <v>#VALUE!</v>
      </c>
      <c r="Z102" s="1" t="e">
        <f t="shared" si="24"/>
        <v>#VALUE!</v>
      </c>
      <c r="AA102" s="10"/>
      <c r="AB102" s="10"/>
      <c r="AC102" s="6"/>
      <c r="AD102" s="12"/>
      <c r="AE102" s="6"/>
      <c r="AF102" s="6"/>
      <c r="AG102" s="6"/>
      <c r="AH102" s="10"/>
      <c r="AI102" s="6"/>
    </row>
    <row r="103" spans="1:35" ht="45" x14ac:dyDescent="0.25">
      <c r="A103" s="2">
        <v>43388</v>
      </c>
      <c r="B103" s="5" t="s">
        <v>48</v>
      </c>
      <c r="C103" s="4" t="s">
        <v>216</v>
      </c>
      <c r="D103" s="4" t="s">
        <v>219</v>
      </c>
      <c r="E103" s="4" t="s">
        <v>25</v>
      </c>
      <c r="F103" s="4" t="s">
        <v>140</v>
      </c>
      <c r="G103" s="3">
        <v>2</v>
      </c>
      <c r="H103" s="5" t="s">
        <v>144</v>
      </c>
      <c r="I103" s="4" t="s">
        <v>301</v>
      </c>
      <c r="J103" s="4" t="s">
        <v>327</v>
      </c>
      <c r="K103" s="38" t="s">
        <v>344</v>
      </c>
      <c r="L103" s="51" t="str">
        <f t="shared" si="17"/>
        <v>1</v>
      </c>
      <c r="M103" s="22" t="s">
        <v>343</v>
      </c>
      <c r="N103" s="22" t="str">
        <f t="shared" si="18"/>
        <v>1</v>
      </c>
      <c r="O103" s="23">
        <f t="shared" si="25"/>
        <v>1</v>
      </c>
      <c r="P103" s="22" t="s">
        <v>84</v>
      </c>
      <c r="Q103" s="51">
        <f t="shared" si="19"/>
        <v>0.7</v>
      </c>
      <c r="R103" s="23">
        <f t="shared" si="20"/>
        <v>0.7</v>
      </c>
      <c r="S103" s="1" t="str">
        <f t="shared" si="16"/>
        <v>PRIORITE 4</v>
      </c>
      <c r="T103" s="4" t="s">
        <v>310</v>
      </c>
      <c r="U103" s="38"/>
      <c r="V103" s="39" t="str">
        <f t="shared" si="21"/>
        <v/>
      </c>
      <c r="W103" s="22"/>
      <c r="X103" s="39" t="str">
        <f t="shared" si="22"/>
        <v/>
      </c>
      <c r="Y103" s="23" t="e">
        <f t="shared" si="23"/>
        <v>#VALUE!</v>
      </c>
      <c r="Z103" s="1" t="e">
        <f t="shared" si="24"/>
        <v>#VALUE!</v>
      </c>
      <c r="AA103" s="10"/>
      <c r="AB103" s="10"/>
      <c r="AC103" s="6"/>
      <c r="AD103" s="12"/>
      <c r="AE103" s="6"/>
      <c r="AF103" s="6"/>
      <c r="AG103" s="6"/>
      <c r="AH103" s="10"/>
      <c r="AI103" s="6"/>
    </row>
    <row r="104" spans="1:35" ht="45" x14ac:dyDescent="0.25">
      <c r="A104" s="2">
        <v>43388</v>
      </c>
      <c r="B104" s="5" t="s">
        <v>48</v>
      </c>
      <c r="C104" s="4" t="s">
        <v>216</v>
      </c>
      <c r="D104" s="4" t="s">
        <v>219</v>
      </c>
      <c r="E104" s="4" t="s">
        <v>25</v>
      </c>
      <c r="F104" s="4" t="s">
        <v>141</v>
      </c>
      <c r="G104" s="3">
        <v>2</v>
      </c>
      <c r="H104" s="5" t="s">
        <v>144</v>
      </c>
      <c r="I104" s="4" t="s">
        <v>301</v>
      </c>
      <c r="J104" s="4"/>
      <c r="K104" s="38" t="s">
        <v>344</v>
      </c>
      <c r="L104" s="51" t="str">
        <f t="shared" si="17"/>
        <v>1</v>
      </c>
      <c r="M104" s="22" t="s">
        <v>343</v>
      </c>
      <c r="N104" s="22" t="str">
        <f t="shared" si="18"/>
        <v>1</v>
      </c>
      <c r="O104" s="23">
        <f t="shared" si="25"/>
        <v>1</v>
      </c>
      <c r="P104" s="22" t="s">
        <v>86</v>
      </c>
      <c r="Q104" s="51">
        <f t="shared" si="19"/>
        <v>1</v>
      </c>
      <c r="R104" s="23">
        <f t="shared" si="20"/>
        <v>1</v>
      </c>
      <c r="S104" s="1" t="str">
        <f t="shared" si="16"/>
        <v>PRIORITE 4</v>
      </c>
      <c r="T104" s="4" t="s">
        <v>310</v>
      </c>
      <c r="U104" s="38"/>
      <c r="V104" s="39" t="str">
        <f t="shared" si="21"/>
        <v/>
      </c>
      <c r="W104" s="22"/>
      <c r="X104" s="39" t="str">
        <f t="shared" si="22"/>
        <v/>
      </c>
      <c r="Y104" s="23" t="e">
        <f t="shared" si="23"/>
        <v>#VALUE!</v>
      </c>
      <c r="Z104" s="1" t="e">
        <f t="shared" si="24"/>
        <v>#VALUE!</v>
      </c>
      <c r="AA104" s="10"/>
      <c r="AB104" s="10"/>
      <c r="AC104" s="6"/>
      <c r="AD104" s="12"/>
      <c r="AE104" s="6"/>
      <c r="AF104" s="6"/>
      <c r="AG104" s="6"/>
      <c r="AH104" s="10"/>
      <c r="AI104" s="6"/>
    </row>
    <row r="105" spans="1:35" ht="30" x14ac:dyDescent="0.25">
      <c r="A105" s="2">
        <v>43388</v>
      </c>
      <c r="B105" s="5" t="s">
        <v>48</v>
      </c>
      <c r="C105" s="4" t="s">
        <v>216</v>
      </c>
      <c r="D105" s="4" t="s">
        <v>230</v>
      </c>
      <c r="E105" s="4" t="s">
        <v>254</v>
      </c>
      <c r="F105" s="4" t="s">
        <v>140</v>
      </c>
      <c r="G105" s="3">
        <v>1</v>
      </c>
      <c r="H105" s="5" t="s">
        <v>144</v>
      </c>
      <c r="I105" s="4" t="s">
        <v>302</v>
      </c>
      <c r="J105" s="4" t="s">
        <v>338</v>
      </c>
      <c r="K105" s="38" t="s">
        <v>78</v>
      </c>
      <c r="L105" s="51" t="str">
        <f t="shared" si="17"/>
        <v>3</v>
      </c>
      <c r="M105" s="22" t="s">
        <v>342</v>
      </c>
      <c r="N105" s="22" t="str">
        <f t="shared" si="18"/>
        <v>4</v>
      </c>
      <c r="O105" s="23">
        <f t="shared" si="25"/>
        <v>12</v>
      </c>
      <c r="P105" s="22" t="s">
        <v>84</v>
      </c>
      <c r="Q105" s="51">
        <f t="shared" si="19"/>
        <v>0.7</v>
      </c>
      <c r="R105" s="23">
        <f t="shared" si="20"/>
        <v>8.3999999999999986</v>
      </c>
      <c r="S105" s="1" t="str">
        <f t="shared" si="16"/>
        <v>PRIORITE 3</v>
      </c>
      <c r="T105" s="4"/>
      <c r="U105" s="38"/>
      <c r="V105" s="39" t="str">
        <f t="shared" si="21"/>
        <v/>
      </c>
      <c r="W105" s="22"/>
      <c r="X105" s="39" t="str">
        <f t="shared" si="22"/>
        <v/>
      </c>
      <c r="Y105" s="23" t="e">
        <f t="shared" si="23"/>
        <v>#VALUE!</v>
      </c>
      <c r="Z105" s="1" t="e">
        <f t="shared" si="24"/>
        <v>#VALUE!</v>
      </c>
      <c r="AA105" s="10"/>
      <c r="AB105" s="10"/>
      <c r="AC105" s="6"/>
      <c r="AD105" s="12"/>
      <c r="AE105" s="6"/>
      <c r="AF105" s="6"/>
      <c r="AG105" s="6"/>
      <c r="AH105" s="10"/>
      <c r="AI105" s="6"/>
    </row>
    <row r="106" spans="1:35" ht="45" x14ac:dyDescent="0.25">
      <c r="A106" s="2">
        <v>43388</v>
      </c>
      <c r="B106" s="5" t="s">
        <v>48</v>
      </c>
      <c r="C106" s="4" t="s">
        <v>216</v>
      </c>
      <c r="D106" s="4" t="s">
        <v>230</v>
      </c>
      <c r="E106" s="4" t="s">
        <v>254</v>
      </c>
      <c r="F106" s="4" t="s">
        <v>140</v>
      </c>
      <c r="G106" s="3">
        <v>1</v>
      </c>
      <c r="H106" s="5" t="s">
        <v>144</v>
      </c>
      <c r="I106" s="4" t="s">
        <v>303</v>
      </c>
      <c r="J106" s="4" t="s">
        <v>338</v>
      </c>
      <c r="K106" s="38" t="s">
        <v>344</v>
      </c>
      <c r="L106" s="51" t="str">
        <f t="shared" si="17"/>
        <v>1</v>
      </c>
      <c r="M106" s="22" t="s">
        <v>342</v>
      </c>
      <c r="N106" s="22" t="str">
        <f t="shared" si="18"/>
        <v>4</v>
      </c>
      <c r="O106" s="23">
        <f t="shared" si="25"/>
        <v>4</v>
      </c>
      <c r="P106" s="22" t="s">
        <v>84</v>
      </c>
      <c r="Q106" s="51">
        <f t="shared" si="19"/>
        <v>0.7</v>
      </c>
      <c r="R106" s="23">
        <f t="shared" si="20"/>
        <v>2.8</v>
      </c>
      <c r="S106" s="1" t="str">
        <f t="shared" si="16"/>
        <v>PRIORITE 4</v>
      </c>
      <c r="T106" s="4"/>
      <c r="U106" s="38"/>
      <c r="V106" s="39" t="str">
        <f t="shared" si="21"/>
        <v/>
      </c>
      <c r="W106" s="22"/>
      <c r="X106" s="39" t="str">
        <f t="shared" si="22"/>
        <v/>
      </c>
      <c r="Y106" s="23" t="e">
        <f t="shared" si="23"/>
        <v>#VALUE!</v>
      </c>
      <c r="Z106" s="1" t="e">
        <f t="shared" si="24"/>
        <v>#VALUE!</v>
      </c>
      <c r="AA106" s="10"/>
      <c r="AB106" s="10"/>
      <c r="AC106" s="6"/>
      <c r="AD106" s="12"/>
      <c r="AE106" s="6"/>
      <c r="AF106" s="6"/>
      <c r="AG106" s="6"/>
      <c r="AH106" s="10"/>
      <c r="AI106" s="6"/>
    </row>
    <row r="107" spans="1:35" ht="45" x14ac:dyDescent="0.25">
      <c r="A107" s="2">
        <v>43388</v>
      </c>
      <c r="B107" s="5" t="s">
        <v>48</v>
      </c>
      <c r="C107" s="4" t="s">
        <v>216</v>
      </c>
      <c r="D107" s="4" t="s">
        <v>230</v>
      </c>
      <c r="E107" s="4" t="s">
        <v>254</v>
      </c>
      <c r="F107" s="4" t="s">
        <v>141</v>
      </c>
      <c r="G107" s="3">
        <v>1</v>
      </c>
      <c r="H107" s="5" t="s">
        <v>144</v>
      </c>
      <c r="I107" s="4" t="s">
        <v>304</v>
      </c>
      <c r="J107" s="4" t="s">
        <v>338</v>
      </c>
      <c r="K107" s="38" t="s">
        <v>344</v>
      </c>
      <c r="L107" s="51" t="str">
        <f t="shared" si="17"/>
        <v>1</v>
      </c>
      <c r="M107" s="22" t="s">
        <v>342</v>
      </c>
      <c r="N107" s="22" t="str">
        <f t="shared" si="18"/>
        <v>4</v>
      </c>
      <c r="O107" s="23">
        <f t="shared" si="25"/>
        <v>4</v>
      </c>
      <c r="P107" s="22" t="s">
        <v>84</v>
      </c>
      <c r="Q107" s="51">
        <f t="shared" si="19"/>
        <v>0.7</v>
      </c>
      <c r="R107" s="23">
        <f t="shared" si="20"/>
        <v>2.8</v>
      </c>
      <c r="S107" s="1" t="str">
        <f t="shared" si="16"/>
        <v>PRIORITE 4</v>
      </c>
      <c r="T107" s="4"/>
      <c r="U107" s="38"/>
      <c r="V107" s="39" t="str">
        <f t="shared" si="21"/>
        <v/>
      </c>
      <c r="W107" s="22"/>
      <c r="X107" s="39" t="str">
        <f t="shared" si="22"/>
        <v/>
      </c>
      <c r="Y107" s="23" t="e">
        <f t="shared" si="23"/>
        <v>#VALUE!</v>
      </c>
      <c r="Z107" s="1" t="e">
        <f t="shared" si="24"/>
        <v>#VALUE!</v>
      </c>
      <c r="AA107" s="10"/>
      <c r="AB107" s="10"/>
      <c r="AC107" s="6"/>
      <c r="AD107" s="12"/>
      <c r="AE107" s="6"/>
      <c r="AF107" s="6"/>
      <c r="AG107" s="6"/>
      <c r="AH107" s="10"/>
      <c r="AI107" s="6"/>
    </row>
    <row r="108" spans="1:35" ht="30" x14ac:dyDescent="0.25">
      <c r="A108" s="2">
        <v>43388</v>
      </c>
      <c r="B108" s="5" t="s">
        <v>48</v>
      </c>
      <c r="C108" s="4" t="s">
        <v>217</v>
      </c>
      <c r="D108" s="4" t="s">
        <v>231</v>
      </c>
      <c r="E108" s="4" t="s">
        <v>254</v>
      </c>
      <c r="F108" s="4" t="s">
        <v>140</v>
      </c>
      <c r="G108" s="3">
        <v>1</v>
      </c>
      <c r="H108" s="4" t="s">
        <v>144</v>
      </c>
      <c r="I108" s="4" t="s">
        <v>305</v>
      </c>
      <c r="J108" s="4" t="s">
        <v>338</v>
      </c>
      <c r="K108" s="38" t="s">
        <v>79</v>
      </c>
      <c r="L108" s="51">
        <f t="shared" si="17"/>
        <v>2</v>
      </c>
      <c r="M108" s="22" t="s">
        <v>340</v>
      </c>
      <c r="N108" s="22">
        <f t="shared" si="18"/>
        <v>7</v>
      </c>
      <c r="O108" s="23">
        <f t="shared" si="25"/>
        <v>14</v>
      </c>
      <c r="P108" s="22" t="s">
        <v>84</v>
      </c>
      <c r="Q108" s="51">
        <f t="shared" si="19"/>
        <v>0.7</v>
      </c>
      <c r="R108" s="23">
        <f t="shared" si="20"/>
        <v>9.7999999999999989</v>
      </c>
      <c r="S108" s="1" t="str">
        <f t="shared" si="16"/>
        <v>PRIORITE 3</v>
      </c>
      <c r="T108" s="4"/>
      <c r="U108" s="38"/>
      <c r="V108" s="39" t="str">
        <f t="shared" si="21"/>
        <v/>
      </c>
      <c r="W108" s="22"/>
      <c r="X108" s="39" t="str">
        <f t="shared" si="22"/>
        <v/>
      </c>
      <c r="Y108" s="23" t="e">
        <f t="shared" si="23"/>
        <v>#VALUE!</v>
      </c>
      <c r="Z108" s="1" t="e">
        <f t="shared" si="24"/>
        <v>#VALUE!</v>
      </c>
      <c r="AA108" s="10"/>
      <c r="AB108" s="10"/>
      <c r="AC108" s="6"/>
      <c r="AD108" s="12"/>
      <c r="AE108" s="6"/>
      <c r="AF108" s="6"/>
      <c r="AG108" s="6"/>
      <c r="AH108" s="10"/>
      <c r="AI108" s="6"/>
    </row>
    <row r="109" spans="1:35" ht="30" x14ac:dyDescent="0.25">
      <c r="A109" s="2">
        <v>43388</v>
      </c>
      <c r="B109" s="5" t="s">
        <v>48</v>
      </c>
      <c r="C109" s="4" t="s">
        <v>217</v>
      </c>
      <c r="D109" s="4" t="s">
        <v>232</v>
      </c>
      <c r="E109" s="4" t="s">
        <v>254</v>
      </c>
      <c r="F109" s="4" t="s">
        <v>140</v>
      </c>
      <c r="G109" s="3">
        <v>1</v>
      </c>
      <c r="H109" s="4" t="s">
        <v>144</v>
      </c>
      <c r="I109" s="4" t="s">
        <v>306</v>
      </c>
      <c r="J109" s="4" t="s">
        <v>338</v>
      </c>
      <c r="K109" s="38" t="s">
        <v>79</v>
      </c>
      <c r="L109" s="51">
        <f t="shared" si="17"/>
        <v>2</v>
      </c>
      <c r="M109" s="22" t="s">
        <v>342</v>
      </c>
      <c r="N109" s="22" t="str">
        <f t="shared" si="18"/>
        <v>4</v>
      </c>
      <c r="O109" s="23">
        <f t="shared" si="25"/>
        <v>8</v>
      </c>
      <c r="P109" s="22" t="s">
        <v>84</v>
      </c>
      <c r="Q109" s="51">
        <f t="shared" si="19"/>
        <v>0.7</v>
      </c>
      <c r="R109" s="23">
        <f t="shared" si="20"/>
        <v>5.6</v>
      </c>
      <c r="S109" s="1" t="str">
        <f t="shared" si="16"/>
        <v>PRIORITE 3</v>
      </c>
      <c r="T109" s="4"/>
      <c r="U109" s="38"/>
      <c r="V109" s="39" t="str">
        <f t="shared" si="21"/>
        <v/>
      </c>
      <c r="W109" s="22"/>
      <c r="X109" s="39" t="str">
        <f t="shared" si="22"/>
        <v/>
      </c>
      <c r="Y109" s="23" t="e">
        <f t="shared" si="23"/>
        <v>#VALUE!</v>
      </c>
      <c r="Z109" s="1" t="e">
        <f t="shared" si="24"/>
        <v>#VALUE!</v>
      </c>
      <c r="AA109" s="10"/>
      <c r="AB109" s="10"/>
      <c r="AC109" s="6"/>
      <c r="AD109" s="12"/>
      <c r="AE109" s="6"/>
      <c r="AF109" s="6"/>
      <c r="AG109" s="6"/>
      <c r="AH109" s="10"/>
      <c r="AI109" s="6"/>
    </row>
    <row r="110" spans="1:35" ht="30" x14ac:dyDescent="0.25">
      <c r="A110" s="2">
        <v>43389</v>
      </c>
      <c r="B110" s="5" t="s">
        <v>48</v>
      </c>
      <c r="C110" s="4" t="s">
        <v>217</v>
      </c>
      <c r="D110" s="4" t="s">
        <v>232</v>
      </c>
      <c r="E110" s="4" t="s">
        <v>33</v>
      </c>
      <c r="F110" s="4" t="s">
        <v>140</v>
      </c>
      <c r="G110" s="3">
        <v>2</v>
      </c>
      <c r="H110" s="4" t="s">
        <v>148</v>
      </c>
      <c r="I110" s="4" t="s">
        <v>307</v>
      </c>
      <c r="J110" s="37" t="s">
        <v>318</v>
      </c>
      <c r="K110" s="38" t="s">
        <v>79</v>
      </c>
      <c r="L110" s="51">
        <f t="shared" si="17"/>
        <v>2</v>
      </c>
      <c r="M110" s="22" t="s">
        <v>342</v>
      </c>
      <c r="N110" s="22" t="str">
        <f t="shared" si="18"/>
        <v>4</v>
      </c>
      <c r="O110" s="23">
        <f t="shared" si="25"/>
        <v>8</v>
      </c>
      <c r="P110" s="22" t="s">
        <v>84</v>
      </c>
      <c r="Q110" s="51">
        <f t="shared" si="19"/>
        <v>0.7</v>
      </c>
      <c r="R110" s="23">
        <f t="shared" si="20"/>
        <v>5.6</v>
      </c>
      <c r="S110" s="1" t="str">
        <f t="shared" si="16"/>
        <v>PRIORITE 3</v>
      </c>
      <c r="T110" s="4" t="s">
        <v>309</v>
      </c>
      <c r="U110" s="38"/>
      <c r="V110" s="39" t="str">
        <f t="shared" si="21"/>
        <v/>
      </c>
      <c r="W110" s="22"/>
      <c r="X110" s="39" t="str">
        <f t="shared" si="22"/>
        <v/>
      </c>
      <c r="Y110" s="23" t="e">
        <f t="shared" si="23"/>
        <v>#VALUE!</v>
      </c>
      <c r="Z110" s="1" t="e">
        <f t="shared" si="24"/>
        <v>#VALUE!</v>
      </c>
      <c r="AA110" s="10"/>
      <c r="AB110" s="10"/>
      <c r="AC110" s="6"/>
      <c r="AD110" s="12"/>
      <c r="AE110" s="6"/>
      <c r="AF110" s="6"/>
      <c r="AG110" s="6"/>
      <c r="AH110" s="10"/>
      <c r="AI110" s="6"/>
    </row>
    <row r="111" spans="1:35" ht="30" x14ac:dyDescent="0.25">
      <c r="A111" s="2">
        <v>43388</v>
      </c>
      <c r="B111" s="5" t="s">
        <v>48</v>
      </c>
      <c r="C111" s="4" t="s">
        <v>217</v>
      </c>
      <c r="D111" s="4" t="s">
        <v>233</v>
      </c>
      <c r="E111" s="4" t="s">
        <v>254</v>
      </c>
      <c r="F111" s="4" t="s">
        <v>140</v>
      </c>
      <c r="G111" s="3">
        <v>1</v>
      </c>
      <c r="H111" s="4" t="s">
        <v>144</v>
      </c>
      <c r="I111" s="4" t="s">
        <v>308</v>
      </c>
      <c r="J111" s="4" t="s">
        <v>338</v>
      </c>
      <c r="K111" s="38" t="s">
        <v>79</v>
      </c>
      <c r="L111" s="51">
        <f t="shared" si="17"/>
        <v>2</v>
      </c>
      <c r="M111" s="22" t="s">
        <v>340</v>
      </c>
      <c r="N111" s="22">
        <f t="shared" si="18"/>
        <v>7</v>
      </c>
      <c r="O111" s="23">
        <f t="shared" si="25"/>
        <v>14</v>
      </c>
      <c r="P111" s="22" t="s">
        <v>84</v>
      </c>
      <c r="Q111" s="51">
        <f t="shared" si="19"/>
        <v>0.7</v>
      </c>
      <c r="R111" s="23">
        <f t="shared" si="20"/>
        <v>9.7999999999999989</v>
      </c>
      <c r="S111" s="1" t="str">
        <f t="shared" si="16"/>
        <v>PRIORITE 3</v>
      </c>
      <c r="T111" s="4"/>
      <c r="U111" s="38"/>
      <c r="V111" s="39" t="str">
        <f t="shared" si="21"/>
        <v/>
      </c>
      <c r="W111" s="22"/>
      <c r="X111" s="39" t="str">
        <f t="shared" si="22"/>
        <v/>
      </c>
      <c r="Y111" s="23" t="e">
        <f t="shared" si="23"/>
        <v>#VALUE!</v>
      </c>
      <c r="Z111" s="1" t="e">
        <f t="shared" si="24"/>
        <v>#VALUE!</v>
      </c>
      <c r="AA111" s="10"/>
      <c r="AB111" s="10"/>
      <c r="AC111" s="6"/>
      <c r="AD111" s="12"/>
      <c r="AE111" s="6"/>
      <c r="AF111" s="6"/>
      <c r="AG111" s="6"/>
      <c r="AH111" s="10"/>
      <c r="AI111" s="6"/>
    </row>
    <row r="112" spans="1:35" ht="22.5" x14ac:dyDescent="0.25">
      <c r="A112" s="2">
        <v>43570</v>
      </c>
      <c r="B112" s="5" t="s">
        <v>48</v>
      </c>
      <c r="C112" s="4" t="s">
        <v>97</v>
      </c>
      <c r="D112" s="4" t="s">
        <v>113</v>
      </c>
      <c r="E112" s="4" t="s">
        <v>129</v>
      </c>
      <c r="F112" s="4" t="s">
        <v>140</v>
      </c>
      <c r="G112" s="3">
        <v>11</v>
      </c>
      <c r="H112" s="4" t="s">
        <v>148</v>
      </c>
      <c r="I112" s="4" t="s">
        <v>167</v>
      </c>
      <c r="J112" s="4" t="s">
        <v>192</v>
      </c>
      <c r="K112" s="38" t="s">
        <v>77</v>
      </c>
      <c r="L112" s="51" t="str">
        <f t="shared" si="17"/>
        <v>4</v>
      </c>
      <c r="M112" s="22" t="s">
        <v>340</v>
      </c>
      <c r="N112" s="22">
        <f t="shared" si="18"/>
        <v>7</v>
      </c>
      <c r="O112" s="23">
        <f t="shared" si="25"/>
        <v>28</v>
      </c>
      <c r="P112" s="22" t="s">
        <v>83</v>
      </c>
      <c r="Q112" s="51" t="str">
        <f t="shared" si="19"/>
        <v>0.4</v>
      </c>
      <c r="R112" s="23" t="e">
        <f t="shared" si="20"/>
        <v>#VALUE!</v>
      </c>
      <c r="S112" s="1" t="e">
        <f t="shared" si="16"/>
        <v>#VALUE!</v>
      </c>
      <c r="T112" s="4"/>
      <c r="U112" s="38"/>
      <c r="V112" s="39" t="str">
        <f t="shared" si="21"/>
        <v/>
      </c>
      <c r="W112" s="22"/>
      <c r="X112" s="39" t="str">
        <f t="shared" si="22"/>
        <v/>
      </c>
      <c r="Y112" s="23" t="e">
        <f t="shared" si="23"/>
        <v>#VALUE!</v>
      </c>
      <c r="Z112" s="1" t="e">
        <f t="shared" si="24"/>
        <v>#VALUE!</v>
      </c>
      <c r="AA112" s="10"/>
      <c r="AB112" s="10"/>
      <c r="AC112" s="6"/>
      <c r="AD112" s="12"/>
      <c r="AE112" s="6"/>
      <c r="AF112" s="6"/>
      <c r="AG112" s="6"/>
      <c r="AH112" s="10"/>
      <c r="AI112" s="6"/>
    </row>
    <row r="113" spans="1:35" ht="30" x14ac:dyDescent="0.25">
      <c r="A113" s="2">
        <v>43570</v>
      </c>
      <c r="B113" s="5" t="s">
        <v>48</v>
      </c>
      <c r="C113" s="4" t="s">
        <v>98</v>
      </c>
      <c r="D113" s="4" t="s">
        <v>64</v>
      </c>
      <c r="E113" s="4" t="s">
        <v>130</v>
      </c>
      <c r="F113" s="4" t="s">
        <v>140</v>
      </c>
      <c r="G113" s="3">
        <v>2</v>
      </c>
      <c r="H113" s="4" t="s">
        <v>144</v>
      </c>
      <c r="I113" s="4" t="s">
        <v>168</v>
      </c>
      <c r="J113" s="4" t="s">
        <v>193</v>
      </c>
      <c r="K113" s="38" t="s">
        <v>77</v>
      </c>
      <c r="L113" s="51" t="str">
        <f t="shared" si="17"/>
        <v>4</v>
      </c>
      <c r="M113" s="22" t="s">
        <v>340</v>
      </c>
      <c r="N113" s="22">
        <f t="shared" si="18"/>
        <v>7</v>
      </c>
      <c r="O113" s="23">
        <f t="shared" si="25"/>
        <v>28</v>
      </c>
      <c r="P113" s="22" t="s">
        <v>84</v>
      </c>
      <c r="Q113" s="51">
        <f t="shared" si="19"/>
        <v>0.7</v>
      </c>
      <c r="R113" s="23">
        <f t="shared" si="20"/>
        <v>19.599999999999998</v>
      </c>
      <c r="S113" s="1" t="str">
        <f t="shared" si="16"/>
        <v>PRIORITE 2</v>
      </c>
      <c r="T113" s="4" t="s">
        <v>315</v>
      </c>
      <c r="U113" s="38"/>
      <c r="V113" s="39" t="str">
        <f t="shared" si="21"/>
        <v/>
      </c>
      <c r="W113" s="22"/>
      <c r="X113" s="39" t="str">
        <f t="shared" si="22"/>
        <v/>
      </c>
      <c r="Y113" s="23" t="e">
        <f t="shared" si="23"/>
        <v>#VALUE!</v>
      </c>
      <c r="Z113" s="1" t="e">
        <f t="shared" si="24"/>
        <v>#VALUE!</v>
      </c>
      <c r="AA113" s="10"/>
      <c r="AB113" s="10"/>
      <c r="AC113" s="6"/>
      <c r="AD113" s="12"/>
      <c r="AE113" s="6"/>
      <c r="AF113" s="6"/>
      <c r="AG113" s="6"/>
      <c r="AH113" s="10"/>
      <c r="AI113" s="6"/>
    </row>
    <row r="114" spans="1:35" ht="30" x14ac:dyDescent="0.25">
      <c r="A114" s="81">
        <v>43570</v>
      </c>
      <c r="B114" s="82" t="s">
        <v>48</v>
      </c>
      <c r="C114" s="85" t="s">
        <v>98</v>
      </c>
      <c r="D114" s="85" t="s">
        <v>64</v>
      </c>
      <c r="E114" s="85" t="s">
        <v>130</v>
      </c>
      <c r="F114" s="85" t="s">
        <v>140</v>
      </c>
      <c r="G114" s="84">
        <v>2</v>
      </c>
      <c r="H114" s="85" t="s">
        <v>144</v>
      </c>
      <c r="I114" s="85" t="s">
        <v>169</v>
      </c>
      <c r="J114" s="85" t="s">
        <v>193</v>
      </c>
      <c r="K114" s="58" t="s">
        <v>77</v>
      </c>
      <c r="L114" s="209" t="str">
        <f t="shared" si="17"/>
        <v>4</v>
      </c>
      <c r="M114" s="60" t="s">
        <v>341</v>
      </c>
      <c r="N114" s="60" t="str">
        <f t="shared" si="18"/>
        <v>10</v>
      </c>
      <c r="O114" s="87">
        <f t="shared" si="25"/>
        <v>40</v>
      </c>
      <c r="P114" s="60" t="s">
        <v>84</v>
      </c>
      <c r="Q114" s="209">
        <f t="shared" si="19"/>
        <v>0.7</v>
      </c>
      <c r="R114" s="87">
        <f t="shared" si="20"/>
        <v>28</v>
      </c>
      <c r="S114" s="88" t="str">
        <f t="shared" si="16"/>
        <v>PRIORITE 2</v>
      </c>
      <c r="T114" s="85" t="s">
        <v>206</v>
      </c>
      <c r="U114" s="58"/>
      <c r="V114" s="59" t="str">
        <f t="shared" si="21"/>
        <v/>
      </c>
      <c r="W114" s="60"/>
      <c r="X114" s="59" t="str">
        <f t="shared" si="22"/>
        <v/>
      </c>
      <c r="Y114" s="87" t="e">
        <f t="shared" si="23"/>
        <v>#VALUE!</v>
      </c>
      <c r="Z114" s="88" t="e">
        <f t="shared" si="24"/>
        <v>#VALUE!</v>
      </c>
      <c r="AA114" s="89"/>
      <c r="AB114" s="89"/>
      <c r="AC114" s="90"/>
      <c r="AD114" s="91"/>
      <c r="AE114" s="90"/>
      <c r="AF114" s="90"/>
      <c r="AG114" s="90"/>
      <c r="AH114" s="89"/>
      <c r="AI114" s="90"/>
    </row>
  </sheetData>
  <conditionalFormatting sqref="S1">
    <cfRule type="cellIs" dxfId="95" priority="12" stopIfTrue="1" operator="equal">
      <formula>"PRIORITE 4"</formula>
    </cfRule>
    <cfRule type="cellIs" dxfId="94" priority="13" stopIfTrue="1" operator="equal">
      <formula>"PRIORITE 1"</formula>
    </cfRule>
    <cfRule type="cellIs" dxfId="93" priority="14" stopIfTrue="1" operator="equal">
      <formula>"PRIORITE 2"</formula>
    </cfRule>
  </conditionalFormatting>
  <conditionalFormatting sqref="S2:S114">
    <cfRule type="cellIs" dxfId="92" priority="9" stopIfTrue="1" operator="equal">
      <formula>"PRIORITE 4"</formula>
    </cfRule>
    <cfRule type="cellIs" dxfId="91" priority="10" stopIfTrue="1" operator="equal">
      <formula>"PRIORITE 1"</formula>
    </cfRule>
    <cfRule type="cellIs" dxfId="90" priority="11" stopIfTrue="1" operator="equal">
      <formula>"PRIORITE 2"</formula>
    </cfRule>
  </conditionalFormatting>
  <conditionalFormatting sqref="Z1">
    <cfRule type="cellIs" dxfId="89" priority="6" stopIfTrue="1" operator="equal">
      <formula>"PRIORITE 4"</formula>
    </cfRule>
    <cfRule type="cellIs" dxfId="88" priority="7" stopIfTrue="1" operator="equal">
      <formula>"PRIORITE 1"</formula>
    </cfRule>
    <cfRule type="cellIs" dxfId="87" priority="8" stopIfTrue="1" operator="equal">
      <formula>"PRIORITE 2"</formula>
    </cfRule>
  </conditionalFormatting>
  <conditionalFormatting sqref="Z2:Z114">
    <cfRule type="cellIs" dxfId="86" priority="3" stopIfTrue="1" operator="equal">
      <formula>"PRIORITE 4"</formula>
    </cfRule>
    <cfRule type="cellIs" dxfId="85" priority="4" stopIfTrue="1" operator="equal">
      <formula>"PRIORITE 1"</formula>
    </cfRule>
    <cfRule type="cellIs" dxfId="84" priority="5" stopIfTrue="1" operator="equal">
      <formula>"PRIORITE 2"</formula>
    </cfRule>
  </conditionalFormatting>
  <dataValidations count="8">
    <dataValidation error="Vous devez taper :_x000a_1 : Gravité Mineur_x000a_10 :Gravité Notable_x000a_100 :Gravité Critique" sqref="O1:O114"/>
    <dataValidation type="list" error="Vous devez taper :_x000a_1 : Gravité Mineur_x000a_10 :Gravité Notable_x000a_100 :Gravité Critique" sqref="K1:L1 U1:W1">
      <formula1>"1,2,3,4,5"</formula1>
    </dataValidation>
    <dataValidation type="list" allowBlank="1" showInputMessage="1" showErrorMessage="1" sqref="F2:F114">
      <formula1>"Opérateur,personnel à proximité,visiteur"</formula1>
    </dataValidation>
    <dataValidation type="list" allowBlank="1" showInputMessage="1" showErrorMessage="1" sqref="AD2:AD114">
      <formula1>"0%,25%,50%,75%,99%,100%"</formula1>
    </dataValidation>
    <dataValidation type="list" allowBlank="1" showInputMessage="1" showErrorMessage="1" sqref="AH3:AH114">
      <formula1>"OUI,NON"</formula1>
    </dataValidation>
    <dataValidation type="list" showInputMessage="1" sqref="H2:H114">
      <formula1>$F$122:$F$186</formula1>
    </dataValidation>
    <dataValidation type="list" allowBlank="1" showInputMessage="1" showErrorMessage="1" sqref="W2:W114 P2:P114 AH2 M2:M114 B2:B114">
      <formula1>#REF!</formula1>
    </dataValidation>
    <dataValidation type="list" error="Vous devez taper :_x000a_1 : Gravité Mineur_x000a_10 :Gravité Notable_x000a_100 :Gravité Critique" sqref="U2:U114 K2:K114">
      <formula1>#REF!</formula1>
    </dataValidation>
  </dataValidations>
  <pageMargins left="0.7" right="0.7" top="0.75" bottom="0.75" header="0.3" footer="0.3"/>
  <tableParts count="1">
    <tablePart r:id="rId1"/>
  </tableParts>
  <extLst>
    <ext xmlns:x14="http://schemas.microsoft.com/office/spreadsheetml/2009/9/main" uri="{78C0D931-6437-407d-A8EE-F0AAD7539E65}">
      <x14:conditionalFormattings>
        <x14:conditionalFormatting xmlns:xm="http://schemas.microsoft.com/office/excel/2006/main">
          <x14:cfRule type="containsText" priority="1" operator="containsText" id="{238A19F4-A5E2-406E-BDA9-C798EB270442}">
            <xm:f>NOT(ISERROR(SEARCH(#REF!,AH1)))</xm:f>
            <xm:f>#REF!</xm:f>
            <x14:dxf>
              <fill>
                <patternFill>
                  <bgColor rgb="FFFF0000"/>
                </patternFill>
              </fill>
            </x14:dxf>
          </x14:cfRule>
          <x14:cfRule type="containsText" priority="2" operator="containsText" id="{D3A0C0CF-CA0E-45E0-924D-113B1811B74F}">
            <xm:f>NOT(ISERROR(SEARCH(#REF!,AH1)))</xm:f>
            <xm:f>#REF!</xm:f>
            <x14:dxf>
              <fill>
                <patternFill>
                  <bgColor rgb="FF00FF00"/>
                </patternFill>
              </fill>
            </x14:dxf>
          </x14:cfRule>
          <xm:sqref>AH1:AH1048576</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AI96"/>
  <sheetViews>
    <sheetView topLeftCell="AA1" zoomScale="85" zoomScaleNormal="85" workbookViewId="0">
      <pane ySplit="1" topLeftCell="A49" activePane="bottomLeft" state="frozen"/>
      <selection pane="bottomLeft" activeCell="E63" sqref="E63"/>
    </sheetView>
  </sheetViews>
  <sheetFormatPr baseColWidth="10" defaultColWidth="20.7109375" defaultRowHeight="15" x14ac:dyDescent="0.25"/>
  <cols>
    <col min="1" max="1" width="33.140625" customWidth="1"/>
    <col min="2" max="2" width="28" customWidth="1"/>
    <col min="3" max="3" width="28.28515625" customWidth="1"/>
    <col min="4" max="4" width="30.85546875" customWidth="1"/>
    <col min="5" max="5" width="41.7109375" customWidth="1"/>
    <col min="6" max="6" width="37.140625" customWidth="1"/>
    <col min="7" max="7" width="33.140625" customWidth="1"/>
    <col min="8" max="8" width="49.140625" style="37" customWidth="1"/>
    <col min="9" max="9" width="65.42578125" customWidth="1"/>
    <col min="10" max="10" width="40.28515625" customWidth="1"/>
    <col min="11" max="11" width="15.42578125" customWidth="1"/>
    <col min="12" max="12" width="24" customWidth="1"/>
    <col min="13" max="13" width="16" customWidth="1"/>
    <col min="14" max="14" width="24.5703125" customWidth="1"/>
    <col min="16" max="16" width="14.7109375" customWidth="1"/>
    <col min="17" max="17" width="45.7109375" customWidth="1"/>
    <col min="19" max="19" width="42.28515625" customWidth="1"/>
    <col min="20" max="20" width="42.7109375" customWidth="1"/>
    <col min="21" max="21" width="94.28515625" customWidth="1"/>
    <col min="22" max="22" width="40" customWidth="1"/>
    <col min="23" max="23" width="93.140625" customWidth="1"/>
    <col min="24" max="24" width="40" customWidth="1"/>
    <col min="25" max="25" width="31.42578125" customWidth="1"/>
    <col min="26" max="26" width="56" customWidth="1"/>
    <col min="27" max="27" width="48.5703125" customWidth="1"/>
    <col min="28" max="28" width="44.5703125" customWidth="1"/>
    <col min="30" max="30" width="28" style="43" customWidth="1"/>
    <col min="31" max="31" width="42.85546875" customWidth="1"/>
    <col min="32" max="32" width="33.140625" customWidth="1"/>
    <col min="34" max="34" width="38.85546875" customWidth="1"/>
    <col min="35" max="35" width="28.5703125" customWidth="1"/>
  </cols>
  <sheetData>
    <row r="1" spans="1:35" ht="78.75" customHeight="1" x14ac:dyDescent="0.25">
      <c r="A1" s="198" t="s">
        <v>45</v>
      </c>
      <c r="B1" s="199" t="s">
        <v>1</v>
      </c>
      <c r="C1" s="199" t="s">
        <v>2</v>
      </c>
      <c r="D1" s="199" t="s">
        <v>3</v>
      </c>
      <c r="E1" s="198" t="s">
        <v>4</v>
      </c>
      <c r="F1" s="199" t="s">
        <v>5</v>
      </c>
      <c r="G1" s="200" t="s">
        <v>0</v>
      </c>
      <c r="H1" s="201" t="s">
        <v>6</v>
      </c>
      <c r="I1" s="200" t="s">
        <v>71</v>
      </c>
      <c r="J1" s="202" t="s">
        <v>39</v>
      </c>
      <c r="K1" s="203" t="s">
        <v>7</v>
      </c>
      <c r="L1" s="203" t="s">
        <v>72</v>
      </c>
      <c r="M1" s="204" t="s">
        <v>8</v>
      </c>
      <c r="N1" s="204" t="s">
        <v>81</v>
      </c>
      <c r="O1" s="202" t="s">
        <v>9</v>
      </c>
      <c r="P1" s="202" t="s">
        <v>10</v>
      </c>
      <c r="Q1" s="205" t="s">
        <v>82</v>
      </c>
      <c r="R1" s="205" t="s">
        <v>11</v>
      </c>
      <c r="S1" s="202" t="s">
        <v>12</v>
      </c>
      <c r="T1" s="205" t="s">
        <v>13</v>
      </c>
      <c r="U1" s="203" t="s">
        <v>41</v>
      </c>
      <c r="V1" s="203" t="s">
        <v>88</v>
      </c>
      <c r="W1" s="204" t="s">
        <v>40</v>
      </c>
      <c r="X1" s="204" t="s">
        <v>89</v>
      </c>
      <c r="Y1" s="202" t="s">
        <v>14</v>
      </c>
      <c r="Z1" s="205" t="s">
        <v>46</v>
      </c>
      <c r="AA1" s="206" t="s">
        <v>16</v>
      </c>
      <c r="AB1" s="207" t="s">
        <v>17</v>
      </c>
      <c r="AC1" s="206" t="s">
        <v>15</v>
      </c>
      <c r="AD1" s="207" t="s">
        <v>43</v>
      </c>
      <c r="AE1" s="206" t="s">
        <v>36</v>
      </c>
      <c r="AF1" s="207" t="s">
        <v>42</v>
      </c>
      <c r="AG1" s="206" t="s">
        <v>37</v>
      </c>
      <c r="AH1" s="207" t="s">
        <v>44</v>
      </c>
      <c r="AI1" s="206" t="s">
        <v>1238</v>
      </c>
    </row>
    <row r="2" spans="1:35" ht="57" customHeight="1" x14ac:dyDescent="0.25">
      <c r="A2" s="64">
        <v>44651</v>
      </c>
      <c r="B2" s="65" t="s">
        <v>345</v>
      </c>
      <c r="C2" s="65" t="s">
        <v>346</v>
      </c>
      <c r="D2" s="65" t="s">
        <v>405</v>
      </c>
      <c r="E2" s="65" t="s">
        <v>406</v>
      </c>
      <c r="F2" s="65" t="s">
        <v>140</v>
      </c>
      <c r="G2" s="67">
        <v>5</v>
      </c>
      <c r="H2" s="68" t="s">
        <v>145</v>
      </c>
      <c r="I2" s="65" t="s">
        <v>18</v>
      </c>
      <c r="J2" s="65" t="s">
        <v>567</v>
      </c>
      <c r="K2" s="38" t="s">
        <v>78</v>
      </c>
      <c r="L2" s="51" t="str">
        <f>IF(K2="quotidien","4",IF(K2="récurrent","3",IF(K2="peu probable",2,IF(K2="rare","1",""))))</f>
        <v>3</v>
      </c>
      <c r="M2" s="22" t="s">
        <v>76</v>
      </c>
      <c r="N2" s="72" t="str">
        <f>IF(M2="mineure","1",IF(M2="modérée","4",IF(M2="grave",7,IF(M2="très grave","10",""))))</f>
        <v>10</v>
      </c>
      <c r="O2" s="23">
        <f>L2*N2</f>
        <v>30</v>
      </c>
      <c r="P2" s="22" t="s">
        <v>83</v>
      </c>
      <c r="Q2" s="72" t="str">
        <f>IF(P2="Optimales","0.1",IF(P2="Fiable : sécurité collective","0.4",IF(P2="Moyen : sécurité individuelle",0.7,IF(P2="Faible : consigne ou mode opératoire","0.9",IF(P2="Faible ou nul",1,"")))))</f>
        <v>0.4</v>
      </c>
      <c r="R2" s="23" t="e">
        <f>O2*Q2</f>
        <v>#VALUE!</v>
      </c>
      <c r="S2" s="24" t="e">
        <f t="shared" ref="S2:S11" si="0">IF(R2="","",(IF(R2&lt;=5,"PRIORITE 4",IF(R2&lt;=16,"PRIORITE 3",IF(R2&lt;30,"PRIORITE 2","PRIORITE 1")))))</f>
        <v>#VALUE!</v>
      </c>
      <c r="T2" s="75"/>
      <c r="U2" s="38"/>
      <c r="V2" s="39" t="str">
        <f>IF(U2="quotidien","4",IF(U2="récurrent","3",IF(U2="peu probable",2,IF(U2="rare","1",""))))</f>
        <v/>
      </c>
      <c r="W2" s="22"/>
      <c r="X2" s="39" t="str">
        <f>IF(W2="mineure","1",IF(W2="modérée","4",IF(W2="grave",7,IF(W2="très grave","10",""))))</f>
        <v/>
      </c>
      <c r="Y2" s="23" t="e">
        <f>V2*X2</f>
        <v>#VALUE!</v>
      </c>
      <c r="Z2" s="24" t="e">
        <f t="shared" ref="Z2:Z11" si="1">IF(Y2="","",(IF(Y2&lt;=5,"PRIORITE 4",IF(Y2&lt;=16,"PRIORITE 3",IF(Y2&lt;30,"PRIORITE 2","PRIORITE 1")))))</f>
        <v>#VALUE!</v>
      </c>
      <c r="AA2" s="26"/>
      <c r="AB2" s="26"/>
      <c r="AC2" s="27"/>
      <c r="AD2" s="42"/>
      <c r="AE2" s="26"/>
      <c r="AF2" s="26"/>
      <c r="AG2" s="26"/>
      <c r="AH2" s="35"/>
      <c r="AI2" s="26"/>
    </row>
    <row r="3" spans="1:35" ht="45" customHeight="1" x14ac:dyDescent="0.25">
      <c r="A3" s="64">
        <v>44651</v>
      </c>
      <c r="B3" s="4" t="s">
        <v>345</v>
      </c>
      <c r="C3" s="4" t="s">
        <v>347</v>
      </c>
      <c r="D3" s="4" t="s">
        <v>407</v>
      </c>
      <c r="E3" s="4" t="s">
        <v>408</v>
      </c>
      <c r="F3" s="4" t="s">
        <v>140</v>
      </c>
      <c r="G3" s="3">
        <v>5</v>
      </c>
      <c r="H3" s="5" t="s">
        <v>148</v>
      </c>
      <c r="I3" s="4" t="s">
        <v>139</v>
      </c>
      <c r="J3" s="4"/>
      <c r="K3" s="38" t="s">
        <v>78</v>
      </c>
      <c r="L3" s="51" t="str">
        <f t="shared" ref="L3:L66" si="2">IF(K3="quotidien","4",IF(K3="récurrent","3",IF(K3="peu probable",2,IF(K3="rare","1",""))))</f>
        <v>3</v>
      </c>
      <c r="M3" s="22" t="s">
        <v>75</v>
      </c>
      <c r="N3" s="72">
        <f t="shared" ref="N3:N66" si="3">IF(M3="mineure","1",IF(M3="modérée","4",IF(M3="grave",7,IF(M3="très grave","10",""))))</f>
        <v>7</v>
      </c>
      <c r="O3" s="23">
        <f>L3*N3</f>
        <v>21</v>
      </c>
      <c r="P3" s="22" t="s">
        <v>86</v>
      </c>
      <c r="Q3" s="72">
        <f t="shared" ref="Q3:Q66" si="4">IF(P3="Optimales","0.1",IF(P3="Fiable : sécurité collective","0.4",IF(P3="Moyen : sécurité individuelle",0.7,IF(P3="Faible : consigne ou mode opératoire","0.9",IF(P3="Faible ou nul",1,"")))))</f>
        <v>1</v>
      </c>
      <c r="R3" s="23">
        <f t="shared" ref="R3:R11" si="5">O3*Q3</f>
        <v>21</v>
      </c>
      <c r="S3" s="1" t="str">
        <f t="shared" si="0"/>
        <v>PRIORITE 2</v>
      </c>
      <c r="T3" s="4" t="s">
        <v>596</v>
      </c>
      <c r="U3" s="38"/>
      <c r="V3" s="39" t="str">
        <f t="shared" ref="V3:V11" si="6">IF(U3="quotidien","4",IF(U3="récurrent","3",IF(U3="peu probable",2,IF(U3="rare","1",""))))</f>
        <v/>
      </c>
      <c r="W3" s="22"/>
      <c r="X3" s="39"/>
      <c r="Y3" s="23" t="e">
        <f t="shared" ref="Y3:Y11" si="7">V3*X3</f>
        <v>#VALUE!</v>
      </c>
      <c r="Z3" s="1" t="e">
        <f t="shared" si="1"/>
        <v>#VALUE!</v>
      </c>
      <c r="AA3" s="10"/>
      <c r="AB3" s="10"/>
      <c r="AC3" s="12"/>
      <c r="AD3" s="19"/>
      <c r="AE3" s="12"/>
      <c r="AF3" s="12"/>
      <c r="AG3" s="10"/>
      <c r="AH3" s="10"/>
      <c r="AI3" s="12"/>
    </row>
    <row r="4" spans="1:35" ht="45" customHeight="1" x14ac:dyDescent="0.25">
      <c r="A4" s="64">
        <v>44651</v>
      </c>
      <c r="B4" s="4" t="s">
        <v>345</v>
      </c>
      <c r="C4" s="4" t="s">
        <v>347</v>
      </c>
      <c r="D4" s="4" t="s">
        <v>407</v>
      </c>
      <c r="E4" s="4" t="s">
        <v>408</v>
      </c>
      <c r="F4" s="4" t="s">
        <v>140</v>
      </c>
      <c r="G4" s="67">
        <v>5</v>
      </c>
      <c r="H4" s="5" t="s">
        <v>148</v>
      </c>
      <c r="I4" s="4" t="s">
        <v>512</v>
      </c>
      <c r="J4" s="4" t="s">
        <v>568</v>
      </c>
      <c r="K4" s="38" t="s">
        <v>79</v>
      </c>
      <c r="L4" s="51">
        <f t="shared" si="2"/>
        <v>2</v>
      </c>
      <c r="M4" s="22" t="s">
        <v>74</v>
      </c>
      <c r="N4" s="72" t="str">
        <f t="shared" si="3"/>
        <v>4</v>
      </c>
      <c r="O4" s="23">
        <f t="shared" ref="O4:O11" si="8">L4*N4</f>
        <v>8</v>
      </c>
      <c r="P4" s="22" t="s">
        <v>86</v>
      </c>
      <c r="Q4" s="72">
        <f t="shared" si="4"/>
        <v>1</v>
      </c>
      <c r="R4" s="23">
        <f t="shared" si="5"/>
        <v>8</v>
      </c>
      <c r="S4" s="1" t="str">
        <f t="shared" si="0"/>
        <v>PRIORITE 3</v>
      </c>
      <c r="T4" s="4"/>
      <c r="U4" s="38"/>
      <c r="V4" s="39" t="str">
        <f t="shared" si="6"/>
        <v/>
      </c>
      <c r="W4" s="22"/>
      <c r="X4" s="39"/>
      <c r="Y4" s="23" t="e">
        <f t="shared" si="7"/>
        <v>#VALUE!</v>
      </c>
      <c r="Z4" s="1" t="e">
        <f t="shared" si="1"/>
        <v>#VALUE!</v>
      </c>
      <c r="AA4" s="10"/>
      <c r="AB4" s="10"/>
      <c r="AC4" s="12"/>
      <c r="AD4" s="19"/>
      <c r="AE4" s="10"/>
      <c r="AF4" s="10"/>
      <c r="AG4" s="10"/>
      <c r="AH4" s="10"/>
      <c r="AI4" s="10"/>
    </row>
    <row r="5" spans="1:35" ht="45" customHeight="1" x14ac:dyDescent="0.25">
      <c r="A5" s="64">
        <v>44651</v>
      </c>
      <c r="B5" s="4" t="s">
        <v>345</v>
      </c>
      <c r="C5" s="4" t="s">
        <v>347</v>
      </c>
      <c r="D5" s="4" t="s">
        <v>407</v>
      </c>
      <c r="E5" s="4" t="s">
        <v>408</v>
      </c>
      <c r="F5" s="4" t="s">
        <v>140</v>
      </c>
      <c r="G5" s="3">
        <v>5</v>
      </c>
      <c r="H5" s="5" t="s">
        <v>148</v>
      </c>
      <c r="I5" s="4" t="s">
        <v>513</v>
      </c>
      <c r="J5" s="4"/>
      <c r="K5" s="38" t="s">
        <v>78</v>
      </c>
      <c r="L5" s="51" t="str">
        <f t="shared" si="2"/>
        <v>3</v>
      </c>
      <c r="M5" s="22" t="s">
        <v>75</v>
      </c>
      <c r="N5" s="72">
        <f t="shared" si="3"/>
        <v>7</v>
      </c>
      <c r="O5" s="23">
        <f t="shared" si="8"/>
        <v>21</v>
      </c>
      <c r="P5" s="22" t="s">
        <v>86</v>
      </c>
      <c r="Q5" s="72">
        <f t="shared" si="4"/>
        <v>1</v>
      </c>
      <c r="R5" s="23">
        <f t="shared" si="5"/>
        <v>21</v>
      </c>
      <c r="S5" s="1" t="str">
        <f t="shared" si="0"/>
        <v>PRIORITE 2</v>
      </c>
      <c r="T5" s="4" t="s">
        <v>597</v>
      </c>
      <c r="U5" s="38"/>
      <c r="V5" s="39" t="str">
        <f t="shared" si="6"/>
        <v/>
      </c>
      <c r="W5" s="22"/>
      <c r="X5" s="39"/>
      <c r="Y5" s="23" t="e">
        <f t="shared" si="7"/>
        <v>#VALUE!</v>
      </c>
      <c r="Z5" s="1" t="e">
        <f t="shared" si="1"/>
        <v>#VALUE!</v>
      </c>
      <c r="AA5" s="10"/>
      <c r="AB5" s="10"/>
      <c r="AC5" s="6"/>
      <c r="AD5" s="12"/>
      <c r="AE5" s="6"/>
      <c r="AF5" s="6"/>
      <c r="AG5" s="6"/>
      <c r="AH5" s="10"/>
      <c r="AI5" s="6"/>
    </row>
    <row r="6" spans="1:35" ht="45" customHeight="1" x14ac:dyDescent="0.25">
      <c r="A6" s="64">
        <v>44651</v>
      </c>
      <c r="B6" s="4" t="s">
        <v>348</v>
      </c>
      <c r="C6" s="4" t="s">
        <v>349</v>
      </c>
      <c r="D6" s="4" t="s">
        <v>409</v>
      </c>
      <c r="E6" s="4" t="s">
        <v>410</v>
      </c>
      <c r="F6" s="4" t="s">
        <v>140</v>
      </c>
      <c r="G6" s="67">
        <v>5</v>
      </c>
      <c r="H6" s="5" t="s">
        <v>137</v>
      </c>
      <c r="I6" s="4" t="s">
        <v>514</v>
      </c>
      <c r="J6" s="4" t="s">
        <v>569</v>
      </c>
      <c r="K6" s="38" t="s">
        <v>79</v>
      </c>
      <c r="L6" s="51">
        <f t="shared" si="2"/>
        <v>2</v>
      </c>
      <c r="M6" s="22" t="s">
        <v>76</v>
      </c>
      <c r="N6" s="72" t="str">
        <f t="shared" si="3"/>
        <v>10</v>
      </c>
      <c r="O6" s="23">
        <f t="shared" si="8"/>
        <v>20</v>
      </c>
      <c r="P6" s="22" t="s">
        <v>86</v>
      </c>
      <c r="Q6" s="72">
        <f t="shared" si="4"/>
        <v>1</v>
      </c>
      <c r="R6" s="23">
        <f t="shared" si="5"/>
        <v>20</v>
      </c>
      <c r="S6" s="1" t="str">
        <f t="shared" si="0"/>
        <v>PRIORITE 2</v>
      </c>
      <c r="T6" s="4"/>
      <c r="U6" s="38"/>
      <c r="V6" s="39" t="str">
        <f t="shared" si="6"/>
        <v/>
      </c>
      <c r="W6" s="22"/>
      <c r="X6" s="39"/>
      <c r="Y6" s="23" t="e">
        <f t="shared" si="7"/>
        <v>#VALUE!</v>
      </c>
      <c r="Z6" s="1" t="e">
        <f t="shared" si="1"/>
        <v>#VALUE!</v>
      </c>
      <c r="AA6" s="10"/>
      <c r="AB6" s="10"/>
      <c r="AC6" s="6"/>
      <c r="AD6" s="12"/>
      <c r="AE6" s="6"/>
      <c r="AF6" s="6"/>
      <c r="AG6" s="6"/>
      <c r="AH6" s="10"/>
      <c r="AI6" s="6"/>
    </row>
    <row r="7" spans="1:35" ht="45" customHeight="1" x14ac:dyDescent="0.25">
      <c r="A7" s="64">
        <v>44651</v>
      </c>
      <c r="B7" s="4" t="s">
        <v>348</v>
      </c>
      <c r="C7" s="4" t="s">
        <v>350</v>
      </c>
      <c r="D7" s="4" t="s">
        <v>411</v>
      </c>
      <c r="E7" s="4" t="s">
        <v>21</v>
      </c>
      <c r="F7" s="4" t="s">
        <v>140</v>
      </c>
      <c r="G7" s="3">
        <v>5</v>
      </c>
      <c r="H7" s="5" t="s">
        <v>144</v>
      </c>
      <c r="I7" s="4" t="s">
        <v>515</v>
      </c>
      <c r="J7" s="4" t="s">
        <v>568</v>
      </c>
      <c r="K7" s="38" t="s">
        <v>80</v>
      </c>
      <c r="L7" s="51" t="str">
        <f t="shared" si="2"/>
        <v>1</v>
      </c>
      <c r="M7" s="22" t="s">
        <v>74</v>
      </c>
      <c r="N7" s="72" t="str">
        <f t="shared" si="3"/>
        <v>4</v>
      </c>
      <c r="O7" s="23">
        <f t="shared" si="8"/>
        <v>4</v>
      </c>
      <c r="P7" s="22" t="s">
        <v>83</v>
      </c>
      <c r="Q7" s="72" t="str">
        <f t="shared" si="4"/>
        <v>0.4</v>
      </c>
      <c r="R7" s="23" t="e">
        <f t="shared" si="5"/>
        <v>#VALUE!</v>
      </c>
      <c r="S7" s="1" t="e">
        <f t="shared" si="0"/>
        <v>#VALUE!</v>
      </c>
      <c r="T7" s="4"/>
      <c r="U7" s="38"/>
      <c r="V7" s="39" t="str">
        <f t="shared" si="6"/>
        <v/>
      </c>
      <c r="W7" s="22"/>
      <c r="X7" s="39"/>
      <c r="Y7" s="23" t="e">
        <f t="shared" si="7"/>
        <v>#VALUE!</v>
      </c>
      <c r="Z7" s="1" t="e">
        <f t="shared" si="1"/>
        <v>#VALUE!</v>
      </c>
      <c r="AA7" s="10"/>
      <c r="AB7" s="10"/>
      <c r="AC7" s="6"/>
      <c r="AD7" s="12"/>
      <c r="AE7" s="6"/>
      <c r="AF7" s="6"/>
      <c r="AG7" s="6"/>
      <c r="AH7" s="10"/>
      <c r="AI7" s="6"/>
    </row>
    <row r="8" spans="1:35" ht="45" customHeight="1" x14ac:dyDescent="0.25">
      <c r="A8" s="64">
        <v>44651</v>
      </c>
      <c r="B8" s="4" t="s">
        <v>348</v>
      </c>
      <c r="C8" s="4" t="s">
        <v>351</v>
      </c>
      <c r="D8" s="4" t="s">
        <v>412</v>
      </c>
      <c r="E8" s="4" t="s">
        <v>413</v>
      </c>
      <c r="F8" s="4" t="s">
        <v>140</v>
      </c>
      <c r="G8" s="67">
        <v>5</v>
      </c>
      <c r="H8" s="5" t="s">
        <v>148</v>
      </c>
      <c r="I8" s="4" t="s">
        <v>516</v>
      </c>
      <c r="J8" s="4" t="s">
        <v>139</v>
      </c>
      <c r="K8" s="38" t="s">
        <v>79</v>
      </c>
      <c r="L8" s="51">
        <f t="shared" si="2"/>
        <v>2</v>
      </c>
      <c r="M8" s="22" t="s">
        <v>73</v>
      </c>
      <c r="N8" s="72" t="str">
        <f t="shared" si="3"/>
        <v>1</v>
      </c>
      <c r="O8" s="23">
        <f t="shared" si="8"/>
        <v>2</v>
      </c>
      <c r="P8" s="22" t="s">
        <v>86</v>
      </c>
      <c r="Q8" s="72">
        <f t="shared" si="4"/>
        <v>1</v>
      </c>
      <c r="R8" s="23">
        <f t="shared" si="5"/>
        <v>2</v>
      </c>
      <c r="S8" s="1" t="str">
        <f t="shared" si="0"/>
        <v>PRIORITE 4</v>
      </c>
      <c r="T8" s="4" t="s">
        <v>596</v>
      </c>
      <c r="U8" s="38"/>
      <c r="V8" s="39" t="str">
        <f t="shared" si="6"/>
        <v/>
      </c>
      <c r="W8" s="22"/>
      <c r="X8" s="39"/>
      <c r="Y8" s="23" t="e">
        <f t="shared" si="7"/>
        <v>#VALUE!</v>
      </c>
      <c r="Z8" s="1" t="e">
        <f t="shared" si="1"/>
        <v>#VALUE!</v>
      </c>
      <c r="AA8" s="10"/>
      <c r="AB8" s="10"/>
      <c r="AC8" s="6"/>
      <c r="AD8" s="12"/>
      <c r="AE8" s="6"/>
      <c r="AF8" s="6"/>
      <c r="AG8" s="6"/>
      <c r="AH8" s="10"/>
      <c r="AI8" s="6"/>
    </row>
    <row r="9" spans="1:35" ht="45" customHeight="1" x14ac:dyDescent="0.25">
      <c r="A9" s="64">
        <v>44651</v>
      </c>
      <c r="B9" s="4" t="s">
        <v>348</v>
      </c>
      <c r="C9" s="4" t="s">
        <v>351</v>
      </c>
      <c r="D9" s="4" t="s">
        <v>412</v>
      </c>
      <c r="E9" s="4" t="s">
        <v>408</v>
      </c>
      <c r="F9" s="4" t="s">
        <v>140</v>
      </c>
      <c r="G9" s="3">
        <v>5</v>
      </c>
      <c r="H9" s="5" t="s">
        <v>148</v>
      </c>
      <c r="I9" s="4" t="s">
        <v>517</v>
      </c>
      <c r="J9" s="4" t="s">
        <v>139</v>
      </c>
      <c r="K9" s="38" t="s">
        <v>79</v>
      </c>
      <c r="L9" s="51">
        <f t="shared" si="2"/>
        <v>2</v>
      </c>
      <c r="M9" s="22" t="s">
        <v>74</v>
      </c>
      <c r="N9" s="72" t="str">
        <f t="shared" si="3"/>
        <v>4</v>
      </c>
      <c r="O9" s="23">
        <f t="shared" si="8"/>
        <v>8</v>
      </c>
      <c r="P9" s="22" t="s">
        <v>86</v>
      </c>
      <c r="Q9" s="72">
        <f t="shared" si="4"/>
        <v>1</v>
      </c>
      <c r="R9" s="23">
        <f t="shared" si="5"/>
        <v>8</v>
      </c>
      <c r="S9" s="1" t="str">
        <f t="shared" si="0"/>
        <v>PRIORITE 3</v>
      </c>
      <c r="T9" s="4" t="s">
        <v>596</v>
      </c>
      <c r="U9" s="38"/>
      <c r="V9" s="39" t="str">
        <f t="shared" si="6"/>
        <v/>
      </c>
      <c r="W9" s="22"/>
      <c r="X9" s="39"/>
      <c r="Y9" s="23" t="e">
        <f t="shared" si="7"/>
        <v>#VALUE!</v>
      </c>
      <c r="Z9" s="1" t="e">
        <f t="shared" si="1"/>
        <v>#VALUE!</v>
      </c>
      <c r="AA9" s="10"/>
      <c r="AB9" s="10"/>
      <c r="AC9" s="6"/>
      <c r="AD9" s="12"/>
      <c r="AE9" s="6"/>
      <c r="AF9" s="6"/>
      <c r="AG9" s="6"/>
      <c r="AH9" s="10"/>
      <c r="AI9" s="6"/>
    </row>
    <row r="10" spans="1:35" ht="45" customHeight="1" x14ac:dyDescent="0.25">
      <c r="A10" s="64">
        <v>44651</v>
      </c>
      <c r="B10" s="4" t="s">
        <v>348</v>
      </c>
      <c r="C10" s="4" t="s">
        <v>352</v>
      </c>
      <c r="D10" s="4" t="s">
        <v>414</v>
      </c>
      <c r="E10" s="4" t="s">
        <v>20</v>
      </c>
      <c r="F10" s="4" t="s">
        <v>140</v>
      </c>
      <c r="G10" s="67">
        <v>5</v>
      </c>
      <c r="H10" s="5" t="s">
        <v>149</v>
      </c>
      <c r="I10" s="4" t="s">
        <v>518</v>
      </c>
      <c r="J10" s="49" t="s">
        <v>570</v>
      </c>
      <c r="K10" s="38" t="s">
        <v>80</v>
      </c>
      <c r="L10" s="51" t="str">
        <f t="shared" si="2"/>
        <v>1</v>
      </c>
      <c r="M10" s="22" t="s">
        <v>75</v>
      </c>
      <c r="N10" s="72">
        <f t="shared" si="3"/>
        <v>7</v>
      </c>
      <c r="O10" s="23">
        <f t="shared" si="8"/>
        <v>7</v>
      </c>
      <c r="P10" s="22" t="s">
        <v>86</v>
      </c>
      <c r="Q10" s="72">
        <f t="shared" si="4"/>
        <v>1</v>
      </c>
      <c r="R10" s="23">
        <f t="shared" si="5"/>
        <v>7</v>
      </c>
      <c r="S10" s="1" t="str">
        <f t="shared" si="0"/>
        <v>PRIORITE 3</v>
      </c>
      <c r="T10" s="4"/>
      <c r="U10" s="38"/>
      <c r="V10" s="39" t="str">
        <f t="shared" si="6"/>
        <v/>
      </c>
      <c r="W10" s="22"/>
      <c r="X10" s="39"/>
      <c r="Y10" s="23" t="e">
        <f t="shared" si="7"/>
        <v>#VALUE!</v>
      </c>
      <c r="Z10" s="1" t="e">
        <f t="shared" si="1"/>
        <v>#VALUE!</v>
      </c>
      <c r="AA10" s="10"/>
      <c r="AB10" s="10"/>
      <c r="AC10" s="6"/>
      <c r="AD10" s="12"/>
      <c r="AE10" s="6"/>
      <c r="AF10" s="6"/>
      <c r="AG10" s="6"/>
      <c r="AH10" s="10"/>
      <c r="AI10" s="6"/>
    </row>
    <row r="11" spans="1:35" ht="45" customHeight="1" x14ac:dyDescent="0.25">
      <c r="A11" s="64">
        <v>44651</v>
      </c>
      <c r="B11" s="4" t="s">
        <v>348</v>
      </c>
      <c r="C11" s="4" t="s">
        <v>353</v>
      </c>
      <c r="D11" s="4" t="s">
        <v>415</v>
      </c>
      <c r="E11" s="4" t="s">
        <v>413</v>
      </c>
      <c r="F11" s="4" t="s">
        <v>140</v>
      </c>
      <c r="G11" s="3">
        <v>5</v>
      </c>
      <c r="H11" s="5" t="s">
        <v>148</v>
      </c>
      <c r="I11" s="4" t="s">
        <v>519</v>
      </c>
      <c r="J11" s="4" t="s">
        <v>139</v>
      </c>
      <c r="K11" s="38" t="s">
        <v>79</v>
      </c>
      <c r="L11" s="51">
        <f t="shared" si="2"/>
        <v>2</v>
      </c>
      <c r="M11" s="22" t="s">
        <v>73</v>
      </c>
      <c r="N11" s="72" t="str">
        <f t="shared" si="3"/>
        <v>1</v>
      </c>
      <c r="O11" s="23">
        <f t="shared" si="8"/>
        <v>2</v>
      </c>
      <c r="P11" s="22" t="s">
        <v>86</v>
      </c>
      <c r="Q11" s="72">
        <f t="shared" si="4"/>
        <v>1</v>
      </c>
      <c r="R11" s="23">
        <f t="shared" si="5"/>
        <v>2</v>
      </c>
      <c r="S11" s="1" t="str">
        <f t="shared" si="0"/>
        <v>PRIORITE 4</v>
      </c>
      <c r="T11" s="4" t="s">
        <v>596</v>
      </c>
      <c r="U11" s="38"/>
      <c r="V11" s="39" t="str">
        <f t="shared" si="6"/>
        <v/>
      </c>
      <c r="W11" s="22"/>
      <c r="X11" s="39"/>
      <c r="Y11" s="23" t="e">
        <f t="shared" si="7"/>
        <v>#VALUE!</v>
      </c>
      <c r="Z11" s="1" t="e">
        <f t="shared" si="1"/>
        <v>#VALUE!</v>
      </c>
      <c r="AA11" s="10"/>
      <c r="AB11" s="10"/>
      <c r="AC11" s="6"/>
      <c r="AD11" s="12"/>
      <c r="AE11" s="6"/>
      <c r="AF11" s="6"/>
      <c r="AG11" s="6"/>
      <c r="AH11" s="10"/>
      <c r="AI11" s="6"/>
    </row>
    <row r="12" spans="1:35" ht="30" x14ac:dyDescent="0.25">
      <c r="A12" s="64">
        <v>44651</v>
      </c>
      <c r="B12" s="4" t="s">
        <v>348</v>
      </c>
      <c r="C12" s="4" t="s">
        <v>353</v>
      </c>
      <c r="D12" s="4" t="s">
        <v>416</v>
      </c>
      <c r="E12" s="4" t="s">
        <v>413</v>
      </c>
      <c r="F12" s="4" t="s">
        <v>140</v>
      </c>
      <c r="G12" s="67">
        <v>5</v>
      </c>
      <c r="H12" s="5" t="s">
        <v>148</v>
      </c>
      <c r="I12" s="4" t="s">
        <v>520</v>
      </c>
      <c r="J12" s="4" t="s">
        <v>139</v>
      </c>
      <c r="K12" s="38" t="s">
        <v>80</v>
      </c>
      <c r="L12" s="51" t="str">
        <f t="shared" si="2"/>
        <v>1</v>
      </c>
      <c r="M12" s="22" t="s">
        <v>74</v>
      </c>
      <c r="N12" s="72" t="str">
        <f t="shared" si="3"/>
        <v>4</v>
      </c>
      <c r="O12" s="23">
        <f t="shared" ref="O12:O75" si="9">L12*N12</f>
        <v>4</v>
      </c>
      <c r="P12" s="22" t="s">
        <v>86</v>
      </c>
      <c r="Q12" s="72">
        <f t="shared" si="4"/>
        <v>1</v>
      </c>
      <c r="R12" s="23">
        <f t="shared" ref="R12:R75" si="10">O12*Q12</f>
        <v>4</v>
      </c>
      <c r="S12" s="1" t="str">
        <f t="shared" ref="S12:S75" si="11">IF(R12="","",(IF(R12&lt;=5,"PRIORITE 4",IF(R12&lt;=16,"PRIORITE 3",IF(R12&lt;30,"PRIORITE 2","PRIORITE 1")))))</f>
        <v>PRIORITE 4</v>
      </c>
      <c r="T12" s="4" t="s">
        <v>596</v>
      </c>
      <c r="U12" s="38"/>
      <c r="V12" s="39" t="str">
        <f t="shared" ref="V12:V75" si="12">IF(U12="quotidien","4",IF(U12="récurrent","3",IF(U12="peu probable",2,IF(U12="rare","1",""))))</f>
        <v/>
      </c>
      <c r="W12" s="22"/>
      <c r="X12" s="39"/>
      <c r="Y12" s="23" t="e">
        <f t="shared" ref="Y12:Y75" si="13">V12*X12</f>
        <v>#VALUE!</v>
      </c>
      <c r="Z12" s="1" t="e">
        <f t="shared" ref="Z12:Z75" si="14">IF(Y12="","",(IF(Y12&lt;=5,"PRIORITE 4",IF(Y12&lt;=16,"PRIORITE 3",IF(Y12&lt;30,"PRIORITE 2","PRIORITE 1")))))</f>
        <v>#VALUE!</v>
      </c>
      <c r="AA12" s="10"/>
      <c r="AB12" s="10"/>
      <c r="AC12" s="6"/>
      <c r="AD12" s="12"/>
      <c r="AE12" s="6"/>
      <c r="AF12" s="6"/>
      <c r="AG12" s="6"/>
      <c r="AH12" s="10"/>
      <c r="AI12" s="6"/>
    </row>
    <row r="13" spans="1:35" ht="45" x14ac:dyDescent="0.25">
      <c r="A13" s="64">
        <v>44651</v>
      </c>
      <c r="B13" s="4" t="s">
        <v>348</v>
      </c>
      <c r="C13" s="4" t="s">
        <v>354</v>
      </c>
      <c r="D13" s="4" t="s">
        <v>417</v>
      </c>
      <c r="E13" s="4" t="s">
        <v>413</v>
      </c>
      <c r="F13" s="4" t="s">
        <v>140</v>
      </c>
      <c r="G13" s="3">
        <v>5</v>
      </c>
      <c r="H13" s="5" t="s">
        <v>148</v>
      </c>
      <c r="I13" s="4" t="s">
        <v>521</v>
      </c>
      <c r="J13" s="4" t="s">
        <v>139</v>
      </c>
      <c r="K13" s="38" t="s">
        <v>79</v>
      </c>
      <c r="L13" s="51">
        <f t="shared" si="2"/>
        <v>2</v>
      </c>
      <c r="M13" s="22" t="s">
        <v>75</v>
      </c>
      <c r="N13" s="72">
        <f t="shared" si="3"/>
        <v>7</v>
      </c>
      <c r="O13" s="23">
        <f t="shared" si="9"/>
        <v>14</v>
      </c>
      <c r="P13" s="22" t="s">
        <v>86</v>
      </c>
      <c r="Q13" s="72">
        <f t="shared" si="4"/>
        <v>1</v>
      </c>
      <c r="R13" s="23">
        <f t="shared" si="10"/>
        <v>14</v>
      </c>
      <c r="S13" s="1" t="str">
        <f t="shared" si="11"/>
        <v>PRIORITE 3</v>
      </c>
      <c r="T13" s="4" t="s">
        <v>596</v>
      </c>
      <c r="U13" s="38"/>
      <c r="V13" s="39" t="str">
        <f t="shared" si="12"/>
        <v/>
      </c>
      <c r="W13" s="22"/>
      <c r="X13" s="39"/>
      <c r="Y13" s="23" t="e">
        <f t="shared" si="13"/>
        <v>#VALUE!</v>
      </c>
      <c r="Z13" s="1" t="e">
        <f t="shared" si="14"/>
        <v>#VALUE!</v>
      </c>
      <c r="AA13" s="10"/>
      <c r="AB13" s="10"/>
      <c r="AC13" s="6"/>
      <c r="AD13" s="12"/>
      <c r="AE13" s="6"/>
      <c r="AF13" s="6"/>
      <c r="AG13" s="6"/>
      <c r="AH13" s="10"/>
      <c r="AI13" s="6"/>
    </row>
    <row r="14" spans="1:35" ht="30" x14ac:dyDescent="0.25">
      <c r="A14" s="64">
        <v>44651</v>
      </c>
      <c r="B14" s="4" t="s">
        <v>348</v>
      </c>
      <c r="C14" s="4" t="s">
        <v>355</v>
      </c>
      <c r="D14" s="4" t="s">
        <v>418</v>
      </c>
      <c r="E14" s="4" t="s">
        <v>419</v>
      </c>
      <c r="F14" s="4" t="s">
        <v>140</v>
      </c>
      <c r="G14" s="67">
        <v>5</v>
      </c>
      <c r="H14" s="5" t="s">
        <v>144</v>
      </c>
      <c r="I14" s="4" t="s">
        <v>522</v>
      </c>
      <c r="J14" s="49" t="s">
        <v>571</v>
      </c>
      <c r="K14" s="38" t="s">
        <v>79</v>
      </c>
      <c r="L14" s="51">
        <f t="shared" si="2"/>
        <v>2</v>
      </c>
      <c r="M14" s="22" t="s">
        <v>75</v>
      </c>
      <c r="N14" s="72">
        <f t="shared" si="3"/>
        <v>7</v>
      </c>
      <c r="O14" s="23">
        <f t="shared" si="9"/>
        <v>14</v>
      </c>
      <c r="P14" s="22" t="s">
        <v>85</v>
      </c>
      <c r="Q14" s="72" t="str">
        <f t="shared" si="4"/>
        <v>0.9</v>
      </c>
      <c r="R14" s="23" t="e">
        <f t="shared" si="10"/>
        <v>#VALUE!</v>
      </c>
      <c r="S14" s="1" t="e">
        <f t="shared" si="11"/>
        <v>#VALUE!</v>
      </c>
      <c r="T14" s="4"/>
      <c r="U14" s="38"/>
      <c r="V14" s="39" t="str">
        <f t="shared" si="12"/>
        <v/>
      </c>
      <c r="W14" s="22"/>
      <c r="X14" s="39"/>
      <c r="Y14" s="23" t="e">
        <f t="shared" si="13"/>
        <v>#VALUE!</v>
      </c>
      <c r="Z14" s="1" t="e">
        <f t="shared" si="14"/>
        <v>#VALUE!</v>
      </c>
      <c r="AA14" s="10"/>
      <c r="AB14" s="10"/>
      <c r="AC14" s="6"/>
      <c r="AD14" s="12"/>
      <c r="AE14" s="6"/>
      <c r="AF14" s="6"/>
      <c r="AG14" s="6"/>
      <c r="AH14" s="10"/>
      <c r="AI14" s="6"/>
    </row>
    <row r="15" spans="1:35" ht="30" x14ac:dyDescent="0.25">
      <c r="A15" s="64">
        <v>44651</v>
      </c>
      <c r="B15" s="4" t="s">
        <v>348</v>
      </c>
      <c r="C15" s="4" t="s">
        <v>356</v>
      </c>
      <c r="D15" s="4" t="s">
        <v>418</v>
      </c>
      <c r="E15" s="4" t="s">
        <v>419</v>
      </c>
      <c r="F15" s="4" t="s">
        <v>140</v>
      </c>
      <c r="G15" s="3">
        <v>5</v>
      </c>
      <c r="H15" s="5" t="s">
        <v>144</v>
      </c>
      <c r="I15" s="4" t="s">
        <v>522</v>
      </c>
      <c r="J15" s="49" t="s">
        <v>571</v>
      </c>
      <c r="K15" s="38" t="s">
        <v>79</v>
      </c>
      <c r="L15" s="51">
        <f t="shared" si="2"/>
        <v>2</v>
      </c>
      <c r="M15" s="22" t="s">
        <v>75</v>
      </c>
      <c r="N15" s="72">
        <f t="shared" si="3"/>
        <v>7</v>
      </c>
      <c r="O15" s="23">
        <f t="shared" si="9"/>
        <v>14</v>
      </c>
      <c r="P15" s="22" t="s">
        <v>85</v>
      </c>
      <c r="Q15" s="72" t="str">
        <f t="shared" si="4"/>
        <v>0.9</v>
      </c>
      <c r="R15" s="23" t="e">
        <f t="shared" si="10"/>
        <v>#VALUE!</v>
      </c>
      <c r="S15" s="1" t="e">
        <f t="shared" si="11"/>
        <v>#VALUE!</v>
      </c>
      <c r="T15" s="4"/>
      <c r="U15" s="38"/>
      <c r="V15" s="39" t="str">
        <f t="shared" si="12"/>
        <v/>
      </c>
      <c r="W15" s="22"/>
      <c r="X15" s="39"/>
      <c r="Y15" s="23" t="e">
        <f t="shared" si="13"/>
        <v>#VALUE!</v>
      </c>
      <c r="Z15" s="1" t="e">
        <f t="shared" si="14"/>
        <v>#VALUE!</v>
      </c>
      <c r="AA15" s="10"/>
      <c r="AB15" s="10"/>
      <c r="AC15" s="6"/>
      <c r="AD15" s="12"/>
      <c r="AE15" s="6"/>
      <c r="AF15" s="6"/>
      <c r="AG15" s="6"/>
      <c r="AH15" s="10"/>
      <c r="AI15" s="6"/>
    </row>
    <row r="16" spans="1:35" ht="30" x14ac:dyDescent="0.25">
      <c r="A16" s="64">
        <v>44651</v>
      </c>
      <c r="B16" s="4" t="s">
        <v>348</v>
      </c>
      <c r="C16" s="4" t="s">
        <v>357</v>
      </c>
      <c r="D16" s="4" t="s">
        <v>418</v>
      </c>
      <c r="E16" s="4" t="s">
        <v>419</v>
      </c>
      <c r="F16" s="4" t="s">
        <v>140</v>
      </c>
      <c r="G16" s="67">
        <v>5</v>
      </c>
      <c r="H16" s="5" t="s">
        <v>144</v>
      </c>
      <c r="I16" s="4" t="s">
        <v>522</v>
      </c>
      <c r="J16" s="49" t="s">
        <v>571</v>
      </c>
      <c r="K16" s="38" t="s">
        <v>79</v>
      </c>
      <c r="L16" s="51">
        <f t="shared" si="2"/>
        <v>2</v>
      </c>
      <c r="M16" s="22" t="s">
        <v>75</v>
      </c>
      <c r="N16" s="72">
        <f t="shared" si="3"/>
        <v>7</v>
      </c>
      <c r="O16" s="23">
        <f t="shared" si="9"/>
        <v>14</v>
      </c>
      <c r="P16" s="22" t="s">
        <v>85</v>
      </c>
      <c r="Q16" s="72" t="str">
        <f t="shared" si="4"/>
        <v>0.9</v>
      </c>
      <c r="R16" s="23" t="e">
        <f t="shared" si="10"/>
        <v>#VALUE!</v>
      </c>
      <c r="S16" s="1" t="e">
        <f t="shared" si="11"/>
        <v>#VALUE!</v>
      </c>
      <c r="T16" s="4"/>
      <c r="U16" s="38"/>
      <c r="V16" s="39" t="str">
        <f t="shared" si="12"/>
        <v/>
      </c>
      <c r="W16" s="22"/>
      <c r="X16" s="39"/>
      <c r="Y16" s="23" t="e">
        <f t="shared" si="13"/>
        <v>#VALUE!</v>
      </c>
      <c r="Z16" s="1" t="e">
        <f t="shared" si="14"/>
        <v>#VALUE!</v>
      </c>
      <c r="AA16" s="10"/>
      <c r="AB16" s="10"/>
      <c r="AC16" s="6"/>
      <c r="AD16" s="12"/>
      <c r="AE16" s="6"/>
      <c r="AF16" s="6"/>
      <c r="AG16" s="6"/>
      <c r="AH16" s="10"/>
      <c r="AI16" s="6"/>
    </row>
    <row r="17" spans="1:35" ht="45" x14ac:dyDescent="0.25">
      <c r="A17" s="64">
        <v>44651</v>
      </c>
      <c r="B17" s="4" t="s">
        <v>358</v>
      </c>
      <c r="C17" s="4" t="s">
        <v>359</v>
      </c>
      <c r="D17" s="4" t="s">
        <v>420</v>
      </c>
      <c r="E17" s="4" t="s">
        <v>421</v>
      </c>
      <c r="F17" s="4" t="s">
        <v>140</v>
      </c>
      <c r="G17" s="3">
        <v>5</v>
      </c>
      <c r="H17" s="5" t="s">
        <v>149</v>
      </c>
      <c r="I17" s="4" t="s">
        <v>523</v>
      </c>
      <c r="J17" s="49" t="s">
        <v>570</v>
      </c>
      <c r="K17" s="38" t="s">
        <v>79</v>
      </c>
      <c r="L17" s="51">
        <f t="shared" si="2"/>
        <v>2</v>
      </c>
      <c r="M17" s="22" t="s">
        <v>76</v>
      </c>
      <c r="N17" s="72" t="str">
        <f t="shared" si="3"/>
        <v>10</v>
      </c>
      <c r="O17" s="23">
        <f t="shared" si="9"/>
        <v>20</v>
      </c>
      <c r="P17" s="22" t="s">
        <v>87</v>
      </c>
      <c r="Q17" s="72" t="str">
        <f t="shared" si="4"/>
        <v>0.1</v>
      </c>
      <c r="R17" s="23" t="e">
        <f t="shared" si="10"/>
        <v>#VALUE!</v>
      </c>
      <c r="S17" s="1" t="e">
        <f t="shared" si="11"/>
        <v>#VALUE!</v>
      </c>
      <c r="T17" s="4"/>
      <c r="U17" s="38"/>
      <c r="V17" s="39" t="str">
        <f t="shared" si="12"/>
        <v/>
      </c>
      <c r="W17" s="22"/>
      <c r="X17" s="39"/>
      <c r="Y17" s="23" t="e">
        <f t="shared" si="13"/>
        <v>#VALUE!</v>
      </c>
      <c r="Z17" s="1" t="e">
        <f t="shared" si="14"/>
        <v>#VALUE!</v>
      </c>
      <c r="AA17" s="10"/>
      <c r="AB17" s="10"/>
      <c r="AC17" s="6"/>
      <c r="AD17" s="12"/>
      <c r="AE17" s="6"/>
      <c r="AF17" s="6"/>
      <c r="AG17" s="6"/>
      <c r="AH17" s="10"/>
      <c r="AI17" s="6"/>
    </row>
    <row r="18" spans="1:35" ht="45" x14ac:dyDescent="0.25">
      <c r="A18" s="64">
        <v>44651</v>
      </c>
      <c r="B18" s="4" t="s">
        <v>348</v>
      </c>
      <c r="C18" s="4" t="s">
        <v>359</v>
      </c>
      <c r="D18" s="4" t="s">
        <v>422</v>
      </c>
      <c r="E18" s="4" t="s">
        <v>423</v>
      </c>
      <c r="F18" s="4" t="s">
        <v>140</v>
      </c>
      <c r="G18" s="67">
        <v>5</v>
      </c>
      <c r="H18" s="5" t="s">
        <v>149</v>
      </c>
      <c r="I18" s="4" t="s">
        <v>524</v>
      </c>
      <c r="J18" s="49" t="s">
        <v>570</v>
      </c>
      <c r="K18" s="38" t="s">
        <v>78</v>
      </c>
      <c r="L18" s="51" t="str">
        <f t="shared" si="2"/>
        <v>3</v>
      </c>
      <c r="M18" s="22" t="s">
        <v>76</v>
      </c>
      <c r="N18" s="72" t="str">
        <f t="shared" si="3"/>
        <v>10</v>
      </c>
      <c r="O18" s="23">
        <f t="shared" si="9"/>
        <v>30</v>
      </c>
      <c r="P18" s="22" t="s">
        <v>87</v>
      </c>
      <c r="Q18" s="72" t="str">
        <f t="shared" si="4"/>
        <v>0.1</v>
      </c>
      <c r="R18" s="23" t="e">
        <f t="shared" si="10"/>
        <v>#VALUE!</v>
      </c>
      <c r="S18" s="1" t="e">
        <f t="shared" si="11"/>
        <v>#VALUE!</v>
      </c>
      <c r="T18" s="4"/>
      <c r="U18" s="38"/>
      <c r="V18" s="39" t="str">
        <f t="shared" si="12"/>
        <v/>
      </c>
      <c r="W18" s="22"/>
      <c r="X18" s="39"/>
      <c r="Y18" s="23" t="e">
        <f t="shared" si="13"/>
        <v>#VALUE!</v>
      </c>
      <c r="Z18" s="1" t="e">
        <f t="shared" si="14"/>
        <v>#VALUE!</v>
      </c>
      <c r="AA18" s="10"/>
      <c r="AB18" s="10"/>
      <c r="AC18" s="6"/>
      <c r="AD18" s="12"/>
      <c r="AE18" s="6"/>
      <c r="AF18" s="6"/>
      <c r="AG18" s="6"/>
      <c r="AH18" s="10"/>
      <c r="AI18" s="6"/>
    </row>
    <row r="19" spans="1:35" ht="30" x14ac:dyDescent="0.25">
      <c r="A19" s="64">
        <v>44651</v>
      </c>
      <c r="B19" s="4" t="s">
        <v>360</v>
      </c>
      <c r="C19" s="4" t="s">
        <v>359</v>
      </c>
      <c r="D19" s="4" t="s">
        <v>424</v>
      </c>
      <c r="E19" s="4" t="s">
        <v>425</v>
      </c>
      <c r="F19" s="4" t="s">
        <v>140</v>
      </c>
      <c r="G19" s="3">
        <v>5</v>
      </c>
      <c r="H19" s="5" t="s">
        <v>144</v>
      </c>
      <c r="I19" s="4" t="s">
        <v>525</v>
      </c>
      <c r="J19" s="4" t="s">
        <v>568</v>
      </c>
      <c r="K19" s="38" t="s">
        <v>79</v>
      </c>
      <c r="L19" s="51">
        <f t="shared" si="2"/>
        <v>2</v>
      </c>
      <c r="M19" s="22" t="s">
        <v>74</v>
      </c>
      <c r="N19" s="72" t="str">
        <f t="shared" si="3"/>
        <v>4</v>
      </c>
      <c r="O19" s="23">
        <f t="shared" si="9"/>
        <v>8</v>
      </c>
      <c r="P19" s="22" t="s">
        <v>84</v>
      </c>
      <c r="Q19" s="72">
        <f t="shared" si="4"/>
        <v>0.7</v>
      </c>
      <c r="R19" s="23">
        <f t="shared" si="10"/>
        <v>5.6</v>
      </c>
      <c r="S19" s="1" t="str">
        <f t="shared" si="11"/>
        <v>PRIORITE 3</v>
      </c>
      <c r="T19" s="4"/>
      <c r="U19" s="38"/>
      <c r="V19" s="39" t="str">
        <f t="shared" si="12"/>
        <v/>
      </c>
      <c r="W19" s="22"/>
      <c r="X19" s="39"/>
      <c r="Y19" s="23" t="e">
        <f t="shared" si="13"/>
        <v>#VALUE!</v>
      </c>
      <c r="Z19" s="1" t="e">
        <f t="shared" si="14"/>
        <v>#VALUE!</v>
      </c>
      <c r="AA19" s="10"/>
      <c r="AB19" s="10"/>
      <c r="AC19" s="6"/>
      <c r="AD19" s="12"/>
      <c r="AE19" s="6"/>
      <c r="AF19" s="6"/>
      <c r="AG19" s="6"/>
      <c r="AH19" s="10"/>
      <c r="AI19" s="6"/>
    </row>
    <row r="20" spans="1:35" ht="45" x14ac:dyDescent="0.25">
      <c r="A20" s="64">
        <v>44651</v>
      </c>
      <c r="B20" s="4" t="s">
        <v>348</v>
      </c>
      <c r="C20" s="4" t="s">
        <v>361</v>
      </c>
      <c r="D20" s="4" t="s">
        <v>426</v>
      </c>
      <c r="E20" s="4" t="s">
        <v>423</v>
      </c>
      <c r="F20" s="4" t="s">
        <v>140</v>
      </c>
      <c r="G20" s="3">
        <v>5</v>
      </c>
      <c r="H20" s="5" t="s">
        <v>149</v>
      </c>
      <c r="I20" s="4" t="s">
        <v>526</v>
      </c>
      <c r="J20" s="4" t="s">
        <v>572</v>
      </c>
      <c r="K20" s="38" t="s">
        <v>79</v>
      </c>
      <c r="L20" s="51">
        <f t="shared" si="2"/>
        <v>2</v>
      </c>
      <c r="M20" s="22" t="s">
        <v>76</v>
      </c>
      <c r="N20" s="72" t="str">
        <f t="shared" si="3"/>
        <v>10</v>
      </c>
      <c r="O20" s="23">
        <f t="shared" si="9"/>
        <v>20</v>
      </c>
      <c r="P20" s="22" t="s">
        <v>83</v>
      </c>
      <c r="Q20" s="72" t="str">
        <f t="shared" si="4"/>
        <v>0.4</v>
      </c>
      <c r="R20" s="23" t="e">
        <f t="shared" si="10"/>
        <v>#VALUE!</v>
      </c>
      <c r="S20" s="1" t="e">
        <f t="shared" si="11"/>
        <v>#VALUE!</v>
      </c>
      <c r="T20" s="4"/>
      <c r="U20" s="38"/>
      <c r="V20" s="39" t="str">
        <f t="shared" si="12"/>
        <v/>
      </c>
      <c r="W20" s="22"/>
      <c r="X20" s="39"/>
      <c r="Y20" s="23" t="e">
        <f t="shared" si="13"/>
        <v>#VALUE!</v>
      </c>
      <c r="Z20" s="1" t="e">
        <f t="shared" si="14"/>
        <v>#VALUE!</v>
      </c>
      <c r="AA20" s="10"/>
      <c r="AB20" s="10"/>
      <c r="AC20" s="6"/>
      <c r="AD20" s="12"/>
      <c r="AE20" s="6"/>
      <c r="AF20" s="6"/>
      <c r="AG20" s="6"/>
      <c r="AH20" s="10"/>
      <c r="AI20" s="6"/>
    </row>
    <row r="21" spans="1:35" ht="30" x14ac:dyDescent="0.25">
      <c r="A21" s="64">
        <v>44651</v>
      </c>
      <c r="B21" s="4" t="s">
        <v>348</v>
      </c>
      <c r="C21" s="4" t="s">
        <v>362</v>
      </c>
      <c r="D21" s="4" t="s">
        <v>427</v>
      </c>
      <c r="E21" s="4" t="s">
        <v>421</v>
      </c>
      <c r="F21" s="4" t="s">
        <v>140</v>
      </c>
      <c r="G21" s="67">
        <v>5</v>
      </c>
      <c r="H21" s="5" t="s">
        <v>148</v>
      </c>
      <c r="I21" s="4" t="s">
        <v>527</v>
      </c>
      <c r="J21" s="4" t="s">
        <v>573</v>
      </c>
      <c r="K21" s="38" t="s">
        <v>79</v>
      </c>
      <c r="L21" s="51">
        <f t="shared" si="2"/>
        <v>2</v>
      </c>
      <c r="M21" s="22" t="s">
        <v>75</v>
      </c>
      <c r="N21" s="72">
        <f t="shared" si="3"/>
        <v>7</v>
      </c>
      <c r="O21" s="23">
        <f t="shared" si="9"/>
        <v>14</v>
      </c>
      <c r="P21" s="22" t="s">
        <v>83</v>
      </c>
      <c r="Q21" s="72" t="str">
        <f t="shared" si="4"/>
        <v>0.4</v>
      </c>
      <c r="R21" s="23" t="e">
        <f t="shared" si="10"/>
        <v>#VALUE!</v>
      </c>
      <c r="S21" s="1" t="e">
        <f t="shared" si="11"/>
        <v>#VALUE!</v>
      </c>
      <c r="T21" s="4"/>
      <c r="U21" s="38"/>
      <c r="V21" s="39" t="str">
        <f t="shared" si="12"/>
        <v/>
      </c>
      <c r="W21" s="22"/>
      <c r="X21" s="39"/>
      <c r="Y21" s="23" t="e">
        <f t="shared" si="13"/>
        <v>#VALUE!</v>
      </c>
      <c r="Z21" s="1" t="e">
        <f t="shared" si="14"/>
        <v>#VALUE!</v>
      </c>
      <c r="AA21" s="10"/>
      <c r="AB21" s="10"/>
      <c r="AC21" s="6"/>
      <c r="AD21" s="12"/>
      <c r="AE21" s="6"/>
      <c r="AF21" s="6"/>
      <c r="AG21" s="6"/>
      <c r="AH21" s="10"/>
      <c r="AI21" s="6"/>
    </row>
    <row r="22" spans="1:35" ht="30" x14ac:dyDescent="0.25">
      <c r="A22" s="64">
        <v>44651</v>
      </c>
      <c r="B22" s="4" t="s">
        <v>348</v>
      </c>
      <c r="C22" s="4" t="s">
        <v>362</v>
      </c>
      <c r="D22" s="4" t="s">
        <v>427</v>
      </c>
      <c r="E22" s="4" t="s">
        <v>428</v>
      </c>
      <c r="F22" s="4" t="s">
        <v>140</v>
      </c>
      <c r="G22" s="3">
        <v>5</v>
      </c>
      <c r="H22" s="5" t="s">
        <v>149</v>
      </c>
      <c r="I22" s="4" t="s">
        <v>528</v>
      </c>
      <c r="J22" s="4" t="s">
        <v>572</v>
      </c>
      <c r="K22" s="38" t="s">
        <v>79</v>
      </c>
      <c r="L22" s="51">
        <f t="shared" si="2"/>
        <v>2</v>
      </c>
      <c r="M22" s="22" t="s">
        <v>76</v>
      </c>
      <c r="N22" s="72" t="str">
        <f t="shared" si="3"/>
        <v>10</v>
      </c>
      <c r="O22" s="23">
        <f t="shared" si="9"/>
        <v>20</v>
      </c>
      <c r="P22" s="22" t="s">
        <v>87</v>
      </c>
      <c r="Q22" s="72" t="str">
        <f t="shared" si="4"/>
        <v>0.1</v>
      </c>
      <c r="R22" s="23" t="e">
        <f t="shared" si="10"/>
        <v>#VALUE!</v>
      </c>
      <c r="S22" s="1" t="e">
        <f t="shared" si="11"/>
        <v>#VALUE!</v>
      </c>
      <c r="T22" s="4"/>
      <c r="U22" s="38"/>
      <c r="V22" s="39" t="str">
        <f t="shared" si="12"/>
        <v/>
      </c>
      <c r="W22" s="22"/>
      <c r="X22" s="39"/>
      <c r="Y22" s="23" t="e">
        <f t="shared" si="13"/>
        <v>#VALUE!</v>
      </c>
      <c r="Z22" s="1" t="e">
        <f t="shared" si="14"/>
        <v>#VALUE!</v>
      </c>
      <c r="AA22" s="10"/>
      <c r="AB22" s="10"/>
      <c r="AC22" s="6"/>
      <c r="AD22" s="12"/>
      <c r="AE22" s="6"/>
      <c r="AF22" s="6"/>
      <c r="AG22" s="6"/>
      <c r="AH22" s="10"/>
      <c r="AI22" s="6"/>
    </row>
    <row r="23" spans="1:35" ht="30" x14ac:dyDescent="0.25">
      <c r="A23" s="64">
        <v>44651</v>
      </c>
      <c r="B23" s="4" t="s">
        <v>348</v>
      </c>
      <c r="C23" s="4" t="s">
        <v>362</v>
      </c>
      <c r="D23" s="4" t="s">
        <v>429</v>
      </c>
      <c r="E23" s="4" t="s">
        <v>425</v>
      </c>
      <c r="F23" s="4" t="s">
        <v>141</v>
      </c>
      <c r="G23" s="67">
        <v>5</v>
      </c>
      <c r="H23" s="5" t="s">
        <v>255</v>
      </c>
      <c r="I23" s="4" t="s">
        <v>529</v>
      </c>
      <c r="J23" s="49" t="s">
        <v>574</v>
      </c>
      <c r="K23" s="38" t="s">
        <v>78</v>
      </c>
      <c r="L23" s="51" t="str">
        <f t="shared" si="2"/>
        <v>3</v>
      </c>
      <c r="M23" s="22" t="s">
        <v>75</v>
      </c>
      <c r="N23" s="72">
        <f t="shared" si="3"/>
        <v>7</v>
      </c>
      <c r="O23" s="23">
        <f t="shared" si="9"/>
        <v>21</v>
      </c>
      <c r="P23" s="22" t="s">
        <v>83</v>
      </c>
      <c r="Q23" s="72" t="str">
        <f t="shared" si="4"/>
        <v>0.4</v>
      </c>
      <c r="R23" s="23" t="e">
        <f t="shared" si="10"/>
        <v>#VALUE!</v>
      </c>
      <c r="S23" s="1" t="e">
        <f t="shared" si="11"/>
        <v>#VALUE!</v>
      </c>
      <c r="T23" s="4"/>
      <c r="U23" s="38"/>
      <c r="V23" s="39" t="str">
        <f t="shared" si="12"/>
        <v/>
      </c>
      <c r="W23" s="22"/>
      <c r="X23" s="39"/>
      <c r="Y23" s="23" t="e">
        <f t="shared" si="13"/>
        <v>#VALUE!</v>
      </c>
      <c r="Z23" s="1" t="e">
        <f t="shared" si="14"/>
        <v>#VALUE!</v>
      </c>
      <c r="AA23" s="10"/>
      <c r="AB23" s="10"/>
      <c r="AC23" s="6"/>
      <c r="AD23" s="12"/>
      <c r="AE23" s="6"/>
      <c r="AF23" s="6"/>
      <c r="AG23" s="6"/>
      <c r="AH23" s="10"/>
      <c r="AI23" s="6"/>
    </row>
    <row r="24" spans="1:35" ht="30" x14ac:dyDescent="0.25">
      <c r="A24" s="64">
        <v>44651</v>
      </c>
      <c r="B24" s="4" t="s">
        <v>348</v>
      </c>
      <c r="C24" s="4" t="s">
        <v>362</v>
      </c>
      <c r="D24" s="4" t="s">
        <v>429</v>
      </c>
      <c r="E24" s="4" t="s">
        <v>425</v>
      </c>
      <c r="F24" s="4" t="s">
        <v>508</v>
      </c>
      <c r="G24" s="3">
        <v>5</v>
      </c>
      <c r="H24" s="5" t="s">
        <v>255</v>
      </c>
      <c r="I24" s="4" t="s">
        <v>529</v>
      </c>
      <c r="J24" s="49" t="s">
        <v>574</v>
      </c>
      <c r="K24" s="38" t="s">
        <v>78</v>
      </c>
      <c r="L24" s="51" t="str">
        <f t="shared" si="2"/>
        <v>3</v>
      </c>
      <c r="M24" s="22" t="s">
        <v>75</v>
      </c>
      <c r="N24" s="72">
        <f t="shared" si="3"/>
        <v>7</v>
      </c>
      <c r="O24" s="23">
        <f t="shared" si="9"/>
        <v>21</v>
      </c>
      <c r="P24" s="22" t="s">
        <v>83</v>
      </c>
      <c r="Q24" s="72" t="str">
        <f t="shared" si="4"/>
        <v>0.4</v>
      </c>
      <c r="R24" s="23" t="e">
        <f t="shared" si="10"/>
        <v>#VALUE!</v>
      </c>
      <c r="S24" s="1" t="e">
        <f t="shared" si="11"/>
        <v>#VALUE!</v>
      </c>
      <c r="T24" s="4"/>
      <c r="U24" s="38"/>
      <c r="V24" s="39" t="str">
        <f t="shared" si="12"/>
        <v/>
      </c>
      <c r="W24" s="22"/>
      <c r="X24" s="39"/>
      <c r="Y24" s="23" t="e">
        <f t="shared" si="13"/>
        <v>#VALUE!</v>
      </c>
      <c r="Z24" s="1" t="e">
        <f t="shared" si="14"/>
        <v>#VALUE!</v>
      </c>
      <c r="AA24" s="10"/>
      <c r="AB24" s="10"/>
      <c r="AC24" s="6"/>
      <c r="AD24" s="12"/>
      <c r="AE24" s="6"/>
      <c r="AF24" s="6"/>
      <c r="AG24" s="6"/>
      <c r="AH24" s="10"/>
      <c r="AI24" s="6"/>
    </row>
    <row r="25" spans="1:35" ht="45" x14ac:dyDescent="0.25">
      <c r="A25" s="64">
        <v>44651</v>
      </c>
      <c r="B25" s="4" t="s">
        <v>348</v>
      </c>
      <c r="C25" s="4" t="s">
        <v>362</v>
      </c>
      <c r="D25" s="4" t="s">
        <v>430</v>
      </c>
      <c r="E25" s="4" t="s">
        <v>425</v>
      </c>
      <c r="F25" s="4" t="s">
        <v>141</v>
      </c>
      <c r="G25" s="67">
        <v>5</v>
      </c>
      <c r="H25" s="5" t="s">
        <v>255</v>
      </c>
      <c r="I25" s="4" t="s">
        <v>530</v>
      </c>
      <c r="J25" s="4" t="s">
        <v>575</v>
      </c>
      <c r="K25" s="38" t="s">
        <v>79</v>
      </c>
      <c r="L25" s="51">
        <f t="shared" si="2"/>
        <v>2</v>
      </c>
      <c r="M25" s="22" t="s">
        <v>75</v>
      </c>
      <c r="N25" s="72">
        <f t="shared" si="3"/>
        <v>7</v>
      </c>
      <c r="O25" s="23">
        <f t="shared" si="9"/>
        <v>14</v>
      </c>
      <c r="P25" s="22" t="s">
        <v>87</v>
      </c>
      <c r="Q25" s="72" t="str">
        <f t="shared" si="4"/>
        <v>0.1</v>
      </c>
      <c r="R25" s="23" t="e">
        <f t="shared" si="10"/>
        <v>#VALUE!</v>
      </c>
      <c r="S25" s="1" t="e">
        <f t="shared" si="11"/>
        <v>#VALUE!</v>
      </c>
      <c r="T25" s="4"/>
      <c r="U25" s="38"/>
      <c r="V25" s="39" t="str">
        <f t="shared" si="12"/>
        <v/>
      </c>
      <c r="W25" s="22"/>
      <c r="X25" s="39"/>
      <c r="Y25" s="23" t="e">
        <f t="shared" si="13"/>
        <v>#VALUE!</v>
      </c>
      <c r="Z25" s="1" t="e">
        <f t="shared" si="14"/>
        <v>#VALUE!</v>
      </c>
      <c r="AA25" s="10"/>
      <c r="AB25" s="10"/>
      <c r="AC25" s="6"/>
      <c r="AD25" s="12"/>
      <c r="AE25" s="6"/>
      <c r="AF25" s="6"/>
      <c r="AG25" s="6"/>
      <c r="AH25" s="10"/>
      <c r="AI25" s="6"/>
    </row>
    <row r="26" spans="1:35" ht="45" x14ac:dyDescent="0.25">
      <c r="A26" s="64">
        <v>44651</v>
      </c>
      <c r="B26" s="4" t="s">
        <v>348</v>
      </c>
      <c r="C26" s="4" t="s">
        <v>362</v>
      </c>
      <c r="D26" s="4" t="s">
        <v>430</v>
      </c>
      <c r="E26" s="4" t="s">
        <v>425</v>
      </c>
      <c r="F26" s="4" t="s">
        <v>508</v>
      </c>
      <c r="G26" s="3">
        <v>5</v>
      </c>
      <c r="H26" s="5" t="s">
        <v>255</v>
      </c>
      <c r="I26" s="4" t="s">
        <v>530</v>
      </c>
      <c r="J26" s="4" t="s">
        <v>575</v>
      </c>
      <c r="K26" s="38" t="s">
        <v>79</v>
      </c>
      <c r="L26" s="51">
        <f t="shared" si="2"/>
        <v>2</v>
      </c>
      <c r="M26" s="22" t="s">
        <v>75</v>
      </c>
      <c r="N26" s="72">
        <f t="shared" si="3"/>
        <v>7</v>
      </c>
      <c r="O26" s="23">
        <f t="shared" si="9"/>
        <v>14</v>
      </c>
      <c r="P26" s="22" t="s">
        <v>87</v>
      </c>
      <c r="Q26" s="72" t="str">
        <f t="shared" si="4"/>
        <v>0.1</v>
      </c>
      <c r="R26" s="23" t="e">
        <f t="shared" si="10"/>
        <v>#VALUE!</v>
      </c>
      <c r="S26" s="1" t="e">
        <f t="shared" si="11"/>
        <v>#VALUE!</v>
      </c>
      <c r="T26" s="4"/>
      <c r="U26" s="38"/>
      <c r="V26" s="39" t="str">
        <f t="shared" si="12"/>
        <v/>
      </c>
      <c r="W26" s="22"/>
      <c r="X26" s="39"/>
      <c r="Y26" s="23" t="e">
        <f t="shared" si="13"/>
        <v>#VALUE!</v>
      </c>
      <c r="Z26" s="1" t="e">
        <f t="shared" si="14"/>
        <v>#VALUE!</v>
      </c>
      <c r="AA26" s="10"/>
      <c r="AB26" s="10"/>
      <c r="AC26" s="6"/>
      <c r="AD26" s="12"/>
      <c r="AE26" s="6"/>
      <c r="AF26" s="6"/>
      <c r="AG26" s="6"/>
      <c r="AH26" s="10"/>
      <c r="AI26" s="6"/>
    </row>
    <row r="27" spans="1:35" ht="45" x14ac:dyDescent="0.25">
      <c r="A27" s="64">
        <v>44651</v>
      </c>
      <c r="B27" s="4" t="s">
        <v>348</v>
      </c>
      <c r="C27" s="4" t="s">
        <v>363</v>
      </c>
      <c r="D27" s="4" t="s">
        <v>431</v>
      </c>
      <c r="E27" s="4" t="s">
        <v>423</v>
      </c>
      <c r="F27" s="4" t="s">
        <v>140</v>
      </c>
      <c r="G27" s="67">
        <v>5</v>
      </c>
      <c r="H27" s="5" t="s">
        <v>149</v>
      </c>
      <c r="I27" s="4" t="s">
        <v>531</v>
      </c>
      <c r="J27" s="4" t="s">
        <v>572</v>
      </c>
      <c r="K27" s="38" t="s">
        <v>79</v>
      </c>
      <c r="L27" s="51">
        <f t="shared" si="2"/>
        <v>2</v>
      </c>
      <c r="M27" s="22" t="s">
        <v>75</v>
      </c>
      <c r="N27" s="72">
        <f t="shared" si="3"/>
        <v>7</v>
      </c>
      <c r="O27" s="23">
        <f t="shared" si="9"/>
        <v>14</v>
      </c>
      <c r="P27" s="22" t="s">
        <v>87</v>
      </c>
      <c r="Q27" s="72" t="str">
        <f t="shared" si="4"/>
        <v>0.1</v>
      </c>
      <c r="R27" s="23" t="e">
        <f t="shared" si="10"/>
        <v>#VALUE!</v>
      </c>
      <c r="S27" s="1" t="e">
        <f t="shared" si="11"/>
        <v>#VALUE!</v>
      </c>
      <c r="T27" s="4"/>
      <c r="U27" s="38"/>
      <c r="V27" s="39" t="str">
        <f t="shared" si="12"/>
        <v/>
      </c>
      <c r="W27" s="22"/>
      <c r="X27" s="39"/>
      <c r="Y27" s="23" t="e">
        <f t="shared" si="13"/>
        <v>#VALUE!</v>
      </c>
      <c r="Z27" s="1" t="e">
        <f t="shared" si="14"/>
        <v>#VALUE!</v>
      </c>
      <c r="AA27" s="10"/>
      <c r="AB27" s="10"/>
      <c r="AC27" s="6"/>
      <c r="AD27" s="12"/>
      <c r="AE27" s="6"/>
      <c r="AF27" s="6"/>
      <c r="AG27" s="6"/>
      <c r="AH27" s="10"/>
      <c r="AI27" s="6"/>
    </row>
    <row r="28" spans="1:35" ht="45" x14ac:dyDescent="0.25">
      <c r="A28" s="64">
        <v>44651</v>
      </c>
      <c r="B28" s="4" t="s">
        <v>348</v>
      </c>
      <c r="C28" s="4" t="s">
        <v>364</v>
      </c>
      <c r="D28" s="4" t="s">
        <v>432</v>
      </c>
      <c r="E28" s="4" t="s">
        <v>425</v>
      </c>
      <c r="F28" s="4" t="s">
        <v>141</v>
      </c>
      <c r="G28" s="3">
        <v>5</v>
      </c>
      <c r="H28" s="5" t="s">
        <v>255</v>
      </c>
      <c r="I28" s="4" t="s">
        <v>22</v>
      </c>
      <c r="J28" s="4" t="s">
        <v>576</v>
      </c>
      <c r="K28" s="38" t="s">
        <v>79</v>
      </c>
      <c r="L28" s="51">
        <f t="shared" si="2"/>
        <v>2</v>
      </c>
      <c r="M28" s="22" t="s">
        <v>75</v>
      </c>
      <c r="N28" s="72">
        <f t="shared" si="3"/>
        <v>7</v>
      </c>
      <c r="O28" s="23">
        <f t="shared" si="9"/>
        <v>14</v>
      </c>
      <c r="P28" s="22" t="s">
        <v>83</v>
      </c>
      <c r="Q28" s="72" t="str">
        <f t="shared" si="4"/>
        <v>0.4</v>
      </c>
      <c r="R28" s="23" t="e">
        <f t="shared" si="10"/>
        <v>#VALUE!</v>
      </c>
      <c r="S28" s="1" t="e">
        <f t="shared" si="11"/>
        <v>#VALUE!</v>
      </c>
      <c r="T28" s="4"/>
      <c r="U28" s="38"/>
      <c r="V28" s="39" t="str">
        <f t="shared" si="12"/>
        <v/>
      </c>
      <c r="W28" s="22"/>
      <c r="X28" s="39"/>
      <c r="Y28" s="23" t="e">
        <f t="shared" si="13"/>
        <v>#VALUE!</v>
      </c>
      <c r="Z28" s="1" t="e">
        <f t="shared" si="14"/>
        <v>#VALUE!</v>
      </c>
      <c r="AA28" s="10"/>
      <c r="AB28" s="10"/>
      <c r="AC28" s="6"/>
      <c r="AD28" s="12"/>
      <c r="AE28" s="6"/>
      <c r="AF28" s="6"/>
      <c r="AG28" s="6"/>
      <c r="AH28" s="10"/>
      <c r="AI28" s="6"/>
    </row>
    <row r="29" spans="1:35" ht="45" x14ac:dyDescent="0.25">
      <c r="A29" s="64">
        <v>44651</v>
      </c>
      <c r="B29" s="4" t="s">
        <v>348</v>
      </c>
      <c r="C29" s="4" t="s">
        <v>364</v>
      </c>
      <c r="D29" s="4" t="s">
        <v>432</v>
      </c>
      <c r="E29" s="4" t="s">
        <v>425</v>
      </c>
      <c r="F29" s="4" t="s">
        <v>140</v>
      </c>
      <c r="G29" s="67">
        <v>5</v>
      </c>
      <c r="H29" s="5" t="s">
        <v>255</v>
      </c>
      <c r="I29" s="4" t="s">
        <v>22</v>
      </c>
      <c r="J29" s="4" t="s">
        <v>576</v>
      </c>
      <c r="K29" s="38" t="s">
        <v>79</v>
      </c>
      <c r="L29" s="51">
        <f t="shared" si="2"/>
        <v>2</v>
      </c>
      <c r="M29" s="22" t="s">
        <v>75</v>
      </c>
      <c r="N29" s="72">
        <f t="shared" si="3"/>
        <v>7</v>
      </c>
      <c r="O29" s="23">
        <f t="shared" si="9"/>
        <v>14</v>
      </c>
      <c r="P29" s="22" t="s">
        <v>83</v>
      </c>
      <c r="Q29" s="72" t="str">
        <f t="shared" si="4"/>
        <v>0.4</v>
      </c>
      <c r="R29" s="23" t="e">
        <f t="shared" si="10"/>
        <v>#VALUE!</v>
      </c>
      <c r="S29" s="1" t="e">
        <f t="shared" si="11"/>
        <v>#VALUE!</v>
      </c>
      <c r="T29" s="4"/>
      <c r="U29" s="38"/>
      <c r="V29" s="39" t="str">
        <f t="shared" si="12"/>
        <v/>
      </c>
      <c r="W29" s="22"/>
      <c r="X29" s="39"/>
      <c r="Y29" s="23" t="e">
        <f t="shared" si="13"/>
        <v>#VALUE!</v>
      </c>
      <c r="Z29" s="1" t="e">
        <f t="shared" si="14"/>
        <v>#VALUE!</v>
      </c>
      <c r="AA29" s="10"/>
      <c r="AB29" s="10"/>
      <c r="AC29" s="6"/>
      <c r="AD29" s="12"/>
      <c r="AE29" s="6"/>
      <c r="AF29" s="6"/>
      <c r="AG29" s="6"/>
      <c r="AH29" s="10"/>
      <c r="AI29" s="6"/>
    </row>
    <row r="30" spans="1:35" ht="45" x14ac:dyDescent="0.25">
      <c r="A30" s="64">
        <v>44651</v>
      </c>
      <c r="B30" s="4" t="s">
        <v>348</v>
      </c>
      <c r="C30" s="4" t="s">
        <v>364</v>
      </c>
      <c r="D30" s="4" t="s">
        <v>432</v>
      </c>
      <c r="E30" s="4" t="s">
        <v>410</v>
      </c>
      <c r="F30" s="4" t="s">
        <v>140</v>
      </c>
      <c r="G30" s="3">
        <v>5</v>
      </c>
      <c r="H30" s="5" t="s">
        <v>137</v>
      </c>
      <c r="I30" s="4" t="s">
        <v>532</v>
      </c>
      <c r="J30" s="4" t="s">
        <v>577</v>
      </c>
      <c r="K30" s="38" t="s">
        <v>79</v>
      </c>
      <c r="L30" s="51">
        <f t="shared" si="2"/>
        <v>2</v>
      </c>
      <c r="M30" s="22" t="s">
        <v>76</v>
      </c>
      <c r="N30" s="72" t="str">
        <f t="shared" si="3"/>
        <v>10</v>
      </c>
      <c r="O30" s="23">
        <f t="shared" si="9"/>
        <v>20</v>
      </c>
      <c r="P30" s="22" t="s">
        <v>83</v>
      </c>
      <c r="Q30" s="72" t="str">
        <f t="shared" si="4"/>
        <v>0.4</v>
      </c>
      <c r="R30" s="23" t="e">
        <f t="shared" si="10"/>
        <v>#VALUE!</v>
      </c>
      <c r="S30" s="1" t="e">
        <f t="shared" si="11"/>
        <v>#VALUE!</v>
      </c>
      <c r="T30" s="4" t="s">
        <v>598</v>
      </c>
      <c r="U30" s="38"/>
      <c r="V30" s="39" t="str">
        <f t="shared" si="12"/>
        <v/>
      </c>
      <c r="W30" s="22"/>
      <c r="X30" s="39"/>
      <c r="Y30" s="23" t="e">
        <f t="shared" si="13"/>
        <v>#VALUE!</v>
      </c>
      <c r="Z30" s="1" t="e">
        <f t="shared" si="14"/>
        <v>#VALUE!</v>
      </c>
      <c r="AA30" s="10"/>
      <c r="AB30" s="10"/>
      <c r="AC30" s="6"/>
      <c r="AD30" s="12"/>
      <c r="AE30" s="6"/>
      <c r="AF30" s="6"/>
      <c r="AG30" s="6"/>
      <c r="AH30" s="10"/>
      <c r="AI30" s="6"/>
    </row>
    <row r="31" spans="1:35" ht="30" x14ac:dyDescent="0.25">
      <c r="A31" s="64">
        <v>44651</v>
      </c>
      <c r="B31" s="4" t="s">
        <v>348</v>
      </c>
      <c r="C31" s="4" t="s">
        <v>364</v>
      </c>
      <c r="D31" s="4" t="s">
        <v>433</v>
      </c>
      <c r="E31" s="4" t="s">
        <v>434</v>
      </c>
      <c r="F31" s="4" t="s">
        <v>140</v>
      </c>
      <c r="G31" s="67">
        <v>5</v>
      </c>
      <c r="H31" s="5" t="s">
        <v>149</v>
      </c>
      <c r="I31" s="4" t="s">
        <v>533</v>
      </c>
      <c r="J31" s="4" t="s">
        <v>572</v>
      </c>
      <c r="K31" s="38" t="s">
        <v>79</v>
      </c>
      <c r="L31" s="51">
        <f t="shared" si="2"/>
        <v>2</v>
      </c>
      <c r="M31" s="22" t="s">
        <v>75</v>
      </c>
      <c r="N31" s="72">
        <f t="shared" si="3"/>
        <v>7</v>
      </c>
      <c r="O31" s="23">
        <f t="shared" si="9"/>
        <v>14</v>
      </c>
      <c r="P31" s="22" t="s">
        <v>87</v>
      </c>
      <c r="Q31" s="72" t="str">
        <f t="shared" si="4"/>
        <v>0.1</v>
      </c>
      <c r="R31" s="23" t="e">
        <f t="shared" si="10"/>
        <v>#VALUE!</v>
      </c>
      <c r="S31" s="1" t="e">
        <f t="shared" si="11"/>
        <v>#VALUE!</v>
      </c>
      <c r="T31" s="4"/>
      <c r="U31" s="38"/>
      <c r="V31" s="39" t="str">
        <f t="shared" si="12"/>
        <v/>
      </c>
      <c r="W31" s="22"/>
      <c r="X31" s="39"/>
      <c r="Y31" s="23" t="e">
        <f t="shared" si="13"/>
        <v>#VALUE!</v>
      </c>
      <c r="Z31" s="1" t="e">
        <f t="shared" si="14"/>
        <v>#VALUE!</v>
      </c>
      <c r="AA31" s="10"/>
      <c r="AB31" s="10"/>
      <c r="AC31" s="6"/>
      <c r="AD31" s="12"/>
      <c r="AE31" s="6"/>
      <c r="AF31" s="6"/>
      <c r="AG31" s="6"/>
      <c r="AH31" s="10"/>
      <c r="AI31" s="6"/>
    </row>
    <row r="32" spans="1:35" ht="30" x14ac:dyDescent="0.25">
      <c r="A32" s="64">
        <v>44651</v>
      </c>
      <c r="B32" s="4" t="s">
        <v>348</v>
      </c>
      <c r="C32" s="4" t="s">
        <v>365</v>
      </c>
      <c r="D32" s="4" t="s">
        <v>435</v>
      </c>
      <c r="E32" s="4" t="s">
        <v>425</v>
      </c>
      <c r="F32" s="4" t="s">
        <v>140</v>
      </c>
      <c r="G32" s="3">
        <v>5</v>
      </c>
      <c r="H32" s="5" t="s">
        <v>255</v>
      </c>
      <c r="I32" s="4" t="s">
        <v>534</v>
      </c>
      <c r="J32" s="4" t="s">
        <v>576</v>
      </c>
      <c r="K32" s="38" t="s">
        <v>80</v>
      </c>
      <c r="L32" s="51" t="str">
        <f t="shared" si="2"/>
        <v>1</v>
      </c>
      <c r="M32" s="22" t="s">
        <v>75</v>
      </c>
      <c r="N32" s="72">
        <f t="shared" si="3"/>
        <v>7</v>
      </c>
      <c r="O32" s="23">
        <f t="shared" si="9"/>
        <v>7</v>
      </c>
      <c r="P32" s="22" t="s">
        <v>83</v>
      </c>
      <c r="Q32" s="72" t="str">
        <f t="shared" si="4"/>
        <v>0.4</v>
      </c>
      <c r="R32" s="23" t="e">
        <f t="shared" si="10"/>
        <v>#VALUE!</v>
      </c>
      <c r="S32" s="1" t="e">
        <f t="shared" si="11"/>
        <v>#VALUE!</v>
      </c>
      <c r="T32" s="4"/>
      <c r="U32" s="38"/>
      <c r="V32" s="39" t="str">
        <f t="shared" si="12"/>
        <v/>
      </c>
      <c r="W32" s="22"/>
      <c r="X32" s="39"/>
      <c r="Y32" s="23" t="e">
        <f t="shared" si="13"/>
        <v>#VALUE!</v>
      </c>
      <c r="Z32" s="1" t="e">
        <f t="shared" si="14"/>
        <v>#VALUE!</v>
      </c>
      <c r="AA32" s="10"/>
      <c r="AB32" s="10"/>
      <c r="AC32" s="6"/>
      <c r="AD32" s="12"/>
      <c r="AE32" s="6"/>
      <c r="AF32" s="6"/>
      <c r="AG32" s="6"/>
      <c r="AH32" s="10"/>
      <c r="AI32" s="6"/>
    </row>
    <row r="33" spans="1:35" ht="30" x14ac:dyDescent="0.25">
      <c r="A33" s="64">
        <v>44651</v>
      </c>
      <c r="B33" s="4" t="s">
        <v>348</v>
      </c>
      <c r="C33" s="4" t="s">
        <v>366</v>
      </c>
      <c r="D33" s="4" t="s">
        <v>436</v>
      </c>
      <c r="E33" s="4" t="s">
        <v>434</v>
      </c>
      <c r="F33" s="4" t="s">
        <v>140</v>
      </c>
      <c r="G33" s="67">
        <v>5</v>
      </c>
      <c r="H33" s="5" t="s">
        <v>149</v>
      </c>
      <c r="I33" s="4" t="s">
        <v>533</v>
      </c>
      <c r="J33" s="4" t="s">
        <v>572</v>
      </c>
      <c r="K33" s="38" t="s">
        <v>79</v>
      </c>
      <c r="L33" s="51">
        <f t="shared" si="2"/>
        <v>2</v>
      </c>
      <c r="M33" s="22" t="s">
        <v>75</v>
      </c>
      <c r="N33" s="72">
        <f t="shared" si="3"/>
        <v>7</v>
      </c>
      <c r="O33" s="23">
        <f t="shared" si="9"/>
        <v>14</v>
      </c>
      <c r="P33" s="22" t="s">
        <v>87</v>
      </c>
      <c r="Q33" s="72" t="str">
        <f t="shared" si="4"/>
        <v>0.1</v>
      </c>
      <c r="R33" s="23" t="e">
        <f t="shared" si="10"/>
        <v>#VALUE!</v>
      </c>
      <c r="S33" s="1" t="e">
        <f t="shared" si="11"/>
        <v>#VALUE!</v>
      </c>
      <c r="T33" s="4"/>
      <c r="U33" s="38"/>
      <c r="V33" s="39" t="str">
        <f t="shared" si="12"/>
        <v/>
      </c>
      <c r="W33" s="22"/>
      <c r="X33" s="39"/>
      <c r="Y33" s="23" t="e">
        <f t="shared" si="13"/>
        <v>#VALUE!</v>
      </c>
      <c r="Z33" s="1" t="e">
        <f t="shared" si="14"/>
        <v>#VALUE!</v>
      </c>
      <c r="AA33" s="10"/>
      <c r="AB33" s="10"/>
      <c r="AC33" s="6"/>
      <c r="AD33" s="12"/>
      <c r="AE33" s="6"/>
      <c r="AF33" s="6"/>
      <c r="AG33" s="6"/>
      <c r="AH33" s="10"/>
      <c r="AI33" s="6"/>
    </row>
    <row r="34" spans="1:35" ht="30" x14ac:dyDescent="0.25">
      <c r="A34" s="64">
        <v>44651</v>
      </c>
      <c r="B34" s="4" t="s">
        <v>348</v>
      </c>
      <c r="C34" s="4" t="s">
        <v>366</v>
      </c>
      <c r="D34" s="4" t="s">
        <v>437</v>
      </c>
      <c r="E34" s="4" t="s">
        <v>438</v>
      </c>
      <c r="F34" s="4" t="s">
        <v>140</v>
      </c>
      <c r="G34" s="3">
        <v>5</v>
      </c>
      <c r="H34" s="5" t="s">
        <v>149</v>
      </c>
      <c r="I34" s="4" t="s">
        <v>533</v>
      </c>
      <c r="J34" s="4" t="s">
        <v>572</v>
      </c>
      <c r="K34" s="38" t="s">
        <v>79</v>
      </c>
      <c r="L34" s="51">
        <f t="shared" si="2"/>
        <v>2</v>
      </c>
      <c r="M34" s="22" t="s">
        <v>75</v>
      </c>
      <c r="N34" s="72">
        <f t="shared" si="3"/>
        <v>7</v>
      </c>
      <c r="O34" s="23">
        <f t="shared" si="9"/>
        <v>14</v>
      </c>
      <c r="P34" s="22" t="s">
        <v>87</v>
      </c>
      <c r="Q34" s="72" t="str">
        <f t="shared" si="4"/>
        <v>0.1</v>
      </c>
      <c r="R34" s="23" t="e">
        <f t="shared" si="10"/>
        <v>#VALUE!</v>
      </c>
      <c r="S34" s="1" t="e">
        <f t="shared" si="11"/>
        <v>#VALUE!</v>
      </c>
      <c r="T34" s="4"/>
      <c r="U34" s="38"/>
      <c r="V34" s="39" t="str">
        <f t="shared" si="12"/>
        <v/>
      </c>
      <c r="W34" s="22"/>
      <c r="X34" s="39"/>
      <c r="Y34" s="23" t="e">
        <f t="shared" si="13"/>
        <v>#VALUE!</v>
      </c>
      <c r="Z34" s="1" t="e">
        <f t="shared" si="14"/>
        <v>#VALUE!</v>
      </c>
      <c r="AA34" s="10"/>
      <c r="AB34" s="10"/>
      <c r="AC34" s="6"/>
      <c r="AD34" s="12"/>
      <c r="AE34" s="6"/>
      <c r="AF34" s="6"/>
      <c r="AG34" s="6"/>
      <c r="AH34" s="10"/>
      <c r="AI34" s="6"/>
    </row>
    <row r="35" spans="1:35" ht="30" x14ac:dyDescent="0.25">
      <c r="A35" s="64">
        <v>44651</v>
      </c>
      <c r="B35" s="4" t="s">
        <v>348</v>
      </c>
      <c r="C35" s="4" t="s">
        <v>366</v>
      </c>
      <c r="D35" s="4" t="s">
        <v>439</v>
      </c>
      <c r="E35" s="4" t="s">
        <v>438</v>
      </c>
      <c r="F35" s="4" t="s">
        <v>140</v>
      </c>
      <c r="G35" s="67">
        <v>5</v>
      </c>
      <c r="H35" s="5" t="s">
        <v>149</v>
      </c>
      <c r="I35" s="4" t="s">
        <v>533</v>
      </c>
      <c r="J35" s="4" t="s">
        <v>572</v>
      </c>
      <c r="K35" s="38" t="s">
        <v>79</v>
      </c>
      <c r="L35" s="51">
        <f t="shared" si="2"/>
        <v>2</v>
      </c>
      <c r="M35" s="22" t="s">
        <v>75</v>
      </c>
      <c r="N35" s="72">
        <f t="shared" si="3"/>
        <v>7</v>
      </c>
      <c r="O35" s="23">
        <f t="shared" si="9"/>
        <v>14</v>
      </c>
      <c r="P35" s="22" t="s">
        <v>87</v>
      </c>
      <c r="Q35" s="72" t="str">
        <f t="shared" si="4"/>
        <v>0.1</v>
      </c>
      <c r="R35" s="23" t="e">
        <f t="shared" si="10"/>
        <v>#VALUE!</v>
      </c>
      <c r="S35" s="1" t="e">
        <f t="shared" si="11"/>
        <v>#VALUE!</v>
      </c>
      <c r="T35" s="4"/>
      <c r="U35" s="38"/>
      <c r="V35" s="39" t="str">
        <f t="shared" si="12"/>
        <v/>
      </c>
      <c r="W35" s="22"/>
      <c r="X35" s="39"/>
      <c r="Y35" s="23" t="e">
        <f t="shared" si="13"/>
        <v>#VALUE!</v>
      </c>
      <c r="Z35" s="1" t="e">
        <f t="shared" si="14"/>
        <v>#VALUE!</v>
      </c>
      <c r="AA35" s="10"/>
      <c r="AB35" s="10"/>
      <c r="AC35" s="6"/>
      <c r="AD35" s="12"/>
      <c r="AE35" s="6"/>
      <c r="AF35" s="6"/>
      <c r="AG35" s="6"/>
      <c r="AH35" s="10"/>
      <c r="AI35" s="6"/>
    </row>
    <row r="36" spans="1:35" ht="30" x14ac:dyDescent="0.25">
      <c r="A36" s="64">
        <v>44651</v>
      </c>
      <c r="B36" s="4" t="s">
        <v>348</v>
      </c>
      <c r="C36" s="4" t="s">
        <v>366</v>
      </c>
      <c r="D36" s="4" t="s">
        <v>440</v>
      </c>
      <c r="E36" s="4" t="s">
        <v>438</v>
      </c>
      <c r="F36" s="4" t="s">
        <v>140</v>
      </c>
      <c r="G36" s="3">
        <v>5</v>
      </c>
      <c r="H36" s="5" t="s">
        <v>149</v>
      </c>
      <c r="I36" s="4" t="s">
        <v>533</v>
      </c>
      <c r="J36" s="4" t="s">
        <v>572</v>
      </c>
      <c r="K36" s="38" t="s">
        <v>79</v>
      </c>
      <c r="L36" s="51">
        <f t="shared" si="2"/>
        <v>2</v>
      </c>
      <c r="M36" s="22" t="s">
        <v>75</v>
      </c>
      <c r="N36" s="72">
        <f t="shared" si="3"/>
        <v>7</v>
      </c>
      <c r="O36" s="23">
        <f t="shared" si="9"/>
        <v>14</v>
      </c>
      <c r="P36" s="22" t="s">
        <v>87</v>
      </c>
      <c r="Q36" s="72" t="str">
        <f t="shared" si="4"/>
        <v>0.1</v>
      </c>
      <c r="R36" s="23" t="e">
        <f t="shared" si="10"/>
        <v>#VALUE!</v>
      </c>
      <c r="S36" s="1" t="e">
        <f t="shared" si="11"/>
        <v>#VALUE!</v>
      </c>
      <c r="T36" s="4"/>
      <c r="U36" s="38"/>
      <c r="V36" s="39" t="str">
        <f t="shared" si="12"/>
        <v/>
      </c>
      <c r="W36" s="22"/>
      <c r="X36" s="39"/>
      <c r="Y36" s="23" t="e">
        <f t="shared" si="13"/>
        <v>#VALUE!</v>
      </c>
      <c r="Z36" s="1" t="e">
        <f t="shared" si="14"/>
        <v>#VALUE!</v>
      </c>
      <c r="AA36" s="10"/>
      <c r="AB36" s="10"/>
      <c r="AC36" s="6"/>
      <c r="AD36" s="12"/>
      <c r="AE36" s="6"/>
      <c r="AF36" s="6"/>
      <c r="AG36" s="6"/>
      <c r="AH36" s="10"/>
      <c r="AI36" s="6"/>
    </row>
    <row r="37" spans="1:35" ht="45" x14ac:dyDescent="0.25">
      <c r="A37" s="64">
        <v>44651</v>
      </c>
      <c r="B37" s="4" t="s">
        <v>348</v>
      </c>
      <c r="C37" s="4" t="s">
        <v>367</v>
      </c>
      <c r="D37" s="4" t="s">
        <v>441</v>
      </c>
      <c r="E37" s="4" t="s">
        <v>442</v>
      </c>
      <c r="F37" s="4" t="s">
        <v>140</v>
      </c>
      <c r="G37" s="67">
        <v>5</v>
      </c>
      <c r="H37" s="5" t="s">
        <v>144</v>
      </c>
      <c r="I37" s="4" t="s">
        <v>535</v>
      </c>
      <c r="J37" s="4" t="s">
        <v>578</v>
      </c>
      <c r="K37" s="38" t="s">
        <v>79</v>
      </c>
      <c r="L37" s="51">
        <f t="shared" si="2"/>
        <v>2</v>
      </c>
      <c r="M37" s="22" t="s">
        <v>76</v>
      </c>
      <c r="N37" s="72" t="str">
        <f t="shared" si="3"/>
        <v>10</v>
      </c>
      <c r="O37" s="23">
        <f t="shared" si="9"/>
        <v>20</v>
      </c>
      <c r="P37" s="22" t="s">
        <v>84</v>
      </c>
      <c r="Q37" s="72">
        <f t="shared" si="4"/>
        <v>0.7</v>
      </c>
      <c r="R37" s="23">
        <f t="shared" si="10"/>
        <v>14</v>
      </c>
      <c r="S37" s="1" t="str">
        <f t="shared" si="11"/>
        <v>PRIORITE 3</v>
      </c>
      <c r="T37" s="4"/>
      <c r="U37" s="38"/>
      <c r="V37" s="39" t="str">
        <f t="shared" si="12"/>
        <v/>
      </c>
      <c r="W37" s="22"/>
      <c r="X37" s="39"/>
      <c r="Y37" s="23" t="e">
        <f t="shared" si="13"/>
        <v>#VALUE!</v>
      </c>
      <c r="Z37" s="1" t="e">
        <f t="shared" si="14"/>
        <v>#VALUE!</v>
      </c>
      <c r="AA37" s="10"/>
      <c r="AB37" s="10"/>
      <c r="AC37" s="6"/>
      <c r="AD37" s="12"/>
      <c r="AE37" s="6"/>
      <c r="AF37" s="6"/>
      <c r="AG37" s="6"/>
      <c r="AH37" s="10"/>
      <c r="AI37" s="6"/>
    </row>
    <row r="38" spans="1:35" ht="45" x14ac:dyDescent="0.25">
      <c r="A38" s="64">
        <v>44651</v>
      </c>
      <c r="B38" s="4" t="s">
        <v>348</v>
      </c>
      <c r="C38" s="4" t="s">
        <v>368</v>
      </c>
      <c r="D38" s="4" t="s">
        <v>441</v>
      </c>
      <c r="E38" s="4" t="s">
        <v>442</v>
      </c>
      <c r="F38" s="4" t="s">
        <v>140</v>
      </c>
      <c r="G38" s="3">
        <v>5</v>
      </c>
      <c r="H38" s="5" t="s">
        <v>144</v>
      </c>
      <c r="I38" s="4" t="s">
        <v>535</v>
      </c>
      <c r="J38" s="4" t="s">
        <v>578</v>
      </c>
      <c r="K38" s="38" t="s">
        <v>79</v>
      </c>
      <c r="L38" s="51">
        <f t="shared" si="2"/>
        <v>2</v>
      </c>
      <c r="M38" s="22" t="s">
        <v>76</v>
      </c>
      <c r="N38" s="72" t="str">
        <f t="shared" si="3"/>
        <v>10</v>
      </c>
      <c r="O38" s="23">
        <f t="shared" si="9"/>
        <v>20</v>
      </c>
      <c r="P38" s="22" t="s">
        <v>84</v>
      </c>
      <c r="Q38" s="72">
        <f t="shared" si="4"/>
        <v>0.7</v>
      </c>
      <c r="R38" s="23">
        <f t="shared" si="10"/>
        <v>14</v>
      </c>
      <c r="S38" s="1" t="str">
        <f t="shared" si="11"/>
        <v>PRIORITE 3</v>
      </c>
      <c r="T38" s="4"/>
      <c r="U38" s="38"/>
      <c r="V38" s="39" t="str">
        <f t="shared" si="12"/>
        <v/>
      </c>
      <c r="W38" s="22"/>
      <c r="X38" s="39"/>
      <c r="Y38" s="23" t="e">
        <f t="shared" si="13"/>
        <v>#VALUE!</v>
      </c>
      <c r="Z38" s="1" t="e">
        <f t="shared" si="14"/>
        <v>#VALUE!</v>
      </c>
      <c r="AA38" s="10"/>
      <c r="AB38" s="10"/>
      <c r="AC38" s="6"/>
      <c r="AD38" s="12"/>
      <c r="AE38" s="6"/>
      <c r="AF38" s="6"/>
      <c r="AG38" s="6"/>
      <c r="AH38" s="10"/>
      <c r="AI38" s="6"/>
    </row>
    <row r="39" spans="1:35" ht="45" x14ac:dyDescent="0.25">
      <c r="A39" s="64">
        <v>44651</v>
      </c>
      <c r="B39" s="4" t="s">
        <v>348</v>
      </c>
      <c r="C39" s="4" t="s">
        <v>369</v>
      </c>
      <c r="D39" s="4" t="s">
        <v>443</v>
      </c>
      <c r="E39" s="4" t="s">
        <v>434</v>
      </c>
      <c r="F39" s="4" t="s">
        <v>140</v>
      </c>
      <c r="G39" s="67">
        <v>5</v>
      </c>
      <c r="H39" s="5" t="s">
        <v>149</v>
      </c>
      <c r="I39" s="4" t="s">
        <v>531</v>
      </c>
      <c r="J39" s="4" t="s">
        <v>572</v>
      </c>
      <c r="K39" s="38" t="s">
        <v>79</v>
      </c>
      <c r="L39" s="51">
        <f t="shared" si="2"/>
        <v>2</v>
      </c>
      <c r="M39" s="22" t="s">
        <v>75</v>
      </c>
      <c r="N39" s="72">
        <f t="shared" si="3"/>
        <v>7</v>
      </c>
      <c r="O39" s="23">
        <f t="shared" si="9"/>
        <v>14</v>
      </c>
      <c r="P39" s="22" t="s">
        <v>87</v>
      </c>
      <c r="Q39" s="72" t="str">
        <f t="shared" si="4"/>
        <v>0.1</v>
      </c>
      <c r="R39" s="23" t="e">
        <f t="shared" si="10"/>
        <v>#VALUE!</v>
      </c>
      <c r="S39" s="1" t="e">
        <f t="shared" si="11"/>
        <v>#VALUE!</v>
      </c>
      <c r="T39" s="4"/>
      <c r="U39" s="38"/>
      <c r="V39" s="39" t="str">
        <f t="shared" si="12"/>
        <v/>
      </c>
      <c r="W39" s="22"/>
      <c r="X39" s="39"/>
      <c r="Y39" s="23" t="e">
        <f t="shared" si="13"/>
        <v>#VALUE!</v>
      </c>
      <c r="Z39" s="1" t="e">
        <f t="shared" si="14"/>
        <v>#VALUE!</v>
      </c>
      <c r="AA39" s="10"/>
      <c r="AB39" s="10"/>
      <c r="AC39" s="6"/>
      <c r="AD39" s="12"/>
      <c r="AE39" s="6"/>
      <c r="AF39" s="6"/>
      <c r="AG39" s="6"/>
      <c r="AH39" s="10"/>
      <c r="AI39" s="6"/>
    </row>
    <row r="40" spans="1:35" ht="30" x14ac:dyDescent="0.25">
      <c r="A40" s="64">
        <v>44651</v>
      </c>
      <c r="B40" s="4" t="s">
        <v>348</v>
      </c>
      <c r="C40" s="4" t="s">
        <v>368</v>
      </c>
      <c r="D40" s="4" t="s">
        <v>444</v>
      </c>
      <c r="E40" s="4" t="s">
        <v>438</v>
      </c>
      <c r="F40" s="4" t="s">
        <v>140</v>
      </c>
      <c r="G40" s="3">
        <v>5</v>
      </c>
      <c r="H40" s="5" t="s">
        <v>149</v>
      </c>
      <c r="I40" s="4" t="s">
        <v>531</v>
      </c>
      <c r="J40" s="4" t="s">
        <v>572</v>
      </c>
      <c r="K40" s="38" t="s">
        <v>79</v>
      </c>
      <c r="L40" s="51">
        <f t="shared" si="2"/>
        <v>2</v>
      </c>
      <c r="M40" s="22" t="s">
        <v>75</v>
      </c>
      <c r="N40" s="72">
        <f t="shared" si="3"/>
        <v>7</v>
      </c>
      <c r="O40" s="23">
        <f t="shared" si="9"/>
        <v>14</v>
      </c>
      <c r="P40" s="22" t="s">
        <v>87</v>
      </c>
      <c r="Q40" s="72" t="str">
        <f t="shared" si="4"/>
        <v>0.1</v>
      </c>
      <c r="R40" s="23" t="e">
        <f t="shared" si="10"/>
        <v>#VALUE!</v>
      </c>
      <c r="S40" s="1" t="e">
        <f t="shared" si="11"/>
        <v>#VALUE!</v>
      </c>
      <c r="T40" s="4"/>
      <c r="U40" s="38"/>
      <c r="V40" s="39" t="str">
        <f t="shared" si="12"/>
        <v/>
      </c>
      <c r="W40" s="22"/>
      <c r="X40" s="39"/>
      <c r="Y40" s="23" t="e">
        <f t="shared" si="13"/>
        <v>#VALUE!</v>
      </c>
      <c r="Z40" s="1" t="e">
        <f t="shared" si="14"/>
        <v>#VALUE!</v>
      </c>
      <c r="AA40" s="10"/>
      <c r="AB40" s="10"/>
      <c r="AC40" s="6"/>
      <c r="AD40" s="12"/>
      <c r="AE40" s="6"/>
      <c r="AF40" s="6"/>
      <c r="AG40" s="6"/>
      <c r="AH40" s="10"/>
      <c r="AI40" s="6"/>
    </row>
    <row r="41" spans="1:35" ht="30" x14ac:dyDescent="0.25">
      <c r="A41" s="64">
        <v>44651</v>
      </c>
      <c r="B41" s="4" t="s">
        <v>348</v>
      </c>
      <c r="C41" s="4" t="s">
        <v>368</v>
      </c>
      <c r="D41" s="4" t="s">
        <v>444</v>
      </c>
      <c r="E41" s="4" t="s">
        <v>445</v>
      </c>
      <c r="F41" s="4" t="s">
        <v>140</v>
      </c>
      <c r="G41" s="67">
        <v>5</v>
      </c>
      <c r="H41" s="5" t="s">
        <v>144</v>
      </c>
      <c r="I41" s="4" t="s">
        <v>536</v>
      </c>
      <c r="J41" s="4" t="s">
        <v>579</v>
      </c>
      <c r="K41" s="38" t="s">
        <v>79</v>
      </c>
      <c r="L41" s="51">
        <f t="shared" si="2"/>
        <v>2</v>
      </c>
      <c r="M41" s="22" t="s">
        <v>75</v>
      </c>
      <c r="N41" s="72">
        <f t="shared" si="3"/>
        <v>7</v>
      </c>
      <c r="O41" s="23">
        <f t="shared" si="9"/>
        <v>14</v>
      </c>
      <c r="P41" s="22" t="s">
        <v>84</v>
      </c>
      <c r="Q41" s="72">
        <f t="shared" si="4"/>
        <v>0.7</v>
      </c>
      <c r="R41" s="23">
        <f t="shared" si="10"/>
        <v>9.7999999999999989</v>
      </c>
      <c r="S41" s="1" t="str">
        <f t="shared" si="11"/>
        <v>PRIORITE 3</v>
      </c>
      <c r="T41" s="4" t="s">
        <v>327</v>
      </c>
      <c r="U41" s="38"/>
      <c r="V41" s="39" t="str">
        <f t="shared" si="12"/>
        <v/>
      </c>
      <c r="W41" s="22"/>
      <c r="X41" s="39"/>
      <c r="Y41" s="23" t="e">
        <f t="shared" si="13"/>
        <v>#VALUE!</v>
      </c>
      <c r="Z41" s="1" t="e">
        <f t="shared" si="14"/>
        <v>#VALUE!</v>
      </c>
      <c r="AA41" s="10"/>
      <c r="AB41" s="10"/>
      <c r="AC41" s="6"/>
      <c r="AD41" s="12"/>
      <c r="AE41" s="6"/>
      <c r="AF41" s="6"/>
      <c r="AG41" s="6"/>
      <c r="AH41" s="10"/>
      <c r="AI41" s="6"/>
    </row>
    <row r="42" spans="1:35" ht="30" x14ac:dyDescent="0.25">
      <c r="A42" s="64">
        <v>44651</v>
      </c>
      <c r="B42" s="4" t="s">
        <v>348</v>
      </c>
      <c r="C42" s="4" t="s">
        <v>370</v>
      </c>
      <c r="D42" s="4" t="s">
        <v>446</v>
      </c>
      <c r="E42" s="4" t="s">
        <v>447</v>
      </c>
      <c r="F42" s="4" t="s">
        <v>140</v>
      </c>
      <c r="G42" s="3">
        <v>5</v>
      </c>
      <c r="H42" s="5" t="s">
        <v>149</v>
      </c>
      <c r="I42" s="4" t="s">
        <v>537</v>
      </c>
      <c r="J42" s="4" t="s">
        <v>580</v>
      </c>
      <c r="K42" s="38" t="s">
        <v>79</v>
      </c>
      <c r="L42" s="51">
        <f t="shared" si="2"/>
        <v>2</v>
      </c>
      <c r="M42" s="22" t="s">
        <v>74</v>
      </c>
      <c r="N42" s="72" t="str">
        <f t="shared" si="3"/>
        <v>4</v>
      </c>
      <c r="O42" s="23">
        <f t="shared" si="9"/>
        <v>8</v>
      </c>
      <c r="P42" s="22" t="s">
        <v>84</v>
      </c>
      <c r="Q42" s="72">
        <f t="shared" si="4"/>
        <v>0.7</v>
      </c>
      <c r="R42" s="23">
        <f t="shared" si="10"/>
        <v>5.6</v>
      </c>
      <c r="S42" s="1" t="str">
        <f t="shared" si="11"/>
        <v>PRIORITE 3</v>
      </c>
      <c r="T42" s="4" t="s">
        <v>327</v>
      </c>
      <c r="U42" s="38"/>
      <c r="V42" s="39" t="str">
        <f t="shared" si="12"/>
        <v/>
      </c>
      <c r="W42" s="22"/>
      <c r="X42" s="39"/>
      <c r="Y42" s="23" t="e">
        <f t="shared" si="13"/>
        <v>#VALUE!</v>
      </c>
      <c r="Z42" s="1" t="e">
        <f t="shared" si="14"/>
        <v>#VALUE!</v>
      </c>
      <c r="AA42" s="10"/>
      <c r="AB42" s="10"/>
      <c r="AC42" s="6"/>
      <c r="AD42" s="12"/>
      <c r="AE42" s="6"/>
      <c r="AF42" s="6"/>
      <c r="AG42" s="6"/>
      <c r="AH42" s="10"/>
      <c r="AI42" s="6"/>
    </row>
    <row r="43" spans="1:35" ht="30" x14ac:dyDescent="0.25">
      <c r="A43" s="64">
        <v>44651</v>
      </c>
      <c r="B43" s="4" t="s">
        <v>348</v>
      </c>
      <c r="C43" s="4" t="s">
        <v>370</v>
      </c>
      <c r="D43" s="4" t="s">
        <v>446</v>
      </c>
      <c r="E43" s="4" t="s">
        <v>423</v>
      </c>
      <c r="F43" s="4" t="s">
        <v>140</v>
      </c>
      <c r="G43" s="67">
        <v>5</v>
      </c>
      <c r="H43" s="5" t="s">
        <v>149</v>
      </c>
      <c r="I43" s="4" t="s">
        <v>531</v>
      </c>
      <c r="J43" s="4" t="s">
        <v>572</v>
      </c>
      <c r="K43" s="38" t="s">
        <v>79</v>
      </c>
      <c r="L43" s="51">
        <f t="shared" si="2"/>
        <v>2</v>
      </c>
      <c r="M43" s="22" t="s">
        <v>75</v>
      </c>
      <c r="N43" s="72">
        <f t="shared" si="3"/>
        <v>7</v>
      </c>
      <c r="O43" s="23">
        <f t="shared" si="9"/>
        <v>14</v>
      </c>
      <c r="P43" s="22" t="s">
        <v>87</v>
      </c>
      <c r="Q43" s="72" t="str">
        <f t="shared" si="4"/>
        <v>0.1</v>
      </c>
      <c r="R43" s="23" t="e">
        <f t="shared" si="10"/>
        <v>#VALUE!</v>
      </c>
      <c r="S43" s="1" t="e">
        <f t="shared" si="11"/>
        <v>#VALUE!</v>
      </c>
      <c r="T43" s="4"/>
      <c r="U43" s="38"/>
      <c r="V43" s="39" t="str">
        <f t="shared" si="12"/>
        <v/>
      </c>
      <c r="W43" s="22"/>
      <c r="X43" s="39"/>
      <c r="Y43" s="23" t="e">
        <f t="shared" si="13"/>
        <v>#VALUE!</v>
      </c>
      <c r="Z43" s="1" t="e">
        <f t="shared" si="14"/>
        <v>#VALUE!</v>
      </c>
      <c r="AA43" s="10"/>
      <c r="AB43" s="10"/>
      <c r="AC43" s="6"/>
      <c r="AD43" s="12"/>
      <c r="AE43" s="6"/>
      <c r="AF43" s="6"/>
      <c r="AG43" s="6"/>
      <c r="AH43" s="10"/>
      <c r="AI43" s="6"/>
    </row>
    <row r="44" spans="1:35" ht="30" x14ac:dyDescent="0.25">
      <c r="A44" s="64">
        <v>44651</v>
      </c>
      <c r="B44" s="4" t="s">
        <v>348</v>
      </c>
      <c r="C44" s="4" t="s">
        <v>371</v>
      </c>
      <c r="D44" s="4" t="s">
        <v>448</v>
      </c>
      <c r="E44" s="4" t="s">
        <v>449</v>
      </c>
      <c r="F44" s="4" t="s">
        <v>140</v>
      </c>
      <c r="G44" s="3">
        <v>5</v>
      </c>
      <c r="H44" s="5" t="s">
        <v>148</v>
      </c>
      <c r="I44" s="4" t="s">
        <v>538</v>
      </c>
      <c r="J44" s="4" t="s">
        <v>581</v>
      </c>
      <c r="K44" s="38" t="s">
        <v>79</v>
      </c>
      <c r="L44" s="51">
        <f t="shared" si="2"/>
        <v>2</v>
      </c>
      <c r="M44" s="22" t="s">
        <v>76</v>
      </c>
      <c r="N44" s="72" t="str">
        <f t="shared" si="3"/>
        <v>10</v>
      </c>
      <c r="O44" s="23">
        <f t="shared" si="9"/>
        <v>20</v>
      </c>
      <c r="P44" s="22" t="s">
        <v>83</v>
      </c>
      <c r="Q44" s="72" t="str">
        <f t="shared" si="4"/>
        <v>0.4</v>
      </c>
      <c r="R44" s="23" t="e">
        <f t="shared" si="10"/>
        <v>#VALUE!</v>
      </c>
      <c r="S44" s="1" t="e">
        <f t="shared" si="11"/>
        <v>#VALUE!</v>
      </c>
      <c r="T44" s="4"/>
      <c r="U44" s="38"/>
      <c r="V44" s="39" t="str">
        <f t="shared" si="12"/>
        <v/>
      </c>
      <c r="W44" s="22"/>
      <c r="X44" s="39"/>
      <c r="Y44" s="23" t="e">
        <f t="shared" si="13"/>
        <v>#VALUE!</v>
      </c>
      <c r="Z44" s="1" t="e">
        <f t="shared" si="14"/>
        <v>#VALUE!</v>
      </c>
      <c r="AA44" s="10"/>
      <c r="AB44" s="10"/>
      <c r="AC44" s="6"/>
      <c r="AD44" s="12"/>
      <c r="AE44" s="6"/>
      <c r="AF44" s="6"/>
      <c r="AG44" s="6"/>
      <c r="AH44" s="10"/>
      <c r="AI44" s="6"/>
    </row>
    <row r="45" spans="1:35" ht="30" x14ac:dyDescent="0.25">
      <c r="A45" s="64">
        <v>44651</v>
      </c>
      <c r="B45" s="4" t="s">
        <v>348</v>
      </c>
      <c r="C45" s="4" t="s">
        <v>371</v>
      </c>
      <c r="D45" s="4" t="s">
        <v>448</v>
      </c>
      <c r="E45" s="4" t="s">
        <v>450</v>
      </c>
      <c r="F45" s="4" t="s">
        <v>140</v>
      </c>
      <c r="G45" s="67">
        <v>5</v>
      </c>
      <c r="H45" s="5" t="s">
        <v>148</v>
      </c>
      <c r="I45" s="4" t="s">
        <v>538</v>
      </c>
      <c r="J45" s="49" t="s">
        <v>571</v>
      </c>
      <c r="K45" s="38" t="s">
        <v>80</v>
      </c>
      <c r="L45" s="51" t="str">
        <f t="shared" si="2"/>
        <v>1</v>
      </c>
      <c r="M45" s="22" t="s">
        <v>76</v>
      </c>
      <c r="N45" s="72" t="str">
        <f t="shared" si="3"/>
        <v>10</v>
      </c>
      <c r="O45" s="23">
        <f t="shared" si="9"/>
        <v>10</v>
      </c>
      <c r="P45" s="22" t="s">
        <v>83</v>
      </c>
      <c r="Q45" s="72" t="str">
        <f t="shared" si="4"/>
        <v>0.4</v>
      </c>
      <c r="R45" s="23" t="e">
        <f t="shared" si="10"/>
        <v>#VALUE!</v>
      </c>
      <c r="S45" s="1" t="e">
        <f t="shared" si="11"/>
        <v>#VALUE!</v>
      </c>
      <c r="T45" s="4"/>
      <c r="U45" s="38"/>
      <c r="V45" s="39" t="str">
        <f t="shared" si="12"/>
        <v/>
      </c>
      <c r="W45" s="22"/>
      <c r="X45" s="39"/>
      <c r="Y45" s="23" t="e">
        <f t="shared" si="13"/>
        <v>#VALUE!</v>
      </c>
      <c r="Z45" s="1" t="e">
        <f t="shared" si="14"/>
        <v>#VALUE!</v>
      </c>
      <c r="AA45" s="10"/>
      <c r="AB45" s="10"/>
      <c r="AC45" s="6"/>
      <c r="AD45" s="12"/>
      <c r="AE45" s="6"/>
      <c r="AF45" s="6"/>
      <c r="AG45" s="6"/>
      <c r="AH45" s="10"/>
      <c r="AI45" s="6"/>
    </row>
    <row r="46" spans="1:35" ht="60" x14ac:dyDescent="0.25">
      <c r="A46" s="64">
        <v>44651</v>
      </c>
      <c r="B46" s="4" t="s">
        <v>348</v>
      </c>
      <c r="C46" s="4" t="s">
        <v>372</v>
      </c>
      <c r="D46" s="4" t="s">
        <v>451</v>
      </c>
      <c r="E46" s="4" t="s">
        <v>419</v>
      </c>
      <c r="F46" s="4" t="s">
        <v>140</v>
      </c>
      <c r="G46" s="3">
        <v>5</v>
      </c>
      <c r="H46" s="5" t="s">
        <v>144</v>
      </c>
      <c r="I46" s="4" t="s">
        <v>539</v>
      </c>
      <c r="J46" s="4" t="s">
        <v>582</v>
      </c>
      <c r="K46" s="38" t="s">
        <v>79</v>
      </c>
      <c r="L46" s="51">
        <f t="shared" si="2"/>
        <v>2</v>
      </c>
      <c r="M46" s="22" t="s">
        <v>76</v>
      </c>
      <c r="N46" s="72" t="str">
        <f t="shared" si="3"/>
        <v>10</v>
      </c>
      <c r="O46" s="23">
        <f t="shared" si="9"/>
        <v>20</v>
      </c>
      <c r="P46" s="22" t="s">
        <v>84</v>
      </c>
      <c r="Q46" s="72">
        <f t="shared" si="4"/>
        <v>0.7</v>
      </c>
      <c r="R46" s="23">
        <f t="shared" si="10"/>
        <v>14</v>
      </c>
      <c r="S46" s="1" t="str">
        <f t="shared" si="11"/>
        <v>PRIORITE 3</v>
      </c>
      <c r="T46" s="4" t="s">
        <v>599</v>
      </c>
      <c r="U46" s="38"/>
      <c r="V46" s="39" t="str">
        <f t="shared" si="12"/>
        <v/>
      </c>
      <c r="W46" s="22"/>
      <c r="X46" s="39"/>
      <c r="Y46" s="23" t="e">
        <f t="shared" si="13"/>
        <v>#VALUE!</v>
      </c>
      <c r="Z46" s="1" t="e">
        <f t="shared" si="14"/>
        <v>#VALUE!</v>
      </c>
      <c r="AA46" s="10"/>
      <c r="AB46" s="10"/>
      <c r="AC46" s="6"/>
      <c r="AD46" s="12"/>
      <c r="AE46" s="6"/>
      <c r="AF46" s="6"/>
      <c r="AG46" s="6"/>
      <c r="AH46" s="10"/>
      <c r="AI46" s="6"/>
    </row>
    <row r="47" spans="1:35" ht="30" x14ac:dyDescent="0.25">
      <c r="A47" s="64">
        <v>44651</v>
      </c>
      <c r="B47" s="4" t="s">
        <v>348</v>
      </c>
      <c r="C47" s="4" t="s">
        <v>373</v>
      </c>
      <c r="D47" s="4" t="s">
        <v>452</v>
      </c>
      <c r="E47" s="4" t="s">
        <v>434</v>
      </c>
      <c r="F47" s="4" t="s">
        <v>140</v>
      </c>
      <c r="G47" s="67">
        <v>5</v>
      </c>
      <c r="H47" s="5" t="s">
        <v>149</v>
      </c>
      <c r="I47" s="4" t="s">
        <v>531</v>
      </c>
      <c r="J47" s="4" t="s">
        <v>572</v>
      </c>
      <c r="K47" s="38" t="s">
        <v>79</v>
      </c>
      <c r="L47" s="51">
        <f t="shared" si="2"/>
        <v>2</v>
      </c>
      <c r="M47" s="22" t="s">
        <v>75</v>
      </c>
      <c r="N47" s="72">
        <f t="shared" si="3"/>
        <v>7</v>
      </c>
      <c r="O47" s="23">
        <f t="shared" si="9"/>
        <v>14</v>
      </c>
      <c r="P47" s="22" t="s">
        <v>87</v>
      </c>
      <c r="Q47" s="72" t="str">
        <f t="shared" si="4"/>
        <v>0.1</v>
      </c>
      <c r="R47" s="23" t="e">
        <f t="shared" si="10"/>
        <v>#VALUE!</v>
      </c>
      <c r="S47" s="1" t="e">
        <f t="shared" si="11"/>
        <v>#VALUE!</v>
      </c>
      <c r="T47" s="4"/>
      <c r="U47" s="38"/>
      <c r="V47" s="39" t="str">
        <f t="shared" si="12"/>
        <v/>
      </c>
      <c r="W47" s="22"/>
      <c r="X47" s="39"/>
      <c r="Y47" s="23" t="e">
        <f t="shared" si="13"/>
        <v>#VALUE!</v>
      </c>
      <c r="Z47" s="1" t="e">
        <f t="shared" si="14"/>
        <v>#VALUE!</v>
      </c>
      <c r="AA47" s="10"/>
      <c r="AB47" s="10"/>
      <c r="AC47" s="6"/>
      <c r="AD47" s="12"/>
      <c r="AE47" s="6"/>
      <c r="AF47" s="6"/>
      <c r="AG47" s="6"/>
      <c r="AH47" s="10"/>
      <c r="AI47" s="6"/>
    </row>
    <row r="48" spans="1:35" ht="30" x14ac:dyDescent="0.25">
      <c r="A48" s="64">
        <v>44651</v>
      </c>
      <c r="B48" s="4" t="s">
        <v>348</v>
      </c>
      <c r="C48" s="4" t="s">
        <v>374</v>
      </c>
      <c r="D48" s="4" t="s">
        <v>453</v>
      </c>
      <c r="E48" s="4" t="s">
        <v>419</v>
      </c>
      <c r="F48" s="4" t="s">
        <v>140</v>
      </c>
      <c r="G48" s="3">
        <v>5</v>
      </c>
      <c r="H48" s="5" t="s">
        <v>144</v>
      </c>
      <c r="I48" s="4" t="s">
        <v>540</v>
      </c>
      <c r="J48" s="49" t="s">
        <v>571</v>
      </c>
      <c r="K48" s="38" t="s">
        <v>79</v>
      </c>
      <c r="L48" s="51">
        <f t="shared" si="2"/>
        <v>2</v>
      </c>
      <c r="M48" s="22" t="s">
        <v>76</v>
      </c>
      <c r="N48" s="72" t="str">
        <f t="shared" si="3"/>
        <v>10</v>
      </c>
      <c r="O48" s="23">
        <f t="shared" si="9"/>
        <v>20</v>
      </c>
      <c r="P48" s="22" t="s">
        <v>84</v>
      </c>
      <c r="Q48" s="72">
        <f t="shared" si="4"/>
        <v>0.7</v>
      </c>
      <c r="R48" s="23">
        <f t="shared" si="10"/>
        <v>14</v>
      </c>
      <c r="S48" s="1" t="str">
        <f t="shared" si="11"/>
        <v>PRIORITE 3</v>
      </c>
      <c r="T48" s="4" t="s">
        <v>327</v>
      </c>
      <c r="U48" s="38"/>
      <c r="V48" s="39" t="str">
        <f t="shared" si="12"/>
        <v/>
      </c>
      <c r="W48" s="22"/>
      <c r="X48" s="39"/>
      <c r="Y48" s="23" t="e">
        <f t="shared" si="13"/>
        <v>#VALUE!</v>
      </c>
      <c r="Z48" s="1" t="e">
        <f t="shared" si="14"/>
        <v>#VALUE!</v>
      </c>
      <c r="AA48" s="10"/>
      <c r="AB48" s="10"/>
      <c r="AC48" s="6"/>
      <c r="AD48" s="12"/>
      <c r="AE48" s="6"/>
      <c r="AF48" s="6"/>
      <c r="AG48" s="6"/>
      <c r="AH48" s="10"/>
      <c r="AI48" s="6"/>
    </row>
    <row r="49" spans="1:35" ht="30" x14ac:dyDescent="0.25">
      <c r="A49" s="64">
        <v>44651</v>
      </c>
      <c r="B49" s="4" t="s">
        <v>348</v>
      </c>
      <c r="C49" s="4" t="s">
        <v>374</v>
      </c>
      <c r="D49" s="4" t="s">
        <v>453</v>
      </c>
      <c r="E49" s="4" t="s">
        <v>419</v>
      </c>
      <c r="F49" s="4" t="s">
        <v>140</v>
      </c>
      <c r="G49" s="67">
        <v>5</v>
      </c>
      <c r="H49" s="5" t="s">
        <v>144</v>
      </c>
      <c r="I49" s="4" t="s">
        <v>54</v>
      </c>
      <c r="J49" s="49" t="s">
        <v>571</v>
      </c>
      <c r="K49" s="38" t="s">
        <v>79</v>
      </c>
      <c r="L49" s="51">
        <f t="shared" si="2"/>
        <v>2</v>
      </c>
      <c r="M49" s="22" t="s">
        <v>76</v>
      </c>
      <c r="N49" s="72" t="str">
        <f t="shared" si="3"/>
        <v>10</v>
      </c>
      <c r="O49" s="23">
        <f t="shared" si="9"/>
        <v>20</v>
      </c>
      <c r="P49" s="22" t="s">
        <v>84</v>
      </c>
      <c r="Q49" s="72">
        <f t="shared" si="4"/>
        <v>0.7</v>
      </c>
      <c r="R49" s="23">
        <f t="shared" si="10"/>
        <v>14</v>
      </c>
      <c r="S49" s="1" t="str">
        <f t="shared" si="11"/>
        <v>PRIORITE 3</v>
      </c>
      <c r="T49" s="4" t="s">
        <v>327</v>
      </c>
      <c r="U49" s="38"/>
      <c r="V49" s="39" t="str">
        <f t="shared" si="12"/>
        <v/>
      </c>
      <c r="W49" s="22"/>
      <c r="X49" s="39"/>
      <c r="Y49" s="23" t="e">
        <f t="shared" si="13"/>
        <v>#VALUE!</v>
      </c>
      <c r="Z49" s="1" t="e">
        <f t="shared" si="14"/>
        <v>#VALUE!</v>
      </c>
      <c r="AA49" s="10"/>
      <c r="AB49" s="10"/>
      <c r="AC49" s="6"/>
      <c r="AD49" s="12"/>
      <c r="AE49" s="6"/>
      <c r="AF49" s="6"/>
      <c r="AG49" s="6"/>
      <c r="AH49" s="10"/>
      <c r="AI49" s="6"/>
    </row>
    <row r="50" spans="1:35" ht="30" x14ac:dyDescent="0.25">
      <c r="A50" s="64">
        <v>44651</v>
      </c>
      <c r="B50" s="4" t="s">
        <v>348</v>
      </c>
      <c r="C50" s="4" t="s">
        <v>375</v>
      </c>
      <c r="D50" s="4" t="s">
        <v>454</v>
      </c>
      <c r="E50" s="4" t="s">
        <v>425</v>
      </c>
      <c r="F50" s="4" t="s">
        <v>141</v>
      </c>
      <c r="G50" s="3">
        <v>5</v>
      </c>
      <c r="H50" s="5" t="s">
        <v>255</v>
      </c>
      <c r="I50" s="4" t="s">
        <v>541</v>
      </c>
      <c r="J50" s="4" t="s">
        <v>583</v>
      </c>
      <c r="K50" s="38" t="s">
        <v>79</v>
      </c>
      <c r="L50" s="51">
        <f t="shared" si="2"/>
        <v>2</v>
      </c>
      <c r="M50" s="22" t="s">
        <v>76</v>
      </c>
      <c r="N50" s="72" t="str">
        <f t="shared" si="3"/>
        <v>10</v>
      </c>
      <c r="O50" s="23">
        <f t="shared" si="9"/>
        <v>20</v>
      </c>
      <c r="P50" s="22" t="s">
        <v>83</v>
      </c>
      <c r="Q50" s="72" t="str">
        <f t="shared" si="4"/>
        <v>0.4</v>
      </c>
      <c r="R50" s="23" t="e">
        <f t="shared" si="10"/>
        <v>#VALUE!</v>
      </c>
      <c r="S50" s="1" t="e">
        <f t="shared" si="11"/>
        <v>#VALUE!</v>
      </c>
      <c r="T50" s="4"/>
      <c r="U50" s="38"/>
      <c r="V50" s="39" t="str">
        <f t="shared" si="12"/>
        <v/>
      </c>
      <c r="W50" s="22"/>
      <c r="X50" s="39"/>
      <c r="Y50" s="23" t="e">
        <f t="shared" si="13"/>
        <v>#VALUE!</v>
      </c>
      <c r="Z50" s="1" t="e">
        <f t="shared" si="14"/>
        <v>#VALUE!</v>
      </c>
      <c r="AA50" s="10"/>
      <c r="AB50" s="10"/>
      <c r="AC50" s="6"/>
      <c r="AD50" s="12"/>
      <c r="AE50" s="6"/>
      <c r="AF50" s="6"/>
      <c r="AG50" s="6"/>
      <c r="AH50" s="10"/>
      <c r="AI50" s="6"/>
    </row>
    <row r="51" spans="1:35" ht="30" x14ac:dyDescent="0.25">
      <c r="A51" s="64">
        <v>44651</v>
      </c>
      <c r="B51" s="4" t="s">
        <v>348</v>
      </c>
      <c r="C51" s="4" t="s">
        <v>375</v>
      </c>
      <c r="D51" s="4" t="s">
        <v>454</v>
      </c>
      <c r="E51" s="4" t="s">
        <v>425</v>
      </c>
      <c r="F51" s="4" t="s">
        <v>508</v>
      </c>
      <c r="G51" s="67">
        <v>5</v>
      </c>
      <c r="H51" s="5" t="s">
        <v>255</v>
      </c>
      <c r="I51" s="4" t="s">
        <v>541</v>
      </c>
      <c r="J51" s="4" t="s">
        <v>583</v>
      </c>
      <c r="K51" s="38" t="s">
        <v>79</v>
      </c>
      <c r="L51" s="51">
        <f t="shared" si="2"/>
        <v>2</v>
      </c>
      <c r="M51" s="22" t="s">
        <v>76</v>
      </c>
      <c r="N51" s="72" t="str">
        <f t="shared" si="3"/>
        <v>10</v>
      </c>
      <c r="O51" s="23">
        <f t="shared" si="9"/>
        <v>20</v>
      </c>
      <c r="P51" s="22" t="s">
        <v>83</v>
      </c>
      <c r="Q51" s="72" t="str">
        <f t="shared" si="4"/>
        <v>0.4</v>
      </c>
      <c r="R51" s="23" t="e">
        <f t="shared" si="10"/>
        <v>#VALUE!</v>
      </c>
      <c r="S51" s="1" t="e">
        <f t="shared" si="11"/>
        <v>#VALUE!</v>
      </c>
      <c r="T51" s="4"/>
      <c r="U51" s="38"/>
      <c r="V51" s="39" t="str">
        <f t="shared" si="12"/>
        <v/>
      </c>
      <c r="W51" s="22"/>
      <c r="X51" s="39"/>
      <c r="Y51" s="23" t="e">
        <f t="shared" si="13"/>
        <v>#VALUE!</v>
      </c>
      <c r="Z51" s="1" t="e">
        <f t="shared" si="14"/>
        <v>#VALUE!</v>
      </c>
      <c r="AA51" s="10"/>
      <c r="AB51" s="10"/>
      <c r="AC51" s="6"/>
      <c r="AD51" s="12"/>
      <c r="AE51" s="6"/>
      <c r="AF51" s="6"/>
      <c r="AG51" s="6"/>
      <c r="AH51" s="10"/>
      <c r="AI51" s="6"/>
    </row>
    <row r="52" spans="1:35" ht="30" x14ac:dyDescent="0.25">
      <c r="A52" s="64">
        <v>44651</v>
      </c>
      <c r="B52" s="4" t="s">
        <v>348</v>
      </c>
      <c r="C52" s="4" t="s">
        <v>376</v>
      </c>
      <c r="D52" s="4" t="s">
        <v>455</v>
      </c>
      <c r="E52" s="4" t="s">
        <v>428</v>
      </c>
      <c r="F52" s="4" t="s">
        <v>140</v>
      </c>
      <c r="G52" s="3">
        <v>5</v>
      </c>
      <c r="H52" s="5" t="s">
        <v>149</v>
      </c>
      <c r="I52" s="4" t="s">
        <v>531</v>
      </c>
      <c r="J52" s="4" t="s">
        <v>572</v>
      </c>
      <c r="K52" s="38" t="s">
        <v>79</v>
      </c>
      <c r="L52" s="51">
        <f t="shared" si="2"/>
        <v>2</v>
      </c>
      <c r="M52" s="22" t="s">
        <v>75</v>
      </c>
      <c r="N52" s="72">
        <f t="shared" si="3"/>
        <v>7</v>
      </c>
      <c r="O52" s="23">
        <f t="shared" si="9"/>
        <v>14</v>
      </c>
      <c r="P52" s="22" t="s">
        <v>87</v>
      </c>
      <c r="Q52" s="72" t="str">
        <f t="shared" si="4"/>
        <v>0.1</v>
      </c>
      <c r="R52" s="23" t="e">
        <f t="shared" si="10"/>
        <v>#VALUE!</v>
      </c>
      <c r="S52" s="1" t="e">
        <f t="shared" si="11"/>
        <v>#VALUE!</v>
      </c>
      <c r="T52" s="4"/>
      <c r="U52" s="38"/>
      <c r="V52" s="39" t="str">
        <f t="shared" si="12"/>
        <v/>
      </c>
      <c r="W52" s="22"/>
      <c r="X52" s="39"/>
      <c r="Y52" s="23" t="e">
        <f t="shared" si="13"/>
        <v>#VALUE!</v>
      </c>
      <c r="Z52" s="1" t="e">
        <f t="shared" si="14"/>
        <v>#VALUE!</v>
      </c>
      <c r="AA52" s="10"/>
      <c r="AB52" s="10"/>
      <c r="AC52" s="6"/>
      <c r="AD52" s="12"/>
      <c r="AE52" s="6"/>
      <c r="AF52" s="6"/>
      <c r="AG52" s="6"/>
      <c r="AH52" s="10"/>
      <c r="AI52" s="6"/>
    </row>
    <row r="53" spans="1:35" ht="60" x14ac:dyDescent="0.25">
      <c r="A53" s="64">
        <v>44651</v>
      </c>
      <c r="B53" s="4" t="s">
        <v>348</v>
      </c>
      <c r="C53" s="4" t="s">
        <v>376</v>
      </c>
      <c r="D53" s="4" t="s">
        <v>455</v>
      </c>
      <c r="E53" s="4" t="s">
        <v>419</v>
      </c>
      <c r="F53" s="4" t="s">
        <v>140</v>
      </c>
      <c r="G53" s="67">
        <v>5</v>
      </c>
      <c r="H53" s="5" t="s">
        <v>144</v>
      </c>
      <c r="I53" s="4" t="s">
        <v>539</v>
      </c>
      <c r="J53" s="49" t="s">
        <v>571</v>
      </c>
      <c r="K53" s="38" t="s">
        <v>79</v>
      </c>
      <c r="L53" s="51">
        <f t="shared" si="2"/>
        <v>2</v>
      </c>
      <c r="M53" s="22" t="s">
        <v>76</v>
      </c>
      <c r="N53" s="72" t="str">
        <f t="shared" si="3"/>
        <v>10</v>
      </c>
      <c r="O53" s="23">
        <f t="shared" si="9"/>
        <v>20</v>
      </c>
      <c r="P53" s="22" t="s">
        <v>84</v>
      </c>
      <c r="Q53" s="72">
        <f t="shared" si="4"/>
        <v>0.7</v>
      </c>
      <c r="R53" s="23">
        <f t="shared" si="10"/>
        <v>14</v>
      </c>
      <c r="S53" s="1" t="str">
        <f t="shared" si="11"/>
        <v>PRIORITE 3</v>
      </c>
      <c r="T53" s="4"/>
      <c r="U53" s="38"/>
      <c r="V53" s="39" t="str">
        <f t="shared" si="12"/>
        <v/>
      </c>
      <c r="W53" s="22"/>
      <c r="X53" s="39"/>
      <c r="Y53" s="23" t="e">
        <f t="shared" si="13"/>
        <v>#VALUE!</v>
      </c>
      <c r="Z53" s="1" t="e">
        <f t="shared" si="14"/>
        <v>#VALUE!</v>
      </c>
      <c r="AA53" s="10"/>
      <c r="AB53" s="10"/>
      <c r="AC53" s="6"/>
      <c r="AD53" s="12"/>
      <c r="AE53" s="6"/>
      <c r="AF53" s="6"/>
      <c r="AG53" s="6"/>
      <c r="AH53" s="10"/>
      <c r="AI53" s="6"/>
    </row>
    <row r="54" spans="1:35" ht="45" x14ac:dyDescent="0.25">
      <c r="A54" s="64">
        <v>44651</v>
      </c>
      <c r="B54" s="4" t="s">
        <v>345</v>
      </c>
      <c r="C54" s="4" t="s">
        <v>377</v>
      </c>
      <c r="D54" s="4" t="s">
        <v>456</v>
      </c>
      <c r="E54" s="4" t="s">
        <v>21</v>
      </c>
      <c r="F54" s="4" t="s">
        <v>140</v>
      </c>
      <c r="G54" s="3">
        <v>5</v>
      </c>
      <c r="H54" s="5" t="s">
        <v>255</v>
      </c>
      <c r="I54" s="4" t="s">
        <v>542</v>
      </c>
      <c r="J54" s="4" t="s">
        <v>572</v>
      </c>
      <c r="K54" s="38" t="s">
        <v>79</v>
      </c>
      <c r="L54" s="51">
        <f t="shared" si="2"/>
        <v>2</v>
      </c>
      <c r="M54" s="22" t="s">
        <v>75</v>
      </c>
      <c r="N54" s="72">
        <f t="shared" si="3"/>
        <v>7</v>
      </c>
      <c r="O54" s="23">
        <f t="shared" si="9"/>
        <v>14</v>
      </c>
      <c r="P54" s="22" t="s">
        <v>87</v>
      </c>
      <c r="Q54" s="72" t="str">
        <f t="shared" si="4"/>
        <v>0.1</v>
      </c>
      <c r="R54" s="23" t="e">
        <f t="shared" si="10"/>
        <v>#VALUE!</v>
      </c>
      <c r="S54" s="1" t="e">
        <f t="shared" si="11"/>
        <v>#VALUE!</v>
      </c>
      <c r="T54" s="4"/>
      <c r="U54" s="38"/>
      <c r="V54" s="39" t="str">
        <f t="shared" si="12"/>
        <v/>
      </c>
      <c r="W54" s="22"/>
      <c r="X54" s="39"/>
      <c r="Y54" s="23" t="e">
        <f t="shared" si="13"/>
        <v>#VALUE!</v>
      </c>
      <c r="Z54" s="1" t="e">
        <f t="shared" si="14"/>
        <v>#VALUE!</v>
      </c>
      <c r="AA54" s="10"/>
      <c r="AB54" s="10"/>
      <c r="AC54" s="6"/>
      <c r="AD54" s="12"/>
      <c r="AE54" s="6"/>
      <c r="AF54" s="6"/>
      <c r="AG54" s="6"/>
      <c r="AH54" s="10"/>
      <c r="AI54" s="6"/>
    </row>
    <row r="55" spans="1:35" ht="45" x14ac:dyDescent="0.25">
      <c r="A55" s="64">
        <v>44651</v>
      </c>
      <c r="B55" s="4" t="s">
        <v>345</v>
      </c>
      <c r="C55" s="4" t="s">
        <v>377</v>
      </c>
      <c r="D55" s="4" t="s">
        <v>457</v>
      </c>
      <c r="E55" s="4" t="s">
        <v>434</v>
      </c>
      <c r="F55" s="4" t="s">
        <v>140</v>
      </c>
      <c r="G55" s="3">
        <v>5</v>
      </c>
      <c r="H55" s="5" t="s">
        <v>149</v>
      </c>
      <c r="I55" s="4" t="s">
        <v>543</v>
      </c>
      <c r="J55" s="4" t="s">
        <v>572</v>
      </c>
      <c r="K55" s="38" t="s">
        <v>79</v>
      </c>
      <c r="L55" s="51">
        <f t="shared" si="2"/>
        <v>2</v>
      </c>
      <c r="M55" s="22" t="s">
        <v>75</v>
      </c>
      <c r="N55" s="72">
        <f t="shared" si="3"/>
        <v>7</v>
      </c>
      <c r="O55" s="23">
        <f t="shared" si="9"/>
        <v>14</v>
      </c>
      <c r="P55" s="22" t="s">
        <v>87</v>
      </c>
      <c r="Q55" s="72" t="str">
        <f t="shared" si="4"/>
        <v>0.1</v>
      </c>
      <c r="R55" s="23" t="e">
        <f t="shared" si="10"/>
        <v>#VALUE!</v>
      </c>
      <c r="S55" s="1" t="e">
        <f t="shared" si="11"/>
        <v>#VALUE!</v>
      </c>
      <c r="T55" s="4"/>
      <c r="U55" s="38"/>
      <c r="V55" s="39" t="str">
        <f t="shared" si="12"/>
        <v/>
      </c>
      <c r="W55" s="22"/>
      <c r="X55" s="39"/>
      <c r="Y55" s="23" t="e">
        <f t="shared" si="13"/>
        <v>#VALUE!</v>
      </c>
      <c r="Z55" s="1" t="e">
        <f t="shared" si="14"/>
        <v>#VALUE!</v>
      </c>
      <c r="AA55" s="10"/>
      <c r="AB55" s="10"/>
      <c r="AC55" s="6"/>
      <c r="AD55" s="12"/>
      <c r="AE55" s="6"/>
      <c r="AF55" s="6"/>
      <c r="AG55" s="6"/>
      <c r="AH55" s="10"/>
      <c r="AI55" s="6"/>
    </row>
    <row r="56" spans="1:35" ht="30" x14ac:dyDescent="0.25">
      <c r="A56" s="64">
        <v>44651</v>
      </c>
      <c r="B56" s="4" t="s">
        <v>345</v>
      </c>
      <c r="C56" s="4" t="s">
        <v>377</v>
      </c>
      <c r="D56" s="4" t="s">
        <v>457</v>
      </c>
      <c r="E56" s="4" t="s">
        <v>425</v>
      </c>
      <c r="F56" s="4" t="s">
        <v>140</v>
      </c>
      <c r="G56" s="67">
        <v>5</v>
      </c>
      <c r="H56" s="5" t="s">
        <v>144</v>
      </c>
      <c r="I56" s="4" t="s">
        <v>544</v>
      </c>
      <c r="J56" s="4" t="s">
        <v>568</v>
      </c>
      <c r="K56" s="38" t="s">
        <v>79</v>
      </c>
      <c r="L56" s="51">
        <f t="shared" si="2"/>
        <v>2</v>
      </c>
      <c r="M56" s="22" t="s">
        <v>74</v>
      </c>
      <c r="N56" s="72" t="str">
        <f t="shared" si="3"/>
        <v>4</v>
      </c>
      <c r="O56" s="23">
        <f t="shared" si="9"/>
        <v>8</v>
      </c>
      <c r="P56" s="22" t="s">
        <v>84</v>
      </c>
      <c r="Q56" s="72">
        <f t="shared" si="4"/>
        <v>0.7</v>
      </c>
      <c r="R56" s="23">
        <f t="shared" si="10"/>
        <v>5.6</v>
      </c>
      <c r="S56" s="1" t="str">
        <f t="shared" si="11"/>
        <v>PRIORITE 3</v>
      </c>
      <c r="T56" s="4" t="s">
        <v>327</v>
      </c>
      <c r="U56" s="38"/>
      <c r="V56" s="39" t="str">
        <f t="shared" si="12"/>
        <v/>
      </c>
      <c r="W56" s="22"/>
      <c r="X56" s="39"/>
      <c r="Y56" s="23" t="e">
        <f t="shared" si="13"/>
        <v>#VALUE!</v>
      </c>
      <c r="Z56" s="1" t="e">
        <f t="shared" si="14"/>
        <v>#VALUE!</v>
      </c>
      <c r="AA56" s="10"/>
      <c r="AB56" s="10"/>
      <c r="AC56" s="6"/>
      <c r="AD56" s="12"/>
      <c r="AE56" s="6"/>
      <c r="AF56" s="6"/>
      <c r="AG56" s="6"/>
      <c r="AH56" s="10"/>
      <c r="AI56" s="6"/>
    </row>
    <row r="57" spans="1:35" ht="45" x14ac:dyDescent="0.25">
      <c r="A57" s="64">
        <v>44651</v>
      </c>
      <c r="B57" s="4" t="s">
        <v>345</v>
      </c>
      <c r="C57" s="4" t="s">
        <v>378</v>
      </c>
      <c r="D57" s="4" t="s">
        <v>458</v>
      </c>
      <c r="E57" s="4" t="s">
        <v>434</v>
      </c>
      <c r="F57" s="4" t="s">
        <v>140</v>
      </c>
      <c r="G57" s="67">
        <v>5</v>
      </c>
      <c r="H57" s="5" t="s">
        <v>149</v>
      </c>
      <c r="I57" s="4" t="s">
        <v>543</v>
      </c>
      <c r="J57" s="4" t="s">
        <v>572</v>
      </c>
      <c r="K57" s="38" t="s">
        <v>79</v>
      </c>
      <c r="L57" s="51">
        <f t="shared" si="2"/>
        <v>2</v>
      </c>
      <c r="M57" s="22" t="s">
        <v>75</v>
      </c>
      <c r="N57" s="72">
        <f t="shared" si="3"/>
        <v>7</v>
      </c>
      <c r="O57" s="23">
        <f t="shared" si="9"/>
        <v>14</v>
      </c>
      <c r="P57" s="22" t="s">
        <v>87</v>
      </c>
      <c r="Q57" s="72" t="str">
        <f t="shared" si="4"/>
        <v>0.1</v>
      </c>
      <c r="R57" s="23" t="e">
        <f t="shared" si="10"/>
        <v>#VALUE!</v>
      </c>
      <c r="S57" s="1" t="e">
        <f t="shared" si="11"/>
        <v>#VALUE!</v>
      </c>
      <c r="T57" s="4"/>
      <c r="U57" s="38"/>
      <c r="V57" s="39" t="str">
        <f t="shared" si="12"/>
        <v/>
      </c>
      <c r="W57" s="22"/>
      <c r="X57" s="39"/>
      <c r="Y57" s="23" t="e">
        <f t="shared" si="13"/>
        <v>#VALUE!</v>
      </c>
      <c r="Z57" s="1" t="e">
        <f t="shared" si="14"/>
        <v>#VALUE!</v>
      </c>
      <c r="AA57" s="10"/>
      <c r="AB57" s="10"/>
      <c r="AC57" s="6"/>
      <c r="AD57" s="12"/>
      <c r="AE57" s="6"/>
      <c r="AF57" s="6"/>
      <c r="AG57" s="6"/>
      <c r="AH57" s="10"/>
      <c r="AI57" s="6"/>
    </row>
    <row r="58" spans="1:35" ht="45" x14ac:dyDescent="0.25">
      <c r="A58" s="64">
        <v>44651</v>
      </c>
      <c r="B58" s="4" t="s">
        <v>345</v>
      </c>
      <c r="C58" s="4" t="s">
        <v>379</v>
      </c>
      <c r="D58" s="4" t="s">
        <v>459</v>
      </c>
      <c r="E58" s="4" t="s">
        <v>460</v>
      </c>
      <c r="F58" s="4" t="s">
        <v>140</v>
      </c>
      <c r="G58" s="67">
        <v>5</v>
      </c>
      <c r="H58" s="5" t="s">
        <v>148</v>
      </c>
      <c r="I58" s="4" t="s">
        <v>545</v>
      </c>
      <c r="J58" s="4" t="s">
        <v>139</v>
      </c>
      <c r="K58" s="38" t="s">
        <v>80</v>
      </c>
      <c r="L58" s="51" t="str">
        <f t="shared" si="2"/>
        <v>1</v>
      </c>
      <c r="M58" s="22" t="s">
        <v>76</v>
      </c>
      <c r="N58" s="72" t="str">
        <f t="shared" si="3"/>
        <v>10</v>
      </c>
      <c r="O58" s="23">
        <f t="shared" si="9"/>
        <v>10</v>
      </c>
      <c r="P58" s="22" t="s">
        <v>83</v>
      </c>
      <c r="Q58" s="72" t="str">
        <f t="shared" si="4"/>
        <v>0.4</v>
      </c>
      <c r="R58" s="23" t="e">
        <f t="shared" si="10"/>
        <v>#VALUE!</v>
      </c>
      <c r="S58" s="1" t="e">
        <f t="shared" si="11"/>
        <v>#VALUE!</v>
      </c>
      <c r="T58" s="4" t="s">
        <v>596</v>
      </c>
      <c r="U58" s="38"/>
      <c r="V58" s="39" t="str">
        <f t="shared" si="12"/>
        <v/>
      </c>
      <c r="W58" s="22"/>
      <c r="X58" s="39"/>
      <c r="Y58" s="23" t="e">
        <f t="shared" si="13"/>
        <v>#VALUE!</v>
      </c>
      <c r="Z58" s="1" t="e">
        <f t="shared" si="14"/>
        <v>#VALUE!</v>
      </c>
      <c r="AA58" s="10"/>
      <c r="AB58" s="10"/>
      <c r="AC58" s="6"/>
      <c r="AD58" s="12"/>
      <c r="AE58" s="6"/>
      <c r="AF58" s="6"/>
      <c r="AG58" s="6"/>
      <c r="AH58" s="10"/>
      <c r="AI58" s="6"/>
    </row>
    <row r="59" spans="1:35" ht="45" x14ac:dyDescent="0.25">
      <c r="A59" s="64">
        <v>44651</v>
      </c>
      <c r="B59" s="4" t="s">
        <v>345</v>
      </c>
      <c r="C59" s="4" t="s">
        <v>372</v>
      </c>
      <c r="D59" s="4" t="s">
        <v>461</v>
      </c>
      <c r="E59" s="4" t="s">
        <v>434</v>
      </c>
      <c r="F59" s="4" t="s">
        <v>140</v>
      </c>
      <c r="G59" s="67">
        <v>5</v>
      </c>
      <c r="H59" s="5" t="s">
        <v>149</v>
      </c>
      <c r="I59" s="4" t="s">
        <v>543</v>
      </c>
      <c r="J59" s="4" t="s">
        <v>572</v>
      </c>
      <c r="K59" s="38" t="s">
        <v>80</v>
      </c>
      <c r="L59" s="51" t="str">
        <f t="shared" si="2"/>
        <v>1</v>
      </c>
      <c r="M59" s="22" t="s">
        <v>75</v>
      </c>
      <c r="N59" s="72">
        <f t="shared" si="3"/>
        <v>7</v>
      </c>
      <c r="O59" s="23">
        <f t="shared" si="9"/>
        <v>7</v>
      </c>
      <c r="P59" s="22" t="s">
        <v>85</v>
      </c>
      <c r="Q59" s="72" t="str">
        <f t="shared" si="4"/>
        <v>0.9</v>
      </c>
      <c r="R59" s="23" t="e">
        <f t="shared" si="10"/>
        <v>#VALUE!</v>
      </c>
      <c r="S59" s="1" t="e">
        <f t="shared" si="11"/>
        <v>#VALUE!</v>
      </c>
      <c r="T59" s="4"/>
      <c r="U59" s="38"/>
      <c r="V59" s="39" t="str">
        <f t="shared" si="12"/>
        <v/>
      </c>
      <c r="W59" s="22"/>
      <c r="X59" s="39"/>
      <c r="Y59" s="23" t="e">
        <f t="shared" si="13"/>
        <v>#VALUE!</v>
      </c>
      <c r="Z59" s="1" t="e">
        <f t="shared" si="14"/>
        <v>#VALUE!</v>
      </c>
      <c r="AA59" s="10"/>
      <c r="AB59" s="10"/>
      <c r="AC59" s="6"/>
      <c r="AD59" s="12"/>
      <c r="AE59" s="6"/>
      <c r="AF59" s="6"/>
      <c r="AG59" s="6"/>
      <c r="AH59" s="10"/>
      <c r="AI59" s="6"/>
    </row>
    <row r="60" spans="1:35" ht="30" x14ac:dyDescent="0.25">
      <c r="A60" s="64">
        <v>44651</v>
      </c>
      <c r="B60" s="4" t="s">
        <v>345</v>
      </c>
      <c r="C60" s="4" t="s">
        <v>380</v>
      </c>
      <c r="D60" s="4" t="s">
        <v>462</v>
      </c>
      <c r="E60" s="4" t="s">
        <v>460</v>
      </c>
      <c r="F60" s="4" t="s">
        <v>140</v>
      </c>
      <c r="G60" s="67">
        <v>5</v>
      </c>
      <c r="H60" s="5" t="s">
        <v>148</v>
      </c>
      <c r="I60" s="4" t="s">
        <v>546</v>
      </c>
      <c r="J60" s="4" t="s">
        <v>584</v>
      </c>
      <c r="K60" s="38" t="s">
        <v>80</v>
      </c>
      <c r="L60" s="51" t="str">
        <f t="shared" si="2"/>
        <v>1</v>
      </c>
      <c r="M60" s="22" t="s">
        <v>76</v>
      </c>
      <c r="N60" s="72" t="str">
        <f t="shared" si="3"/>
        <v>10</v>
      </c>
      <c r="O60" s="23">
        <f t="shared" si="9"/>
        <v>10</v>
      </c>
      <c r="P60" s="22" t="s">
        <v>83</v>
      </c>
      <c r="Q60" s="72" t="str">
        <f t="shared" si="4"/>
        <v>0.4</v>
      </c>
      <c r="R60" s="23" t="e">
        <f t="shared" si="10"/>
        <v>#VALUE!</v>
      </c>
      <c r="S60" s="1" t="e">
        <f t="shared" si="11"/>
        <v>#VALUE!</v>
      </c>
      <c r="T60" s="4" t="s">
        <v>596</v>
      </c>
      <c r="U60" s="38"/>
      <c r="V60" s="39" t="str">
        <f t="shared" si="12"/>
        <v/>
      </c>
      <c r="W60" s="22"/>
      <c r="X60" s="39"/>
      <c r="Y60" s="23" t="e">
        <f t="shared" si="13"/>
        <v>#VALUE!</v>
      </c>
      <c r="Z60" s="1" t="e">
        <f t="shared" si="14"/>
        <v>#VALUE!</v>
      </c>
      <c r="AA60" s="10"/>
      <c r="AB60" s="10"/>
      <c r="AC60" s="6"/>
      <c r="AD60" s="12"/>
      <c r="AE60" s="6"/>
      <c r="AF60" s="6"/>
      <c r="AG60" s="6"/>
      <c r="AH60" s="10"/>
      <c r="AI60" s="6"/>
    </row>
    <row r="61" spans="1:35" ht="45" x14ac:dyDescent="0.25">
      <c r="A61" s="64">
        <v>44651</v>
      </c>
      <c r="B61" s="4" t="s">
        <v>345</v>
      </c>
      <c r="C61" s="4" t="s">
        <v>381</v>
      </c>
      <c r="D61" s="4" t="s">
        <v>463</v>
      </c>
      <c r="E61" s="4" t="s">
        <v>464</v>
      </c>
      <c r="F61" s="4" t="s">
        <v>140</v>
      </c>
      <c r="G61" s="67">
        <v>5</v>
      </c>
      <c r="H61" s="5" t="s">
        <v>149</v>
      </c>
      <c r="I61" s="4" t="s">
        <v>547</v>
      </c>
      <c r="J61" s="4" t="s">
        <v>572</v>
      </c>
      <c r="K61" s="38" t="s">
        <v>80</v>
      </c>
      <c r="L61" s="51" t="str">
        <f t="shared" si="2"/>
        <v>1</v>
      </c>
      <c r="M61" s="22" t="s">
        <v>75</v>
      </c>
      <c r="N61" s="72">
        <f t="shared" si="3"/>
        <v>7</v>
      </c>
      <c r="O61" s="23">
        <f t="shared" si="9"/>
        <v>7</v>
      </c>
      <c r="P61" s="22" t="s">
        <v>87</v>
      </c>
      <c r="Q61" s="72" t="str">
        <f t="shared" si="4"/>
        <v>0.1</v>
      </c>
      <c r="R61" s="23" t="e">
        <f t="shared" si="10"/>
        <v>#VALUE!</v>
      </c>
      <c r="S61" s="1" t="e">
        <f t="shared" si="11"/>
        <v>#VALUE!</v>
      </c>
      <c r="T61" s="4"/>
      <c r="U61" s="38"/>
      <c r="V61" s="39" t="str">
        <f t="shared" si="12"/>
        <v/>
      </c>
      <c r="W61" s="22"/>
      <c r="X61" s="39"/>
      <c r="Y61" s="23" t="e">
        <f t="shared" si="13"/>
        <v>#VALUE!</v>
      </c>
      <c r="Z61" s="1" t="e">
        <f t="shared" si="14"/>
        <v>#VALUE!</v>
      </c>
      <c r="AA61" s="10"/>
      <c r="AB61" s="10"/>
      <c r="AC61" s="6"/>
      <c r="AD61" s="12"/>
      <c r="AE61" s="6"/>
      <c r="AF61" s="6"/>
      <c r="AG61" s="6"/>
      <c r="AH61" s="10"/>
      <c r="AI61" s="6"/>
    </row>
    <row r="62" spans="1:35" ht="30" x14ac:dyDescent="0.25">
      <c r="A62" s="64">
        <v>44651</v>
      </c>
      <c r="B62" s="4" t="s">
        <v>345</v>
      </c>
      <c r="C62" s="4" t="s">
        <v>382</v>
      </c>
      <c r="D62" s="4" t="s">
        <v>465</v>
      </c>
      <c r="E62" s="4" t="s">
        <v>466</v>
      </c>
      <c r="F62" s="4" t="s">
        <v>140</v>
      </c>
      <c r="G62" s="67">
        <v>5</v>
      </c>
      <c r="H62" s="5" t="s">
        <v>149</v>
      </c>
      <c r="I62" s="4" t="s">
        <v>548</v>
      </c>
      <c r="J62" s="4" t="s">
        <v>572</v>
      </c>
      <c r="K62" s="38" t="s">
        <v>80</v>
      </c>
      <c r="L62" s="51" t="str">
        <f t="shared" si="2"/>
        <v>1</v>
      </c>
      <c r="M62" s="22" t="s">
        <v>75</v>
      </c>
      <c r="N62" s="72">
        <f t="shared" si="3"/>
        <v>7</v>
      </c>
      <c r="O62" s="23">
        <f t="shared" si="9"/>
        <v>7</v>
      </c>
      <c r="P62" s="22" t="s">
        <v>87</v>
      </c>
      <c r="Q62" s="72" t="str">
        <f t="shared" si="4"/>
        <v>0.1</v>
      </c>
      <c r="R62" s="23" t="e">
        <f t="shared" si="10"/>
        <v>#VALUE!</v>
      </c>
      <c r="S62" s="1" t="e">
        <f t="shared" si="11"/>
        <v>#VALUE!</v>
      </c>
      <c r="T62" s="4"/>
      <c r="U62" s="38"/>
      <c r="V62" s="39" t="str">
        <f t="shared" si="12"/>
        <v/>
      </c>
      <c r="W62" s="22"/>
      <c r="X62" s="39"/>
      <c r="Y62" s="23" t="e">
        <f t="shared" si="13"/>
        <v>#VALUE!</v>
      </c>
      <c r="Z62" s="1" t="e">
        <f t="shared" si="14"/>
        <v>#VALUE!</v>
      </c>
      <c r="AA62" s="10"/>
      <c r="AB62" s="10"/>
      <c r="AC62" s="6"/>
      <c r="AD62" s="12"/>
      <c r="AE62" s="6"/>
      <c r="AF62" s="6"/>
      <c r="AG62" s="6"/>
      <c r="AH62" s="10"/>
      <c r="AI62" s="6"/>
    </row>
    <row r="63" spans="1:35" ht="30" x14ac:dyDescent="0.25">
      <c r="A63" s="64">
        <v>44651</v>
      </c>
      <c r="B63" s="4" t="s">
        <v>345</v>
      </c>
      <c r="C63" s="4" t="s">
        <v>383</v>
      </c>
      <c r="D63" s="4" t="s">
        <v>465</v>
      </c>
      <c r="E63" s="4" t="s">
        <v>466</v>
      </c>
      <c r="F63" s="4" t="s">
        <v>140</v>
      </c>
      <c r="G63" s="3">
        <v>5</v>
      </c>
      <c r="H63" s="5" t="s">
        <v>149</v>
      </c>
      <c r="I63" s="4" t="s">
        <v>548</v>
      </c>
      <c r="J63" s="4" t="s">
        <v>572</v>
      </c>
      <c r="K63" s="38" t="s">
        <v>80</v>
      </c>
      <c r="L63" s="51" t="str">
        <f t="shared" si="2"/>
        <v>1</v>
      </c>
      <c r="M63" s="22" t="s">
        <v>75</v>
      </c>
      <c r="N63" s="72">
        <f t="shared" si="3"/>
        <v>7</v>
      </c>
      <c r="O63" s="23">
        <f t="shared" si="9"/>
        <v>7</v>
      </c>
      <c r="P63" s="22" t="s">
        <v>87</v>
      </c>
      <c r="Q63" s="72" t="str">
        <f t="shared" si="4"/>
        <v>0.1</v>
      </c>
      <c r="R63" s="23" t="e">
        <f t="shared" si="10"/>
        <v>#VALUE!</v>
      </c>
      <c r="S63" s="1" t="e">
        <f t="shared" si="11"/>
        <v>#VALUE!</v>
      </c>
      <c r="T63" s="4"/>
      <c r="U63" s="38"/>
      <c r="V63" s="39" t="str">
        <f t="shared" si="12"/>
        <v/>
      </c>
      <c r="W63" s="22"/>
      <c r="X63" s="39"/>
      <c r="Y63" s="23" t="e">
        <f t="shared" si="13"/>
        <v>#VALUE!</v>
      </c>
      <c r="Z63" s="1" t="e">
        <f t="shared" si="14"/>
        <v>#VALUE!</v>
      </c>
      <c r="AA63" s="10"/>
      <c r="AB63" s="10"/>
      <c r="AC63" s="6"/>
      <c r="AD63" s="12"/>
      <c r="AE63" s="6"/>
      <c r="AF63" s="6"/>
      <c r="AG63" s="6"/>
      <c r="AH63" s="10"/>
      <c r="AI63" s="6"/>
    </row>
    <row r="64" spans="1:35" ht="45" x14ac:dyDescent="0.25">
      <c r="A64" s="64">
        <v>44651</v>
      </c>
      <c r="B64" s="4" t="s">
        <v>345</v>
      </c>
      <c r="C64" s="4" t="s">
        <v>384</v>
      </c>
      <c r="D64" s="4" t="s">
        <v>467</v>
      </c>
      <c r="E64" s="4" t="s">
        <v>468</v>
      </c>
      <c r="F64" s="4" t="s">
        <v>140</v>
      </c>
      <c r="G64" s="3">
        <v>5</v>
      </c>
      <c r="H64" s="5" t="s">
        <v>144</v>
      </c>
      <c r="I64" s="4" t="s">
        <v>549</v>
      </c>
      <c r="J64" s="4" t="s">
        <v>585</v>
      </c>
      <c r="K64" s="38" t="s">
        <v>79</v>
      </c>
      <c r="L64" s="51">
        <f t="shared" si="2"/>
        <v>2</v>
      </c>
      <c r="M64" s="22" t="s">
        <v>74</v>
      </c>
      <c r="N64" s="72" t="str">
        <f t="shared" si="3"/>
        <v>4</v>
      </c>
      <c r="O64" s="23">
        <f t="shared" si="9"/>
        <v>8</v>
      </c>
      <c r="P64" s="22" t="s">
        <v>84</v>
      </c>
      <c r="Q64" s="72">
        <f t="shared" si="4"/>
        <v>0.7</v>
      </c>
      <c r="R64" s="23">
        <f t="shared" si="10"/>
        <v>5.6</v>
      </c>
      <c r="S64" s="1" t="str">
        <f t="shared" si="11"/>
        <v>PRIORITE 3</v>
      </c>
      <c r="T64" s="4" t="s">
        <v>600</v>
      </c>
      <c r="U64" s="38"/>
      <c r="V64" s="39" t="str">
        <f t="shared" si="12"/>
        <v/>
      </c>
      <c r="W64" s="22"/>
      <c r="X64" s="39"/>
      <c r="Y64" s="23" t="e">
        <f t="shared" si="13"/>
        <v>#VALUE!</v>
      </c>
      <c r="Z64" s="1" t="e">
        <f t="shared" si="14"/>
        <v>#VALUE!</v>
      </c>
      <c r="AA64" s="10"/>
      <c r="AB64" s="10"/>
      <c r="AC64" s="6"/>
      <c r="AD64" s="12"/>
      <c r="AE64" s="6"/>
      <c r="AF64" s="6"/>
      <c r="AG64" s="6"/>
      <c r="AH64" s="10"/>
      <c r="AI64" s="6"/>
    </row>
    <row r="65" spans="1:35" ht="45" x14ac:dyDescent="0.25">
      <c r="A65" s="64">
        <v>44651</v>
      </c>
      <c r="B65" s="4" t="s">
        <v>345</v>
      </c>
      <c r="C65" s="4" t="s">
        <v>385</v>
      </c>
      <c r="D65" s="4" t="s">
        <v>467</v>
      </c>
      <c r="E65" s="4" t="s">
        <v>469</v>
      </c>
      <c r="F65" s="4" t="s">
        <v>140</v>
      </c>
      <c r="G65" s="67">
        <v>5</v>
      </c>
      <c r="H65" s="5" t="s">
        <v>144</v>
      </c>
      <c r="I65" s="4" t="s">
        <v>550</v>
      </c>
      <c r="J65" s="4" t="s">
        <v>585</v>
      </c>
      <c r="K65" s="38" t="s">
        <v>79</v>
      </c>
      <c r="L65" s="51">
        <f t="shared" si="2"/>
        <v>2</v>
      </c>
      <c r="M65" s="22" t="s">
        <v>75</v>
      </c>
      <c r="N65" s="72">
        <f t="shared" si="3"/>
        <v>7</v>
      </c>
      <c r="O65" s="23">
        <f t="shared" si="9"/>
        <v>14</v>
      </c>
      <c r="P65" s="22" t="s">
        <v>87</v>
      </c>
      <c r="Q65" s="72" t="str">
        <f t="shared" si="4"/>
        <v>0.1</v>
      </c>
      <c r="R65" s="23" t="e">
        <f t="shared" si="10"/>
        <v>#VALUE!</v>
      </c>
      <c r="S65" s="1" t="e">
        <f t="shared" si="11"/>
        <v>#VALUE!</v>
      </c>
      <c r="T65" s="4"/>
      <c r="U65" s="38"/>
      <c r="V65" s="39" t="str">
        <f t="shared" si="12"/>
        <v/>
      </c>
      <c r="W65" s="22"/>
      <c r="X65" s="39"/>
      <c r="Y65" s="23" t="e">
        <f t="shared" si="13"/>
        <v>#VALUE!</v>
      </c>
      <c r="Z65" s="1" t="e">
        <f t="shared" si="14"/>
        <v>#VALUE!</v>
      </c>
      <c r="AA65" s="10"/>
      <c r="AB65" s="10"/>
      <c r="AC65" s="6"/>
      <c r="AD65" s="12"/>
      <c r="AE65" s="6"/>
      <c r="AF65" s="6"/>
      <c r="AG65" s="6"/>
      <c r="AH65" s="10"/>
      <c r="AI65" s="6"/>
    </row>
    <row r="66" spans="1:35" ht="30" x14ac:dyDescent="0.25">
      <c r="A66" s="64">
        <v>44651</v>
      </c>
      <c r="B66" s="4" t="s">
        <v>345</v>
      </c>
      <c r="C66" s="4" t="s">
        <v>384</v>
      </c>
      <c r="D66" s="4" t="s">
        <v>470</v>
      </c>
      <c r="E66" s="4" t="s">
        <v>471</v>
      </c>
      <c r="F66" s="4" t="s">
        <v>140</v>
      </c>
      <c r="G66" s="3">
        <v>5</v>
      </c>
      <c r="H66" s="5" t="s">
        <v>149</v>
      </c>
      <c r="I66" s="4" t="s">
        <v>55</v>
      </c>
      <c r="J66" s="4" t="s">
        <v>572</v>
      </c>
      <c r="K66" s="38" t="s">
        <v>79</v>
      </c>
      <c r="L66" s="51">
        <f t="shared" si="2"/>
        <v>2</v>
      </c>
      <c r="M66" s="22" t="s">
        <v>74</v>
      </c>
      <c r="N66" s="72" t="str">
        <f t="shared" si="3"/>
        <v>4</v>
      </c>
      <c r="O66" s="23">
        <f t="shared" si="9"/>
        <v>8</v>
      </c>
      <c r="P66" s="22" t="s">
        <v>87</v>
      </c>
      <c r="Q66" s="72" t="str">
        <f t="shared" si="4"/>
        <v>0.1</v>
      </c>
      <c r="R66" s="23" t="e">
        <f t="shared" si="10"/>
        <v>#VALUE!</v>
      </c>
      <c r="S66" s="1" t="e">
        <f t="shared" si="11"/>
        <v>#VALUE!</v>
      </c>
      <c r="T66" s="4"/>
      <c r="U66" s="38"/>
      <c r="V66" s="39" t="str">
        <f t="shared" si="12"/>
        <v/>
      </c>
      <c r="W66" s="22"/>
      <c r="X66" s="39"/>
      <c r="Y66" s="23" t="e">
        <f t="shared" si="13"/>
        <v>#VALUE!</v>
      </c>
      <c r="Z66" s="1" t="e">
        <f t="shared" si="14"/>
        <v>#VALUE!</v>
      </c>
      <c r="AA66" s="10"/>
      <c r="AB66" s="10"/>
      <c r="AC66" s="6"/>
      <c r="AD66" s="12"/>
      <c r="AE66" s="6"/>
      <c r="AF66" s="6"/>
      <c r="AG66" s="6"/>
      <c r="AH66" s="10"/>
      <c r="AI66" s="6"/>
    </row>
    <row r="67" spans="1:35" ht="30" x14ac:dyDescent="0.25">
      <c r="A67" s="64">
        <v>44651</v>
      </c>
      <c r="B67" s="4" t="s">
        <v>345</v>
      </c>
      <c r="C67" s="4" t="s">
        <v>386</v>
      </c>
      <c r="D67" s="4" t="s">
        <v>472</v>
      </c>
      <c r="E67" s="4" t="s">
        <v>425</v>
      </c>
      <c r="F67" s="4" t="s">
        <v>140</v>
      </c>
      <c r="G67" s="3">
        <v>5</v>
      </c>
      <c r="H67" s="5" t="s">
        <v>255</v>
      </c>
      <c r="I67" s="4" t="s">
        <v>551</v>
      </c>
      <c r="J67" s="4" t="s">
        <v>576</v>
      </c>
      <c r="K67" s="38" t="s">
        <v>80</v>
      </c>
      <c r="L67" s="51" t="str">
        <f t="shared" ref="L67:L96" si="15">IF(K67="quotidien","4",IF(K67="récurrent","3",IF(K67="peu probable",2,IF(K67="rare","1",""))))</f>
        <v>1</v>
      </c>
      <c r="M67" s="22" t="s">
        <v>75</v>
      </c>
      <c r="N67" s="72">
        <f t="shared" ref="N67:N96" si="16">IF(M67="mineure","1",IF(M67="modérée","4",IF(M67="grave",7,IF(M67="très grave","10",""))))</f>
        <v>7</v>
      </c>
      <c r="O67" s="23">
        <f t="shared" si="9"/>
        <v>7</v>
      </c>
      <c r="P67" s="22" t="s">
        <v>83</v>
      </c>
      <c r="Q67" s="72" t="str">
        <f t="shared" ref="Q67:Q96" si="17">IF(P67="Optimales","0.1",IF(P67="Fiable : sécurité collective","0.4",IF(P67="Moyen : sécurité individuelle",0.7,IF(P67="Faible : consigne ou mode opératoire","0.9",IF(P67="Faible ou nul",1,"")))))</f>
        <v>0.4</v>
      </c>
      <c r="R67" s="23" t="e">
        <f t="shared" si="10"/>
        <v>#VALUE!</v>
      </c>
      <c r="S67" s="1" t="e">
        <f t="shared" si="11"/>
        <v>#VALUE!</v>
      </c>
      <c r="T67" s="4"/>
      <c r="U67" s="38"/>
      <c r="V67" s="39" t="str">
        <f t="shared" si="12"/>
        <v/>
      </c>
      <c r="W67" s="22"/>
      <c r="X67" s="39"/>
      <c r="Y67" s="23" t="e">
        <f t="shared" si="13"/>
        <v>#VALUE!</v>
      </c>
      <c r="Z67" s="1" t="e">
        <f t="shared" si="14"/>
        <v>#VALUE!</v>
      </c>
      <c r="AA67" s="10"/>
      <c r="AB67" s="10"/>
      <c r="AC67" s="6"/>
      <c r="AD67" s="12"/>
      <c r="AE67" s="6"/>
      <c r="AF67" s="6"/>
      <c r="AG67" s="6"/>
      <c r="AH67" s="10"/>
      <c r="AI67" s="6"/>
    </row>
    <row r="68" spans="1:35" ht="30" x14ac:dyDescent="0.25">
      <c r="A68" s="64">
        <v>44651</v>
      </c>
      <c r="B68" s="4" t="s">
        <v>345</v>
      </c>
      <c r="C68" s="4" t="s">
        <v>386</v>
      </c>
      <c r="D68" s="4" t="s">
        <v>473</v>
      </c>
      <c r="E68" s="4" t="s">
        <v>460</v>
      </c>
      <c r="F68" s="4" t="s">
        <v>140</v>
      </c>
      <c r="G68" s="67">
        <v>5</v>
      </c>
      <c r="H68" s="5" t="s">
        <v>148</v>
      </c>
      <c r="I68" s="4" t="s">
        <v>545</v>
      </c>
      <c r="J68" s="4" t="s">
        <v>586</v>
      </c>
      <c r="K68" s="38" t="s">
        <v>80</v>
      </c>
      <c r="L68" s="51" t="str">
        <f t="shared" si="15"/>
        <v>1</v>
      </c>
      <c r="M68" s="22" t="s">
        <v>76</v>
      </c>
      <c r="N68" s="72" t="str">
        <f t="shared" si="16"/>
        <v>10</v>
      </c>
      <c r="O68" s="23">
        <f t="shared" si="9"/>
        <v>10</v>
      </c>
      <c r="P68" s="22" t="s">
        <v>83</v>
      </c>
      <c r="Q68" s="72" t="str">
        <f t="shared" si="17"/>
        <v>0.4</v>
      </c>
      <c r="R68" s="23" t="e">
        <f t="shared" si="10"/>
        <v>#VALUE!</v>
      </c>
      <c r="S68" s="1" t="e">
        <f t="shared" si="11"/>
        <v>#VALUE!</v>
      </c>
      <c r="T68" s="4" t="s">
        <v>596</v>
      </c>
      <c r="U68" s="38"/>
      <c r="V68" s="39" t="str">
        <f t="shared" si="12"/>
        <v/>
      </c>
      <c r="W68" s="22"/>
      <c r="X68" s="39"/>
      <c r="Y68" s="23" t="e">
        <f t="shared" si="13"/>
        <v>#VALUE!</v>
      </c>
      <c r="Z68" s="1" t="e">
        <f t="shared" si="14"/>
        <v>#VALUE!</v>
      </c>
      <c r="AA68" s="10"/>
      <c r="AB68" s="10"/>
      <c r="AC68" s="6"/>
      <c r="AD68" s="12"/>
      <c r="AE68" s="6"/>
      <c r="AF68" s="6"/>
      <c r="AG68" s="6"/>
      <c r="AH68" s="10"/>
      <c r="AI68" s="6"/>
    </row>
    <row r="69" spans="1:35" ht="30" x14ac:dyDescent="0.25">
      <c r="A69" s="64">
        <v>44651</v>
      </c>
      <c r="B69" s="4" t="s">
        <v>345</v>
      </c>
      <c r="C69" s="4" t="s">
        <v>386</v>
      </c>
      <c r="D69" s="4" t="s">
        <v>473</v>
      </c>
      <c r="E69" s="4" t="s">
        <v>434</v>
      </c>
      <c r="F69" s="4" t="s">
        <v>140</v>
      </c>
      <c r="G69" s="3">
        <v>5</v>
      </c>
      <c r="H69" s="5" t="s">
        <v>149</v>
      </c>
      <c r="I69" s="4" t="s">
        <v>552</v>
      </c>
      <c r="J69" s="4" t="s">
        <v>572</v>
      </c>
      <c r="K69" s="38" t="s">
        <v>80</v>
      </c>
      <c r="L69" s="51" t="str">
        <f t="shared" si="15"/>
        <v>1</v>
      </c>
      <c r="M69" s="22" t="s">
        <v>76</v>
      </c>
      <c r="N69" s="72" t="str">
        <f t="shared" si="16"/>
        <v>10</v>
      </c>
      <c r="O69" s="23">
        <f t="shared" si="9"/>
        <v>10</v>
      </c>
      <c r="P69" s="22" t="s">
        <v>87</v>
      </c>
      <c r="Q69" s="72" t="str">
        <f t="shared" si="17"/>
        <v>0.1</v>
      </c>
      <c r="R69" s="23" t="e">
        <f t="shared" si="10"/>
        <v>#VALUE!</v>
      </c>
      <c r="S69" s="1" t="e">
        <f t="shared" si="11"/>
        <v>#VALUE!</v>
      </c>
      <c r="T69" s="4"/>
      <c r="U69" s="38"/>
      <c r="V69" s="39" t="str">
        <f t="shared" si="12"/>
        <v/>
      </c>
      <c r="W69" s="22"/>
      <c r="X69" s="39"/>
      <c r="Y69" s="23" t="e">
        <f t="shared" si="13"/>
        <v>#VALUE!</v>
      </c>
      <c r="Z69" s="1" t="e">
        <f t="shared" si="14"/>
        <v>#VALUE!</v>
      </c>
      <c r="AA69" s="10"/>
      <c r="AB69" s="10"/>
      <c r="AC69" s="6"/>
      <c r="AD69" s="12"/>
      <c r="AE69" s="6"/>
      <c r="AF69" s="6"/>
      <c r="AG69" s="6"/>
      <c r="AH69" s="10"/>
      <c r="AI69" s="6"/>
    </row>
    <row r="70" spans="1:35" ht="45" x14ac:dyDescent="0.25">
      <c r="A70" s="64">
        <v>44651</v>
      </c>
      <c r="B70" s="4" t="s">
        <v>345</v>
      </c>
      <c r="C70" s="4" t="s">
        <v>386</v>
      </c>
      <c r="D70" s="4" t="s">
        <v>474</v>
      </c>
      <c r="E70" s="4" t="s">
        <v>464</v>
      </c>
      <c r="F70" s="4" t="s">
        <v>140</v>
      </c>
      <c r="G70" s="3">
        <v>5</v>
      </c>
      <c r="H70" s="5" t="s">
        <v>149</v>
      </c>
      <c r="I70" s="4" t="s">
        <v>553</v>
      </c>
      <c r="J70" s="4" t="s">
        <v>572</v>
      </c>
      <c r="K70" s="38" t="s">
        <v>80</v>
      </c>
      <c r="L70" s="51" t="str">
        <f t="shared" si="15"/>
        <v>1</v>
      </c>
      <c r="M70" s="22" t="s">
        <v>75</v>
      </c>
      <c r="N70" s="72">
        <f t="shared" si="16"/>
        <v>7</v>
      </c>
      <c r="O70" s="23">
        <f t="shared" si="9"/>
        <v>7</v>
      </c>
      <c r="P70" s="22" t="s">
        <v>87</v>
      </c>
      <c r="Q70" s="72" t="str">
        <f t="shared" si="17"/>
        <v>0.1</v>
      </c>
      <c r="R70" s="23" t="e">
        <f t="shared" si="10"/>
        <v>#VALUE!</v>
      </c>
      <c r="S70" s="1" t="e">
        <f t="shared" si="11"/>
        <v>#VALUE!</v>
      </c>
      <c r="T70" s="4"/>
      <c r="U70" s="38"/>
      <c r="V70" s="39" t="str">
        <f t="shared" si="12"/>
        <v/>
      </c>
      <c r="W70" s="22"/>
      <c r="X70" s="39"/>
      <c r="Y70" s="23" t="e">
        <f t="shared" si="13"/>
        <v>#VALUE!</v>
      </c>
      <c r="Z70" s="1" t="e">
        <f t="shared" si="14"/>
        <v>#VALUE!</v>
      </c>
      <c r="AA70" s="10"/>
      <c r="AB70" s="10"/>
      <c r="AC70" s="6"/>
      <c r="AD70" s="12"/>
      <c r="AE70" s="6"/>
      <c r="AF70" s="6"/>
      <c r="AG70" s="6"/>
      <c r="AH70" s="10"/>
      <c r="AI70" s="6"/>
    </row>
    <row r="71" spans="1:35" ht="75" x14ac:dyDescent="0.25">
      <c r="A71" s="64">
        <v>44651</v>
      </c>
      <c r="B71" s="4" t="s">
        <v>345</v>
      </c>
      <c r="C71" s="4" t="s">
        <v>368</v>
      </c>
      <c r="D71" s="4" t="s">
        <v>470</v>
      </c>
      <c r="E71" s="4" t="s">
        <v>471</v>
      </c>
      <c r="F71" s="4" t="s">
        <v>140</v>
      </c>
      <c r="G71" s="3">
        <v>5</v>
      </c>
      <c r="H71" s="5" t="s">
        <v>149</v>
      </c>
      <c r="I71" s="4" t="s">
        <v>55</v>
      </c>
      <c r="J71" s="4" t="s">
        <v>572</v>
      </c>
      <c r="K71" s="38" t="s">
        <v>79</v>
      </c>
      <c r="L71" s="51">
        <f t="shared" si="15"/>
        <v>2</v>
      </c>
      <c r="M71" s="22" t="s">
        <v>74</v>
      </c>
      <c r="N71" s="72" t="str">
        <f t="shared" si="16"/>
        <v>4</v>
      </c>
      <c r="O71" s="23">
        <f t="shared" si="9"/>
        <v>8</v>
      </c>
      <c r="P71" s="22" t="s">
        <v>87</v>
      </c>
      <c r="Q71" s="72" t="str">
        <f t="shared" si="17"/>
        <v>0.1</v>
      </c>
      <c r="R71" s="23" t="e">
        <f t="shared" si="10"/>
        <v>#VALUE!</v>
      </c>
      <c r="S71" s="1" t="e">
        <f t="shared" si="11"/>
        <v>#VALUE!</v>
      </c>
      <c r="T71" s="4" t="s">
        <v>601</v>
      </c>
      <c r="U71" s="38"/>
      <c r="V71" s="39" t="str">
        <f t="shared" si="12"/>
        <v/>
      </c>
      <c r="W71" s="22"/>
      <c r="X71" s="39"/>
      <c r="Y71" s="23" t="e">
        <f t="shared" si="13"/>
        <v>#VALUE!</v>
      </c>
      <c r="Z71" s="1" t="e">
        <f t="shared" si="14"/>
        <v>#VALUE!</v>
      </c>
      <c r="AA71" s="10"/>
      <c r="AB71" s="10"/>
      <c r="AC71" s="6"/>
      <c r="AD71" s="12"/>
      <c r="AE71" s="6"/>
      <c r="AF71" s="6"/>
      <c r="AG71" s="6"/>
      <c r="AH71" s="10"/>
      <c r="AI71" s="6"/>
    </row>
    <row r="72" spans="1:35" ht="30" x14ac:dyDescent="0.25">
      <c r="A72" s="64">
        <v>44651</v>
      </c>
      <c r="B72" s="4" t="s">
        <v>345</v>
      </c>
      <c r="C72" s="4" t="s">
        <v>387</v>
      </c>
      <c r="D72" s="4" t="s">
        <v>475</v>
      </c>
      <c r="E72" s="4" t="s">
        <v>460</v>
      </c>
      <c r="F72" s="4" t="s">
        <v>140</v>
      </c>
      <c r="G72" s="67">
        <v>5</v>
      </c>
      <c r="H72" s="5" t="s">
        <v>148</v>
      </c>
      <c r="I72" s="4" t="s">
        <v>554</v>
      </c>
      <c r="J72" s="4" t="s">
        <v>139</v>
      </c>
      <c r="K72" s="38" t="s">
        <v>80</v>
      </c>
      <c r="L72" s="51" t="str">
        <f t="shared" si="15"/>
        <v>1</v>
      </c>
      <c r="M72" s="22" t="s">
        <v>76</v>
      </c>
      <c r="N72" s="72" t="str">
        <f t="shared" si="16"/>
        <v>10</v>
      </c>
      <c r="O72" s="23">
        <f t="shared" si="9"/>
        <v>10</v>
      </c>
      <c r="P72" s="22" t="s">
        <v>83</v>
      </c>
      <c r="Q72" s="72" t="str">
        <f t="shared" si="17"/>
        <v>0.4</v>
      </c>
      <c r="R72" s="23" t="e">
        <f t="shared" si="10"/>
        <v>#VALUE!</v>
      </c>
      <c r="S72" s="1" t="e">
        <f t="shared" si="11"/>
        <v>#VALUE!</v>
      </c>
      <c r="T72" s="4" t="s">
        <v>596</v>
      </c>
      <c r="U72" s="38"/>
      <c r="V72" s="39" t="str">
        <f t="shared" si="12"/>
        <v/>
      </c>
      <c r="W72" s="22"/>
      <c r="X72" s="39"/>
      <c r="Y72" s="23" t="e">
        <f t="shared" si="13"/>
        <v>#VALUE!</v>
      </c>
      <c r="Z72" s="1" t="e">
        <f t="shared" si="14"/>
        <v>#VALUE!</v>
      </c>
      <c r="AA72" s="10"/>
      <c r="AB72" s="10"/>
      <c r="AC72" s="6"/>
      <c r="AD72" s="12"/>
      <c r="AE72" s="6"/>
      <c r="AF72" s="6"/>
      <c r="AG72" s="6"/>
      <c r="AH72" s="10"/>
      <c r="AI72" s="6"/>
    </row>
    <row r="73" spans="1:35" ht="45" x14ac:dyDescent="0.25">
      <c r="A73" s="64">
        <v>44651</v>
      </c>
      <c r="B73" s="4" t="s">
        <v>345</v>
      </c>
      <c r="C73" s="4" t="s">
        <v>388</v>
      </c>
      <c r="D73" s="4" t="s">
        <v>476</v>
      </c>
      <c r="E73" s="4" t="s">
        <v>20</v>
      </c>
      <c r="F73" s="4" t="s">
        <v>140</v>
      </c>
      <c r="G73" s="3">
        <v>5</v>
      </c>
      <c r="H73" s="5" t="s">
        <v>149</v>
      </c>
      <c r="I73" s="4" t="s">
        <v>555</v>
      </c>
      <c r="J73" s="4" t="s">
        <v>572</v>
      </c>
      <c r="K73" s="38" t="s">
        <v>80</v>
      </c>
      <c r="L73" s="51" t="str">
        <f t="shared" si="15"/>
        <v>1</v>
      </c>
      <c r="M73" s="22" t="s">
        <v>75</v>
      </c>
      <c r="N73" s="72">
        <f t="shared" si="16"/>
        <v>7</v>
      </c>
      <c r="O73" s="23">
        <f t="shared" si="9"/>
        <v>7</v>
      </c>
      <c r="P73" s="22" t="s">
        <v>87</v>
      </c>
      <c r="Q73" s="72" t="str">
        <f t="shared" si="17"/>
        <v>0.1</v>
      </c>
      <c r="R73" s="23" t="e">
        <f t="shared" si="10"/>
        <v>#VALUE!</v>
      </c>
      <c r="S73" s="1" t="e">
        <f t="shared" si="11"/>
        <v>#VALUE!</v>
      </c>
      <c r="T73" s="4"/>
      <c r="U73" s="38"/>
      <c r="V73" s="39" t="str">
        <f t="shared" si="12"/>
        <v/>
      </c>
      <c r="W73" s="22"/>
      <c r="X73" s="39"/>
      <c r="Y73" s="23" t="e">
        <f t="shared" si="13"/>
        <v>#VALUE!</v>
      </c>
      <c r="Z73" s="1" t="e">
        <f t="shared" si="14"/>
        <v>#VALUE!</v>
      </c>
      <c r="AA73" s="10"/>
      <c r="AB73" s="10"/>
      <c r="AC73" s="6"/>
      <c r="AD73" s="12"/>
      <c r="AE73" s="6"/>
      <c r="AF73" s="6"/>
      <c r="AG73" s="6"/>
      <c r="AH73" s="10"/>
      <c r="AI73" s="6"/>
    </row>
    <row r="74" spans="1:35" ht="30" x14ac:dyDescent="0.25">
      <c r="A74" s="64">
        <v>44651</v>
      </c>
      <c r="B74" s="4" t="s">
        <v>345</v>
      </c>
      <c r="C74" s="4" t="s">
        <v>389</v>
      </c>
      <c r="D74" s="4" t="s">
        <v>477</v>
      </c>
      <c r="E74" s="4" t="s">
        <v>20</v>
      </c>
      <c r="F74" s="4" t="s">
        <v>140</v>
      </c>
      <c r="G74" s="67">
        <v>5</v>
      </c>
      <c r="H74" s="5" t="s">
        <v>149</v>
      </c>
      <c r="I74" s="4" t="s">
        <v>555</v>
      </c>
      <c r="J74" s="4" t="s">
        <v>572</v>
      </c>
      <c r="K74" s="38" t="s">
        <v>80</v>
      </c>
      <c r="L74" s="51" t="str">
        <f t="shared" si="15"/>
        <v>1</v>
      </c>
      <c r="M74" s="22" t="s">
        <v>75</v>
      </c>
      <c r="N74" s="72">
        <f t="shared" si="16"/>
        <v>7</v>
      </c>
      <c r="O74" s="23">
        <f t="shared" si="9"/>
        <v>7</v>
      </c>
      <c r="P74" s="22" t="s">
        <v>87</v>
      </c>
      <c r="Q74" s="72" t="str">
        <f t="shared" si="17"/>
        <v>0.1</v>
      </c>
      <c r="R74" s="23" t="e">
        <f t="shared" si="10"/>
        <v>#VALUE!</v>
      </c>
      <c r="S74" s="1" t="e">
        <f t="shared" si="11"/>
        <v>#VALUE!</v>
      </c>
      <c r="T74" s="4"/>
      <c r="U74" s="38"/>
      <c r="V74" s="39" t="str">
        <f t="shared" si="12"/>
        <v/>
      </c>
      <c r="W74" s="22"/>
      <c r="X74" s="39"/>
      <c r="Y74" s="23" t="e">
        <f t="shared" si="13"/>
        <v>#VALUE!</v>
      </c>
      <c r="Z74" s="1" t="e">
        <f t="shared" si="14"/>
        <v>#VALUE!</v>
      </c>
      <c r="AA74" s="10"/>
      <c r="AB74" s="10"/>
      <c r="AC74" s="6"/>
      <c r="AD74" s="12"/>
      <c r="AE74" s="6"/>
      <c r="AF74" s="6"/>
      <c r="AG74" s="6"/>
      <c r="AH74" s="10"/>
      <c r="AI74" s="6"/>
    </row>
    <row r="75" spans="1:35" ht="30" x14ac:dyDescent="0.25">
      <c r="A75" s="64">
        <v>44651</v>
      </c>
      <c r="B75" s="4" t="s">
        <v>345</v>
      </c>
      <c r="C75" s="4" t="s">
        <v>390</v>
      </c>
      <c r="D75" s="4" t="s">
        <v>477</v>
      </c>
      <c r="E75" s="4" t="s">
        <v>20</v>
      </c>
      <c r="F75" s="4" t="s">
        <v>140</v>
      </c>
      <c r="G75" s="67">
        <v>5</v>
      </c>
      <c r="H75" s="5" t="s">
        <v>149</v>
      </c>
      <c r="I75" s="4" t="s">
        <v>555</v>
      </c>
      <c r="J75" s="4" t="s">
        <v>572</v>
      </c>
      <c r="K75" s="38" t="s">
        <v>80</v>
      </c>
      <c r="L75" s="51" t="str">
        <f t="shared" si="15"/>
        <v>1</v>
      </c>
      <c r="M75" s="22" t="s">
        <v>75</v>
      </c>
      <c r="N75" s="72">
        <f t="shared" si="16"/>
        <v>7</v>
      </c>
      <c r="O75" s="23">
        <f t="shared" si="9"/>
        <v>7</v>
      </c>
      <c r="P75" s="22" t="s">
        <v>87</v>
      </c>
      <c r="Q75" s="72" t="str">
        <f t="shared" si="17"/>
        <v>0.1</v>
      </c>
      <c r="R75" s="23" t="e">
        <f t="shared" si="10"/>
        <v>#VALUE!</v>
      </c>
      <c r="S75" s="1" t="e">
        <f t="shared" si="11"/>
        <v>#VALUE!</v>
      </c>
      <c r="T75" s="4"/>
      <c r="U75" s="38"/>
      <c r="V75" s="39" t="str">
        <f t="shared" si="12"/>
        <v/>
      </c>
      <c r="W75" s="22"/>
      <c r="X75" s="39"/>
      <c r="Y75" s="23" t="e">
        <f t="shared" si="13"/>
        <v>#VALUE!</v>
      </c>
      <c r="Z75" s="1" t="e">
        <f t="shared" si="14"/>
        <v>#VALUE!</v>
      </c>
      <c r="AA75" s="10"/>
      <c r="AB75" s="10"/>
      <c r="AC75" s="6"/>
      <c r="AD75" s="12"/>
      <c r="AE75" s="6"/>
      <c r="AF75" s="6"/>
      <c r="AG75" s="6"/>
      <c r="AH75" s="10"/>
      <c r="AI75" s="6"/>
    </row>
    <row r="76" spans="1:35" ht="30" x14ac:dyDescent="0.25">
      <c r="A76" s="64">
        <v>44651</v>
      </c>
      <c r="B76" s="4" t="s">
        <v>345</v>
      </c>
      <c r="C76" s="4" t="s">
        <v>391</v>
      </c>
      <c r="D76" s="4" t="s">
        <v>478</v>
      </c>
      <c r="E76" s="4" t="s">
        <v>20</v>
      </c>
      <c r="F76" s="4" t="s">
        <v>140</v>
      </c>
      <c r="G76" s="67">
        <v>5</v>
      </c>
      <c r="H76" s="5" t="s">
        <v>149</v>
      </c>
      <c r="I76" s="4" t="s">
        <v>555</v>
      </c>
      <c r="J76" s="4" t="s">
        <v>572</v>
      </c>
      <c r="K76" s="38" t="s">
        <v>80</v>
      </c>
      <c r="L76" s="51" t="str">
        <f t="shared" si="15"/>
        <v>1</v>
      </c>
      <c r="M76" s="22" t="s">
        <v>75</v>
      </c>
      <c r="N76" s="72">
        <f t="shared" si="16"/>
        <v>7</v>
      </c>
      <c r="O76" s="23">
        <f t="shared" ref="O76:O96" si="18">L76*N76</f>
        <v>7</v>
      </c>
      <c r="P76" s="22" t="s">
        <v>87</v>
      </c>
      <c r="Q76" s="72" t="str">
        <f t="shared" si="17"/>
        <v>0.1</v>
      </c>
      <c r="R76" s="23" t="e">
        <f t="shared" ref="R76:R96" si="19">O76*Q76</f>
        <v>#VALUE!</v>
      </c>
      <c r="S76" s="1" t="e">
        <f t="shared" ref="S76:S96" si="20">IF(R76="","",(IF(R76&lt;=5,"PRIORITE 4",IF(R76&lt;=16,"PRIORITE 3",IF(R76&lt;30,"PRIORITE 2","PRIORITE 1")))))</f>
        <v>#VALUE!</v>
      </c>
      <c r="T76" s="4"/>
      <c r="U76" s="38"/>
      <c r="V76" s="39" t="str">
        <f t="shared" ref="V76:V96" si="21">IF(U76="quotidien","4",IF(U76="récurrent","3",IF(U76="peu probable",2,IF(U76="rare","1",""))))</f>
        <v/>
      </c>
      <c r="W76" s="22"/>
      <c r="X76" s="39"/>
      <c r="Y76" s="23" t="e">
        <f t="shared" ref="Y76:Y96" si="22">V76*X76</f>
        <v>#VALUE!</v>
      </c>
      <c r="Z76" s="1" t="e">
        <f t="shared" ref="Z76:Z96" si="23">IF(Y76="","",(IF(Y76&lt;=5,"PRIORITE 4",IF(Y76&lt;=16,"PRIORITE 3",IF(Y76&lt;30,"PRIORITE 2","PRIORITE 1")))))</f>
        <v>#VALUE!</v>
      </c>
      <c r="AA76" s="10"/>
      <c r="AB76" s="10"/>
      <c r="AC76" s="6"/>
      <c r="AD76" s="12"/>
      <c r="AE76" s="6"/>
      <c r="AF76" s="6"/>
      <c r="AG76" s="6"/>
      <c r="AH76" s="10"/>
      <c r="AI76" s="6"/>
    </row>
    <row r="77" spans="1:35" ht="75" x14ac:dyDescent="0.25">
      <c r="A77" s="64">
        <v>44651</v>
      </c>
      <c r="B77" s="4" t="s">
        <v>345</v>
      </c>
      <c r="C77" s="4" t="s">
        <v>392</v>
      </c>
      <c r="D77" s="4" t="s">
        <v>470</v>
      </c>
      <c r="E77" s="4" t="s">
        <v>471</v>
      </c>
      <c r="F77" s="4" t="s">
        <v>140</v>
      </c>
      <c r="G77" s="67">
        <v>5</v>
      </c>
      <c r="H77" s="5" t="s">
        <v>149</v>
      </c>
      <c r="I77" s="4" t="s">
        <v>55</v>
      </c>
      <c r="J77" s="4" t="s">
        <v>572</v>
      </c>
      <c r="K77" s="38" t="s">
        <v>79</v>
      </c>
      <c r="L77" s="51">
        <f t="shared" si="15"/>
        <v>2</v>
      </c>
      <c r="M77" s="22" t="s">
        <v>74</v>
      </c>
      <c r="N77" s="72" t="str">
        <f t="shared" si="16"/>
        <v>4</v>
      </c>
      <c r="O77" s="23">
        <f t="shared" si="18"/>
        <v>8</v>
      </c>
      <c r="P77" s="22" t="s">
        <v>87</v>
      </c>
      <c r="Q77" s="72" t="str">
        <f t="shared" si="17"/>
        <v>0.1</v>
      </c>
      <c r="R77" s="23" t="e">
        <f t="shared" si="19"/>
        <v>#VALUE!</v>
      </c>
      <c r="S77" s="1" t="e">
        <f t="shared" si="20"/>
        <v>#VALUE!</v>
      </c>
      <c r="T77" s="4" t="s">
        <v>601</v>
      </c>
      <c r="U77" s="38"/>
      <c r="V77" s="39" t="str">
        <f t="shared" si="21"/>
        <v/>
      </c>
      <c r="W77" s="22"/>
      <c r="X77" s="39"/>
      <c r="Y77" s="23" t="e">
        <f t="shared" si="22"/>
        <v>#VALUE!</v>
      </c>
      <c r="Z77" s="1" t="e">
        <f t="shared" si="23"/>
        <v>#VALUE!</v>
      </c>
      <c r="AA77" s="10"/>
      <c r="AB77" s="10"/>
      <c r="AC77" s="6"/>
      <c r="AD77" s="12"/>
      <c r="AE77" s="6"/>
      <c r="AF77" s="6"/>
      <c r="AG77" s="6"/>
      <c r="AH77" s="10"/>
      <c r="AI77" s="6"/>
    </row>
    <row r="78" spans="1:35" ht="30" x14ac:dyDescent="0.25">
      <c r="A78" s="64">
        <v>44651</v>
      </c>
      <c r="B78" s="4" t="s">
        <v>345</v>
      </c>
      <c r="C78" s="4" t="s">
        <v>392</v>
      </c>
      <c r="D78" s="4" t="s">
        <v>479</v>
      </c>
      <c r="E78" s="4" t="s">
        <v>20</v>
      </c>
      <c r="F78" s="4" t="s">
        <v>140</v>
      </c>
      <c r="G78" s="3">
        <v>5</v>
      </c>
      <c r="H78" s="5" t="s">
        <v>149</v>
      </c>
      <c r="I78" s="4" t="s">
        <v>555</v>
      </c>
      <c r="J78" s="4" t="s">
        <v>572</v>
      </c>
      <c r="K78" s="38" t="s">
        <v>80</v>
      </c>
      <c r="L78" s="51" t="str">
        <f t="shared" si="15"/>
        <v>1</v>
      </c>
      <c r="M78" s="22" t="s">
        <v>75</v>
      </c>
      <c r="N78" s="72">
        <f t="shared" si="16"/>
        <v>7</v>
      </c>
      <c r="O78" s="23">
        <f t="shared" si="18"/>
        <v>7</v>
      </c>
      <c r="P78" s="22" t="s">
        <v>87</v>
      </c>
      <c r="Q78" s="72" t="str">
        <f t="shared" si="17"/>
        <v>0.1</v>
      </c>
      <c r="R78" s="23" t="e">
        <f t="shared" si="19"/>
        <v>#VALUE!</v>
      </c>
      <c r="S78" s="1" t="e">
        <f t="shared" si="20"/>
        <v>#VALUE!</v>
      </c>
      <c r="T78" s="4"/>
      <c r="U78" s="38"/>
      <c r="V78" s="39" t="str">
        <f t="shared" si="21"/>
        <v/>
      </c>
      <c r="W78" s="22"/>
      <c r="X78" s="39"/>
      <c r="Y78" s="23" t="e">
        <f t="shared" si="22"/>
        <v>#VALUE!</v>
      </c>
      <c r="Z78" s="1" t="e">
        <f t="shared" si="23"/>
        <v>#VALUE!</v>
      </c>
      <c r="AA78" s="10"/>
      <c r="AB78" s="10"/>
      <c r="AC78" s="6"/>
      <c r="AD78" s="12"/>
      <c r="AE78" s="6"/>
      <c r="AF78" s="6"/>
      <c r="AG78" s="6"/>
      <c r="AH78" s="10"/>
      <c r="AI78" s="6"/>
    </row>
    <row r="79" spans="1:35" ht="45" x14ac:dyDescent="0.25">
      <c r="A79" s="64">
        <v>44651</v>
      </c>
      <c r="B79" s="4" t="s">
        <v>345</v>
      </c>
      <c r="C79" s="4" t="s">
        <v>392</v>
      </c>
      <c r="D79" s="4" t="s">
        <v>480</v>
      </c>
      <c r="E79" s="4" t="s">
        <v>20</v>
      </c>
      <c r="F79" s="4" t="s">
        <v>140</v>
      </c>
      <c r="G79" s="67">
        <v>5</v>
      </c>
      <c r="H79" s="5" t="s">
        <v>149</v>
      </c>
      <c r="I79" s="4" t="s">
        <v>59</v>
      </c>
      <c r="J79" s="4" t="s">
        <v>570</v>
      </c>
      <c r="K79" s="38" t="s">
        <v>79</v>
      </c>
      <c r="L79" s="51">
        <f t="shared" si="15"/>
        <v>2</v>
      </c>
      <c r="M79" s="22" t="s">
        <v>76</v>
      </c>
      <c r="N79" s="72" t="str">
        <f t="shared" si="16"/>
        <v>10</v>
      </c>
      <c r="O79" s="23">
        <f t="shared" si="18"/>
        <v>20</v>
      </c>
      <c r="P79" s="22" t="s">
        <v>83</v>
      </c>
      <c r="Q79" s="72" t="str">
        <f t="shared" si="17"/>
        <v>0.4</v>
      </c>
      <c r="R79" s="23" t="e">
        <f t="shared" si="19"/>
        <v>#VALUE!</v>
      </c>
      <c r="S79" s="1" t="e">
        <f t="shared" si="20"/>
        <v>#VALUE!</v>
      </c>
      <c r="T79" s="4"/>
      <c r="U79" s="38"/>
      <c r="V79" s="39" t="str">
        <f t="shared" si="21"/>
        <v/>
      </c>
      <c r="W79" s="22"/>
      <c r="X79" s="39"/>
      <c r="Y79" s="23" t="e">
        <f t="shared" si="22"/>
        <v>#VALUE!</v>
      </c>
      <c r="Z79" s="1" t="e">
        <f t="shared" si="23"/>
        <v>#VALUE!</v>
      </c>
      <c r="AA79" s="10"/>
      <c r="AB79" s="10"/>
      <c r="AC79" s="6"/>
      <c r="AD79" s="12"/>
      <c r="AE79" s="6"/>
      <c r="AF79" s="6"/>
      <c r="AG79" s="6"/>
      <c r="AH79" s="10"/>
      <c r="AI79" s="6"/>
    </row>
    <row r="80" spans="1:35" ht="75" x14ac:dyDescent="0.25">
      <c r="A80" s="64">
        <v>44651</v>
      </c>
      <c r="B80" s="4" t="s">
        <v>345</v>
      </c>
      <c r="C80" s="4" t="s">
        <v>393</v>
      </c>
      <c r="D80" s="4" t="s">
        <v>481</v>
      </c>
      <c r="E80" s="4" t="s">
        <v>482</v>
      </c>
      <c r="F80" s="4" t="s">
        <v>140</v>
      </c>
      <c r="G80" s="67">
        <v>5</v>
      </c>
      <c r="H80" s="5" t="s">
        <v>509</v>
      </c>
      <c r="I80" s="4" t="s">
        <v>23</v>
      </c>
      <c r="J80" s="4" t="s">
        <v>587</v>
      </c>
      <c r="K80" s="38" t="s">
        <v>80</v>
      </c>
      <c r="L80" s="51" t="str">
        <f t="shared" si="15"/>
        <v>1</v>
      </c>
      <c r="M80" s="22" t="s">
        <v>76</v>
      </c>
      <c r="N80" s="72" t="str">
        <f t="shared" si="16"/>
        <v>10</v>
      </c>
      <c r="O80" s="23">
        <f t="shared" si="18"/>
        <v>10</v>
      </c>
      <c r="P80" s="22" t="s">
        <v>85</v>
      </c>
      <c r="Q80" s="72" t="str">
        <f t="shared" si="17"/>
        <v>0.9</v>
      </c>
      <c r="R80" s="23" t="e">
        <f t="shared" si="19"/>
        <v>#VALUE!</v>
      </c>
      <c r="S80" s="1" t="e">
        <f t="shared" si="20"/>
        <v>#VALUE!</v>
      </c>
      <c r="T80" s="4" t="s">
        <v>602</v>
      </c>
      <c r="U80" s="38"/>
      <c r="V80" s="39" t="str">
        <f t="shared" si="21"/>
        <v/>
      </c>
      <c r="W80" s="22"/>
      <c r="X80" s="39"/>
      <c r="Y80" s="23" t="e">
        <f t="shared" si="22"/>
        <v>#VALUE!</v>
      </c>
      <c r="Z80" s="1" t="e">
        <f t="shared" si="23"/>
        <v>#VALUE!</v>
      </c>
      <c r="AA80" s="10"/>
      <c r="AB80" s="10"/>
      <c r="AC80" s="6"/>
      <c r="AD80" s="12"/>
      <c r="AE80" s="6"/>
      <c r="AF80" s="6"/>
      <c r="AG80" s="6"/>
      <c r="AH80" s="10"/>
      <c r="AI80" s="6"/>
    </row>
    <row r="81" spans="1:35" ht="75" x14ac:dyDescent="0.25">
      <c r="A81" s="64">
        <v>44651</v>
      </c>
      <c r="B81" s="4" t="s">
        <v>345</v>
      </c>
      <c r="C81" s="4" t="s">
        <v>394</v>
      </c>
      <c r="D81" s="4" t="s">
        <v>481</v>
      </c>
      <c r="E81" s="4" t="s">
        <v>482</v>
      </c>
      <c r="F81" s="4" t="s">
        <v>140</v>
      </c>
      <c r="G81" s="3">
        <v>5</v>
      </c>
      <c r="H81" s="5" t="s">
        <v>509</v>
      </c>
      <c r="I81" s="4" t="s">
        <v>23</v>
      </c>
      <c r="J81" s="4" t="s">
        <v>587</v>
      </c>
      <c r="K81" s="38" t="s">
        <v>80</v>
      </c>
      <c r="L81" s="51" t="str">
        <f t="shared" si="15"/>
        <v>1</v>
      </c>
      <c r="M81" s="22" t="s">
        <v>76</v>
      </c>
      <c r="N81" s="72" t="str">
        <f t="shared" si="16"/>
        <v>10</v>
      </c>
      <c r="O81" s="23">
        <f t="shared" si="18"/>
        <v>10</v>
      </c>
      <c r="P81" s="22" t="s">
        <v>85</v>
      </c>
      <c r="Q81" s="72" t="str">
        <f t="shared" si="17"/>
        <v>0.9</v>
      </c>
      <c r="R81" s="23" t="e">
        <f t="shared" si="19"/>
        <v>#VALUE!</v>
      </c>
      <c r="S81" s="1" t="e">
        <f t="shared" si="20"/>
        <v>#VALUE!</v>
      </c>
      <c r="T81" s="4" t="s">
        <v>602</v>
      </c>
      <c r="U81" s="38"/>
      <c r="V81" s="39" t="str">
        <f t="shared" si="21"/>
        <v/>
      </c>
      <c r="W81" s="22"/>
      <c r="X81" s="39"/>
      <c r="Y81" s="23" t="e">
        <f t="shared" si="22"/>
        <v>#VALUE!</v>
      </c>
      <c r="Z81" s="1" t="e">
        <f t="shared" si="23"/>
        <v>#VALUE!</v>
      </c>
      <c r="AA81" s="10"/>
      <c r="AB81" s="10"/>
      <c r="AC81" s="6"/>
      <c r="AD81" s="12"/>
      <c r="AE81" s="6"/>
      <c r="AF81" s="6"/>
      <c r="AG81" s="6"/>
      <c r="AH81" s="10"/>
      <c r="AI81" s="6"/>
    </row>
    <row r="82" spans="1:35" ht="45" x14ac:dyDescent="0.25">
      <c r="A82" s="64">
        <v>44651</v>
      </c>
      <c r="B82" s="4" t="s">
        <v>395</v>
      </c>
      <c r="C82" s="4" t="s">
        <v>396</v>
      </c>
      <c r="D82" s="4" t="s">
        <v>483</v>
      </c>
      <c r="E82" s="4" t="s">
        <v>484</v>
      </c>
      <c r="F82" s="4" t="s">
        <v>140</v>
      </c>
      <c r="G82" s="67">
        <v>5</v>
      </c>
      <c r="H82" s="5" t="s">
        <v>148</v>
      </c>
      <c r="I82" s="4" t="s">
        <v>556</v>
      </c>
      <c r="J82" s="4" t="s">
        <v>588</v>
      </c>
      <c r="K82" s="38" t="s">
        <v>79</v>
      </c>
      <c r="L82" s="51">
        <f t="shared" si="15"/>
        <v>2</v>
      </c>
      <c r="M82" s="22" t="s">
        <v>75</v>
      </c>
      <c r="N82" s="72">
        <f t="shared" si="16"/>
        <v>7</v>
      </c>
      <c r="O82" s="23">
        <f t="shared" si="18"/>
        <v>14</v>
      </c>
      <c r="P82" s="22" t="s">
        <v>86</v>
      </c>
      <c r="Q82" s="72">
        <f t="shared" si="17"/>
        <v>1</v>
      </c>
      <c r="R82" s="23">
        <f t="shared" si="19"/>
        <v>14</v>
      </c>
      <c r="S82" s="1" t="str">
        <f t="shared" si="20"/>
        <v>PRIORITE 3</v>
      </c>
      <c r="T82" s="4"/>
      <c r="U82" s="38"/>
      <c r="V82" s="39" t="str">
        <f t="shared" si="21"/>
        <v/>
      </c>
      <c r="W82" s="22"/>
      <c r="X82" s="39"/>
      <c r="Y82" s="23" t="e">
        <f t="shared" si="22"/>
        <v>#VALUE!</v>
      </c>
      <c r="Z82" s="1" t="e">
        <f t="shared" si="23"/>
        <v>#VALUE!</v>
      </c>
      <c r="AA82" s="10"/>
      <c r="AB82" s="10"/>
      <c r="AC82" s="6"/>
      <c r="AD82" s="12"/>
      <c r="AE82" s="6"/>
      <c r="AF82" s="6"/>
      <c r="AG82" s="6"/>
      <c r="AH82" s="10"/>
      <c r="AI82" s="6"/>
    </row>
    <row r="83" spans="1:35" ht="30" x14ac:dyDescent="0.25">
      <c r="A83" s="64">
        <v>44651</v>
      </c>
      <c r="B83" s="4" t="s">
        <v>395</v>
      </c>
      <c r="C83" s="4" t="s">
        <v>396</v>
      </c>
      <c r="D83" s="4" t="s">
        <v>483</v>
      </c>
      <c r="E83" s="4" t="s">
        <v>485</v>
      </c>
      <c r="F83" s="4" t="s">
        <v>140</v>
      </c>
      <c r="G83" s="3">
        <v>5</v>
      </c>
      <c r="H83" s="5" t="s">
        <v>265</v>
      </c>
      <c r="I83" s="4" t="s">
        <v>557</v>
      </c>
      <c r="J83" s="4" t="s">
        <v>589</v>
      </c>
      <c r="K83" s="38" t="s">
        <v>79</v>
      </c>
      <c r="L83" s="51">
        <f t="shared" si="15"/>
        <v>2</v>
      </c>
      <c r="M83" s="22" t="s">
        <v>76</v>
      </c>
      <c r="N83" s="72" t="str">
        <f t="shared" si="16"/>
        <v>10</v>
      </c>
      <c r="O83" s="23">
        <f t="shared" si="18"/>
        <v>20</v>
      </c>
      <c r="P83" s="22" t="s">
        <v>86</v>
      </c>
      <c r="Q83" s="72">
        <f t="shared" si="17"/>
        <v>1</v>
      </c>
      <c r="R83" s="23">
        <f t="shared" si="19"/>
        <v>20</v>
      </c>
      <c r="S83" s="1" t="str">
        <f t="shared" si="20"/>
        <v>PRIORITE 2</v>
      </c>
      <c r="T83" s="4" t="s">
        <v>603</v>
      </c>
      <c r="U83" s="38"/>
      <c r="V83" s="39" t="str">
        <f t="shared" si="21"/>
        <v/>
      </c>
      <c r="W83" s="22"/>
      <c r="X83" s="39"/>
      <c r="Y83" s="23" t="e">
        <f t="shared" si="22"/>
        <v>#VALUE!</v>
      </c>
      <c r="Z83" s="1" t="e">
        <f t="shared" si="23"/>
        <v>#VALUE!</v>
      </c>
      <c r="AA83" s="10"/>
      <c r="AB83" s="10"/>
      <c r="AC83" s="6"/>
      <c r="AD83" s="12"/>
      <c r="AE83" s="6"/>
      <c r="AF83" s="6"/>
      <c r="AG83" s="6"/>
      <c r="AH83" s="10"/>
      <c r="AI83" s="6"/>
    </row>
    <row r="84" spans="1:35" ht="30" x14ac:dyDescent="0.25">
      <c r="A84" s="64">
        <v>44651</v>
      </c>
      <c r="B84" s="65" t="s">
        <v>395</v>
      </c>
      <c r="C84" s="65" t="s">
        <v>397</v>
      </c>
      <c r="D84" s="65" t="s">
        <v>486</v>
      </c>
      <c r="E84" s="65" t="s">
        <v>487</v>
      </c>
      <c r="F84" s="65" t="s">
        <v>140</v>
      </c>
      <c r="G84" s="3">
        <v>5</v>
      </c>
      <c r="H84" s="68" t="s">
        <v>255</v>
      </c>
      <c r="I84" s="65" t="s">
        <v>558</v>
      </c>
      <c r="J84" s="70" t="s">
        <v>590</v>
      </c>
      <c r="K84" s="38" t="s">
        <v>79</v>
      </c>
      <c r="L84" s="51">
        <f t="shared" si="15"/>
        <v>2</v>
      </c>
      <c r="M84" s="22" t="s">
        <v>75</v>
      </c>
      <c r="N84" s="72">
        <f t="shared" si="16"/>
        <v>7</v>
      </c>
      <c r="O84" s="23">
        <f t="shared" si="18"/>
        <v>14</v>
      </c>
      <c r="P84" s="22"/>
      <c r="Q84" s="72" t="str">
        <f t="shared" si="17"/>
        <v/>
      </c>
      <c r="R84" s="23" t="e">
        <f t="shared" si="19"/>
        <v>#VALUE!</v>
      </c>
      <c r="S84" s="1" t="e">
        <f t="shared" si="20"/>
        <v>#VALUE!</v>
      </c>
      <c r="T84" s="65"/>
      <c r="U84" s="38"/>
      <c r="V84" s="39" t="str">
        <f t="shared" si="21"/>
        <v/>
      </c>
      <c r="W84" s="22"/>
      <c r="X84" s="39"/>
      <c r="Y84" s="23" t="e">
        <f t="shared" si="22"/>
        <v>#VALUE!</v>
      </c>
      <c r="Z84" s="1" t="e">
        <f t="shared" si="23"/>
        <v>#VALUE!</v>
      </c>
      <c r="AA84" s="10"/>
      <c r="AB84" s="10"/>
      <c r="AC84" s="6"/>
      <c r="AD84" s="12"/>
      <c r="AE84" s="6"/>
      <c r="AF84" s="6"/>
      <c r="AG84" s="6"/>
      <c r="AH84" s="10"/>
      <c r="AI84" s="6"/>
    </row>
    <row r="85" spans="1:35" ht="30" x14ac:dyDescent="0.25">
      <c r="A85" s="64">
        <v>44651</v>
      </c>
      <c r="B85" s="4" t="s">
        <v>395</v>
      </c>
      <c r="C85" s="4" t="s">
        <v>398</v>
      </c>
      <c r="D85" s="4" t="s">
        <v>488</v>
      </c>
      <c r="E85" s="4" t="s">
        <v>489</v>
      </c>
      <c r="F85" s="4" t="s">
        <v>140</v>
      </c>
      <c r="G85" s="67">
        <v>5</v>
      </c>
      <c r="H85" s="5" t="s">
        <v>149</v>
      </c>
      <c r="I85" s="4" t="s">
        <v>559</v>
      </c>
      <c r="J85" s="49" t="s">
        <v>591</v>
      </c>
      <c r="K85" s="38" t="s">
        <v>78</v>
      </c>
      <c r="L85" s="51" t="str">
        <f t="shared" si="15"/>
        <v>3</v>
      </c>
      <c r="M85" s="22" t="s">
        <v>76</v>
      </c>
      <c r="N85" s="72" t="str">
        <f t="shared" si="16"/>
        <v>10</v>
      </c>
      <c r="O85" s="23">
        <f t="shared" si="18"/>
        <v>30</v>
      </c>
      <c r="P85" s="22" t="s">
        <v>87</v>
      </c>
      <c r="Q85" s="72" t="str">
        <f t="shared" si="17"/>
        <v>0.1</v>
      </c>
      <c r="R85" s="23" t="e">
        <f t="shared" si="19"/>
        <v>#VALUE!</v>
      </c>
      <c r="S85" s="1" t="e">
        <f t="shared" si="20"/>
        <v>#VALUE!</v>
      </c>
      <c r="T85" s="55" t="s">
        <v>604</v>
      </c>
      <c r="U85" s="38"/>
      <c r="V85" s="39" t="str">
        <f t="shared" si="21"/>
        <v/>
      </c>
      <c r="W85" s="22"/>
      <c r="X85" s="39"/>
      <c r="Y85" s="23" t="e">
        <f t="shared" si="22"/>
        <v>#VALUE!</v>
      </c>
      <c r="Z85" s="1" t="e">
        <f t="shared" si="23"/>
        <v>#VALUE!</v>
      </c>
      <c r="AA85" s="10"/>
      <c r="AB85" s="10"/>
      <c r="AC85" s="6"/>
      <c r="AD85" s="12"/>
      <c r="AE85" s="6"/>
      <c r="AF85" s="6"/>
      <c r="AG85" s="6"/>
      <c r="AH85" s="10"/>
      <c r="AI85" s="6"/>
    </row>
    <row r="86" spans="1:35" x14ac:dyDescent="0.25">
      <c r="A86" s="64">
        <v>44651</v>
      </c>
      <c r="B86" s="4" t="s">
        <v>395</v>
      </c>
      <c r="C86" s="4" t="s">
        <v>398</v>
      </c>
      <c r="D86" s="4" t="s">
        <v>490</v>
      </c>
      <c r="E86" s="4" t="s">
        <v>489</v>
      </c>
      <c r="F86" s="4" t="s">
        <v>140</v>
      </c>
      <c r="G86" s="67">
        <v>5</v>
      </c>
      <c r="H86" s="5" t="s">
        <v>149</v>
      </c>
      <c r="I86" s="4" t="s">
        <v>559</v>
      </c>
      <c r="J86" s="49" t="s">
        <v>591</v>
      </c>
      <c r="K86" s="54"/>
      <c r="L86" s="51" t="str">
        <f t="shared" si="15"/>
        <v/>
      </c>
      <c r="N86" s="72" t="str">
        <f t="shared" si="16"/>
        <v/>
      </c>
      <c r="O86" s="23" t="e">
        <f t="shared" si="18"/>
        <v>#VALUE!</v>
      </c>
      <c r="P86" s="22"/>
      <c r="Q86" s="72" t="str">
        <f t="shared" si="17"/>
        <v/>
      </c>
      <c r="R86" s="23" t="e">
        <f t="shared" si="19"/>
        <v>#VALUE!</v>
      </c>
      <c r="S86" s="1" t="e">
        <f t="shared" si="20"/>
        <v>#VALUE!</v>
      </c>
      <c r="T86" s="55"/>
      <c r="U86" s="38"/>
      <c r="V86" s="39" t="str">
        <f t="shared" si="21"/>
        <v/>
      </c>
      <c r="W86" s="22"/>
      <c r="X86" s="39"/>
      <c r="Y86" s="23" t="e">
        <f t="shared" si="22"/>
        <v>#VALUE!</v>
      </c>
      <c r="Z86" s="1" t="e">
        <f t="shared" si="23"/>
        <v>#VALUE!</v>
      </c>
      <c r="AA86" s="10"/>
      <c r="AB86" s="10"/>
      <c r="AC86" s="6"/>
      <c r="AD86" s="12"/>
      <c r="AE86" s="6"/>
      <c r="AF86" s="6"/>
      <c r="AG86" s="6"/>
      <c r="AH86" s="10"/>
      <c r="AI86" s="6"/>
    </row>
    <row r="87" spans="1:35" ht="45" x14ac:dyDescent="0.25">
      <c r="A87" s="64">
        <v>44651</v>
      </c>
      <c r="B87" s="65" t="s">
        <v>395</v>
      </c>
      <c r="C87" s="65" t="s">
        <v>399</v>
      </c>
      <c r="D87" s="65" t="s">
        <v>491</v>
      </c>
      <c r="E87" s="65" t="s">
        <v>492</v>
      </c>
      <c r="F87" s="65" t="s">
        <v>140</v>
      </c>
      <c r="G87" s="3">
        <v>5</v>
      </c>
      <c r="H87" s="68" t="s">
        <v>145</v>
      </c>
      <c r="I87" s="65" t="s">
        <v>560</v>
      </c>
      <c r="J87" s="70" t="s">
        <v>567</v>
      </c>
      <c r="K87" s="73" t="s">
        <v>77</v>
      </c>
      <c r="L87" s="51" t="str">
        <f t="shared" si="15"/>
        <v>4</v>
      </c>
      <c r="M87" s="22" t="s">
        <v>76</v>
      </c>
      <c r="N87" s="72" t="str">
        <f t="shared" si="16"/>
        <v>10</v>
      </c>
      <c r="O87" s="23">
        <f t="shared" si="18"/>
        <v>40</v>
      </c>
      <c r="P87" s="22" t="s">
        <v>87</v>
      </c>
      <c r="Q87" s="72" t="str">
        <f t="shared" si="17"/>
        <v>0.1</v>
      </c>
      <c r="R87" s="23" t="e">
        <f t="shared" si="19"/>
        <v>#VALUE!</v>
      </c>
      <c r="S87" s="1" t="e">
        <f t="shared" si="20"/>
        <v>#VALUE!</v>
      </c>
      <c r="T87" s="75" t="s">
        <v>605</v>
      </c>
      <c r="U87" s="38"/>
      <c r="V87" s="39" t="str">
        <f t="shared" si="21"/>
        <v/>
      </c>
      <c r="W87" s="22"/>
      <c r="X87" s="39"/>
      <c r="Y87" s="23" t="e">
        <f t="shared" si="22"/>
        <v>#VALUE!</v>
      </c>
      <c r="Z87" s="1" t="e">
        <f t="shared" si="23"/>
        <v>#VALUE!</v>
      </c>
      <c r="AA87" s="10"/>
      <c r="AB87" s="10"/>
      <c r="AC87" s="6"/>
      <c r="AD87" s="12"/>
      <c r="AE87" s="6"/>
      <c r="AF87" s="6"/>
      <c r="AG87" s="6"/>
      <c r="AH87" s="10"/>
      <c r="AI87" s="6"/>
    </row>
    <row r="88" spans="1:35" ht="60" x14ac:dyDescent="0.25">
      <c r="A88" s="64">
        <v>44651</v>
      </c>
      <c r="B88" s="4" t="s">
        <v>395</v>
      </c>
      <c r="C88" s="4" t="s">
        <v>400</v>
      </c>
      <c r="D88" s="4" t="s">
        <v>493</v>
      </c>
      <c r="E88" s="4" t="s">
        <v>494</v>
      </c>
      <c r="F88" s="4" t="s">
        <v>140</v>
      </c>
      <c r="G88" s="3">
        <v>5</v>
      </c>
      <c r="H88" s="5" t="s">
        <v>144</v>
      </c>
      <c r="I88" s="4" t="s">
        <v>561</v>
      </c>
      <c r="J88" s="49" t="s">
        <v>591</v>
      </c>
      <c r="K88" s="73" t="s">
        <v>77</v>
      </c>
      <c r="L88" s="51" t="str">
        <f t="shared" si="15"/>
        <v>4</v>
      </c>
      <c r="M88" s="22" t="s">
        <v>74</v>
      </c>
      <c r="N88" s="72" t="str">
        <f t="shared" si="16"/>
        <v>4</v>
      </c>
      <c r="O88" s="23">
        <f t="shared" si="18"/>
        <v>16</v>
      </c>
      <c r="P88" s="22" t="s">
        <v>86</v>
      </c>
      <c r="Q88" s="72">
        <f t="shared" si="17"/>
        <v>1</v>
      </c>
      <c r="R88" s="23">
        <f t="shared" si="19"/>
        <v>16</v>
      </c>
      <c r="S88" s="1" t="str">
        <f t="shared" si="20"/>
        <v>PRIORITE 3</v>
      </c>
      <c r="T88" s="4"/>
      <c r="U88" s="38"/>
      <c r="V88" s="39" t="str">
        <f t="shared" si="21"/>
        <v/>
      </c>
      <c r="W88" s="22"/>
      <c r="X88" s="39"/>
      <c r="Y88" s="23" t="e">
        <f t="shared" si="22"/>
        <v>#VALUE!</v>
      </c>
      <c r="Z88" s="1" t="e">
        <f t="shared" si="23"/>
        <v>#VALUE!</v>
      </c>
      <c r="AA88" s="10"/>
      <c r="AB88" s="10"/>
      <c r="AC88" s="6"/>
      <c r="AD88" s="12"/>
      <c r="AE88" s="6"/>
      <c r="AF88" s="6"/>
      <c r="AG88" s="6"/>
      <c r="AH88" s="10"/>
      <c r="AI88" s="6"/>
    </row>
    <row r="89" spans="1:35" ht="60" x14ac:dyDescent="0.25">
      <c r="A89" s="64">
        <v>44651</v>
      </c>
      <c r="B89" s="66" t="s">
        <v>395</v>
      </c>
      <c r="C89" s="66" t="s">
        <v>401</v>
      </c>
      <c r="D89" s="66" t="s">
        <v>493</v>
      </c>
      <c r="E89" s="66" t="s">
        <v>495</v>
      </c>
      <c r="F89" s="66" t="s">
        <v>140</v>
      </c>
      <c r="G89" s="67">
        <v>5</v>
      </c>
      <c r="H89" s="69" t="s">
        <v>137</v>
      </c>
      <c r="I89" s="66" t="s">
        <v>562</v>
      </c>
      <c r="J89" s="71" t="s">
        <v>592</v>
      </c>
      <c r="K89" s="73" t="s">
        <v>77</v>
      </c>
      <c r="L89" s="51" t="str">
        <f t="shared" si="15"/>
        <v>4</v>
      </c>
      <c r="M89" s="22" t="s">
        <v>76</v>
      </c>
      <c r="N89" s="72" t="str">
        <f t="shared" si="16"/>
        <v>10</v>
      </c>
      <c r="O89" s="23">
        <f t="shared" si="18"/>
        <v>40</v>
      </c>
      <c r="P89" s="22" t="s">
        <v>83</v>
      </c>
      <c r="Q89" s="72" t="str">
        <f t="shared" si="17"/>
        <v>0.4</v>
      </c>
      <c r="R89" s="23" t="e">
        <f t="shared" si="19"/>
        <v>#VALUE!</v>
      </c>
      <c r="S89" s="1" t="e">
        <f t="shared" si="20"/>
        <v>#VALUE!</v>
      </c>
      <c r="T89" s="66"/>
      <c r="U89" s="38"/>
      <c r="V89" s="39" t="str">
        <f t="shared" si="21"/>
        <v/>
      </c>
      <c r="W89" s="22"/>
      <c r="X89" s="39"/>
      <c r="Y89" s="23" t="e">
        <f t="shared" si="22"/>
        <v>#VALUE!</v>
      </c>
      <c r="Z89" s="1" t="e">
        <f t="shared" si="23"/>
        <v>#VALUE!</v>
      </c>
      <c r="AA89" s="10"/>
      <c r="AB89" s="10"/>
      <c r="AC89" s="6"/>
      <c r="AD89" s="12"/>
      <c r="AE89" s="6"/>
      <c r="AF89" s="6"/>
      <c r="AG89" s="6"/>
      <c r="AH89" s="10"/>
      <c r="AI89" s="6"/>
    </row>
    <row r="90" spans="1:35" ht="45" x14ac:dyDescent="0.25">
      <c r="A90" s="64">
        <v>44651</v>
      </c>
      <c r="B90" s="66" t="s">
        <v>395</v>
      </c>
      <c r="C90" s="66" t="s">
        <v>400</v>
      </c>
      <c r="D90" s="66" t="s">
        <v>496</v>
      </c>
      <c r="E90" s="66" t="s">
        <v>497</v>
      </c>
      <c r="F90" s="66" t="s">
        <v>140</v>
      </c>
      <c r="G90" s="3">
        <v>5</v>
      </c>
      <c r="H90" s="69" t="s">
        <v>137</v>
      </c>
      <c r="I90" s="66" t="s">
        <v>563</v>
      </c>
      <c r="J90" s="71" t="s">
        <v>592</v>
      </c>
      <c r="K90" s="73" t="s">
        <v>77</v>
      </c>
      <c r="L90" s="51" t="str">
        <f t="shared" si="15"/>
        <v>4</v>
      </c>
      <c r="M90" s="22" t="s">
        <v>76</v>
      </c>
      <c r="N90" s="72" t="str">
        <f t="shared" si="16"/>
        <v>10</v>
      </c>
      <c r="O90" s="23">
        <f t="shared" si="18"/>
        <v>40</v>
      </c>
      <c r="P90" s="22" t="s">
        <v>83</v>
      </c>
      <c r="Q90" s="72" t="str">
        <f t="shared" si="17"/>
        <v>0.4</v>
      </c>
      <c r="R90" s="23" t="e">
        <f t="shared" si="19"/>
        <v>#VALUE!</v>
      </c>
      <c r="S90" s="1" t="e">
        <f t="shared" si="20"/>
        <v>#VALUE!</v>
      </c>
      <c r="T90" s="66"/>
      <c r="U90" s="38"/>
      <c r="V90" s="39" t="str">
        <f t="shared" si="21"/>
        <v/>
      </c>
      <c r="W90" s="22"/>
      <c r="X90" s="39"/>
      <c r="Y90" s="23" t="e">
        <f t="shared" si="22"/>
        <v>#VALUE!</v>
      </c>
      <c r="Z90" s="1" t="e">
        <f t="shared" si="23"/>
        <v>#VALUE!</v>
      </c>
      <c r="AA90" s="10"/>
      <c r="AB90" s="10"/>
      <c r="AC90" s="6"/>
      <c r="AD90" s="12"/>
      <c r="AE90" s="6"/>
      <c r="AF90" s="6"/>
      <c r="AG90" s="6"/>
      <c r="AH90" s="10"/>
      <c r="AI90" s="6"/>
    </row>
    <row r="91" spans="1:35" ht="45" x14ac:dyDescent="0.25">
      <c r="A91" s="64">
        <v>44651</v>
      </c>
      <c r="B91" s="4" t="s">
        <v>395</v>
      </c>
      <c r="C91" s="4" t="s">
        <v>400</v>
      </c>
      <c r="D91" s="4" t="s">
        <v>498</v>
      </c>
      <c r="E91" s="4" t="s">
        <v>25</v>
      </c>
      <c r="F91" s="4" t="s">
        <v>140</v>
      </c>
      <c r="G91" s="3">
        <v>5</v>
      </c>
      <c r="H91" s="5" t="s">
        <v>144</v>
      </c>
      <c r="I91" s="4" t="s">
        <v>56</v>
      </c>
      <c r="J91" s="49" t="s">
        <v>593</v>
      </c>
      <c r="K91" s="38" t="s">
        <v>79</v>
      </c>
      <c r="L91" s="51">
        <f t="shared" si="15"/>
        <v>2</v>
      </c>
      <c r="M91" s="22" t="s">
        <v>76</v>
      </c>
      <c r="N91" s="72" t="str">
        <f t="shared" si="16"/>
        <v>10</v>
      </c>
      <c r="O91" s="23">
        <f t="shared" si="18"/>
        <v>20</v>
      </c>
      <c r="P91" s="22" t="s">
        <v>84</v>
      </c>
      <c r="Q91" s="72">
        <f t="shared" si="17"/>
        <v>0.7</v>
      </c>
      <c r="R91" s="23">
        <f t="shared" si="19"/>
        <v>14</v>
      </c>
      <c r="S91" s="1" t="str">
        <f t="shared" si="20"/>
        <v>PRIORITE 3</v>
      </c>
      <c r="T91" s="4"/>
      <c r="U91" s="38"/>
      <c r="V91" s="39" t="str">
        <f t="shared" si="21"/>
        <v/>
      </c>
      <c r="W91" s="22"/>
      <c r="X91" s="39"/>
      <c r="Y91" s="23" t="e">
        <f t="shared" si="22"/>
        <v>#VALUE!</v>
      </c>
      <c r="Z91" s="1" t="e">
        <f t="shared" si="23"/>
        <v>#VALUE!</v>
      </c>
      <c r="AA91" s="10"/>
      <c r="AB91" s="10"/>
      <c r="AC91" s="6"/>
      <c r="AD91" s="12"/>
      <c r="AE91" s="6"/>
      <c r="AF91" s="6"/>
      <c r="AG91" s="6"/>
      <c r="AH91" s="10"/>
      <c r="AI91" s="6"/>
    </row>
    <row r="92" spans="1:35" ht="45" x14ac:dyDescent="0.25">
      <c r="A92" s="64">
        <v>44651</v>
      </c>
      <c r="B92" s="4" t="s">
        <v>395</v>
      </c>
      <c r="C92" s="4" t="s">
        <v>400</v>
      </c>
      <c r="D92" s="4" t="s">
        <v>498</v>
      </c>
      <c r="E92" s="4" t="s">
        <v>499</v>
      </c>
      <c r="F92" s="4" t="s">
        <v>140</v>
      </c>
      <c r="G92" s="67">
        <v>5</v>
      </c>
      <c r="H92" s="5" t="s">
        <v>137</v>
      </c>
      <c r="I92" s="4" t="s">
        <v>564</v>
      </c>
      <c r="J92" s="4"/>
      <c r="K92" s="38" t="s">
        <v>79</v>
      </c>
      <c r="L92" s="51">
        <f t="shared" si="15"/>
        <v>2</v>
      </c>
      <c r="M92" s="22" t="s">
        <v>75</v>
      </c>
      <c r="N92" s="72">
        <f t="shared" si="16"/>
        <v>7</v>
      </c>
      <c r="O92" s="23">
        <f t="shared" si="18"/>
        <v>14</v>
      </c>
      <c r="P92" s="22" t="s">
        <v>86</v>
      </c>
      <c r="Q92" s="72">
        <f t="shared" si="17"/>
        <v>1</v>
      </c>
      <c r="R92" s="23">
        <f t="shared" si="19"/>
        <v>14</v>
      </c>
      <c r="S92" s="1" t="str">
        <f t="shared" si="20"/>
        <v>PRIORITE 3</v>
      </c>
      <c r="T92" s="4" t="s">
        <v>606</v>
      </c>
      <c r="U92" s="38"/>
      <c r="V92" s="39" t="str">
        <f t="shared" si="21"/>
        <v/>
      </c>
      <c r="W92" s="22"/>
      <c r="X92" s="39"/>
      <c r="Y92" s="23" t="e">
        <f t="shared" si="22"/>
        <v>#VALUE!</v>
      </c>
      <c r="Z92" s="1" t="e">
        <f t="shared" si="23"/>
        <v>#VALUE!</v>
      </c>
      <c r="AA92" s="10"/>
      <c r="AB92" s="10"/>
      <c r="AC92" s="6"/>
      <c r="AD92" s="12"/>
      <c r="AE92" s="6"/>
      <c r="AF92" s="6"/>
      <c r="AG92" s="6"/>
      <c r="AH92" s="10"/>
      <c r="AI92" s="6"/>
    </row>
    <row r="93" spans="1:35" ht="30" x14ac:dyDescent="0.25">
      <c r="A93" s="64">
        <v>44651</v>
      </c>
      <c r="B93" s="4" t="s">
        <v>395</v>
      </c>
      <c r="C93" s="4" t="s">
        <v>400</v>
      </c>
      <c r="D93" s="4" t="s">
        <v>500</v>
      </c>
      <c r="E93" s="4" t="s">
        <v>501</v>
      </c>
      <c r="F93" s="4" t="s">
        <v>140</v>
      </c>
      <c r="G93" s="3">
        <v>5</v>
      </c>
      <c r="H93" s="5" t="s">
        <v>255</v>
      </c>
      <c r="I93" s="4" t="s">
        <v>58</v>
      </c>
      <c r="J93" s="4" t="s">
        <v>580</v>
      </c>
      <c r="K93" s="73" t="s">
        <v>77</v>
      </c>
      <c r="L93" s="51" t="str">
        <f t="shared" si="15"/>
        <v>4</v>
      </c>
      <c r="M93" s="22" t="s">
        <v>75</v>
      </c>
      <c r="N93" s="72">
        <f t="shared" si="16"/>
        <v>7</v>
      </c>
      <c r="O93" s="23">
        <f t="shared" si="18"/>
        <v>28</v>
      </c>
      <c r="P93" s="22" t="s">
        <v>86</v>
      </c>
      <c r="Q93" s="72">
        <f t="shared" si="17"/>
        <v>1</v>
      </c>
      <c r="R93" s="23">
        <f t="shared" si="19"/>
        <v>28</v>
      </c>
      <c r="S93" s="1" t="str">
        <f t="shared" si="20"/>
        <v>PRIORITE 2</v>
      </c>
      <c r="T93" s="4"/>
      <c r="U93" s="38"/>
      <c r="V93" s="39" t="str">
        <f t="shared" si="21"/>
        <v/>
      </c>
      <c r="W93" s="22"/>
      <c r="X93" s="39"/>
      <c r="Y93" s="23" t="e">
        <f t="shared" si="22"/>
        <v>#VALUE!</v>
      </c>
      <c r="Z93" s="1" t="e">
        <f t="shared" si="23"/>
        <v>#VALUE!</v>
      </c>
      <c r="AA93" s="10"/>
      <c r="AB93" s="10"/>
      <c r="AC93" s="6"/>
      <c r="AD93" s="12"/>
      <c r="AE93" s="6"/>
      <c r="AF93" s="6"/>
      <c r="AG93" s="6"/>
      <c r="AH93" s="10"/>
      <c r="AI93" s="6"/>
    </row>
    <row r="94" spans="1:35" ht="30" x14ac:dyDescent="0.25">
      <c r="A94" s="64">
        <v>44651</v>
      </c>
      <c r="B94" s="4" t="s">
        <v>395</v>
      </c>
      <c r="C94" s="4" t="s">
        <v>402</v>
      </c>
      <c r="D94" s="4" t="s">
        <v>502</v>
      </c>
      <c r="E94" s="4" t="s">
        <v>503</v>
      </c>
      <c r="F94" s="4" t="s">
        <v>140</v>
      </c>
      <c r="G94" s="67">
        <v>5</v>
      </c>
      <c r="H94" s="5" t="s">
        <v>151</v>
      </c>
      <c r="I94" s="4" t="s">
        <v>565</v>
      </c>
      <c r="J94" s="49"/>
      <c r="K94" s="38" t="s">
        <v>79</v>
      </c>
      <c r="L94" s="51">
        <f t="shared" si="15"/>
        <v>2</v>
      </c>
      <c r="M94" s="22" t="s">
        <v>76</v>
      </c>
      <c r="N94" s="72" t="str">
        <f t="shared" si="16"/>
        <v>10</v>
      </c>
      <c r="O94" s="23">
        <f t="shared" si="18"/>
        <v>20</v>
      </c>
      <c r="P94" s="22" t="s">
        <v>86</v>
      </c>
      <c r="Q94" s="72">
        <f t="shared" si="17"/>
        <v>1</v>
      </c>
      <c r="R94" s="23">
        <f t="shared" si="19"/>
        <v>20</v>
      </c>
      <c r="S94" s="1" t="str">
        <f t="shared" si="20"/>
        <v>PRIORITE 2</v>
      </c>
      <c r="T94" s="4" t="s">
        <v>607</v>
      </c>
      <c r="U94" s="38"/>
      <c r="V94" s="39" t="str">
        <f t="shared" si="21"/>
        <v/>
      </c>
      <c r="W94" s="22"/>
      <c r="X94" s="39"/>
      <c r="Y94" s="23" t="e">
        <f t="shared" si="22"/>
        <v>#VALUE!</v>
      </c>
      <c r="Z94" s="1" t="e">
        <f t="shared" si="23"/>
        <v>#VALUE!</v>
      </c>
      <c r="AA94" s="10"/>
      <c r="AB94" s="10"/>
      <c r="AC94" s="6"/>
      <c r="AD94" s="12"/>
      <c r="AE94" s="6"/>
      <c r="AF94" s="6"/>
      <c r="AG94" s="6"/>
      <c r="AH94" s="10"/>
      <c r="AI94" s="6"/>
    </row>
    <row r="95" spans="1:35" ht="45" x14ac:dyDescent="0.25">
      <c r="A95" s="64">
        <v>44651</v>
      </c>
      <c r="B95" s="4" t="s">
        <v>345</v>
      </c>
      <c r="C95" s="4" t="s">
        <v>403</v>
      </c>
      <c r="D95" s="4" t="s">
        <v>504</v>
      </c>
      <c r="E95" s="4" t="s">
        <v>505</v>
      </c>
      <c r="F95" s="4" t="s">
        <v>140</v>
      </c>
      <c r="G95" s="67">
        <v>5</v>
      </c>
      <c r="H95" s="5" t="s">
        <v>510</v>
      </c>
      <c r="I95" s="4" t="s">
        <v>566</v>
      </c>
      <c r="J95" s="4" t="s">
        <v>594</v>
      </c>
      <c r="K95" s="38" t="s">
        <v>79</v>
      </c>
      <c r="L95" s="51">
        <f t="shared" si="15"/>
        <v>2</v>
      </c>
      <c r="M95" s="22" t="s">
        <v>76</v>
      </c>
      <c r="N95" s="72" t="str">
        <f t="shared" si="16"/>
        <v>10</v>
      </c>
      <c r="O95" s="23">
        <f t="shared" si="18"/>
        <v>20</v>
      </c>
      <c r="P95" s="22" t="s">
        <v>84</v>
      </c>
      <c r="Q95" s="72">
        <f t="shared" si="17"/>
        <v>0.7</v>
      </c>
      <c r="R95" s="23">
        <f t="shared" si="19"/>
        <v>14</v>
      </c>
      <c r="S95" s="1" t="str">
        <f t="shared" si="20"/>
        <v>PRIORITE 3</v>
      </c>
      <c r="T95" s="4" t="s">
        <v>608</v>
      </c>
      <c r="U95" s="38"/>
      <c r="V95" s="39" t="str">
        <f t="shared" si="21"/>
        <v/>
      </c>
      <c r="W95" s="22"/>
      <c r="X95" s="39"/>
      <c r="Y95" s="23" t="e">
        <f t="shared" si="22"/>
        <v>#VALUE!</v>
      </c>
      <c r="Z95" s="1" t="e">
        <f t="shared" si="23"/>
        <v>#VALUE!</v>
      </c>
      <c r="AA95" s="10"/>
      <c r="AB95" s="10"/>
      <c r="AC95" s="6"/>
      <c r="AD95" s="12"/>
      <c r="AE95" s="6"/>
      <c r="AF95" s="6"/>
      <c r="AG95" s="6"/>
      <c r="AH95" s="10"/>
      <c r="AI95" s="6"/>
    </row>
    <row r="96" spans="1:35" ht="45" x14ac:dyDescent="0.25">
      <c r="A96" s="228">
        <v>44651</v>
      </c>
      <c r="B96" s="85" t="s">
        <v>345</v>
      </c>
      <c r="C96" s="85" t="s">
        <v>404</v>
      </c>
      <c r="D96" s="85" t="s">
        <v>506</v>
      </c>
      <c r="E96" s="85" t="s">
        <v>507</v>
      </c>
      <c r="F96" s="85" t="s">
        <v>140</v>
      </c>
      <c r="G96" s="229">
        <v>5</v>
      </c>
      <c r="H96" s="82" t="s">
        <v>511</v>
      </c>
      <c r="I96" s="85" t="s">
        <v>566</v>
      </c>
      <c r="J96" s="85" t="s">
        <v>595</v>
      </c>
      <c r="K96" s="58" t="s">
        <v>79</v>
      </c>
      <c r="L96" s="209">
        <f t="shared" si="15"/>
        <v>2</v>
      </c>
      <c r="M96" s="60" t="s">
        <v>76</v>
      </c>
      <c r="N96" s="230" t="str">
        <f t="shared" si="16"/>
        <v>10</v>
      </c>
      <c r="O96" s="87">
        <f t="shared" si="18"/>
        <v>20</v>
      </c>
      <c r="P96" s="60" t="s">
        <v>84</v>
      </c>
      <c r="Q96" s="230">
        <f t="shared" si="17"/>
        <v>0.7</v>
      </c>
      <c r="R96" s="87">
        <f t="shared" si="19"/>
        <v>14</v>
      </c>
      <c r="S96" s="88" t="str">
        <f t="shared" si="20"/>
        <v>PRIORITE 3</v>
      </c>
      <c r="T96" s="85" t="s">
        <v>608</v>
      </c>
      <c r="U96" s="58"/>
      <c r="V96" s="59" t="str">
        <f t="shared" si="21"/>
        <v/>
      </c>
      <c r="W96" s="60"/>
      <c r="X96" s="59"/>
      <c r="Y96" s="87" t="e">
        <f t="shared" si="22"/>
        <v>#VALUE!</v>
      </c>
      <c r="Z96" s="88" t="e">
        <f t="shared" si="23"/>
        <v>#VALUE!</v>
      </c>
      <c r="AA96" s="89"/>
      <c r="AB96" s="89"/>
      <c r="AC96" s="90"/>
      <c r="AD96" s="91"/>
      <c r="AE96" s="90"/>
      <c r="AF96" s="90"/>
      <c r="AG96" s="90"/>
      <c r="AH96" s="89"/>
      <c r="AI96" s="90"/>
    </row>
  </sheetData>
  <conditionalFormatting sqref="S1">
    <cfRule type="cellIs" dxfId="81" priority="12" stopIfTrue="1" operator="equal">
      <formula>"PRIORITE 4"</formula>
    </cfRule>
    <cfRule type="cellIs" dxfId="80" priority="13" stopIfTrue="1" operator="equal">
      <formula>"PRIORITE 1"</formula>
    </cfRule>
    <cfRule type="cellIs" dxfId="79" priority="14" stopIfTrue="1" operator="equal">
      <formula>"PRIORITE 2"</formula>
    </cfRule>
  </conditionalFormatting>
  <conditionalFormatting sqref="S2:S96">
    <cfRule type="cellIs" dxfId="78" priority="9" stopIfTrue="1" operator="equal">
      <formula>"PRIORITE 4"</formula>
    </cfRule>
    <cfRule type="cellIs" dxfId="77" priority="10" stopIfTrue="1" operator="equal">
      <formula>"PRIORITE 1"</formula>
    </cfRule>
    <cfRule type="cellIs" dxfId="76" priority="11" stopIfTrue="1" operator="equal">
      <formula>"PRIORITE 2"</formula>
    </cfRule>
  </conditionalFormatting>
  <conditionalFormatting sqref="Z1">
    <cfRule type="cellIs" dxfId="75" priority="6" stopIfTrue="1" operator="equal">
      <formula>"PRIORITE 4"</formula>
    </cfRule>
    <cfRule type="cellIs" dxfId="74" priority="7" stopIfTrue="1" operator="equal">
      <formula>"PRIORITE 1"</formula>
    </cfRule>
    <cfRule type="cellIs" dxfId="73" priority="8" stopIfTrue="1" operator="equal">
      <formula>"PRIORITE 2"</formula>
    </cfRule>
  </conditionalFormatting>
  <conditionalFormatting sqref="Z2:Z96">
    <cfRule type="cellIs" dxfId="72" priority="3" stopIfTrue="1" operator="equal">
      <formula>"PRIORITE 4"</formula>
    </cfRule>
    <cfRule type="cellIs" dxfId="71" priority="4" stopIfTrue="1" operator="equal">
      <formula>"PRIORITE 1"</formula>
    </cfRule>
    <cfRule type="cellIs" dxfId="70" priority="5" stopIfTrue="1" operator="equal">
      <formula>"PRIORITE 2"</formula>
    </cfRule>
  </conditionalFormatting>
  <dataValidations count="14">
    <dataValidation error="Vous devez taper :_x000a_1 : Gravité Mineur_x000a_10 :Gravité Notable_x000a_100 :Gravité Critique" sqref="O1:O96"/>
    <dataValidation type="list" error="Vous devez taper :_x000a_1 : Gravité Mineur_x000a_10 :Gravité Notable_x000a_100 :Gravité Critique" sqref="K1:L1 U1:W1">
      <formula1>"1,2,3,4,5"</formula1>
    </dataValidation>
    <dataValidation type="list" allowBlank="1" showInputMessage="1" showErrorMessage="1" sqref="F27 F30:F31 F2:F22 F33:F49 F52:F96">
      <formula1>"Opérateur,personnel à proximité,visiteur"</formula1>
    </dataValidation>
    <dataValidation type="list" allowBlank="1" showInputMessage="1" showErrorMessage="1" sqref="AD2:AD96">
      <formula1>"0%,25%,50%,75%,99%,100%"</formula1>
    </dataValidation>
    <dataValidation type="list" allowBlank="1" showInputMessage="1" showErrorMessage="1" sqref="AH3:AH96">
      <formula1>"OUI,NON"</formula1>
    </dataValidation>
    <dataValidation allowBlank="1" showInputMessage="1" sqref="I44 I46 I30 I22 I48:I49 I17:I18 I95:I96 I53:I54 I61"/>
    <dataValidation type="list" allowBlank="1" showInputMessage="1" showErrorMessage="1" sqref="N2:N96">
      <formula1>"1,4,7,10"</formula1>
    </dataValidation>
    <dataValidation type="list" allowBlank="1" showInputMessage="1" showErrorMessage="1" sqref="P2:P96 W2:W96 M87:M96 M2:M85 AH2 B97:B121">
      <formula1>#REF!</formula1>
    </dataValidation>
    <dataValidation type="list" error="Vous devez taper :_x000a_1 : Gravité Mineur_x000a_10 :Gravité Notable_x000a_100 :Gravité Critique" sqref="U2:U96 K94:K96 K91:K92 K2:K85">
      <formula1>#REF!</formula1>
    </dataValidation>
    <dataValidation type="list" showInputMessage="1" sqref="E82:E94">
      <formula1>$E$94:$E$140</formula1>
    </dataValidation>
    <dataValidation type="list" showInputMessage="1" sqref="H82:H94">
      <formula1>$F$94:$F$140</formula1>
    </dataValidation>
    <dataValidation type="list" showInputMessage="1" sqref="H95:H96 H33:H81">
      <formula1>$F$97:$F$145</formula1>
    </dataValidation>
    <dataValidation type="list" allowBlank="1" showInputMessage="1" sqref="I82:I94">
      <formula1>$I$94:$I$140</formula1>
    </dataValidation>
    <dataValidation type="list" allowBlank="1" showInputMessage="1" sqref="I45 I47 I62:I81 I23:I29 I2:I16 I50:I52 I19:I21 I55:I60 I31:I43">
      <formula1>$I$97:$I$145</formula1>
    </dataValidation>
  </dataValidations>
  <pageMargins left="0.7" right="0.7" top="0.75" bottom="0.75" header="0.3" footer="0.3"/>
  <pageSetup paperSize="9"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containsText" priority="1" operator="containsText" id="{1874C299-F133-44C6-BD20-C4CCD7D330C2}">
            <xm:f>NOT(ISERROR(SEARCH(#REF!,AH1)))</xm:f>
            <xm:f>#REF!</xm:f>
            <x14:dxf>
              <fill>
                <patternFill>
                  <bgColor rgb="FFFF0000"/>
                </patternFill>
              </fill>
            </x14:dxf>
          </x14:cfRule>
          <x14:cfRule type="containsText" priority="2" operator="containsText" id="{D7A8E03B-3B87-45BD-B253-AF9394884AB9}">
            <xm:f>NOT(ISERROR(SEARCH(#REF!,AH1)))</xm:f>
            <xm:f>#REF!</xm:f>
            <x14:dxf>
              <fill>
                <patternFill>
                  <bgColor rgb="FF00FF00"/>
                </patternFill>
              </fill>
            </x14:dxf>
          </x14:cfRule>
          <xm:sqref>AH1:AH1048576</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AI15"/>
  <sheetViews>
    <sheetView topLeftCell="AA1" zoomScaleNormal="100" workbookViewId="0">
      <pane ySplit="1" topLeftCell="A2" activePane="bottomLeft" state="frozen"/>
      <selection activeCell="G1" sqref="G1"/>
      <selection pane="bottomLeft" activeCell="A2" sqref="A2"/>
    </sheetView>
  </sheetViews>
  <sheetFormatPr baseColWidth="10" defaultColWidth="20.7109375" defaultRowHeight="15" x14ac:dyDescent="0.25"/>
  <cols>
    <col min="1" max="1" width="32.140625" customWidth="1"/>
    <col min="2" max="2" width="27.85546875" customWidth="1"/>
    <col min="3" max="3" width="28.28515625" customWidth="1"/>
    <col min="4" max="4" width="30.7109375" customWidth="1"/>
    <col min="5" max="5" width="41.7109375" customWidth="1"/>
    <col min="6" max="6" width="33.5703125" customWidth="1"/>
    <col min="7" max="7" width="30.7109375" customWidth="1"/>
    <col min="8" max="8" width="41.42578125" style="37" customWidth="1"/>
    <col min="9" max="9" width="62.42578125" customWidth="1"/>
    <col min="10" max="10" width="40.28515625" customWidth="1"/>
    <col min="11" max="11" width="13.5703125" customWidth="1"/>
    <col min="12" max="12" width="21.42578125" customWidth="1"/>
    <col min="13" max="13" width="15.42578125" customWidth="1"/>
    <col min="14" max="14" width="23.28515625" customWidth="1"/>
    <col min="16" max="16" width="14.7109375" customWidth="1"/>
    <col min="17" max="17" width="42.85546875" customWidth="1"/>
    <col min="19" max="19" width="44.28515625" customWidth="1"/>
    <col min="20" max="20" width="42.7109375" customWidth="1"/>
    <col min="21" max="21" width="87.5703125" customWidth="1"/>
    <col min="22" max="22" width="36.140625" customWidth="1"/>
    <col min="23" max="23" width="87.5703125" customWidth="1"/>
    <col min="24" max="24" width="37.140625" customWidth="1"/>
    <col min="25" max="25" width="31.42578125" customWidth="1"/>
    <col min="26" max="26" width="56.85546875" customWidth="1"/>
    <col min="27" max="27" width="47.5703125" customWidth="1"/>
    <col min="28" max="28" width="42.85546875" customWidth="1"/>
    <col min="30" max="30" width="27.5703125" style="43" customWidth="1"/>
    <col min="31" max="31" width="44" customWidth="1"/>
    <col min="32" max="32" width="33.140625" customWidth="1"/>
    <col min="34" max="34" width="35.42578125" customWidth="1"/>
    <col min="35" max="35" width="27.140625" customWidth="1"/>
  </cols>
  <sheetData>
    <row r="1" spans="1:35" ht="50.25" customHeight="1" x14ac:dyDescent="0.25">
      <c r="A1" s="211" t="s">
        <v>45</v>
      </c>
      <c r="B1" s="212" t="s">
        <v>1</v>
      </c>
      <c r="C1" s="212" t="s">
        <v>2</v>
      </c>
      <c r="D1" s="212" t="s">
        <v>3</v>
      </c>
      <c r="E1" s="211" t="s">
        <v>4</v>
      </c>
      <c r="F1" s="212" t="s">
        <v>5</v>
      </c>
      <c r="G1" s="213" t="s">
        <v>0</v>
      </c>
      <c r="H1" s="214" t="s">
        <v>6</v>
      </c>
      <c r="I1" s="213" t="s">
        <v>71</v>
      </c>
      <c r="J1" s="215" t="s">
        <v>39</v>
      </c>
      <c r="K1" s="216" t="s">
        <v>7</v>
      </c>
      <c r="L1" s="216" t="s">
        <v>72</v>
      </c>
      <c r="M1" s="217" t="s">
        <v>8</v>
      </c>
      <c r="N1" s="217" t="s">
        <v>81</v>
      </c>
      <c r="O1" s="215" t="s">
        <v>9</v>
      </c>
      <c r="P1" s="215" t="s">
        <v>10</v>
      </c>
      <c r="Q1" s="218" t="s">
        <v>82</v>
      </c>
      <c r="R1" s="218" t="s">
        <v>11</v>
      </c>
      <c r="S1" s="215" t="s">
        <v>12</v>
      </c>
      <c r="T1" s="218" t="s">
        <v>13</v>
      </c>
      <c r="U1" s="216" t="s">
        <v>41</v>
      </c>
      <c r="V1" s="216" t="s">
        <v>88</v>
      </c>
      <c r="W1" s="217" t="s">
        <v>40</v>
      </c>
      <c r="X1" s="217" t="s">
        <v>89</v>
      </c>
      <c r="Y1" s="215" t="s">
        <v>14</v>
      </c>
      <c r="Z1" s="218" t="s">
        <v>46</v>
      </c>
      <c r="AA1" s="219" t="s">
        <v>16</v>
      </c>
      <c r="AB1" s="220" t="s">
        <v>17</v>
      </c>
      <c r="AC1" s="219" t="s">
        <v>15</v>
      </c>
      <c r="AD1" s="220" t="s">
        <v>43</v>
      </c>
      <c r="AE1" s="219" t="s">
        <v>36</v>
      </c>
      <c r="AF1" s="220" t="s">
        <v>42</v>
      </c>
      <c r="AG1" s="219" t="s">
        <v>37</v>
      </c>
      <c r="AH1" s="220" t="s">
        <v>44</v>
      </c>
      <c r="AI1" s="219" t="s">
        <v>1238</v>
      </c>
    </row>
    <row r="2" spans="1:35" ht="57" customHeight="1" x14ac:dyDescent="0.25">
      <c r="A2" s="146">
        <v>41109</v>
      </c>
      <c r="B2" s="147" t="s">
        <v>1137</v>
      </c>
      <c r="C2" s="147" t="s">
        <v>1138</v>
      </c>
      <c r="D2" s="147" t="s">
        <v>1139</v>
      </c>
      <c r="E2" s="147" t="s">
        <v>1145</v>
      </c>
      <c r="F2" s="147" t="s">
        <v>140</v>
      </c>
      <c r="G2" s="148">
        <v>3</v>
      </c>
      <c r="H2" s="147" t="s">
        <v>148</v>
      </c>
      <c r="I2" s="147" t="s">
        <v>1151</v>
      </c>
      <c r="J2" s="117"/>
      <c r="K2" s="149" t="s">
        <v>77</v>
      </c>
      <c r="L2" s="150" t="str">
        <f>IF(K2="quotidien","4",IF(K2="récurrent","3",IF(K2="peu probable",2,IF(K2="rare","1",""))))</f>
        <v>4</v>
      </c>
      <c r="M2" s="150" t="s">
        <v>75</v>
      </c>
      <c r="N2" s="150">
        <f>IF(M2="mineure","1",IF(M2="modérée","4",IF(M2="grave",7,IF(M2="très grave","10",""))))</f>
        <v>7</v>
      </c>
      <c r="O2" s="151">
        <f>L2*N2</f>
        <v>28</v>
      </c>
      <c r="P2" s="150" t="s">
        <v>86</v>
      </c>
      <c r="Q2" s="152">
        <f t="shared" ref="Q2:Q14" si="0">IF(P2="Optimales","0.1",IF(P2="Fiable : sécurité collective","0.4",IF(P2="Moyen : sécurité individuelle",0.7,IF(P2="Faible : consigne ou mode opératoire","0.9",IF(P2="Faible ou nul",1,"")))))</f>
        <v>1</v>
      </c>
      <c r="R2" s="151">
        <f>O2*Q2</f>
        <v>28</v>
      </c>
      <c r="S2" s="153" t="str">
        <f t="shared" ref="S2:S10" si="1">IF(R2="","",(IF(R2&lt;=5,"PRIORITE 4",IF(R2&lt;=16,"PRIORITE 3",IF(R2&lt;30,"PRIORITE 2","PRIORITE 1")))))</f>
        <v>PRIORITE 2</v>
      </c>
      <c r="T2" s="147"/>
      <c r="U2" s="149"/>
      <c r="V2" s="152" t="str">
        <f>IF(U2="quotidien","4",IF(U2="récurrent","3",IF(U2="peu probable",2,IF(U2="rare","1",""))))</f>
        <v/>
      </c>
      <c r="W2" s="150"/>
      <c r="X2" s="152" t="str">
        <f>IF(W2="mineure","1",IF(W2="modérée","4",IF(W2="grave",7,IF(W2="très grave","10",""))))</f>
        <v/>
      </c>
      <c r="Y2" s="151" t="e">
        <f>V2*X2</f>
        <v>#VALUE!</v>
      </c>
      <c r="Z2" s="153" t="e">
        <f t="shared" ref="Z2:Z10" si="2">IF(Y2="","",(IF(Y2&lt;=5,"PRIORITE 4",IF(Y2&lt;=16,"PRIORITE 3",IF(Y2&lt;30,"PRIORITE 2","PRIORITE 1")))))</f>
        <v>#VALUE!</v>
      </c>
      <c r="AA2" s="154"/>
      <c r="AB2" s="154"/>
      <c r="AC2" s="155"/>
      <c r="AD2" s="156"/>
      <c r="AE2" s="154"/>
      <c r="AF2" s="154"/>
      <c r="AG2" s="154"/>
      <c r="AH2" s="157"/>
      <c r="AI2" s="154"/>
    </row>
    <row r="3" spans="1:35" ht="45" customHeight="1" x14ac:dyDescent="0.25">
      <c r="A3" s="146">
        <v>41109</v>
      </c>
      <c r="B3" s="147" t="s">
        <v>1137</v>
      </c>
      <c r="C3" s="147" t="s">
        <v>1138</v>
      </c>
      <c r="D3" s="147" t="s">
        <v>1139</v>
      </c>
      <c r="E3" s="147" t="s">
        <v>1146</v>
      </c>
      <c r="F3" s="147" t="s">
        <v>140</v>
      </c>
      <c r="G3" s="148">
        <v>3</v>
      </c>
      <c r="H3" s="147" t="s">
        <v>145</v>
      </c>
      <c r="I3" s="147" t="s">
        <v>1152</v>
      </c>
      <c r="J3" s="117" t="s">
        <v>1159</v>
      </c>
      <c r="K3" s="149" t="s">
        <v>77</v>
      </c>
      <c r="L3" s="150" t="str">
        <f t="shared" ref="L3:L15" si="3">IF(K3="quotidien","4",IF(K3="récurrent","3",IF(K3="peu probable",2,IF(K3="rare","1",""))))</f>
        <v>4</v>
      </c>
      <c r="M3" s="150" t="s">
        <v>75</v>
      </c>
      <c r="N3" s="150">
        <f t="shared" ref="N3:N15" si="4">IF(M3="mineure","1",IF(M3="modérée","4",IF(M3="grave",7,IF(M3="très grave","10",""))))</f>
        <v>7</v>
      </c>
      <c r="O3" s="151">
        <f>L3*N3</f>
        <v>28</v>
      </c>
      <c r="P3" s="150" t="s">
        <v>84</v>
      </c>
      <c r="Q3" s="152">
        <f t="shared" si="0"/>
        <v>0.7</v>
      </c>
      <c r="R3" s="151">
        <f t="shared" ref="R3:R10" si="5">O3*Q3</f>
        <v>19.599999999999998</v>
      </c>
      <c r="S3" s="153" t="str">
        <f t="shared" si="1"/>
        <v>PRIORITE 2</v>
      </c>
      <c r="T3" s="147"/>
      <c r="U3" s="149"/>
      <c r="V3" s="152" t="str">
        <f t="shared" ref="V3:V15" si="6">IF(U3="quotidien","4",IF(U3="récurrent","3",IF(U3="peu probable",2,IF(U3="rare","1",""))))</f>
        <v/>
      </c>
      <c r="W3" s="150"/>
      <c r="X3" s="152" t="str">
        <f t="shared" ref="X3:X15" si="7">IF(W3="mineure","1",IF(W3="modérée","4",IF(W3="grave",7,IF(W3="très grave","10",""))))</f>
        <v/>
      </c>
      <c r="Y3" s="151" t="e">
        <f t="shared" ref="Y3:Y10" si="8">V3*X3</f>
        <v>#VALUE!</v>
      </c>
      <c r="Z3" s="153" t="e">
        <f t="shared" si="2"/>
        <v>#VALUE!</v>
      </c>
      <c r="AA3" s="154"/>
      <c r="AB3" s="154"/>
      <c r="AC3" s="155"/>
      <c r="AD3" s="156"/>
      <c r="AE3" s="155"/>
      <c r="AF3" s="155"/>
      <c r="AG3" s="154"/>
      <c r="AH3" s="154"/>
      <c r="AI3" s="155"/>
    </row>
    <row r="4" spans="1:35" ht="45" customHeight="1" x14ac:dyDescent="0.25">
      <c r="A4" s="146">
        <v>41109</v>
      </c>
      <c r="B4" s="147" t="s">
        <v>1137</v>
      </c>
      <c r="C4" s="147" t="s">
        <v>1140</v>
      </c>
      <c r="D4" s="147" t="s">
        <v>1141</v>
      </c>
      <c r="E4" s="147" t="s">
        <v>1147</v>
      </c>
      <c r="F4" s="147" t="s">
        <v>140</v>
      </c>
      <c r="G4" s="148">
        <v>3</v>
      </c>
      <c r="H4" s="147" t="s">
        <v>137</v>
      </c>
      <c r="I4" s="147" t="s">
        <v>1153</v>
      </c>
      <c r="J4" s="117" t="s">
        <v>1160</v>
      </c>
      <c r="K4" s="149" t="s">
        <v>78</v>
      </c>
      <c r="L4" s="150" t="str">
        <f t="shared" si="3"/>
        <v>3</v>
      </c>
      <c r="M4" s="150" t="s">
        <v>76</v>
      </c>
      <c r="N4" s="150" t="str">
        <f t="shared" si="4"/>
        <v>10</v>
      </c>
      <c r="O4" s="151">
        <f t="shared" ref="O4:O12" si="9">L4*N4</f>
        <v>30</v>
      </c>
      <c r="P4" s="150" t="s">
        <v>85</v>
      </c>
      <c r="Q4" s="152" t="str">
        <f t="shared" si="0"/>
        <v>0.9</v>
      </c>
      <c r="R4" s="151" t="e">
        <f t="shared" si="5"/>
        <v>#VALUE!</v>
      </c>
      <c r="S4" s="153" t="e">
        <f t="shared" si="1"/>
        <v>#VALUE!</v>
      </c>
      <c r="T4" s="147" t="s">
        <v>1158</v>
      </c>
      <c r="U4" s="149"/>
      <c r="V4" s="152" t="str">
        <f t="shared" si="6"/>
        <v/>
      </c>
      <c r="W4" s="150"/>
      <c r="X4" s="152" t="str">
        <f t="shared" si="7"/>
        <v/>
      </c>
      <c r="Y4" s="151" t="e">
        <f t="shared" si="8"/>
        <v>#VALUE!</v>
      </c>
      <c r="Z4" s="153" t="e">
        <f t="shared" si="2"/>
        <v>#VALUE!</v>
      </c>
      <c r="AA4" s="154"/>
      <c r="AB4" s="154"/>
      <c r="AC4" s="158"/>
      <c r="AD4" s="156"/>
      <c r="AE4" s="158"/>
      <c r="AF4" s="158"/>
      <c r="AG4" s="158"/>
      <c r="AH4" s="154"/>
      <c r="AI4" s="158"/>
    </row>
    <row r="5" spans="1:35" ht="45" customHeight="1" x14ac:dyDescent="0.25">
      <c r="A5" s="159">
        <v>41109</v>
      </c>
      <c r="B5" s="14" t="s">
        <v>1137</v>
      </c>
      <c r="C5" s="14" t="s">
        <v>1140</v>
      </c>
      <c r="D5" s="14" t="s">
        <v>1141</v>
      </c>
      <c r="E5" s="14" t="s">
        <v>1148</v>
      </c>
      <c r="F5" s="14" t="s">
        <v>140</v>
      </c>
      <c r="G5" s="160">
        <v>3</v>
      </c>
      <c r="H5" s="14" t="s">
        <v>137</v>
      </c>
      <c r="I5" s="14" t="s">
        <v>1154</v>
      </c>
      <c r="J5" s="117"/>
      <c r="K5" s="161" t="s">
        <v>77</v>
      </c>
      <c r="L5" s="161" t="str">
        <f t="shared" si="3"/>
        <v>4</v>
      </c>
      <c r="M5" s="161" t="s">
        <v>76</v>
      </c>
      <c r="N5" s="161" t="str">
        <f t="shared" si="4"/>
        <v>10</v>
      </c>
      <c r="O5" s="162">
        <f t="shared" si="9"/>
        <v>40</v>
      </c>
      <c r="P5" s="161" t="s">
        <v>86</v>
      </c>
      <c r="Q5" s="161">
        <f t="shared" si="0"/>
        <v>1</v>
      </c>
      <c r="R5" s="162">
        <f t="shared" si="5"/>
        <v>40</v>
      </c>
      <c r="S5" s="163" t="str">
        <f t="shared" si="1"/>
        <v>PRIORITE 1</v>
      </c>
      <c r="T5" s="14" t="s">
        <v>1161</v>
      </c>
      <c r="U5" s="161"/>
      <c r="V5" s="161" t="str">
        <f t="shared" si="6"/>
        <v/>
      </c>
      <c r="W5" s="161"/>
      <c r="X5" s="161" t="str">
        <f t="shared" si="7"/>
        <v/>
      </c>
      <c r="Y5" s="162" t="e">
        <f t="shared" si="8"/>
        <v>#VALUE!</v>
      </c>
      <c r="Z5" s="163" t="e">
        <f t="shared" si="2"/>
        <v>#VALUE!</v>
      </c>
      <c r="AA5" s="164"/>
      <c r="AB5" s="164"/>
      <c r="AC5" s="165"/>
      <c r="AD5" s="166"/>
      <c r="AE5" s="165"/>
      <c r="AF5" s="165"/>
      <c r="AG5" s="165"/>
      <c r="AH5" s="164"/>
      <c r="AI5" s="165"/>
    </row>
    <row r="6" spans="1:35" ht="45" customHeight="1" x14ac:dyDescent="0.25">
      <c r="A6" s="159">
        <v>41109</v>
      </c>
      <c r="B6" s="14" t="s">
        <v>1137</v>
      </c>
      <c r="C6" s="14" t="s">
        <v>98</v>
      </c>
      <c r="D6" s="14" t="s">
        <v>1142</v>
      </c>
      <c r="E6" s="14" t="s">
        <v>1149</v>
      </c>
      <c r="F6" s="14" t="s">
        <v>140</v>
      </c>
      <c r="G6" s="160">
        <v>3</v>
      </c>
      <c r="H6" s="14" t="s">
        <v>149</v>
      </c>
      <c r="I6" s="14" t="s">
        <v>1155</v>
      </c>
      <c r="J6" s="117" t="s">
        <v>1162</v>
      </c>
      <c r="K6" s="161" t="s">
        <v>78</v>
      </c>
      <c r="L6" s="161" t="str">
        <f t="shared" si="3"/>
        <v>3</v>
      </c>
      <c r="M6" s="161" t="s">
        <v>75</v>
      </c>
      <c r="N6" s="161">
        <f t="shared" si="4"/>
        <v>7</v>
      </c>
      <c r="O6" s="162">
        <f t="shared" si="9"/>
        <v>21</v>
      </c>
      <c r="P6" s="161" t="s">
        <v>84</v>
      </c>
      <c r="Q6" s="161">
        <f t="shared" si="0"/>
        <v>0.7</v>
      </c>
      <c r="R6" s="162">
        <f t="shared" si="5"/>
        <v>14.7</v>
      </c>
      <c r="S6" s="163" t="str">
        <f t="shared" si="1"/>
        <v>PRIORITE 3</v>
      </c>
      <c r="T6" s="14"/>
      <c r="U6" s="161"/>
      <c r="V6" s="161" t="str">
        <f t="shared" si="6"/>
        <v/>
      </c>
      <c r="W6" s="161"/>
      <c r="X6" s="161" t="str">
        <f t="shared" si="7"/>
        <v/>
      </c>
      <c r="Y6" s="162" t="e">
        <f t="shared" si="8"/>
        <v>#VALUE!</v>
      </c>
      <c r="Z6" s="163" t="e">
        <f t="shared" si="2"/>
        <v>#VALUE!</v>
      </c>
      <c r="AA6" s="164"/>
      <c r="AB6" s="164"/>
      <c r="AC6" s="165"/>
      <c r="AD6" s="166"/>
      <c r="AE6" s="165"/>
      <c r="AF6" s="165"/>
      <c r="AG6" s="165"/>
      <c r="AH6" s="164"/>
      <c r="AI6" s="165"/>
    </row>
    <row r="7" spans="1:35" ht="45" customHeight="1" x14ac:dyDescent="0.25">
      <c r="A7" s="159">
        <v>41109</v>
      </c>
      <c r="B7" s="14" t="s">
        <v>1137</v>
      </c>
      <c r="C7" s="14" t="s">
        <v>98</v>
      </c>
      <c r="D7" s="14" t="s">
        <v>1143</v>
      </c>
      <c r="E7" s="14" t="s">
        <v>1150</v>
      </c>
      <c r="F7" s="14" t="s">
        <v>140</v>
      </c>
      <c r="G7" s="160">
        <v>3</v>
      </c>
      <c r="H7" s="14" t="s">
        <v>265</v>
      </c>
      <c r="I7" s="14" t="s">
        <v>1156</v>
      </c>
      <c r="J7" s="117"/>
      <c r="K7" s="161" t="s">
        <v>77</v>
      </c>
      <c r="L7" s="161" t="str">
        <f t="shared" si="3"/>
        <v>4</v>
      </c>
      <c r="M7" s="161" t="s">
        <v>74</v>
      </c>
      <c r="N7" s="161" t="str">
        <f t="shared" si="4"/>
        <v>4</v>
      </c>
      <c r="O7" s="162">
        <f t="shared" si="9"/>
        <v>16</v>
      </c>
      <c r="P7" s="161" t="s">
        <v>86</v>
      </c>
      <c r="Q7" s="161">
        <f t="shared" si="0"/>
        <v>1</v>
      </c>
      <c r="R7" s="162">
        <f t="shared" si="5"/>
        <v>16</v>
      </c>
      <c r="S7" s="163" t="str">
        <f t="shared" si="1"/>
        <v>PRIORITE 3</v>
      </c>
      <c r="T7" s="14"/>
      <c r="U7" s="161"/>
      <c r="V7" s="161" t="str">
        <f t="shared" si="6"/>
        <v/>
      </c>
      <c r="W7" s="161"/>
      <c r="X7" s="161" t="str">
        <f t="shared" si="7"/>
        <v/>
      </c>
      <c r="Y7" s="162" t="e">
        <f t="shared" si="8"/>
        <v>#VALUE!</v>
      </c>
      <c r="Z7" s="163" t="e">
        <f t="shared" si="2"/>
        <v>#VALUE!</v>
      </c>
      <c r="AA7" s="164"/>
      <c r="AB7" s="164"/>
      <c r="AC7" s="165"/>
      <c r="AD7" s="166"/>
      <c r="AE7" s="165"/>
      <c r="AF7" s="165"/>
      <c r="AG7" s="165"/>
      <c r="AH7" s="164"/>
      <c r="AI7" s="165"/>
    </row>
    <row r="8" spans="1:35" ht="45" customHeight="1" x14ac:dyDescent="0.25">
      <c r="A8" s="159">
        <v>41109</v>
      </c>
      <c r="B8" s="14" t="s">
        <v>1137</v>
      </c>
      <c r="C8" s="14" t="s">
        <v>98</v>
      </c>
      <c r="D8" s="14" t="s">
        <v>1144</v>
      </c>
      <c r="E8" s="14" t="s">
        <v>667</v>
      </c>
      <c r="F8" s="14" t="s">
        <v>140</v>
      </c>
      <c r="G8" s="160">
        <v>3</v>
      </c>
      <c r="H8" s="14" t="s">
        <v>145</v>
      </c>
      <c r="I8" s="14" t="s">
        <v>1157</v>
      </c>
      <c r="J8" s="117"/>
      <c r="K8" s="161" t="s">
        <v>77</v>
      </c>
      <c r="L8" s="161" t="str">
        <f t="shared" si="3"/>
        <v>4</v>
      </c>
      <c r="M8" s="161" t="s">
        <v>76</v>
      </c>
      <c r="N8" s="161" t="str">
        <f t="shared" si="4"/>
        <v>10</v>
      </c>
      <c r="O8" s="162">
        <f t="shared" si="9"/>
        <v>40</v>
      </c>
      <c r="P8" s="161" t="s">
        <v>85</v>
      </c>
      <c r="Q8" s="161" t="str">
        <f t="shared" si="0"/>
        <v>0.9</v>
      </c>
      <c r="R8" s="162" t="e">
        <f t="shared" si="5"/>
        <v>#VALUE!</v>
      </c>
      <c r="S8" s="163" t="e">
        <f t="shared" si="1"/>
        <v>#VALUE!</v>
      </c>
      <c r="T8" s="14" t="s">
        <v>1186</v>
      </c>
      <c r="U8" s="161"/>
      <c r="V8" s="161" t="str">
        <f t="shared" si="6"/>
        <v/>
      </c>
      <c r="W8" s="161"/>
      <c r="X8" s="161" t="str">
        <f t="shared" si="7"/>
        <v/>
      </c>
      <c r="Y8" s="162" t="e">
        <f t="shared" si="8"/>
        <v>#VALUE!</v>
      </c>
      <c r="Z8" s="163" t="e">
        <f t="shared" si="2"/>
        <v>#VALUE!</v>
      </c>
      <c r="AA8" s="164"/>
      <c r="AB8" s="164"/>
      <c r="AC8" s="165"/>
      <c r="AD8" s="166"/>
      <c r="AE8" s="165"/>
      <c r="AF8" s="165"/>
      <c r="AG8" s="165"/>
      <c r="AH8" s="164"/>
      <c r="AI8" s="165"/>
    </row>
    <row r="9" spans="1:35" ht="60" customHeight="1" x14ac:dyDescent="0.25">
      <c r="A9" s="167">
        <v>43411</v>
      </c>
      <c r="B9" s="14" t="s">
        <v>1137</v>
      </c>
      <c r="C9" s="14" t="s">
        <v>1137</v>
      </c>
      <c r="D9" s="14" t="s">
        <v>1175</v>
      </c>
      <c r="E9" s="168"/>
      <c r="F9" s="14"/>
      <c r="G9" s="169"/>
      <c r="H9" s="170" t="s">
        <v>1166</v>
      </c>
      <c r="I9" s="171" t="s">
        <v>1167</v>
      </c>
      <c r="J9" s="117"/>
      <c r="K9" s="161" t="s">
        <v>77</v>
      </c>
      <c r="L9" s="161" t="str">
        <f t="shared" si="3"/>
        <v>4</v>
      </c>
      <c r="M9" s="161" t="s">
        <v>75</v>
      </c>
      <c r="N9" s="161">
        <f t="shared" si="4"/>
        <v>7</v>
      </c>
      <c r="O9" s="162">
        <f t="shared" si="9"/>
        <v>28</v>
      </c>
      <c r="P9" s="161" t="s">
        <v>86</v>
      </c>
      <c r="Q9" s="161">
        <f t="shared" si="0"/>
        <v>1</v>
      </c>
      <c r="R9" s="162">
        <f t="shared" si="5"/>
        <v>28</v>
      </c>
      <c r="S9" s="163" t="str">
        <f t="shared" si="1"/>
        <v>PRIORITE 2</v>
      </c>
      <c r="T9" s="144"/>
      <c r="U9" s="161"/>
      <c r="V9" s="161" t="str">
        <f t="shared" si="6"/>
        <v/>
      </c>
      <c r="W9" s="161"/>
      <c r="X9" s="161" t="str">
        <f t="shared" si="7"/>
        <v/>
      </c>
      <c r="Y9" s="162" t="e">
        <f t="shared" si="8"/>
        <v>#VALUE!</v>
      </c>
      <c r="Z9" s="163" t="e">
        <f t="shared" si="2"/>
        <v>#VALUE!</v>
      </c>
      <c r="AA9" s="164"/>
      <c r="AB9" s="164"/>
      <c r="AC9" s="165"/>
      <c r="AD9" s="166"/>
      <c r="AE9" s="165"/>
      <c r="AF9" s="165"/>
      <c r="AG9" s="165"/>
      <c r="AH9" s="164"/>
      <c r="AI9" s="165"/>
    </row>
    <row r="10" spans="1:35" ht="45" customHeight="1" x14ac:dyDescent="0.25">
      <c r="A10" s="167">
        <v>43411</v>
      </c>
      <c r="B10" s="14" t="s">
        <v>1137</v>
      </c>
      <c r="C10" s="14" t="s">
        <v>1174</v>
      </c>
      <c r="D10" s="172" t="s">
        <v>1163</v>
      </c>
      <c r="E10" s="17"/>
      <c r="F10" s="14"/>
      <c r="G10" s="169"/>
      <c r="H10" s="172" t="s">
        <v>1168</v>
      </c>
      <c r="I10" s="171" t="s">
        <v>1169</v>
      </c>
      <c r="J10" s="117"/>
      <c r="K10" s="161" t="s">
        <v>77</v>
      </c>
      <c r="L10" s="161" t="str">
        <f t="shared" si="3"/>
        <v>4</v>
      </c>
      <c r="M10" s="161" t="s">
        <v>75</v>
      </c>
      <c r="N10" s="161">
        <f t="shared" si="4"/>
        <v>7</v>
      </c>
      <c r="O10" s="162">
        <f t="shared" si="9"/>
        <v>28</v>
      </c>
      <c r="P10" s="161" t="s">
        <v>86</v>
      </c>
      <c r="Q10" s="161">
        <f t="shared" si="0"/>
        <v>1</v>
      </c>
      <c r="R10" s="162">
        <f t="shared" si="5"/>
        <v>28</v>
      </c>
      <c r="S10" s="163" t="str">
        <f t="shared" si="1"/>
        <v>PRIORITE 2</v>
      </c>
      <c r="T10" s="14" t="s">
        <v>1185</v>
      </c>
      <c r="U10" s="161"/>
      <c r="V10" s="161" t="str">
        <f t="shared" si="6"/>
        <v/>
      </c>
      <c r="W10" s="161"/>
      <c r="X10" s="161" t="str">
        <f t="shared" si="7"/>
        <v/>
      </c>
      <c r="Y10" s="162" t="e">
        <f t="shared" si="8"/>
        <v>#VALUE!</v>
      </c>
      <c r="Z10" s="163" t="e">
        <f t="shared" si="2"/>
        <v>#VALUE!</v>
      </c>
      <c r="AA10" s="164"/>
      <c r="AB10" s="164"/>
      <c r="AC10" s="165"/>
      <c r="AD10" s="166"/>
      <c r="AE10" s="165"/>
      <c r="AF10" s="165"/>
      <c r="AG10" s="165"/>
      <c r="AH10" s="164"/>
      <c r="AI10" s="165"/>
    </row>
    <row r="11" spans="1:35" ht="52.5" customHeight="1" x14ac:dyDescent="0.25">
      <c r="A11" s="167">
        <v>43411</v>
      </c>
      <c r="B11" s="14" t="s">
        <v>1137</v>
      </c>
      <c r="C11" s="14" t="s">
        <v>1138</v>
      </c>
      <c r="D11" s="172" t="s">
        <v>1164</v>
      </c>
      <c r="E11" s="17"/>
      <c r="F11" s="17"/>
      <c r="G11" s="17"/>
      <c r="H11" s="170" t="s">
        <v>1170</v>
      </c>
      <c r="I11" s="171" t="s">
        <v>1171</v>
      </c>
      <c r="J11" s="117"/>
      <c r="K11" s="161" t="s">
        <v>77</v>
      </c>
      <c r="L11" s="161" t="str">
        <f t="shared" si="3"/>
        <v>4</v>
      </c>
      <c r="M11" s="161" t="s">
        <v>75</v>
      </c>
      <c r="N11" s="161">
        <f t="shared" si="4"/>
        <v>7</v>
      </c>
      <c r="O11" s="162">
        <f t="shared" si="9"/>
        <v>28</v>
      </c>
      <c r="P11" s="161" t="s">
        <v>86</v>
      </c>
      <c r="Q11" s="161">
        <f t="shared" si="0"/>
        <v>1</v>
      </c>
      <c r="R11" s="162">
        <f t="shared" ref="R11:R12" si="10">O11*Q11</f>
        <v>28</v>
      </c>
      <c r="S11" s="163" t="str">
        <f t="shared" ref="S11:S12" si="11">IF(R11="","",(IF(R11&lt;=5,"PRIORITE 4",IF(R11&lt;=16,"PRIORITE 3",IF(R11&lt;30,"PRIORITE 2","PRIORITE 1")))))</f>
        <v>PRIORITE 2</v>
      </c>
      <c r="T11" s="17"/>
      <c r="U11" s="161"/>
      <c r="V11" s="161" t="str">
        <f t="shared" si="6"/>
        <v/>
      </c>
      <c r="W11" s="161"/>
      <c r="X11" s="161" t="str">
        <f t="shared" si="7"/>
        <v/>
      </c>
      <c r="Y11" s="162" t="e">
        <f t="shared" ref="Y11:Y12" si="12">V11*X11</f>
        <v>#VALUE!</v>
      </c>
      <c r="Z11" s="163" t="e">
        <f t="shared" ref="Z11:Z12" si="13">IF(Y11="","",(IF(Y11&lt;=5,"PRIORITE 4",IF(Y11&lt;=16,"PRIORITE 3",IF(Y11&lt;30,"PRIORITE 2","PRIORITE 1")))))</f>
        <v>#VALUE!</v>
      </c>
      <c r="AA11" s="17"/>
      <c r="AB11" s="17"/>
      <c r="AC11" s="17"/>
      <c r="AD11" s="166"/>
      <c r="AE11" s="17"/>
      <c r="AF11" s="17"/>
      <c r="AG11" s="17"/>
      <c r="AH11" s="17"/>
      <c r="AI11" s="17"/>
    </row>
    <row r="12" spans="1:35" ht="68.25" customHeight="1" x14ac:dyDescent="0.25">
      <c r="A12" s="173">
        <v>43411</v>
      </c>
      <c r="B12" s="174" t="s">
        <v>1137</v>
      </c>
      <c r="C12" s="174" t="s">
        <v>1138</v>
      </c>
      <c r="D12" s="175" t="s">
        <v>1165</v>
      </c>
      <c r="E12" s="176"/>
      <c r="F12" s="176"/>
      <c r="G12" s="176"/>
      <c r="H12" s="175" t="s">
        <v>1172</v>
      </c>
      <c r="I12" s="177" t="s">
        <v>1173</v>
      </c>
      <c r="J12" s="145"/>
      <c r="K12" s="178" t="s">
        <v>77</v>
      </c>
      <c r="L12" s="178" t="str">
        <f t="shared" si="3"/>
        <v>4</v>
      </c>
      <c r="M12" s="178" t="s">
        <v>75</v>
      </c>
      <c r="N12" s="178">
        <f t="shared" si="4"/>
        <v>7</v>
      </c>
      <c r="O12" s="179">
        <f t="shared" si="9"/>
        <v>28</v>
      </c>
      <c r="P12" s="178" t="s">
        <v>86</v>
      </c>
      <c r="Q12" s="178">
        <f t="shared" si="0"/>
        <v>1</v>
      </c>
      <c r="R12" s="179">
        <f t="shared" si="10"/>
        <v>28</v>
      </c>
      <c r="S12" s="180" t="str">
        <f t="shared" si="11"/>
        <v>PRIORITE 2</v>
      </c>
      <c r="T12" s="181" t="s">
        <v>1176</v>
      </c>
      <c r="U12" s="161"/>
      <c r="V12" s="161" t="str">
        <f t="shared" si="6"/>
        <v/>
      </c>
      <c r="W12" s="161"/>
      <c r="X12" s="161" t="str">
        <f t="shared" si="7"/>
        <v/>
      </c>
      <c r="Y12" s="179" t="e">
        <f t="shared" si="12"/>
        <v>#VALUE!</v>
      </c>
      <c r="Z12" s="180" t="e">
        <f t="shared" si="13"/>
        <v>#VALUE!</v>
      </c>
      <c r="AA12" s="176"/>
      <c r="AB12" s="176"/>
      <c r="AC12" s="176"/>
      <c r="AD12" s="166"/>
      <c r="AE12" s="176"/>
      <c r="AF12" s="176"/>
      <c r="AG12" s="176"/>
      <c r="AH12" s="176"/>
      <c r="AI12" s="176"/>
    </row>
    <row r="13" spans="1:35" ht="45" x14ac:dyDescent="0.25">
      <c r="A13" s="182"/>
      <c r="B13" s="18" t="s">
        <v>1137</v>
      </c>
      <c r="C13" s="18" t="s">
        <v>1177</v>
      </c>
      <c r="D13" s="17"/>
      <c r="E13" s="15" t="s">
        <v>1178</v>
      </c>
      <c r="F13" s="16" t="s">
        <v>140</v>
      </c>
      <c r="G13" s="17"/>
      <c r="H13" s="15" t="s">
        <v>1179</v>
      </c>
      <c r="I13" s="183" t="s">
        <v>1180</v>
      </c>
      <c r="J13" s="17"/>
      <c r="K13" s="161" t="s">
        <v>77</v>
      </c>
      <c r="L13" s="161" t="str">
        <f t="shared" si="3"/>
        <v>4</v>
      </c>
      <c r="M13" s="161" t="s">
        <v>75</v>
      </c>
      <c r="N13" s="161">
        <f t="shared" si="4"/>
        <v>7</v>
      </c>
      <c r="O13" s="162">
        <f>L13*N13</f>
        <v>28</v>
      </c>
      <c r="P13" s="178" t="s">
        <v>86</v>
      </c>
      <c r="Q13" s="178">
        <f t="shared" si="0"/>
        <v>1</v>
      </c>
      <c r="R13" s="162">
        <f>O13*Q13</f>
        <v>28</v>
      </c>
      <c r="S13" s="163" t="str">
        <f t="shared" ref="S13" si="14">IF(R13="","",(IF(R13&lt;=5,"PRIORITE 4",IF(R13&lt;=16,"PRIORITE 3",IF(R13&lt;30,"PRIORITE 2","PRIORITE 1")))))</f>
        <v>PRIORITE 2</v>
      </c>
      <c r="T13" s="15" t="s">
        <v>1181</v>
      </c>
      <c r="U13" s="161"/>
      <c r="V13" s="161" t="str">
        <f t="shared" si="6"/>
        <v/>
      </c>
      <c r="W13" s="161"/>
      <c r="X13" s="161" t="str">
        <f t="shared" si="7"/>
        <v/>
      </c>
      <c r="Y13" s="162" t="e">
        <f t="shared" ref="Y13" si="15">V13*X13</f>
        <v>#VALUE!</v>
      </c>
      <c r="Z13" s="163" t="e">
        <f t="shared" ref="Z13" si="16">IF(Y13="","",(IF(Y13&lt;=5,"PRIORITE 4",IF(Y13&lt;=16,"PRIORITE 3",IF(Y13&lt;30,"PRIORITE 2","PRIORITE 1")))))</f>
        <v>#VALUE!</v>
      </c>
      <c r="AA13" s="17"/>
      <c r="AB13" s="17"/>
      <c r="AC13" s="17"/>
      <c r="AD13" s="166"/>
      <c r="AE13" s="17"/>
      <c r="AF13" s="17"/>
      <c r="AG13" s="17"/>
      <c r="AH13" s="17"/>
      <c r="AI13" s="17"/>
    </row>
    <row r="14" spans="1:35" ht="45" customHeight="1" x14ac:dyDescent="0.25">
      <c r="A14" s="182"/>
      <c r="B14" s="18" t="s">
        <v>1137</v>
      </c>
      <c r="C14" s="18" t="s">
        <v>1182</v>
      </c>
      <c r="D14" s="17"/>
      <c r="E14" s="16" t="s">
        <v>1183</v>
      </c>
      <c r="F14" s="16" t="s">
        <v>140</v>
      </c>
      <c r="G14" s="17"/>
      <c r="H14" s="15" t="s">
        <v>137</v>
      </c>
      <c r="I14" s="183" t="s">
        <v>1184</v>
      </c>
      <c r="J14" s="17"/>
      <c r="K14" s="161" t="s">
        <v>78</v>
      </c>
      <c r="L14" s="161" t="str">
        <f t="shared" si="3"/>
        <v>3</v>
      </c>
      <c r="M14" s="161" t="s">
        <v>76</v>
      </c>
      <c r="N14" s="161" t="str">
        <f t="shared" si="4"/>
        <v>10</v>
      </c>
      <c r="O14" s="162">
        <f t="shared" ref="O14:O15" si="17">L14*N14</f>
        <v>30</v>
      </c>
      <c r="P14" s="178" t="s">
        <v>85</v>
      </c>
      <c r="Q14" s="161" t="str">
        <f t="shared" si="0"/>
        <v>0.9</v>
      </c>
      <c r="R14" s="162" t="e">
        <f t="shared" ref="R14" si="18">O14*Q14</f>
        <v>#VALUE!</v>
      </c>
      <c r="S14" s="163" t="e">
        <f t="shared" ref="S14" si="19">IF(R14="","",(IF(R14&lt;=5,"PRIORITE 4",IF(R14&lt;=16,"PRIORITE 3",IF(R14&lt;30,"PRIORITE 2","PRIORITE 1")))))</f>
        <v>#VALUE!</v>
      </c>
      <c r="T14" s="15" t="s">
        <v>1192</v>
      </c>
      <c r="U14" s="161"/>
      <c r="V14" s="161" t="str">
        <f t="shared" si="6"/>
        <v/>
      </c>
      <c r="W14" s="161"/>
      <c r="X14" s="161" t="str">
        <f t="shared" si="7"/>
        <v/>
      </c>
      <c r="Y14" s="162" t="e">
        <f t="shared" ref="Y14" si="20">V14*X14</f>
        <v>#VALUE!</v>
      </c>
      <c r="Z14" s="163" t="e">
        <f t="shared" ref="Z14" si="21">IF(Y14="","",(IF(Y14&lt;=5,"PRIORITE 4",IF(Y14&lt;=16,"PRIORITE 3",IF(Y14&lt;30,"PRIORITE 2","PRIORITE 1")))))</f>
        <v>#VALUE!</v>
      </c>
      <c r="AA14" s="17"/>
      <c r="AB14" s="17"/>
      <c r="AC14" s="17"/>
      <c r="AD14" s="166"/>
      <c r="AE14" s="17"/>
      <c r="AF14" s="17"/>
      <c r="AG14" s="17"/>
      <c r="AH14" s="17"/>
      <c r="AI14" s="17"/>
    </row>
    <row r="15" spans="1:35" ht="68.25" customHeight="1" x14ac:dyDescent="0.25">
      <c r="A15" s="231"/>
      <c r="B15" s="232" t="s">
        <v>1137</v>
      </c>
      <c r="C15" s="232" t="s">
        <v>1187</v>
      </c>
      <c r="D15" s="233" t="s">
        <v>1188</v>
      </c>
      <c r="E15" s="181" t="s">
        <v>1189</v>
      </c>
      <c r="F15" s="181" t="s">
        <v>140</v>
      </c>
      <c r="G15" s="176"/>
      <c r="H15" s="234" t="s">
        <v>1190</v>
      </c>
      <c r="I15" s="233" t="s">
        <v>1191</v>
      </c>
      <c r="J15" s="176"/>
      <c r="K15" s="178" t="s">
        <v>77</v>
      </c>
      <c r="L15" s="178" t="str">
        <f t="shared" si="3"/>
        <v>4</v>
      </c>
      <c r="M15" s="178" t="s">
        <v>75</v>
      </c>
      <c r="N15" s="178">
        <f t="shared" si="4"/>
        <v>7</v>
      </c>
      <c r="O15" s="179">
        <f t="shared" si="17"/>
        <v>28</v>
      </c>
      <c r="P15" s="178" t="s">
        <v>85</v>
      </c>
      <c r="Q15" s="178" t="str">
        <f t="shared" ref="Q15" si="22">IF(P15="Optimales","0.1",IF(P15="Fiable : sécurité collective","0.4",IF(P15="Moyen : sécurité individuelle",0.7,IF(P15="Faible : consigne ou mode opératoire","0.9",IF(P15="Faible ou nul",1,"")))))</f>
        <v>0.9</v>
      </c>
      <c r="R15" s="179" t="e">
        <f t="shared" ref="R15" si="23">O15*Q15</f>
        <v>#VALUE!</v>
      </c>
      <c r="S15" s="180" t="e">
        <f t="shared" ref="S15" si="24">IF(R15="","",(IF(R15&lt;=5,"PRIORITE 4",IF(R15&lt;=16,"PRIORITE 3",IF(R15&lt;30,"PRIORITE 2","PRIORITE 1")))))</f>
        <v>#VALUE!</v>
      </c>
      <c r="T15" s="235" t="s">
        <v>1193</v>
      </c>
      <c r="U15" s="178"/>
      <c r="V15" s="178" t="str">
        <f t="shared" si="6"/>
        <v/>
      </c>
      <c r="W15" s="178"/>
      <c r="X15" s="178" t="str">
        <f t="shared" si="7"/>
        <v/>
      </c>
      <c r="Y15" s="179" t="e">
        <f t="shared" ref="Y15" si="25">V15*X15</f>
        <v>#VALUE!</v>
      </c>
      <c r="Z15" s="180" t="e">
        <f t="shared" ref="Z15" si="26">IF(Y15="","",(IF(Y15&lt;=5,"PRIORITE 4",IF(Y15&lt;=16,"PRIORITE 3",IF(Y15&lt;30,"PRIORITE 2","PRIORITE 1")))))</f>
        <v>#VALUE!</v>
      </c>
      <c r="AA15" s="176"/>
      <c r="AB15" s="176"/>
      <c r="AC15" s="176"/>
      <c r="AD15" s="236"/>
      <c r="AE15" s="176"/>
      <c r="AF15" s="176"/>
      <c r="AG15" s="176"/>
      <c r="AH15" s="176"/>
      <c r="AI15" s="176"/>
    </row>
  </sheetData>
  <conditionalFormatting sqref="S1:S15 Z2:Z15">
    <cfRule type="cellIs" dxfId="67" priority="12" stopIfTrue="1" operator="equal">
      <formula>"PRIORITE 4"</formula>
    </cfRule>
    <cfRule type="cellIs" dxfId="66" priority="13" stopIfTrue="1" operator="equal">
      <formula>"PRIORITE 1"</formula>
    </cfRule>
    <cfRule type="cellIs" dxfId="65" priority="14" stopIfTrue="1" operator="equal">
      <formula>"PRIORITE 2"</formula>
    </cfRule>
  </conditionalFormatting>
  <conditionalFormatting sqref="Z1">
    <cfRule type="cellIs" dxfId="64" priority="6" stopIfTrue="1" operator="equal">
      <formula>"PRIORITE 4"</formula>
    </cfRule>
    <cfRule type="cellIs" dxfId="63" priority="7" stopIfTrue="1" operator="equal">
      <formula>"PRIORITE 1"</formula>
    </cfRule>
    <cfRule type="cellIs" dxfId="62" priority="8" stopIfTrue="1" operator="equal">
      <formula>"PRIORITE 2"</formula>
    </cfRule>
  </conditionalFormatting>
  <dataValidations count="10">
    <dataValidation type="list" error="Vous devez taper :_x000a_1 : Gravité Mineur_x000a_10 :Gravité Notable_x000a_100 :Gravité Critique" sqref="K1:L1 U1:W1">
      <formula1>"1,2,3,4,5"</formula1>
    </dataValidation>
    <dataValidation type="list" allowBlank="1" showInputMessage="1" showErrorMessage="1" sqref="F2:F10">
      <formula1>"Opérateur,personnel à proximité,visiteur"</formula1>
    </dataValidation>
    <dataValidation type="list" allowBlank="1" showInputMessage="1" showErrorMessage="1" sqref="AD2:AD15">
      <formula1>"0%,25%,50%,75%,99%,100%"</formula1>
    </dataValidation>
    <dataValidation type="list" allowBlank="1" showInputMessage="1" showErrorMessage="1" sqref="AH3:AH10">
      <formula1>"OUI,NON"</formula1>
    </dataValidation>
    <dataValidation type="list" showInputMessage="1" sqref="E2:E8">
      <formula1>$E$145:$E$207</formula1>
    </dataValidation>
    <dataValidation type="list" showInputMessage="1" sqref="H9:H12">
      <formula1>$F$146:$F$208</formula1>
    </dataValidation>
    <dataValidation type="list" allowBlank="1" showInputMessage="1" sqref="I9:I12">
      <formula1>$I$146:$I$208</formula1>
    </dataValidation>
    <dataValidation error="Vous devez taper :_x000a_1 : Gravité Mineur_x000a_10 :Gravité Notable_x000a_100 :Gravité Critique" sqref="O1:O15"/>
    <dataValidation type="list" allowBlank="1" showInputMessage="1" showErrorMessage="1" sqref="AH2 P2:P15 M2:M15 W2:W15">
      <formula1>#REF!</formula1>
    </dataValidation>
    <dataValidation type="list" error="Vous devez taper :_x000a_1 : Gravité Mineur_x000a_10 :Gravité Notable_x000a_100 :Gravité Critique" sqref="U2:U15 K2:K15">
      <formula1>#REF!</formula1>
    </dataValidation>
  </dataValidations>
  <pageMargins left="0.7" right="0.7" top="0.75" bottom="0.75" header="0.3" footer="0.3"/>
  <pageSetup paperSize="9"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containsText" priority="1" operator="containsText" id="{0F89DBCE-598E-4CED-A56E-947FFB718476}">
            <xm:f>NOT(ISERROR(SEARCH(#REF!,AH1)))</xm:f>
            <xm:f>#REF!</xm:f>
            <x14:dxf>
              <fill>
                <patternFill>
                  <bgColor rgb="FFFF0000"/>
                </patternFill>
              </fill>
            </x14:dxf>
          </x14:cfRule>
          <x14:cfRule type="containsText" priority="2" operator="containsText" id="{52BC1A8F-CA4E-423A-89B8-C1D5B805F02A}">
            <xm:f>NOT(ISERROR(SEARCH(#REF!,AH1)))</xm:f>
            <xm:f>#REF!</xm:f>
            <x14:dxf>
              <fill>
                <patternFill>
                  <bgColor rgb="FF00FF00"/>
                </patternFill>
              </fill>
            </x14:dxf>
          </x14:cfRule>
          <xm:sqref>AH1:AH1048576</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AI14"/>
  <sheetViews>
    <sheetView topLeftCell="Z1" zoomScale="80" zoomScaleNormal="80" workbookViewId="0">
      <selection activeCell="C3" sqref="C3"/>
    </sheetView>
  </sheetViews>
  <sheetFormatPr baseColWidth="10" defaultColWidth="20.7109375" defaultRowHeight="15" x14ac:dyDescent="0.25"/>
  <cols>
    <col min="1" max="1" width="23.5703125" customWidth="1"/>
    <col min="3" max="3" width="28.28515625" customWidth="1"/>
    <col min="4" max="4" width="30.7109375" customWidth="1"/>
    <col min="5" max="5" width="41.7109375" customWidth="1"/>
    <col min="6" max="6" width="24.7109375" customWidth="1"/>
    <col min="8" max="8" width="49.140625" style="37" customWidth="1"/>
    <col min="9" max="9" width="53.28515625" customWidth="1"/>
    <col min="10" max="10" width="40.28515625" customWidth="1"/>
    <col min="11" max="11" width="13.140625" customWidth="1"/>
    <col min="12" max="12" width="15.7109375" customWidth="1"/>
    <col min="13" max="13" width="13.42578125" customWidth="1"/>
    <col min="14" max="14" width="16.5703125" customWidth="1"/>
    <col min="16" max="16" width="14.7109375" customWidth="1"/>
    <col min="17" max="17" width="31.85546875" customWidth="1"/>
    <col min="19" max="19" width="31.28515625" customWidth="1"/>
    <col min="20" max="20" width="42.7109375" customWidth="1"/>
    <col min="21" max="21" width="62.140625" customWidth="1"/>
    <col min="22" max="22" width="26.28515625" customWidth="1"/>
    <col min="23" max="23" width="61.85546875" customWidth="1"/>
    <col min="24" max="24" width="26.42578125" customWidth="1"/>
    <col min="25" max="25" width="21.42578125" customWidth="1"/>
    <col min="26" max="26" width="40.42578125" customWidth="1"/>
    <col min="27" max="27" width="33.5703125" customWidth="1"/>
    <col min="28" max="28" width="30.85546875" customWidth="1"/>
    <col min="30" max="30" width="19.85546875" style="43" customWidth="1"/>
    <col min="31" max="31" width="30.5703125" customWidth="1"/>
    <col min="32" max="32" width="33.140625" customWidth="1"/>
    <col min="34" max="34" width="24.28515625" customWidth="1"/>
  </cols>
  <sheetData>
    <row r="1" spans="1:35" ht="78.75" customHeight="1" x14ac:dyDescent="0.25">
      <c r="A1" s="198" t="s">
        <v>45</v>
      </c>
      <c r="B1" s="199" t="s">
        <v>1</v>
      </c>
      <c r="C1" s="199" t="s">
        <v>2</v>
      </c>
      <c r="D1" s="199" t="s">
        <v>3</v>
      </c>
      <c r="E1" s="198" t="s">
        <v>4</v>
      </c>
      <c r="F1" s="199" t="s">
        <v>5</v>
      </c>
      <c r="G1" s="200" t="s">
        <v>0</v>
      </c>
      <c r="H1" s="201" t="s">
        <v>6</v>
      </c>
      <c r="I1" s="200" t="s">
        <v>71</v>
      </c>
      <c r="J1" s="202" t="s">
        <v>39</v>
      </c>
      <c r="K1" s="203" t="s">
        <v>7</v>
      </c>
      <c r="L1" s="203" t="s">
        <v>72</v>
      </c>
      <c r="M1" s="204" t="s">
        <v>8</v>
      </c>
      <c r="N1" s="204" t="s">
        <v>81</v>
      </c>
      <c r="O1" s="202" t="s">
        <v>9</v>
      </c>
      <c r="P1" s="202" t="s">
        <v>10</v>
      </c>
      <c r="Q1" s="205" t="s">
        <v>82</v>
      </c>
      <c r="R1" s="205" t="s">
        <v>11</v>
      </c>
      <c r="S1" s="202" t="s">
        <v>12</v>
      </c>
      <c r="T1" s="205" t="s">
        <v>13</v>
      </c>
      <c r="U1" s="203" t="s">
        <v>41</v>
      </c>
      <c r="V1" s="203" t="s">
        <v>88</v>
      </c>
      <c r="W1" s="204" t="s">
        <v>40</v>
      </c>
      <c r="X1" s="204" t="s">
        <v>89</v>
      </c>
      <c r="Y1" s="202" t="s">
        <v>14</v>
      </c>
      <c r="Z1" s="205" t="s">
        <v>46</v>
      </c>
      <c r="AA1" s="206" t="s">
        <v>16</v>
      </c>
      <c r="AB1" s="207" t="s">
        <v>17</v>
      </c>
      <c r="AC1" s="206" t="s">
        <v>15</v>
      </c>
      <c r="AD1" s="207" t="s">
        <v>43</v>
      </c>
      <c r="AE1" s="206" t="s">
        <v>36</v>
      </c>
      <c r="AF1" s="207" t="s">
        <v>42</v>
      </c>
      <c r="AG1" s="206" t="s">
        <v>37</v>
      </c>
      <c r="AH1" s="207" t="s">
        <v>44</v>
      </c>
      <c r="AI1" s="206" t="s">
        <v>1238</v>
      </c>
    </row>
    <row r="2" spans="1:35" ht="45" customHeight="1" x14ac:dyDescent="0.25">
      <c r="A2" s="2">
        <v>41061</v>
      </c>
      <c r="B2" s="4" t="s">
        <v>31</v>
      </c>
      <c r="C2" s="4" t="s">
        <v>1094</v>
      </c>
      <c r="D2" s="98" t="s">
        <v>1095</v>
      </c>
      <c r="E2" s="4" t="s">
        <v>1110</v>
      </c>
      <c r="F2" s="4" t="s">
        <v>141</v>
      </c>
      <c r="G2" s="3">
        <v>3</v>
      </c>
      <c r="H2" s="5" t="s">
        <v>144</v>
      </c>
      <c r="I2" s="4" t="s">
        <v>1118</v>
      </c>
      <c r="J2" s="4" t="s">
        <v>1129</v>
      </c>
      <c r="K2" s="38" t="s">
        <v>79</v>
      </c>
      <c r="L2" s="74">
        <f t="shared" ref="L2:L13" si="0">IF(K2="quotidien","4",IF(K2="récurrent","3",IF(K2="peu probable",2,IF(K2="rare","1",""))))</f>
        <v>2</v>
      </c>
      <c r="M2" s="22" t="s">
        <v>74</v>
      </c>
      <c r="N2" s="74" t="str">
        <f t="shared" ref="N2:N13" si="1">IF(M2="mineure","1",IF(M2="modérée","4",IF(M2="grave",7,IF(M2="très grave","10",""))))</f>
        <v>4</v>
      </c>
      <c r="O2" s="23">
        <f t="shared" ref="O2:O13" si="2">L2*N2</f>
        <v>8</v>
      </c>
      <c r="P2" s="22" t="s">
        <v>85</v>
      </c>
      <c r="Q2" s="74" t="str">
        <f t="shared" ref="Q2:Q12" si="3">IF(P2="Optimales","0.1",IF(P2="Fiable : sécurité collective","0.4",IF(P2="Moyen : sécurité individuelle",0.7,IF(P2="Faible : consigne ou mode opératoire","0.9",IF(P2="Faible ou nul",1,"")))))</f>
        <v>0.9</v>
      </c>
      <c r="R2" s="23" t="e">
        <f t="shared" ref="R2:R6" si="4">O2*Q2</f>
        <v>#VALUE!</v>
      </c>
      <c r="S2" s="1" t="e">
        <f t="shared" ref="S2:S6" si="5">IF(R2="","",(IF(R2&lt;=5,"PRIORITE 4",IF(R2&lt;=16,"PRIORITE 3",IF(R2&lt;30,"PRIORITE 2","PRIORITE 1")))))</f>
        <v>#VALUE!</v>
      </c>
      <c r="T2" s="6"/>
      <c r="U2" s="38"/>
      <c r="V2" s="139" t="str">
        <f t="shared" ref="V2:V13" si="6">IF(U2="quotidien","4",IF(U2="récurrent","3",IF(U2="peu probable",2,IF(U2="rare","1",""))))</f>
        <v/>
      </c>
      <c r="W2" s="140"/>
      <c r="X2" s="139" t="str">
        <f t="shared" ref="X2:X13" si="7">IF(W2="mineure","1",IF(W2="modérée","4",IF(W2="grave",7,IF(W2="très grave","10",""))))</f>
        <v/>
      </c>
      <c r="Y2" s="23" t="e">
        <f t="shared" ref="Y2:Y6" si="8">V2*X2</f>
        <v>#VALUE!</v>
      </c>
      <c r="Z2" s="1" t="e">
        <f t="shared" ref="Z2:Z6" si="9">IF(Y2="","",(IF(Y2&lt;=5,"PRIORITE 4",IF(Y2&lt;=16,"PRIORITE 3",IF(Y2&lt;30,"PRIORITE 2","PRIORITE 1")))))</f>
        <v>#VALUE!</v>
      </c>
      <c r="AA2" s="10"/>
      <c r="AB2" s="10"/>
      <c r="AC2" s="10"/>
      <c r="AD2" s="12"/>
      <c r="AE2" s="10"/>
      <c r="AF2" s="6"/>
      <c r="AG2" s="10"/>
      <c r="AH2" s="10"/>
      <c r="AI2" s="6"/>
    </row>
    <row r="3" spans="1:35" ht="45" customHeight="1" x14ac:dyDescent="0.25">
      <c r="A3" s="2">
        <v>43389</v>
      </c>
      <c r="B3" s="4" t="s">
        <v>31</v>
      </c>
      <c r="C3" s="4" t="s">
        <v>1096</v>
      </c>
      <c r="D3" s="4" t="s">
        <v>1097</v>
      </c>
      <c r="E3" s="4" t="s">
        <v>663</v>
      </c>
      <c r="F3" s="4" t="s">
        <v>140</v>
      </c>
      <c r="G3" s="3">
        <v>2</v>
      </c>
      <c r="H3" s="5" t="s">
        <v>265</v>
      </c>
      <c r="I3" s="4" t="s">
        <v>1119</v>
      </c>
      <c r="J3" s="79" t="s">
        <v>1130</v>
      </c>
      <c r="K3" s="38" t="s">
        <v>78</v>
      </c>
      <c r="L3" s="74" t="str">
        <f t="shared" si="0"/>
        <v>3</v>
      </c>
      <c r="M3" s="22" t="s">
        <v>75</v>
      </c>
      <c r="N3" s="74">
        <f t="shared" si="1"/>
        <v>7</v>
      </c>
      <c r="O3" s="23">
        <f t="shared" si="2"/>
        <v>21</v>
      </c>
      <c r="P3" s="22" t="s">
        <v>84</v>
      </c>
      <c r="Q3" s="74">
        <f t="shared" si="3"/>
        <v>0.7</v>
      </c>
      <c r="R3" s="23">
        <f t="shared" si="4"/>
        <v>14.7</v>
      </c>
      <c r="S3" s="1" t="str">
        <f t="shared" si="5"/>
        <v>PRIORITE 3</v>
      </c>
      <c r="T3" s="6"/>
      <c r="U3" s="38"/>
      <c r="V3" s="139" t="str">
        <f t="shared" si="6"/>
        <v/>
      </c>
      <c r="W3" s="140"/>
      <c r="X3" s="139" t="str">
        <f t="shared" si="7"/>
        <v/>
      </c>
      <c r="Y3" s="23" t="e">
        <f t="shared" si="8"/>
        <v>#VALUE!</v>
      </c>
      <c r="Z3" s="1" t="e">
        <f t="shared" si="9"/>
        <v>#VALUE!</v>
      </c>
      <c r="AA3" s="187"/>
      <c r="AB3" s="187"/>
      <c r="AC3" s="188"/>
      <c r="AD3" s="12"/>
      <c r="AE3" s="102"/>
      <c r="AF3" s="6"/>
      <c r="AG3" s="10"/>
      <c r="AH3" s="10"/>
      <c r="AI3" s="6"/>
    </row>
    <row r="4" spans="1:35" ht="45" customHeight="1" x14ac:dyDescent="0.25">
      <c r="A4" s="2">
        <v>41061</v>
      </c>
      <c r="B4" s="4" t="s">
        <v>31</v>
      </c>
      <c r="C4" s="4" t="s">
        <v>1098</v>
      </c>
      <c r="D4" s="4" t="s">
        <v>1099</v>
      </c>
      <c r="E4" s="4" t="s">
        <v>1111</v>
      </c>
      <c r="F4" s="4" t="s">
        <v>140</v>
      </c>
      <c r="G4" s="3">
        <v>3</v>
      </c>
      <c r="H4" s="5" t="s">
        <v>148</v>
      </c>
      <c r="I4" s="4" t="s">
        <v>1120</v>
      </c>
      <c r="J4" s="4" t="s">
        <v>1196</v>
      </c>
      <c r="K4" s="38" t="s">
        <v>78</v>
      </c>
      <c r="L4" s="74" t="str">
        <f t="shared" si="0"/>
        <v>3</v>
      </c>
      <c r="M4" s="22" t="s">
        <v>74</v>
      </c>
      <c r="N4" s="74" t="str">
        <f t="shared" si="1"/>
        <v>4</v>
      </c>
      <c r="O4" s="23">
        <f t="shared" si="2"/>
        <v>12</v>
      </c>
      <c r="P4" s="22" t="s">
        <v>86</v>
      </c>
      <c r="Q4" s="74">
        <v>0.7</v>
      </c>
      <c r="R4" s="23">
        <f t="shared" si="4"/>
        <v>8.3999999999999986</v>
      </c>
      <c r="S4" s="1" t="str">
        <f t="shared" si="5"/>
        <v>PRIORITE 3</v>
      </c>
      <c r="T4" s="10" t="s">
        <v>1195</v>
      </c>
      <c r="U4" s="38"/>
      <c r="V4" s="139" t="str">
        <f t="shared" si="6"/>
        <v/>
      </c>
      <c r="W4" s="140"/>
      <c r="X4" s="139" t="str">
        <f t="shared" si="7"/>
        <v/>
      </c>
      <c r="Y4" s="23" t="e">
        <f t="shared" si="8"/>
        <v>#VALUE!</v>
      </c>
      <c r="Z4" s="1" t="e">
        <f t="shared" si="9"/>
        <v>#VALUE!</v>
      </c>
      <c r="AA4" s="10"/>
      <c r="AB4" s="10"/>
      <c r="AC4" s="10"/>
      <c r="AD4" s="12"/>
      <c r="AE4" s="10"/>
      <c r="AF4" s="6"/>
      <c r="AG4" s="10"/>
      <c r="AH4" s="10"/>
      <c r="AI4" s="6"/>
    </row>
    <row r="5" spans="1:35" ht="45" customHeight="1" x14ac:dyDescent="0.25">
      <c r="A5" s="2">
        <v>41061</v>
      </c>
      <c r="B5" s="4" t="s">
        <v>31</v>
      </c>
      <c r="C5" s="4" t="s">
        <v>1098</v>
      </c>
      <c r="D5" s="4" t="s">
        <v>1100</v>
      </c>
      <c r="E5" s="4" t="s">
        <v>126</v>
      </c>
      <c r="F5" s="4" t="s">
        <v>140</v>
      </c>
      <c r="G5" s="3">
        <v>3</v>
      </c>
      <c r="H5" s="5" t="s">
        <v>149</v>
      </c>
      <c r="I5" s="4" t="s">
        <v>1121</v>
      </c>
      <c r="J5" s="4" t="s">
        <v>1131</v>
      </c>
      <c r="K5" s="38" t="s">
        <v>79</v>
      </c>
      <c r="L5" s="74">
        <f t="shared" si="0"/>
        <v>2</v>
      </c>
      <c r="M5" s="22" t="s">
        <v>75</v>
      </c>
      <c r="N5" s="74">
        <f t="shared" si="1"/>
        <v>7</v>
      </c>
      <c r="O5" s="23">
        <f t="shared" si="2"/>
        <v>14</v>
      </c>
      <c r="P5" s="22" t="s">
        <v>86</v>
      </c>
      <c r="Q5" s="74">
        <v>0.7</v>
      </c>
      <c r="R5" s="23">
        <f t="shared" si="4"/>
        <v>9.7999999999999989</v>
      </c>
      <c r="S5" s="1" t="str">
        <f t="shared" si="5"/>
        <v>PRIORITE 3</v>
      </c>
      <c r="T5" s="6"/>
      <c r="U5" s="38"/>
      <c r="V5" s="139" t="str">
        <f t="shared" si="6"/>
        <v/>
      </c>
      <c r="W5" s="140"/>
      <c r="X5" s="139" t="str">
        <f t="shared" si="7"/>
        <v/>
      </c>
      <c r="Y5" s="23" t="e">
        <f t="shared" si="8"/>
        <v>#VALUE!</v>
      </c>
      <c r="Z5" s="1" t="e">
        <f t="shared" si="9"/>
        <v>#VALUE!</v>
      </c>
      <c r="AA5" s="10"/>
      <c r="AB5" s="10"/>
      <c r="AC5" s="10"/>
      <c r="AD5" s="12"/>
      <c r="AE5" s="10"/>
      <c r="AF5" s="6"/>
      <c r="AG5" s="10"/>
      <c r="AH5" s="10"/>
      <c r="AI5" s="6"/>
    </row>
    <row r="6" spans="1:35" ht="45" customHeight="1" x14ac:dyDescent="0.25">
      <c r="A6" s="2">
        <v>41061</v>
      </c>
      <c r="B6" s="4" t="s">
        <v>31</v>
      </c>
      <c r="C6" s="4" t="s">
        <v>1098</v>
      </c>
      <c r="D6" s="4" t="s">
        <v>1101</v>
      </c>
      <c r="E6" s="4" t="s">
        <v>1112</v>
      </c>
      <c r="F6" s="4" t="s">
        <v>140</v>
      </c>
      <c r="G6" s="3">
        <v>3</v>
      </c>
      <c r="H6" s="5" t="s">
        <v>149</v>
      </c>
      <c r="I6" s="4" t="s">
        <v>1122</v>
      </c>
      <c r="J6" s="49"/>
      <c r="K6" s="38" t="s">
        <v>79</v>
      </c>
      <c r="L6" s="74">
        <f t="shared" si="0"/>
        <v>2</v>
      </c>
      <c r="M6" s="22" t="s">
        <v>74</v>
      </c>
      <c r="N6" s="74" t="str">
        <f t="shared" si="1"/>
        <v>4</v>
      </c>
      <c r="O6" s="23">
        <f t="shared" si="2"/>
        <v>8</v>
      </c>
      <c r="P6" s="22" t="s">
        <v>86</v>
      </c>
      <c r="Q6" s="74">
        <f t="shared" si="3"/>
        <v>1</v>
      </c>
      <c r="R6" s="23">
        <f t="shared" si="4"/>
        <v>8</v>
      </c>
      <c r="S6" s="1" t="str">
        <f t="shared" si="5"/>
        <v>PRIORITE 3</v>
      </c>
      <c r="T6" s="4"/>
      <c r="U6" s="38"/>
      <c r="V6" s="139" t="str">
        <f t="shared" si="6"/>
        <v/>
      </c>
      <c r="W6" s="140"/>
      <c r="X6" s="139" t="str">
        <f t="shared" si="7"/>
        <v/>
      </c>
      <c r="Y6" s="23" t="e">
        <f t="shared" si="8"/>
        <v>#VALUE!</v>
      </c>
      <c r="Z6" s="1" t="e">
        <f t="shared" si="9"/>
        <v>#VALUE!</v>
      </c>
      <c r="AA6" s="10"/>
      <c r="AB6" s="10"/>
      <c r="AC6" s="10"/>
      <c r="AD6" s="12"/>
      <c r="AE6" s="10"/>
      <c r="AF6" s="6"/>
      <c r="AG6" s="10"/>
      <c r="AH6" s="10"/>
      <c r="AI6" s="6"/>
    </row>
    <row r="7" spans="1:35" ht="75" x14ac:dyDescent="0.25">
      <c r="A7" s="2">
        <v>41061</v>
      </c>
      <c r="B7" s="4" t="s">
        <v>31</v>
      </c>
      <c r="C7" s="4" t="s">
        <v>1098</v>
      </c>
      <c r="D7" s="4" t="s">
        <v>799</v>
      </c>
      <c r="E7" s="4" t="s">
        <v>1113</v>
      </c>
      <c r="F7" s="4" t="s">
        <v>140</v>
      </c>
      <c r="G7" s="3">
        <v>3</v>
      </c>
      <c r="H7" s="5" t="s">
        <v>149</v>
      </c>
      <c r="I7" s="4" t="s">
        <v>1123</v>
      </c>
      <c r="K7" s="38" t="s">
        <v>79</v>
      </c>
      <c r="L7" s="74">
        <f t="shared" si="0"/>
        <v>2</v>
      </c>
      <c r="M7" s="22" t="s">
        <v>75</v>
      </c>
      <c r="N7" s="74">
        <f t="shared" si="1"/>
        <v>7</v>
      </c>
      <c r="O7" s="23">
        <f t="shared" si="2"/>
        <v>14</v>
      </c>
      <c r="P7" s="22" t="s">
        <v>84</v>
      </c>
      <c r="Q7" s="74">
        <f t="shared" si="3"/>
        <v>0.7</v>
      </c>
      <c r="R7" s="23">
        <f t="shared" ref="R7:R13" si="10">O7*Q7</f>
        <v>9.7999999999999989</v>
      </c>
      <c r="S7" s="1" t="str">
        <f t="shared" ref="S7:S13" si="11">IF(R7="","",(IF(R7&lt;=5,"PRIORITE 4",IF(R7&lt;=16,"PRIORITE 3",IF(R7&lt;30,"PRIORITE 2","PRIORITE 1")))))</f>
        <v>PRIORITE 3</v>
      </c>
      <c r="T7" s="4" t="s">
        <v>1132</v>
      </c>
      <c r="U7" s="76"/>
      <c r="V7" s="139" t="str">
        <f t="shared" si="6"/>
        <v/>
      </c>
      <c r="W7" s="141"/>
      <c r="X7" s="139" t="str">
        <f t="shared" si="7"/>
        <v/>
      </c>
      <c r="Y7" s="23" t="e">
        <f t="shared" ref="Y7:Y13" si="12">V7*X7</f>
        <v>#VALUE!</v>
      </c>
      <c r="Z7" s="1" t="e">
        <f t="shared" ref="Z7:Z13" si="13">IF(Y7="","",(IF(Y7&lt;=5,"PRIORITE 4",IF(Y7&lt;=16,"PRIORITE 3",IF(Y7&lt;30,"PRIORITE 2","PRIORITE 1")))))</f>
        <v>#VALUE!</v>
      </c>
      <c r="AA7" s="10"/>
      <c r="AB7" s="10"/>
      <c r="AC7" s="10"/>
      <c r="AD7" s="77"/>
      <c r="AE7" s="10"/>
      <c r="AF7" s="76"/>
      <c r="AG7" s="10"/>
      <c r="AH7" s="10"/>
      <c r="AI7" s="76"/>
    </row>
    <row r="8" spans="1:35" ht="45" x14ac:dyDescent="0.25">
      <c r="A8" s="2">
        <v>41061</v>
      </c>
      <c r="B8" s="4" t="s">
        <v>31</v>
      </c>
      <c r="C8" s="4" t="s">
        <v>1098</v>
      </c>
      <c r="D8" s="4" t="s">
        <v>1102</v>
      </c>
      <c r="E8" s="4" t="s">
        <v>1114</v>
      </c>
      <c r="F8" s="4" t="s">
        <v>140</v>
      </c>
      <c r="G8" s="3">
        <v>3</v>
      </c>
      <c r="H8" s="5" t="s">
        <v>149</v>
      </c>
      <c r="I8" s="4" t="s">
        <v>1197</v>
      </c>
      <c r="J8" s="49"/>
      <c r="K8" s="38" t="s">
        <v>79</v>
      </c>
      <c r="L8" s="74">
        <f t="shared" si="0"/>
        <v>2</v>
      </c>
      <c r="M8" s="22" t="s">
        <v>74</v>
      </c>
      <c r="N8" s="74" t="str">
        <f t="shared" si="1"/>
        <v>4</v>
      </c>
      <c r="O8" s="23">
        <f t="shared" si="2"/>
        <v>8</v>
      </c>
      <c r="P8" s="22" t="s">
        <v>86</v>
      </c>
      <c r="Q8" s="74">
        <f t="shared" si="3"/>
        <v>1</v>
      </c>
      <c r="R8" s="23">
        <f t="shared" si="10"/>
        <v>8</v>
      </c>
      <c r="S8" s="1" t="str">
        <f t="shared" si="11"/>
        <v>PRIORITE 3</v>
      </c>
      <c r="T8" s="4"/>
      <c r="U8" s="76"/>
      <c r="V8" s="139" t="str">
        <f t="shared" si="6"/>
        <v/>
      </c>
      <c r="W8" s="141"/>
      <c r="X8" s="139" t="str">
        <f t="shared" si="7"/>
        <v/>
      </c>
      <c r="Y8" s="23" t="e">
        <f t="shared" si="12"/>
        <v>#VALUE!</v>
      </c>
      <c r="Z8" s="1" t="e">
        <f t="shared" si="13"/>
        <v>#VALUE!</v>
      </c>
      <c r="AA8" s="10"/>
      <c r="AB8" s="10"/>
      <c r="AC8" s="10"/>
      <c r="AD8" s="77"/>
      <c r="AE8" s="10"/>
      <c r="AF8" s="76"/>
      <c r="AG8" s="10"/>
      <c r="AH8" s="10"/>
      <c r="AI8" s="76"/>
    </row>
    <row r="9" spans="1:35" ht="45" x14ac:dyDescent="0.25">
      <c r="A9" s="2">
        <v>41061</v>
      </c>
      <c r="B9" s="4" t="s">
        <v>31</v>
      </c>
      <c r="C9" s="4" t="s">
        <v>609</v>
      </c>
      <c r="D9" s="4" t="s">
        <v>1103</v>
      </c>
      <c r="E9" s="4" t="s">
        <v>1115</v>
      </c>
      <c r="F9" s="4" t="s">
        <v>140</v>
      </c>
      <c r="G9" s="3">
        <v>3</v>
      </c>
      <c r="H9" s="5" t="s">
        <v>145</v>
      </c>
      <c r="I9" s="4" t="s">
        <v>1124</v>
      </c>
      <c r="J9" s="4" t="s">
        <v>1133</v>
      </c>
      <c r="K9" s="38" t="s">
        <v>79</v>
      </c>
      <c r="L9" s="74">
        <f t="shared" si="0"/>
        <v>2</v>
      </c>
      <c r="M9" s="22" t="s">
        <v>75</v>
      </c>
      <c r="N9" s="74">
        <f t="shared" si="1"/>
        <v>7</v>
      </c>
      <c r="O9" s="23">
        <f t="shared" si="2"/>
        <v>14</v>
      </c>
      <c r="P9" s="22" t="s">
        <v>86</v>
      </c>
      <c r="Q9" s="74">
        <v>0.9</v>
      </c>
      <c r="R9" s="23">
        <f t="shared" si="10"/>
        <v>12.6</v>
      </c>
      <c r="S9" s="1" t="str">
        <f t="shared" si="11"/>
        <v>PRIORITE 3</v>
      </c>
      <c r="T9" s="6"/>
      <c r="U9" s="76"/>
      <c r="V9" s="139" t="str">
        <f t="shared" si="6"/>
        <v/>
      </c>
      <c r="W9" s="141"/>
      <c r="X9" s="139" t="str">
        <f t="shared" si="7"/>
        <v/>
      </c>
      <c r="Y9" s="23" t="e">
        <f t="shared" si="12"/>
        <v>#VALUE!</v>
      </c>
      <c r="Z9" s="1" t="e">
        <f t="shared" si="13"/>
        <v>#VALUE!</v>
      </c>
      <c r="AA9" s="10"/>
      <c r="AB9" s="10"/>
      <c r="AC9" s="10"/>
      <c r="AD9" s="77"/>
      <c r="AE9" s="10"/>
      <c r="AF9" s="76"/>
      <c r="AG9" s="10"/>
      <c r="AH9" s="10"/>
      <c r="AI9" s="76"/>
    </row>
    <row r="10" spans="1:35" ht="75" x14ac:dyDescent="0.25">
      <c r="A10" s="2">
        <v>41061</v>
      </c>
      <c r="B10" s="98" t="s">
        <v>31</v>
      </c>
      <c r="C10" s="4" t="s">
        <v>609</v>
      </c>
      <c r="D10" s="4" t="s">
        <v>1104</v>
      </c>
      <c r="E10" s="4" t="s">
        <v>1116</v>
      </c>
      <c r="F10" s="4" t="s">
        <v>140</v>
      </c>
      <c r="G10" s="3">
        <v>3</v>
      </c>
      <c r="H10" s="5" t="s">
        <v>144</v>
      </c>
      <c r="I10" s="4" t="s">
        <v>1125</v>
      </c>
      <c r="J10" s="4" t="s">
        <v>1134</v>
      </c>
      <c r="K10" s="38" t="s">
        <v>79</v>
      </c>
      <c r="L10" s="74">
        <f t="shared" si="0"/>
        <v>2</v>
      </c>
      <c r="M10" s="22" t="s">
        <v>74</v>
      </c>
      <c r="N10" s="74" t="str">
        <f t="shared" si="1"/>
        <v>4</v>
      </c>
      <c r="O10" s="23">
        <f t="shared" si="2"/>
        <v>8</v>
      </c>
      <c r="P10" s="22" t="s">
        <v>86</v>
      </c>
      <c r="Q10" s="74">
        <f t="shared" si="3"/>
        <v>1</v>
      </c>
      <c r="R10" s="23">
        <f t="shared" si="10"/>
        <v>8</v>
      </c>
      <c r="S10" s="1" t="str">
        <f t="shared" si="11"/>
        <v>PRIORITE 3</v>
      </c>
      <c r="T10" s="6"/>
      <c r="U10" s="76"/>
      <c r="V10" s="139" t="str">
        <f t="shared" si="6"/>
        <v/>
      </c>
      <c r="W10" s="141"/>
      <c r="X10" s="139" t="str">
        <f t="shared" si="7"/>
        <v/>
      </c>
      <c r="Y10" s="23" t="e">
        <f t="shared" si="12"/>
        <v>#VALUE!</v>
      </c>
      <c r="Z10" s="1" t="e">
        <f t="shared" si="13"/>
        <v>#VALUE!</v>
      </c>
      <c r="AA10" s="10"/>
      <c r="AB10" s="10"/>
      <c r="AC10" s="10"/>
      <c r="AD10" s="77"/>
      <c r="AE10" s="10"/>
      <c r="AF10" s="76"/>
      <c r="AG10" s="10"/>
      <c r="AH10" s="10"/>
      <c r="AI10" s="76"/>
    </row>
    <row r="11" spans="1:35" ht="30" x14ac:dyDescent="0.25">
      <c r="A11" s="2">
        <v>41061</v>
      </c>
      <c r="B11" s="4" t="s">
        <v>31</v>
      </c>
      <c r="C11" s="4" t="s">
        <v>1105</v>
      </c>
      <c r="D11" s="4" t="s">
        <v>1106</v>
      </c>
      <c r="E11" s="4" t="s">
        <v>32</v>
      </c>
      <c r="F11" s="4" t="s">
        <v>140</v>
      </c>
      <c r="G11" s="3">
        <v>3</v>
      </c>
      <c r="H11" s="5" t="s">
        <v>151</v>
      </c>
      <c r="I11" s="4" t="s">
        <v>1126</v>
      </c>
      <c r="J11" s="4"/>
      <c r="K11" s="38" t="s">
        <v>80</v>
      </c>
      <c r="L11" s="74" t="str">
        <f t="shared" si="0"/>
        <v>1</v>
      </c>
      <c r="M11" s="22" t="s">
        <v>76</v>
      </c>
      <c r="N11" s="74" t="str">
        <f t="shared" si="1"/>
        <v>10</v>
      </c>
      <c r="O11" s="23">
        <f t="shared" si="2"/>
        <v>10</v>
      </c>
      <c r="P11" s="22" t="s">
        <v>86</v>
      </c>
      <c r="Q11" s="74">
        <f t="shared" si="3"/>
        <v>1</v>
      </c>
      <c r="R11" s="23">
        <f t="shared" si="10"/>
        <v>10</v>
      </c>
      <c r="S11" s="1" t="str">
        <f t="shared" si="11"/>
        <v>PRIORITE 3</v>
      </c>
      <c r="T11" s="4"/>
      <c r="U11" s="76"/>
      <c r="V11" s="139" t="str">
        <f t="shared" si="6"/>
        <v/>
      </c>
      <c r="W11" s="141"/>
      <c r="X11" s="139" t="str">
        <f t="shared" si="7"/>
        <v/>
      </c>
      <c r="Y11" s="23" t="e">
        <f t="shared" si="12"/>
        <v>#VALUE!</v>
      </c>
      <c r="Z11" s="1" t="e">
        <f t="shared" si="13"/>
        <v>#VALUE!</v>
      </c>
      <c r="AA11" s="10"/>
      <c r="AB11" s="10"/>
      <c r="AC11" s="10"/>
      <c r="AD11" s="77"/>
      <c r="AE11" s="10"/>
      <c r="AF11" s="76"/>
      <c r="AG11" s="10"/>
      <c r="AH11" s="10"/>
      <c r="AI11" s="76"/>
    </row>
    <row r="12" spans="1:35" ht="45" customHeight="1" x14ac:dyDescent="0.25">
      <c r="A12" s="2">
        <v>41061</v>
      </c>
      <c r="B12" s="4" t="s">
        <v>31</v>
      </c>
      <c r="C12" s="4" t="s">
        <v>1105</v>
      </c>
      <c r="D12" s="4" t="s">
        <v>1107</v>
      </c>
      <c r="E12" s="4" t="s">
        <v>1117</v>
      </c>
      <c r="F12" s="4" t="s">
        <v>140</v>
      </c>
      <c r="G12" s="3">
        <v>3</v>
      </c>
      <c r="H12" s="5" t="s">
        <v>151</v>
      </c>
      <c r="I12" s="4" t="s">
        <v>1127</v>
      </c>
      <c r="J12" s="4"/>
      <c r="K12" s="38" t="s">
        <v>80</v>
      </c>
      <c r="L12" s="74" t="str">
        <f t="shared" si="0"/>
        <v>1</v>
      </c>
      <c r="M12" s="22" t="s">
        <v>76</v>
      </c>
      <c r="N12" s="74" t="str">
        <f t="shared" si="1"/>
        <v>10</v>
      </c>
      <c r="O12" s="23">
        <f t="shared" si="2"/>
        <v>10</v>
      </c>
      <c r="P12" s="22" t="s">
        <v>86</v>
      </c>
      <c r="Q12" s="74">
        <f t="shared" si="3"/>
        <v>1</v>
      </c>
      <c r="R12" s="23">
        <f t="shared" si="10"/>
        <v>10</v>
      </c>
      <c r="S12" s="1" t="str">
        <f t="shared" si="11"/>
        <v>PRIORITE 3</v>
      </c>
      <c r="T12" s="4" t="s">
        <v>1135</v>
      </c>
      <c r="U12" s="76"/>
      <c r="V12" s="139" t="str">
        <f t="shared" si="6"/>
        <v/>
      </c>
      <c r="W12" s="141"/>
      <c r="X12" s="139" t="str">
        <f t="shared" si="7"/>
        <v/>
      </c>
      <c r="Y12" s="23" t="e">
        <f t="shared" si="12"/>
        <v>#VALUE!</v>
      </c>
      <c r="Z12" s="1" t="e">
        <f t="shared" si="13"/>
        <v>#VALUE!</v>
      </c>
      <c r="AA12" s="6"/>
      <c r="AB12" s="6"/>
      <c r="AC12" s="10"/>
      <c r="AD12" s="77"/>
      <c r="AE12" s="10"/>
      <c r="AG12" s="76"/>
      <c r="AH12" s="10"/>
      <c r="AI12" s="76"/>
    </row>
    <row r="13" spans="1:35" ht="60" x14ac:dyDescent="0.25">
      <c r="A13" s="2">
        <v>44819</v>
      </c>
      <c r="B13" s="4" t="s">
        <v>31</v>
      </c>
      <c r="C13" s="98" t="s">
        <v>1108</v>
      </c>
      <c r="D13" s="4" t="s">
        <v>1109</v>
      </c>
      <c r="E13" s="4"/>
      <c r="F13" s="4" t="s">
        <v>140</v>
      </c>
      <c r="G13" s="3">
        <v>2</v>
      </c>
      <c r="H13" s="4" t="s">
        <v>26</v>
      </c>
      <c r="I13" s="4" t="s">
        <v>1128</v>
      </c>
      <c r="J13" s="4" t="s">
        <v>1136</v>
      </c>
      <c r="K13" s="95" t="s">
        <v>77</v>
      </c>
      <c r="L13" s="74" t="str">
        <f t="shared" si="0"/>
        <v>4</v>
      </c>
      <c r="M13" s="51" t="s">
        <v>76</v>
      </c>
      <c r="N13" s="74" t="str">
        <f t="shared" si="1"/>
        <v>10</v>
      </c>
      <c r="O13" s="96">
        <f t="shared" si="2"/>
        <v>40</v>
      </c>
      <c r="P13" s="51" t="s">
        <v>86</v>
      </c>
      <c r="Q13" s="74">
        <v>0.7</v>
      </c>
      <c r="R13" s="96">
        <f t="shared" si="10"/>
        <v>28</v>
      </c>
      <c r="S13" s="1" t="str">
        <f t="shared" si="11"/>
        <v>PRIORITE 2</v>
      </c>
      <c r="T13" t="s">
        <v>1195</v>
      </c>
      <c r="U13" s="76"/>
      <c r="V13" s="139" t="str">
        <f t="shared" si="6"/>
        <v/>
      </c>
      <c r="W13" s="141"/>
      <c r="X13" s="139" t="str">
        <f t="shared" si="7"/>
        <v/>
      </c>
      <c r="Y13" s="23" t="e">
        <f t="shared" si="12"/>
        <v>#VALUE!</v>
      </c>
      <c r="Z13" s="1" t="e">
        <f t="shared" si="13"/>
        <v>#VALUE!</v>
      </c>
      <c r="AA13" s="76"/>
      <c r="AB13" s="76"/>
      <c r="AC13" s="76"/>
      <c r="AD13" s="77"/>
      <c r="AE13" s="76"/>
      <c r="AF13" s="76"/>
      <c r="AG13" s="76"/>
      <c r="AH13" s="76"/>
      <c r="AI13" s="76"/>
    </row>
    <row r="14" spans="1:35" x14ac:dyDescent="0.25">
      <c r="E14" s="56"/>
    </row>
  </sheetData>
  <conditionalFormatting sqref="S1:S13 Z2:Z13">
    <cfRule type="cellIs" dxfId="59" priority="12" stopIfTrue="1" operator="equal">
      <formula>"PRIORITE 4"</formula>
    </cfRule>
    <cfRule type="cellIs" dxfId="58" priority="13" stopIfTrue="1" operator="equal">
      <formula>"PRIORITE 1"</formula>
    </cfRule>
    <cfRule type="cellIs" dxfId="57" priority="14" stopIfTrue="1" operator="equal">
      <formula>"PRIORITE 2"</formula>
    </cfRule>
  </conditionalFormatting>
  <conditionalFormatting sqref="Z1">
    <cfRule type="cellIs" dxfId="56" priority="6" stopIfTrue="1" operator="equal">
      <formula>"PRIORITE 4"</formula>
    </cfRule>
    <cfRule type="cellIs" dxfId="55" priority="7" stopIfTrue="1" operator="equal">
      <formula>"PRIORITE 1"</formula>
    </cfRule>
    <cfRule type="cellIs" dxfId="54" priority="8" stopIfTrue="1" operator="equal">
      <formula>"PRIORITE 2"</formula>
    </cfRule>
  </conditionalFormatting>
  <dataValidations count="13">
    <dataValidation type="list" error="Vous devez taper :_x000a_1 : Gravité Mineur_x000a_10 :Gravité Notable_x000a_100 :Gravité Critique" sqref="K1:L1 U1:W1">
      <formula1>"1,2,3,4,5"</formula1>
    </dataValidation>
    <dataValidation type="list" showInputMessage="1" sqref="H13">
      <formula1>$F$158:$F$220</formula1>
    </dataValidation>
    <dataValidation type="list" allowBlank="1" showInputMessage="1" sqref="I13">
      <formula1>$I$158:$I$220</formula1>
    </dataValidation>
    <dataValidation type="list" allowBlank="1" showInputMessage="1" showErrorMessage="1" sqref="AD2:AD6">
      <formula1>"0%,25%,50%,75%,99%,100%"</formula1>
    </dataValidation>
    <dataValidation error="Vous devez taper :_x000a_1 : Gravité Mineur_x000a_10 :Gravité Notable_x000a_100 :Gravité Critique" sqref="O1:O13"/>
    <dataValidation type="list" allowBlank="1" showInputMessage="1" showErrorMessage="1" sqref="F2:F13">
      <formula1>"Opérateur,personnel à proximité,visiteur"</formula1>
    </dataValidation>
    <dataValidation type="list" showInputMessage="1" sqref="H2:H12">
      <formula1>$F$150:$F$212</formula1>
    </dataValidation>
    <dataValidation type="list" allowBlank="1" showInputMessage="1" sqref="I2:I12">
      <formula1>$I$150:$I$212</formula1>
    </dataValidation>
    <dataValidation type="list" error="Vous devez taper :_x000a_1 : Gravité Mineur_x000a_10 :Gravité Notable_x000a_100 :Gravité Critique" sqref="L2:L13">
      <formula1>"1,2,3,4"</formula1>
    </dataValidation>
    <dataValidation type="list" allowBlank="1" showInputMessage="1" showErrorMessage="1" sqref="N2:N13">
      <formula1>"1,4,7,10"</formula1>
    </dataValidation>
    <dataValidation type="list" allowBlank="1" showInputMessage="1" showErrorMessage="1" sqref="Q2:Q13">
      <formula1>"0.1,0.4,0.7,0.9,1"</formula1>
    </dataValidation>
    <dataValidation type="list" allowBlank="1" showInputMessage="1" showErrorMessage="1" sqref="W2:W6 M2:M13 P2:P13">
      <formula1>#REF!</formula1>
    </dataValidation>
    <dataValidation type="list" error="Vous devez taper :_x000a_1 : Gravité Mineur_x000a_10 :Gravité Notable_x000a_100 :Gravité Critique" sqref="U2:U6 K2:K13">
      <formula1>#REF!</formula1>
    </dataValidation>
  </dataValidations>
  <pageMargins left="0.7" right="0.7" top="0.75" bottom="0.75" header="0.3" footer="0.3"/>
  <pageSetup paperSize="9" orientation="portrait" r:id="rId1"/>
  <tableParts count="1">
    <tablePart r:id="rId2"/>
  </tableParts>
  <extLst>
    <ext xmlns:x14="http://schemas.microsoft.com/office/spreadsheetml/2009/9/main" uri="{78C0D931-6437-407d-A8EE-F0AAD7539E65}">
      <x14:conditionalFormattings>
        <x14:conditionalFormatting xmlns:xm="http://schemas.microsoft.com/office/excel/2006/main">
          <x14:cfRule type="containsText" priority="1" operator="containsText" id="{FA76A520-DB6A-4829-9E88-C878B49FBCD2}">
            <xm:f>NOT(ISERROR(SEARCH(#REF!,AH1)))</xm:f>
            <xm:f>#REF!</xm:f>
            <x14:dxf>
              <fill>
                <patternFill>
                  <bgColor rgb="FFFF0000"/>
                </patternFill>
              </fill>
            </x14:dxf>
          </x14:cfRule>
          <x14:cfRule type="containsText" priority="2" operator="containsText" id="{764FEB2B-123F-4BD0-9AE1-D8D8F78AED16}">
            <xm:f>NOT(ISERROR(SEARCH(#REF!,AH1)))</xm:f>
            <xm:f>#REF!</xm:f>
            <x14:dxf>
              <fill>
                <patternFill>
                  <bgColor rgb="FF00FF00"/>
                </patternFill>
              </fill>
            </x14:dxf>
          </x14:cfRule>
          <xm:sqref>AH1 AH13:AH1048576</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5"/>
  <dimension ref="A1:AI11"/>
  <sheetViews>
    <sheetView zoomScale="80" zoomScaleNormal="80" workbookViewId="0">
      <selection activeCell="D6" sqref="D6"/>
    </sheetView>
  </sheetViews>
  <sheetFormatPr baseColWidth="10" defaultColWidth="20.7109375" defaultRowHeight="15" x14ac:dyDescent="0.25"/>
  <cols>
    <col min="3" max="3" width="28.28515625" customWidth="1"/>
    <col min="4" max="4" width="30.7109375" customWidth="1"/>
    <col min="5" max="5" width="41.7109375" customWidth="1"/>
    <col min="8" max="8" width="49.140625" style="37" customWidth="1"/>
    <col min="9" max="9" width="53.28515625" customWidth="1"/>
    <col min="10" max="10" width="40.28515625" customWidth="1"/>
    <col min="11" max="11" width="10.5703125" customWidth="1"/>
    <col min="12" max="12" width="14.42578125" customWidth="1"/>
    <col min="13" max="13" width="9" bestFit="1" customWidth="1"/>
    <col min="14" max="14" width="9.7109375" customWidth="1"/>
    <col min="16" max="16" width="14.7109375" customWidth="1"/>
    <col min="17" max="17" width="14.140625" customWidth="1"/>
    <col min="20" max="20" width="42.7109375" customWidth="1"/>
    <col min="21" max="21" width="19.140625" customWidth="1"/>
    <col min="22" max="22" width="14" bestFit="1" customWidth="1"/>
    <col min="23" max="23" width="20.5703125" customWidth="1"/>
    <col min="24" max="24" width="11.7109375" customWidth="1"/>
    <col min="25" max="25" width="11.140625" bestFit="1" customWidth="1"/>
    <col min="30" max="30" width="15.85546875" style="43" customWidth="1"/>
    <col min="32" max="32" width="33.140625" customWidth="1"/>
  </cols>
  <sheetData>
    <row r="1" spans="1:35" ht="78.75" customHeight="1" x14ac:dyDescent="0.25">
      <c r="A1" s="142" t="s">
        <v>45</v>
      </c>
      <c r="B1" s="143" t="s">
        <v>1</v>
      </c>
      <c r="C1" s="143" t="s">
        <v>2</v>
      </c>
      <c r="D1" s="28" t="s">
        <v>3</v>
      </c>
      <c r="E1" s="29" t="s">
        <v>4</v>
      </c>
      <c r="F1" s="28" t="s">
        <v>5</v>
      </c>
      <c r="G1" s="30" t="s">
        <v>0</v>
      </c>
      <c r="H1" s="36" t="s">
        <v>6</v>
      </c>
      <c r="I1" s="30" t="s">
        <v>71</v>
      </c>
      <c r="J1" s="31" t="s">
        <v>39</v>
      </c>
      <c r="K1" s="40" t="s">
        <v>7</v>
      </c>
      <c r="L1" s="40" t="s">
        <v>72</v>
      </c>
      <c r="M1" s="41" t="s">
        <v>8</v>
      </c>
      <c r="N1" s="41" t="s">
        <v>81</v>
      </c>
      <c r="O1" s="31" t="s">
        <v>9</v>
      </c>
      <c r="P1" s="31" t="s">
        <v>10</v>
      </c>
      <c r="Q1" s="32" t="s">
        <v>82</v>
      </c>
      <c r="R1" s="32" t="s">
        <v>11</v>
      </c>
      <c r="S1" s="31" t="s">
        <v>12</v>
      </c>
      <c r="T1" s="32" t="s">
        <v>13</v>
      </c>
      <c r="U1" s="40" t="s">
        <v>41</v>
      </c>
      <c r="V1" s="40" t="s">
        <v>88</v>
      </c>
      <c r="W1" s="41" t="s">
        <v>40</v>
      </c>
      <c r="X1" s="41" t="s">
        <v>89</v>
      </c>
      <c r="Y1" s="31" t="s">
        <v>14</v>
      </c>
      <c r="Z1" s="32" t="s">
        <v>46</v>
      </c>
      <c r="AA1" s="33" t="s">
        <v>16</v>
      </c>
      <c r="AB1" s="34" t="s">
        <v>17</v>
      </c>
      <c r="AC1" s="33" t="s">
        <v>15</v>
      </c>
      <c r="AD1" s="34" t="s">
        <v>43</v>
      </c>
      <c r="AE1" s="33" t="s">
        <v>36</v>
      </c>
      <c r="AF1" s="34" t="s">
        <v>42</v>
      </c>
      <c r="AG1" s="33" t="s">
        <v>37</v>
      </c>
      <c r="AH1" s="34" t="s">
        <v>44</v>
      </c>
      <c r="AI1" s="33" t="s">
        <v>42</v>
      </c>
    </row>
    <row r="2" spans="1:35" ht="57" customHeight="1" x14ac:dyDescent="0.25">
      <c r="A2" s="76"/>
      <c r="B2" s="2"/>
      <c r="C2" s="76"/>
      <c r="D2" s="5"/>
      <c r="E2" s="44"/>
      <c r="F2" s="5"/>
      <c r="G2" s="3"/>
      <c r="H2" s="5"/>
      <c r="I2" s="5"/>
      <c r="J2" s="21"/>
      <c r="K2" s="38"/>
      <c r="L2" s="39"/>
      <c r="M2" s="22"/>
      <c r="N2" s="39"/>
      <c r="O2" s="23"/>
      <c r="P2" s="22"/>
      <c r="Q2" s="39"/>
      <c r="R2" s="23"/>
      <c r="S2" s="24"/>
      <c r="T2" s="25"/>
      <c r="U2" s="38"/>
      <c r="V2" s="39"/>
      <c r="W2" s="22"/>
      <c r="X2" s="39"/>
      <c r="Y2" s="23"/>
      <c r="Z2" s="24"/>
      <c r="AA2" s="26"/>
      <c r="AB2" s="26"/>
      <c r="AC2" s="27"/>
      <c r="AD2" s="20"/>
      <c r="AE2" s="26"/>
      <c r="AF2" s="26"/>
      <c r="AG2" s="26"/>
      <c r="AH2" s="35"/>
      <c r="AI2" s="26"/>
    </row>
    <row r="3" spans="1:35" ht="45" customHeight="1" x14ac:dyDescent="0.25">
      <c r="A3" s="76"/>
      <c r="B3" s="4"/>
      <c r="C3" s="76"/>
      <c r="D3" s="4"/>
      <c r="E3" s="6"/>
      <c r="F3" s="4"/>
      <c r="G3" s="3"/>
      <c r="H3" s="5"/>
      <c r="I3" s="5"/>
      <c r="J3" s="21"/>
      <c r="K3" s="38"/>
      <c r="L3" s="39"/>
      <c r="M3" s="22"/>
      <c r="N3" s="39"/>
      <c r="O3" s="23"/>
      <c r="P3" s="22"/>
      <c r="Q3" s="39"/>
      <c r="R3" s="23"/>
      <c r="S3" s="1"/>
      <c r="T3" s="25"/>
      <c r="U3" s="38"/>
      <c r="V3" s="39"/>
      <c r="W3" s="22"/>
      <c r="X3" s="39"/>
      <c r="Y3" s="23"/>
      <c r="Z3" s="1"/>
      <c r="AA3" s="10"/>
      <c r="AB3" s="10"/>
      <c r="AC3" s="12"/>
      <c r="AD3" s="19"/>
      <c r="AE3" s="12"/>
      <c r="AF3" s="12"/>
      <c r="AG3" s="10"/>
      <c r="AH3" s="10"/>
      <c r="AI3" s="12"/>
    </row>
    <row r="4" spans="1:35" ht="45" customHeight="1" x14ac:dyDescent="0.25">
      <c r="A4" s="76"/>
      <c r="B4" s="77"/>
      <c r="C4" s="2"/>
      <c r="D4" s="4"/>
      <c r="E4" s="6"/>
      <c r="F4" s="4"/>
      <c r="G4" s="3"/>
      <c r="H4" s="5"/>
      <c r="I4" s="5"/>
      <c r="J4" s="21"/>
      <c r="K4" s="38"/>
      <c r="L4" s="39"/>
      <c r="M4" s="22"/>
      <c r="N4" s="39"/>
      <c r="O4" s="23"/>
      <c r="P4" s="22"/>
      <c r="Q4" s="39"/>
      <c r="R4" s="23"/>
      <c r="S4" s="1"/>
      <c r="T4" s="25"/>
      <c r="U4" s="38"/>
      <c r="V4" s="39"/>
      <c r="W4" s="22"/>
      <c r="X4" s="39"/>
      <c r="Y4" s="23"/>
      <c r="Z4" s="1"/>
      <c r="AA4" s="10"/>
      <c r="AB4" s="10"/>
      <c r="AC4" s="12"/>
      <c r="AD4" s="19"/>
      <c r="AE4" s="10"/>
      <c r="AF4" s="10"/>
      <c r="AG4" s="10"/>
      <c r="AH4" s="10"/>
      <c r="AI4" s="10"/>
    </row>
    <row r="5" spans="1:35" ht="45" customHeight="1" x14ac:dyDescent="0.25">
      <c r="A5" s="76"/>
      <c r="B5" s="2"/>
      <c r="C5" s="159"/>
      <c r="D5" s="4"/>
      <c r="E5" s="6"/>
      <c r="F5" s="4"/>
      <c r="G5" s="3"/>
      <c r="H5" s="5"/>
      <c r="I5" s="5"/>
      <c r="J5" s="21"/>
      <c r="K5" s="38"/>
      <c r="L5" s="39"/>
      <c r="M5" s="22"/>
      <c r="N5" s="39"/>
      <c r="O5" s="23"/>
      <c r="P5" s="22"/>
      <c r="Q5" s="39"/>
      <c r="R5" s="23"/>
      <c r="S5" s="1"/>
      <c r="T5" s="25"/>
      <c r="U5" s="38"/>
      <c r="V5" s="39"/>
      <c r="W5" s="22"/>
      <c r="X5" s="39"/>
      <c r="Y5" s="23"/>
      <c r="Z5" s="1"/>
      <c r="AA5" s="10"/>
      <c r="AB5" s="10"/>
      <c r="AC5" s="6"/>
      <c r="AD5" s="12"/>
      <c r="AE5" s="6"/>
      <c r="AF5" s="6"/>
      <c r="AG5" s="6"/>
      <c r="AH5" s="10"/>
      <c r="AI5" s="6"/>
    </row>
    <row r="6" spans="1:35" ht="45" customHeight="1" x14ac:dyDescent="0.25">
      <c r="A6" s="76"/>
      <c r="B6" s="159"/>
      <c r="C6" s="4"/>
      <c r="D6" s="76"/>
      <c r="E6" s="4"/>
      <c r="F6" s="4"/>
      <c r="G6" s="3"/>
      <c r="H6" s="5"/>
      <c r="I6" s="5"/>
      <c r="J6" s="21"/>
      <c r="K6" s="38"/>
      <c r="L6" s="39"/>
      <c r="M6" s="22"/>
      <c r="N6" s="39"/>
      <c r="O6" s="23"/>
      <c r="P6" s="22"/>
      <c r="Q6" s="39"/>
      <c r="R6" s="23"/>
      <c r="S6" s="1"/>
      <c r="T6" s="25"/>
      <c r="U6" s="38"/>
      <c r="V6" s="39"/>
      <c r="W6" s="22"/>
      <c r="X6" s="39"/>
      <c r="Y6" s="23"/>
      <c r="Z6" s="1"/>
      <c r="AA6" s="10"/>
      <c r="AB6" s="10"/>
      <c r="AC6" s="6"/>
      <c r="AD6" s="12"/>
      <c r="AE6" s="6"/>
      <c r="AF6" s="6"/>
      <c r="AG6" s="6"/>
      <c r="AH6" s="10"/>
      <c r="AI6" s="6"/>
    </row>
    <row r="7" spans="1:35" ht="45" customHeight="1" x14ac:dyDescent="0.25">
      <c r="A7" s="76"/>
      <c r="B7" s="4"/>
      <c r="C7" s="4"/>
      <c r="D7" s="4"/>
      <c r="E7" s="6"/>
      <c r="F7" s="4"/>
      <c r="G7" s="3"/>
      <c r="H7" s="5"/>
      <c r="I7" s="5"/>
      <c r="J7" s="21"/>
      <c r="K7" s="38"/>
      <c r="L7" s="39"/>
      <c r="M7" s="22"/>
      <c r="N7" s="39"/>
      <c r="O7" s="23"/>
      <c r="P7" s="22"/>
      <c r="Q7" s="39"/>
      <c r="R7" s="23"/>
      <c r="S7" s="1"/>
      <c r="T7" s="25"/>
      <c r="U7" s="38"/>
      <c r="V7" s="39"/>
      <c r="W7" s="22"/>
      <c r="X7" s="39"/>
      <c r="Y7" s="23"/>
      <c r="Z7" s="1"/>
      <c r="AA7" s="10"/>
      <c r="AB7" s="10"/>
      <c r="AC7" s="6"/>
      <c r="AD7" s="12"/>
      <c r="AE7" s="6"/>
      <c r="AF7" s="6"/>
      <c r="AG7" s="6"/>
      <c r="AH7" s="10"/>
      <c r="AI7" s="6"/>
    </row>
    <row r="8" spans="1:35" ht="45" customHeight="1" x14ac:dyDescent="0.25">
      <c r="A8" s="2"/>
      <c r="B8" s="4"/>
      <c r="C8" s="4"/>
      <c r="D8" s="4"/>
      <c r="E8" s="6"/>
      <c r="F8" s="4"/>
      <c r="G8" s="3"/>
      <c r="H8" s="5"/>
      <c r="I8" s="5"/>
      <c r="J8" s="21"/>
      <c r="K8" s="38"/>
      <c r="L8" s="39"/>
      <c r="M8" s="22"/>
      <c r="N8" s="39"/>
      <c r="O8" s="23"/>
      <c r="P8" s="22"/>
      <c r="Q8" s="39"/>
      <c r="R8" s="23"/>
      <c r="S8" s="1"/>
      <c r="T8" s="25"/>
      <c r="U8" s="38"/>
      <c r="V8" s="39"/>
      <c r="W8" s="22"/>
      <c r="X8" s="39"/>
      <c r="Y8" s="23"/>
      <c r="Z8" s="1"/>
      <c r="AA8" s="10"/>
      <c r="AB8" s="10"/>
      <c r="AC8" s="6"/>
      <c r="AD8" s="12"/>
      <c r="AE8" s="6"/>
      <c r="AF8" s="6"/>
      <c r="AG8" s="6"/>
      <c r="AH8" s="10"/>
      <c r="AI8" s="6"/>
    </row>
    <row r="9" spans="1:35" ht="45" customHeight="1" x14ac:dyDescent="0.25">
      <c r="A9" s="2"/>
      <c r="B9" s="4"/>
      <c r="C9" s="4"/>
      <c r="D9" s="7"/>
      <c r="E9" s="6"/>
      <c r="F9" s="4"/>
      <c r="G9" s="8"/>
      <c r="H9" s="5"/>
      <c r="I9" s="5"/>
      <c r="J9" s="21"/>
      <c r="K9" s="38"/>
      <c r="L9" s="39"/>
      <c r="M9" s="22"/>
      <c r="N9" s="39"/>
      <c r="O9" s="23"/>
      <c r="P9" s="22"/>
      <c r="Q9" s="39"/>
      <c r="R9" s="23"/>
      <c r="S9" s="1"/>
      <c r="T9" s="25"/>
      <c r="U9" s="38"/>
      <c r="V9" s="39"/>
      <c r="W9" s="22"/>
      <c r="X9" s="39"/>
      <c r="Y9" s="23"/>
      <c r="Z9" s="1"/>
      <c r="AA9" s="10"/>
      <c r="AB9" s="10"/>
      <c r="AC9" s="6"/>
      <c r="AD9" s="12"/>
      <c r="AE9" s="6"/>
      <c r="AF9" s="6"/>
      <c r="AG9" s="6"/>
      <c r="AH9" s="10"/>
      <c r="AI9" s="6"/>
    </row>
    <row r="10" spans="1:35" ht="45" customHeight="1" x14ac:dyDescent="0.25">
      <c r="A10" s="9"/>
      <c r="B10" s="4"/>
      <c r="C10" s="4"/>
      <c r="D10" s="7"/>
      <c r="E10" s="6"/>
      <c r="F10" s="4"/>
      <c r="G10" s="8"/>
      <c r="H10" s="5"/>
      <c r="I10" s="5"/>
      <c r="J10" s="21"/>
      <c r="K10" s="38"/>
      <c r="L10" s="39"/>
      <c r="M10" s="22"/>
      <c r="N10" s="39"/>
      <c r="O10" s="23"/>
      <c r="P10" s="22"/>
      <c r="Q10" s="39"/>
      <c r="R10" s="23"/>
      <c r="S10" s="1"/>
      <c r="T10" s="25"/>
      <c r="U10" s="38"/>
      <c r="V10" s="39"/>
      <c r="W10" s="22"/>
      <c r="X10" s="39"/>
      <c r="Y10" s="23"/>
      <c r="Z10" s="1"/>
      <c r="AA10" s="10"/>
      <c r="AB10" s="10"/>
      <c r="AC10" s="6"/>
      <c r="AD10" s="12"/>
      <c r="AE10" s="6"/>
      <c r="AF10" s="6"/>
      <c r="AG10" s="6"/>
      <c r="AH10" s="10"/>
      <c r="AI10" s="6"/>
    </row>
    <row r="11" spans="1:35" ht="45" customHeight="1" x14ac:dyDescent="0.25">
      <c r="A11" s="9"/>
      <c r="B11" s="4"/>
      <c r="C11" s="4"/>
      <c r="D11" s="7"/>
      <c r="E11" s="6"/>
      <c r="F11" s="4"/>
      <c r="G11" s="8"/>
      <c r="H11" s="5"/>
      <c r="I11" s="5"/>
      <c r="J11" s="21"/>
      <c r="K11" s="38"/>
      <c r="L11" s="39"/>
      <c r="M11" s="22"/>
      <c r="N11" s="39"/>
      <c r="O11" s="23"/>
      <c r="P11" s="22"/>
      <c r="Q11" s="39"/>
      <c r="R11" s="23"/>
      <c r="S11" s="1"/>
      <c r="T11" s="25"/>
      <c r="U11" s="38"/>
      <c r="V11" s="39"/>
      <c r="W11" s="22"/>
      <c r="X11" s="39"/>
      <c r="Y11" s="23"/>
      <c r="Z11" s="1"/>
      <c r="AA11" s="10"/>
      <c r="AB11" s="10"/>
      <c r="AC11" s="6"/>
      <c r="AD11" s="12"/>
      <c r="AE11" s="6"/>
      <c r="AF11" s="6"/>
      <c r="AG11" s="6"/>
      <c r="AH11" s="10"/>
      <c r="AI11" s="6"/>
    </row>
  </sheetData>
  <conditionalFormatting sqref="S1">
    <cfRule type="cellIs" dxfId="51" priority="12" stopIfTrue="1" operator="equal">
      <formula>"PRIORITE 4"</formula>
    </cfRule>
    <cfRule type="cellIs" dxfId="50" priority="13" stopIfTrue="1" operator="equal">
      <formula>"PRIORITE 1"</formula>
    </cfRule>
    <cfRule type="cellIs" dxfId="49" priority="14" stopIfTrue="1" operator="equal">
      <formula>"PRIORITE 2"</formula>
    </cfRule>
  </conditionalFormatting>
  <conditionalFormatting sqref="S2:S11">
    <cfRule type="cellIs" dxfId="48" priority="9" stopIfTrue="1" operator="equal">
      <formula>"PRIORITE 4"</formula>
    </cfRule>
    <cfRule type="cellIs" dxfId="47" priority="10" stopIfTrue="1" operator="equal">
      <formula>"PRIORITE 1"</formula>
    </cfRule>
    <cfRule type="cellIs" dxfId="46" priority="11" stopIfTrue="1" operator="equal">
      <formula>"PRIORITE 2"</formula>
    </cfRule>
  </conditionalFormatting>
  <conditionalFormatting sqref="Z1">
    <cfRule type="cellIs" dxfId="45" priority="6" stopIfTrue="1" operator="equal">
      <formula>"PRIORITE 4"</formula>
    </cfRule>
    <cfRule type="cellIs" dxfId="44" priority="7" stopIfTrue="1" operator="equal">
      <formula>"PRIORITE 1"</formula>
    </cfRule>
    <cfRule type="cellIs" dxfId="43" priority="8" stopIfTrue="1" operator="equal">
      <formula>"PRIORITE 2"</formula>
    </cfRule>
  </conditionalFormatting>
  <conditionalFormatting sqref="Z2:Z11">
    <cfRule type="cellIs" dxfId="42" priority="3" stopIfTrue="1" operator="equal">
      <formula>"PRIORITE 4"</formula>
    </cfRule>
    <cfRule type="cellIs" dxfId="41" priority="4" stopIfTrue="1" operator="equal">
      <formula>"PRIORITE 1"</formula>
    </cfRule>
    <cfRule type="cellIs" dxfId="40" priority="5" stopIfTrue="1" operator="equal">
      <formula>"PRIORITE 2"</formula>
    </cfRule>
  </conditionalFormatting>
  <dataValidations count="2">
    <dataValidation error="Vous devez taper :_x000a_1 : Gravité Mineur_x000a_10 :Gravité Notable_x000a_100 :Gravité Critique" sqref="O1"/>
    <dataValidation type="list" error="Vous devez taper :_x000a_1 : Gravité Mineur_x000a_10 :Gravité Notable_x000a_100 :Gravité Critique" sqref="K1:L1 U1:W1">
      <formula1>"1,2,3,4,5"</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id="{CCA435E7-02B2-4711-AAC0-E8D5281C7794}">
            <xm:f>NOT(ISERROR(SEARCH(#REF!,AH1)))</xm:f>
            <xm:f>#REF!</xm:f>
            <x14:dxf>
              <fill>
                <patternFill>
                  <bgColor rgb="FFFF0000"/>
                </patternFill>
              </fill>
            </x14:dxf>
          </x14:cfRule>
          <x14:cfRule type="containsText" priority="2" operator="containsText" id="{1D215BEC-9B54-447F-950B-289AAE0393B7}">
            <xm:f>NOT(ISERROR(SEARCH(#REF!,AH1)))</xm:f>
            <xm:f>#REF!</xm:f>
            <x14:dxf>
              <fill>
                <patternFill>
                  <bgColor rgb="FF00FF00"/>
                </patternFill>
              </fill>
            </x14:dxf>
          </x14:cfRule>
          <xm:sqref>AH1:AH1048576</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cols>
    <col min="1" max="1" width="20.42578125" bestFit="1" customWidth="1"/>
    <col min="2" max="2" width="28.5703125" bestFit="1" customWidth="1"/>
    <col min="3" max="3" width="42.7109375" customWidth="1"/>
    <col min="4" max="4" width="56.85546875" customWidth="1"/>
    <col min="5" max="5" width="80.28515625" customWidth="1"/>
    <col min="6" max="6" width="21.5703125" bestFit="1" customWidth="1"/>
    <col min="7" max="7" width="18.5703125" bestFit="1" customWidth="1"/>
    <col min="8" max="8" width="44" customWidth="1"/>
    <col min="9" max="10" width="81.140625" customWidth="1"/>
    <col min="11" max="11" width="12.85546875" bestFit="1" customWidth="1"/>
    <col min="12" max="12" width="13.85546875" bestFit="1" customWidth="1"/>
    <col min="13" max="13" width="10" bestFit="1" customWidth="1"/>
    <col min="14" max="14" width="14.7109375" bestFit="1" customWidth="1"/>
    <col min="15" max="15" width="15.140625" bestFit="1" customWidth="1"/>
    <col min="16" max="16" width="34.42578125" bestFit="1" customWidth="1"/>
    <col min="17" max="17" width="27.5703125" bestFit="1" customWidth="1"/>
    <col min="18" max="18" width="19.42578125" bestFit="1" customWidth="1"/>
    <col min="19" max="19" width="27.28515625" bestFit="1" customWidth="1"/>
    <col min="20" max="20" width="81.140625" customWidth="1"/>
    <col min="21" max="21" width="53.7109375" bestFit="1" customWidth="1"/>
    <col min="22" max="22" width="22.85546875" bestFit="1" customWidth="1"/>
    <col min="23" max="23" width="53.5703125" bestFit="1" customWidth="1"/>
    <col min="24" max="24" width="23" bestFit="1" customWidth="1"/>
    <col min="25" max="25" width="19" bestFit="1" customWidth="1"/>
    <col min="26" max="26" width="35" bestFit="1" customWidth="1"/>
    <col min="27" max="27" width="29.28515625" bestFit="1" customWidth="1"/>
    <col min="28" max="28" width="26.7109375" bestFit="1" customWidth="1"/>
    <col min="29" max="29" width="10.7109375" bestFit="1" customWidth="1"/>
    <col min="30" max="30" width="17.42578125" bestFit="1" customWidth="1"/>
    <col min="31" max="31" width="27" bestFit="1" customWidth="1"/>
    <col min="32" max="32" width="16.28515625" bestFit="1" customWidth="1"/>
    <col min="33" max="33" width="7.42578125" bestFit="1" customWidth="1"/>
    <col min="34" max="34" width="38.28515625" bestFit="1" customWidth="1"/>
    <col min="35" max="35" width="102.85546875" bestFit="1" customWidth="1"/>
    <col min="36" max="36" width="8.5703125" bestFit="1" customWidth="1"/>
  </cols>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406"/>
  <sheetViews>
    <sheetView tabSelected="1" workbookViewId="0"/>
  </sheetViews>
  <sheetFormatPr baseColWidth="10" defaultRowHeight="15" x14ac:dyDescent="0.25"/>
  <cols>
    <col min="1" max="1" width="8.5703125" bestFit="1" customWidth="1"/>
    <col min="2" max="2" width="20.42578125" bestFit="1" customWidth="1"/>
    <col min="3" max="3" width="28.5703125" bestFit="1" customWidth="1"/>
    <col min="4" max="4" width="42.7109375" customWidth="1"/>
    <col min="5" max="5" width="56.85546875" customWidth="1"/>
    <col min="6" max="6" width="80.28515625" customWidth="1"/>
    <col min="7" max="7" width="21.5703125" bestFit="1" customWidth="1"/>
    <col min="8" max="8" width="18.5703125" bestFit="1" customWidth="1"/>
    <col min="9" max="9" width="44" customWidth="1"/>
    <col min="10" max="11" width="81.140625" customWidth="1"/>
    <col min="12" max="12" width="12.85546875" bestFit="1" customWidth="1"/>
    <col min="13" max="13" width="13.85546875" bestFit="1" customWidth="1"/>
    <col min="14" max="14" width="10" bestFit="1" customWidth="1"/>
    <col min="15" max="15" width="14.7109375" bestFit="1" customWidth="1"/>
    <col min="16" max="16" width="15.140625" bestFit="1" customWidth="1"/>
    <col min="17" max="17" width="34.42578125" bestFit="1" customWidth="1"/>
    <col min="18" max="18" width="27.5703125" bestFit="1" customWidth="1"/>
    <col min="19" max="19" width="19.42578125" bestFit="1" customWidth="1"/>
    <col min="20" max="20" width="27.28515625" bestFit="1" customWidth="1"/>
    <col min="21" max="21" width="81.140625" customWidth="1"/>
    <col min="22" max="22" width="53.7109375" bestFit="1" customWidth="1"/>
    <col min="23" max="23" width="22.85546875" bestFit="1" customWidth="1"/>
    <col min="24" max="24" width="53.5703125" bestFit="1" customWidth="1"/>
    <col min="25" max="25" width="23" bestFit="1" customWidth="1"/>
    <col min="26" max="26" width="19" bestFit="1" customWidth="1"/>
    <col min="27" max="27" width="35" bestFit="1" customWidth="1"/>
    <col min="28" max="28" width="29.28515625" bestFit="1" customWidth="1"/>
    <col min="29" max="29" width="26.7109375" bestFit="1" customWidth="1"/>
    <col min="30" max="30" width="10.7109375" bestFit="1" customWidth="1"/>
    <col min="31" max="31" width="17.42578125" bestFit="1" customWidth="1"/>
    <col min="32" max="32" width="27" bestFit="1" customWidth="1"/>
    <col min="33" max="33" width="16.28515625" bestFit="1" customWidth="1"/>
    <col min="34" max="34" width="7.42578125" bestFit="1" customWidth="1"/>
    <col min="35" max="35" width="38.28515625" bestFit="1" customWidth="1"/>
    <col min="36" max="36" width="102.85546875" bestFit="1" customWidth="1"/>
    <col min="37" max="37" width="20.42578125" bestFit="1" customWidth="1"/>
    <col min="38" max="38" width="28.5703125" bestFit="1" customWidth="1"/>
    <col min="39" max="39" width="37.7109375" bestFit="1" customWidth="1"/>
    <col min="40" max="40" width="56.7109375" bestFit="1" customWidth="1"/>
    <col min="41" max="41" width="78.7109375" bestFit="1" customWidth="1"/>
    <col min="42" max="42" width="21.5703125" bestFit="1" customWidth="1"/>
    <col min="43" max="43" width="18.5703125" bestFit="1" customWidth="1"/>
    <col min="44" max="44" width="44" bestFit="1" customWidth="1"/>
    <col min="45" max="46" width="81.140625" customWidth="1"/>
    <col min="47" max="47" width="12.85546875" bestFit="1" customWidth="1"/>
    <col min="48" max="48" width="13.85546875" bestFit="1" customWidth="1"/>
    <col min="49" max="49" width="10" bestFit="1" customWidth="1"/>
    <col min="50" max="50" width="14.7109375" bestFit="1" customWidth="1"/>
    <col min="51" max="51" width="15.140625" bestFit="1" customWidth="1"/>
    <col min="52" max="52" width="34.42578125" bestFit="1" customWidth="1"/>
    <col min="53" max="53" width="27.5703125" bestFit="1" customWidth="1"/>
    <col min="54" max="54" width="19.42578125" bestFit="1" customWidth="1"/>
    <col min="55" max="55" width="27.28515625" bestFit="1" customWidth="1"/>
    <col min="56" max="56" width="81.140625" customWidth="1"/>
    <col min="57" max="57" width="53.7109375" bestFit="1" customWidth="1"/>
    <col min="58" max="58" width="22.85546875" bestFit="1" customWidth="1"/>
    <col min="59" max="59" width="53.5703125" bestFit="1" customWidth="1"/>
    <col min="60" max="60" width="23" bestFit="1" customWidth="1"/>
    <col min="61" max="61" width="19" bestFit="1" customWidth="1"/>
    <col min="62" max="62" width="35" bestFit="1" customWidth="1"/>
    <col min="63" max="63" width="29.28515625" bestFit="1" customWidth="1"/>
    <col min="64" max="64" width="26.7109375" bestFit="1" customWidth="1"/>
    <col min="65" max="65" width="10.7109375" bestFit="1" customWidth="1"/>
    <col min="66" max="66" width="17.42578125" bestFit="1" customWidth="1"/>
    <col min="67" max="67" width="27" bestFit="1" customWidth="1"/>
    <col min="68" max="68" width="16.28515625" bestFit="1" customWidth="1"/>
    <col min="69" max="69" width="7.42578125" bestFit="1" customWidth="1"/>
    <col min="70" max="70" width="38.28515625" bestFit="1" customWidth="1"/>
    <col min="71" max="71" width="17.28515625" bestFit="1" customWidth="1"/>
  </cols>
  <sheetData>
    <row r="1" spans="1:36" x14ac:dyDescent="0.25">
      <c r="A1" s="241" t="s">
        <v>1240</v>
      </c>
      <c r="B1" s="239" t="s">
        <v>45</v>
      </c>
      <c r="C1" s="241" t="s">
        <v>1</v>
      </c>
      <c r="D1" s="241" t="s">
        <v>2</v>
      </c>
      <c r="E1" s="241" t="s">
        <v>3</v>
      </c>
      <c r="F1" s="241" t="s">
        <v>4</v>
      </c>
      <c r="G1" s="241" t="s">
        <v>5</v>
      </c>
      <c r="H1" s="241" t="s">
        <v>0</v>
      </c>
      <c r="I1" s="241" t="s">
        <v>6</v>
      </c>
      <c r="J1" s="241" t="s">
        <v>71</v>
      </c>
      <c r="K1" s="241" t="s">
        <v>1239</v>
      </c>
      <c r="L1" s="241" t="s">
        <v>7</v>
      </c>
      <c r="M1" s="241" t="s">
        <v>72</v>
      </c>
      <c r="N1" s="241" t="s">
        <v>8</v>
      </c>
      <c r="O1" s="241" t="s">
        <v>81</v>
      </c>
      <c r="P1" s="241" t="s">
        <v>9</v>
      </c>
      <c r="Q1" s="241" t="s">
        <v>10</v>
      </c>
      <c r="R1" s="241" t="s">
        <v>82</v>
      </c>
      <c r="S1" s="241" t="s">
        <v>11</v>
      </c>
      <c r="T1" s="241" t="s">
        <v>12</v>
      </c>
      <c r="U1" s="241" t="s">
        <v>13</v>
      </c>
      <c r="V1" s="241" t="s">
        <v>41</v>
      </c>
      <c r="W1" s="241" t="s">
        <v>88</v>
      </c>
      <c r="X1" s="241" t="s">
        <v>40</v>
      </c>
      <c r="Y1" s="241" t="s">
        <v>89</v>
      </c>
      <c r="Z1" s="241" t="s">
        <v>14</v>
      </c>
      <c r="AA1" s="241" t="s">
        <v>46</v>
      </c>
      <c r="AB1" s="241" t="s">
        <v>16</v>
      </c>
      <c r="AC1" s="241" t="s">
        <v>17</v>
      </c>
      <c r="AD1" s="239" t="s">
        <v>15</v>
      </c>
      <c r="AE1" s="241" t="s">
        <v>43</v>
      </c>
      <c r="AF1" s="239" t="s">
        <v>36</v>
      </c>
      <c r="AG1" s="241" t="s">
        <v>42</v>
      </c>
      <c r="AH1" s="241" t="s">
        <v>37</v>
      </c>
      <c r="AI1" s="241" t="s">
        <v>44</v>
      </c>
      <c r="AJ1" s="240" t="s">
        <v>1238</v>
      </c>
    </row>
    <row r="2" spans="1:36" x14ac:dyDescent="0.25">
      <c r="A2" s="241" t="s">
        <v>1247</v>
      </c>
      <c r="B2" s="239">
        <v>44742</v>
      </c>
      <c r="C2" s="241" t="s">
        <v>1051</v>
      </c>
      <c r="D2" s="241" t="s">
        <v>1052</v>
      </c>
      <c r="E2" s="241" t="s">
        <v>1053</v>
      </c>
      <c r="F2" s="241" t="s">
        <v>669</v>
      </c>
      <c r="G2" s="241" t="s">
        <v>140</v>
      </c>
      <c r="H2" s="241">
        <v>2</v>
      </c>
      <c r="I2" s="241" t="s">
        <v>148</v>
      </c>
      <c r="J2" s="241" t="s">
        <v>1064</v>
      </c>
      <c r="K2" s="241" t="s">
        <v>1241</v>
      </c>
      <c r="L2" s="241" t="s">
        <v>78</v>
      </c>
      <c r="M2" s="241" t="s">
        <v>1242</v>
      </c>
      <c r="N2" s="241" t="s">
        <v>74</v>
      </c>
      <c r="O2" s="241" t="s">
        <v>1243</v>
      </c>
      <c r="P2" s="241">
        <v>12</v>
      </c>
      <c r="Q2" s="241" t="s">
        <v>86</v>
      </c>
      <c r="R2" s="241">
        <v>1</v>
      </c>
      <c r="S2" s="241">
        <v>12</v>
      </c>
      <c r="T2" s="241" t="s">
        <v>1244</v>
      </c>
      <c r="U2" s="241" t="s">
        <v>1086</v>
      </c>
      <c r="V2" s="241" t="s">
        <v>78</v>
      </c>
      <c r="W2" s="241" t="s">
        <v>1242</v>
      </c>
      <c r="X2" s="241" t="s">
        <v>73</v>
      </c>
      <c r="Y2" s="241" t="s">
        <v>1245</v>
      </c>
      <c r="Z2" s="241">
        <v>3</v>
      </c>
      <c r="AA2" s="241" t="s">
        <v>1246</v>
      </c>
      <c r="AB2" s="241" t="s">
        <v>1092</v>
      </c>
      <c r="AC2" s="241" t="s">
        <v>1093</v>
      </c>
      <c r="AD2" s="239">
        <v>44773</v>
      </c>
      <c r="AE2" s="241">
        <v>0</v>
      </c>
      <c r="AF2" s="239"/>
      <c r="AG2" s="241"/>
      <c r="AH2" s="241"/>
      <c r="AI2" s="241"/>
      <c r="AJ2" s="240"/>
    </row>
    <row r="3" spans="1:36" x14ac:dyDescent="0.25">
      <c r="A3" s="241" t="s">
        <v>1247</v>
      </c>
      <c r="B3" s="239">
        <v>44742</v>
      </c>
      <c r="C3" s="241" t="s">
        <v>1051</v>
      </c>
      <c r="D3" s="241"/>
      <c r="E3" s="241" t="s">
        <v>1054</v>
      </c>
      <c r="F3" s="241" t="s">
        <v>235</v>
      </c>
      <c r="G3" s="241" t="s">
        <v>140</v>
      </c>
      <c r="H3" s="241">
        <v>2</v>
      </c>
      <c r="I3" s="241" t="s">
        <v>145</v>
      </c>
      <c r="J3" s="241" t="s">
        <v>1065</v>
      </c>
      <c r="K3" s="241" t="s">
        <v>1076</v>
      </c>
      <c r="L3" s="241" t="s">
        <v>77</v>
      </c>
      <c r="M3" s="241" t="s">
        <v>1243</v>
      </c>
      <c r="N3" s="241" t="s">
        <v>76</v>
      </c>
      <c r="O3" s="241" t="s">
        <v>1248</v>
      </c>
      <c r="P3" s="241">
        <v>40</v>
      </c>
      <c r="Q3" s="241" t="s">
        <v>87</v>
      </c>
      <c r="R3" s="241" t="s">
        <v>1249</v>
      </c>
      <c r="S3" s="241"/>
      <c r="T3" s="241"/>
      <c r="U3" s="241"/>
      <c r="V3" s="241"/>
      <c r="W3" s="241" t="s">
        <v>1250</v>
      </c>
      <c r="X3" s="241"/>
      <c r="Y3" s="241" t="s">
        <v>1250</v>
      </c>
      <c r="Z3" s="241"/>
      <c r="AA3" s="241"/>
      <c r="AB3" s="241" t="s">
        <v>1092</v>
      </c>
      <c r="AC3" s="241" t="s">
        <v>1093</v>
      </c>
      <c r="AD3" s="239"/>
      <c r="AE3" s="241">
        <v>0</v>
      </c>
      <c r="AF3" s="239">
        <v>44742</v>
      </c>
      <c r="AG3" s="241"/>
      <c r="AH3" s="241"/>
      <c r="AI3" s="241"/>
      <c r="AJ3" s="240"/>
    </row>
    <row r="4" spans="1:36" x14ac:dyDescent="0.25">
      <c r="A4" s="241" t="s">
        <v>1247</v>
      </c>
      <c r="B4" s="239">
        <v>44742</v>
      </c>
      <c r="C4" s="241" t="s">
        <v>1051</v>
      </c>
      <c r="D4" s="241" t="s">
        <v>38</v>
      </c>
      <c r="E4" s="241" t="s">
        <v>1054</v>
      </c>
      <c r="F4" s="241" t="s">
        <v>19</v>
      </c>
      <c r="G4" s="241" t="s">
        <v>140</v>
      </c>
      <c r="H4" s="241">
        <v>2</v>
      </c>
      <c r="I4" s="241" t="s">
        <v>145</v>
      </c>
      <c r="J4" s="241" t="s">
        <v>1066</v>
      </c>
      <c r="K4" s="241" t="s">
        <v>1077</v>
      </c>
      <c r="L4" s="241" t="s">
        <v>77</v>
      </c>
      <c r="M4" s="241" t="s">
        <v>1243</v>
      </c>
      <c r="N4" s="241" t="s">
        <v>76</v>
      </c>
      <c r="O4" s="241" t="s">
        <v>1248</v>
      </c>
      <c r="P4" s="241">
        <v>40</v>
      </c>
      <c r="Q4" s="241" t="s">
        <v>86</v>
      </c>
      <c r="R4" s="241">
        <v>1</v>
      </c>
      <c r="S4" s="241">
        <v>40</v>
      </c>
      <c r="T4" s="241" t="s">
        <v>1251</v>
      </c>
      <c r="U4" s="241" t="s">
        <v>1087</v>
      </c>
      <c r="V4" s="241" t="s">
        <v>77</v>
      </c>
      <c r="W4" s="241" t="s">
        <v>1243</v>
      </c>
      <c r="X4" s="241" t="s">
        <v>73</v>
      </c>
      <c r="Y4" s="241" t="s">
        <v>1245</v>
      </c>
      <c r="Z4" s="241">
        <v>4</v>
      </c>
      <c r="AA4" s="241" t="s">
        <v>1246</v>
      </c>
      <c r="AB4" s="241"/>
      <c r="AC4" s="241"/>
      <c r="AD4" s="239">
        <v>44834</v>
      </c>
      <c r="AE4" s="241">
        <v>0</v>
      </c>
      <c r="AF4" s="239"/>
      <c r="AG4" s="241"/>
      <c r="AH4" s="241"/>
      <c r="AI4" s="241"/>
      <c r="AJ4" s="240"/>
    </row>
    <row r="5" spans="1:36" x14ac:dyDescent="0.25">
      <c r="A5" s="241" t="s">
        <v>1247</v>
      </c>
      <c r="B5" s="239">
        <v>44742</v>
      </c>
      <c r="C5" s="241" t="s">
        <v>1051</v>
      </c>
      <c r="D5" s="241" t="s">
        <v>1055</v>
      </c>
      <c r="E5" s="241" t="s">
        <v>1056</v>
      </c>
      <c r="F5" s="241" t="s">
        <v>32</v>
      </c>
      <c r="G5" s="241" t="s">
        <v>140</v>
      </c>
      <c r="H5" s="241">
        <v>1</v>
      </c>
      <c r="I5" s="241" t="s">
        <v>151</v>
      </c>
      <c r="J5" s="241" t="s">
        <v>1067</v>
      </c>
      <c r="K5" s="241" t="s">
        <v>1078</v>
      </c>
      <c r="L5" s="241" t="s">
        <v>80</v>
      </c>
      <c r="M5" s="241" t="s">
        <v>1245</v>
      </c>
      <c r="N5" s="241" t="s">
        <v>76</v>
      </c>
      <c r="O5" s="241" t="s">
        <v>1248</v>
      </c>
      <c r="P5" s="241">
        <v>10</v>
      </c>
      <c r="Q5" s="241" t="s">
        <v>86</v>
      </c>
      <c r="R5" s="241">
        <v>1</v>
      </c>
      <c r="S5" s="241">
        <v>10</v>
      </c>
      <c r="T5" s="241" t="s">
        <v>1244</v>
      </c>
      <c r="U5" s="241"/>
      <c r="V5" s="241"/>
      <c r="W5" s="241" t="s">
        <v>1250</v>
      </c>
      <c r="X5" s="241"/>
      <c r="Y5" s="241" t="s">
        <v>1250</v>
      </c>
      <c r="Z5" s="241"/>
      <c r="AA5" s="241"/>
      <c r="AB5" s="241"/>
      <c r="AC5" s="241"/>
      <c r="AD5" s="239"/>
      <c r="AE5" s="241">
        <v>0</v>
      </c>
      <c r="AF5" s="239"/>
      <c r="AG5" s="241"/>
      <c r="AH5" s="241"/>
      <c r="AI5" s="241"/>
      <c r="AJ5" s="240"/>
    </row>
    <row r="6" spans="1:36" x14ac:dyDescent="0.25">
      <c r="A6" s="241" t="s">
        <v>1247</v>
      </c>
      <c r="B6" s="239">
        <v>41316</v>
      </c>
      <c r="C6" s="241" t="s">
        <v>1051</v>
      </c>
      <c r="D6" s="241"/>
      <c r="E6" s="241" t="s">
        <v>1057</v>
      </c>
      <c r="F6" s="241" t="s">
        <v>660</v>
      </c>
      <c r="G6" s="241" t="s">
        <v>140</v>
      </c>
      <c r="H6" s="241">
        <v>1</v>
      </c>
      <c r="I6" s="241" t="s">
        <v>143</v>
      </c>
      <c r="J6" s="241" t="s">
        <v>1068</v>
      </c>
      <c r="K6" s="241" t="s">
        <v>1079</v>
      </c>
      <c r="L6" s="241" t="s">
        <v>77</v>
      </c>
      <c r="M6" s="241" t="s">
        <v>1243</v>
      </c>
      <c r="N6" s="241" t="s">
        <v>74</v>
      </c>
      <c r="O6" s="241" t="s">
        <v>1243</v>
      </c>
      <c r="P6" s="241">
        <v>16</v>
      </c>
      <c r="Q6" s="241" t="s">
        <v>86</v>
      </c>
      <c r="R6" s="241">
        <v>1</v>
      </c>
      <c r="S6" s="241">
        <v>16</v>
      </c>
      <c r="T6" s="241" t="s">
        <v>1244</v>
      </c>
      <c r="U6" s="241" t="s">
        <v>1088</v>
      </c>
      <c r="V6" s="241"/>
      <c r="W6" s="241" t="s">
        <v>1250</v>
      </c>
      <c r="X6" s="241"/>
      <c r="Y6" s="241" t="s">
        <v>1250</v>
      </c>
      <c r="Z6" s="241"/>
      <c r="AA6" s="241"/>
      <c r="AB6" s="241"/>
      <c r="AC6" s="241"/>
      <c r="AD6" s="239"/>
      <c r="AE6" s="241">
        <v>0</v>
      </c>
      <c r="AF6" s="239"/>
      <c r="AG6" s="241"/>
      <c r="AH6" s="241"/>
      <c r="AI6" s="241"/>
      <c r="AJ6" s="240"/>
    </row>
    <row r="7" spans="1:36" x14ac:dyDescent="0.25">
      <c r="A7" s="241" t="s">
        <v>1247</v>
      </c>
      <c r="B7" s="239">
        <v>44350</v>
      </c>
      <c r="C7" s="241" t="s">
        <v>1051</v>
      </c>
      <c r="D7" s="241"/>
      <c r="E7" s="241" t="s">
        <v>65</v>
      </c>
      <c r="F7" s="241" t="s">
        <v>669</v>
      </c>
      <c r="G7" s="241" t="s">
        <v>140</v>
      </c>
      <c r="H7" s="241">
        <v>2</v>
      </c>
      <c r="I7" s="241" t="s">
        <v>148</v>
      </c>
      <c r="J7" s="241" t="s">
        <v>139</v>
      </c>
      <c r="K7" s="241" t="s">
        <v>1080</v>
      </c>
      <c r="L7" s="241" t="s">
        <v>77</v>
      </c>
      <c r="M7" s="241" t="s">
        <v>1243</v>
      </c>
      <c r="N7" s="241" t="s">
        <v>75</v>
      </c>
      <c r="O7" s="241">
        <v>7</v>
      </c>
      <c r="P7" s="241">
        <v>28</v>
      </c>
      <c r="Q7" s="241"/>
      <c r="R7" s="241" t="s">
        <v>1250</v>
      </c>
      <c r="S7" s="241"/>
      <c r="T7" s="241"/>
      <c r="U7" s="241" t="s">
        <v>1089</v>
      </c>
      <c r="V7" s="241"/>
      <c r="W7" s="241" t="s">
        <v>1250</v>
      </c>
      <c r="X7" s="241"/>
      <c r="Y7" s="241" t="s">
        <v>1250</v>
      </c>
      <c r="Z7" s="241"/>
      <c r="AA7" s="241"/>
      <c r="AB7" s="241"/>
      <c r="AC7" s="241"/>
      <c r="AD7" s="239"/>
      <c r="AE7" s="241">
        <v>0</v>
      </c>
      <c r="AF7" s="239"/>
      <c r="AG7" s="241"/>
      <c r="AH7" s="241"/>
      <c r="AI7" s="241"/>
      <c r="AJ7" s="240"/>
    </row>
    <row r="8" spans="1:36" x14ac:dyDescent="0.25">
      <c r="A8" s="241" t="s">
        <v>1247</v>
      </c>
      <c r="B8" s="239">
        <v>44350</v>
      </c>
      <c r="C8" s="241" t="s">
        <v>1051</v>
      </c>
      <c r="D8" s="241"/>
      <c r="E8" s="241" t="s">
        <v>1058</v>
      </c>
      <c r="F8" s="241" t="s">
        <v>1060</v>
      </c>
      <c r="G8" s="241" t="s">
        <v>140</v>
      </c>
      <c r="H8" s="241">
        <v>2</v>
      </c>
      <c r="I8" s="241" t="s">
        <v>148</v>
      </c>
      <c r="J8" s="241" t="s">
        <v>1069</v>
      </c>
      <c r="K8" s="241" t="s">
        <v>1081</v>
      </c>
      <c r="L8" s="241" t="s">
        <v>78</v>
      </c>
      <c r="M8" s="241" t="s">
        <v>1242</v>
      </c>
      <c r="N8" s="241" t="s">
        <v>75</v>
      </c>
      <c r="O8" s="241">
        <v>7</v>
      </c>
      <c r="P8" s="241">
        <v>21</v>
      </c>
      <c r="Q8" s="241"/>
      <c r="R8" s="241" t="s">
        <v>1250</v>
      </c>
      <c r="S8" s="241"/>
      <c r="T8" s="241"/>
      <c r="U8" s="241" t="s">
        <v>1090</v>
      </c>
      <c r="V8" s="241"/>
      <c r="W8" s="241" t="s">
        <v>1250</v>
      </c>
      <c r="X8" s="241"/>
      <c r="Y8" s="241" t="s">
        <v>1250</v>
      </c>
      <c r="Z8" s="241"/>
      <c r="AA8" s="241"/>
      <c r="AB8" s="241"/>
      <c r="AC8" s="241"/>
      <c r="AD8" s="239"/>
      <c r="AE8" s="241">
        <v>0</v>
      </c>
      <c r="AF8" s="239"/>
      <c r="AG8" s="241"/>
      <c r="AH8" s="241"/>
      <c r="AI8" s="241"/>
      <c r="AJ8" s="240"/>
    </row>
    <row r="9" spans="1:36" x14ac:dyDescent="0.25">
      <c r="A9" s="241" t="s">
        <v>1247</v>
      </c>
      <c r="B9" s="239">
        <v>44350</v>
      </c>
      <c r="C9" s="241" t="s">
        <v>1051</v>
      </c>
      <c r="D9" s="241"/>
      <c r="E9" s="241" t="s">
        <v>796</v>
      </c>
      <c r="F9" s="241" t="s">
        <v>1061</v>
      </c>
      <c r="G9" s="241" t="s">
        <v>140</v>
      </c>
      <c r="H9" s="241">
        <v>2</v>
      </c>
      <c r="I9" s="241" t="s">
        <v>1070</v>
      </c>
      <c r="J9" s="241" t="s">
        <v>1071</v>
      </c>
      <c r="K9" s="241" t="s">
        <v>1082</v>
      </c>
      <c r="L9" s="241" t="s">
        <v>77</v>
      </c>
      <c r="M9" s="241" t="s">
        <v>1243</v>
      </c>
      <c r="N9" s="241" t="s">
        <v>75</v>
      </c>
      <c r="O9" s="241">
        <v>7</v>
      </c>
      <c r="P9" s="241">
        <v>28</v>
      </c>
      <c r="Q9" s="241" t="s">
        <v>84</v>
      </c>
      <c r="R9" s="241">
        <v>0.7</v>
      </c>
      <c r="S9" s="241">
        <v>19.599999999999998</v>
      </c>
      <c r="T9" s="241" t="s">
        <v>1252</v>
      </c>
      <c r="U9" s="241" t="s">
        <v>1091</v>
      </c>
      <c r="V9" s="241"/>
      <c r="W9" s="241" t="s">
        <v>1250</v>
      </c>
      <c r="X9" s="241"/>
      <c r="Y9" s="241" t="s">
        <v>1250</v>
      </c>
      <c r="Z9" s="241"/>
      <c r="AA9" s="241"/>
      <c r="AB9" s="241"/>
      <c r="AC9" s="241"/>
      <c r="AD9" s="239"/>
      <c r="AE9" s="241">
        <v>0</v>
      </c>
      <c r="AF9" s="239"/>
      <c r="AG9" s="241"/>
      <c r="AH9" s="241"/>
      <c r="AI9" s="241"/>
      <c r="AJ9" s="240"/>
    </row>
    <row r="10" spans="1:36" x14ac:dyDescent="0.25">
      <c r="A10" s="241" t="s">
        <v>1247</v>
      </c>
      <c r="B10" s="239">
        <v>44350</v>
      </c>
      <c r="C10" s="241" t="s">
        <v>1051</v>
      </c>
      <c r="D10" s="241"/>
      <c r="E10" s="241" t="s">
        <v>1057</v>
      </c>
      <c r="F10" s="241"/>
      <c r="G10" s="241" t="s">
        <v>140</v>
      </c>
      <c r="H10" s="241">
        <v>2</v>
      </c>
      <c r="I10" s="241" t="s">
        <v>1072</v>
      </c>
      <c r="J10" s="241" t="s">
        <v>1073</v>
      </c>
      <c r="K10" s="241" t="s">
        <v>1083</v>
      </c>
      <c r="L10" s="241" t="s">
        <v>80</v>
      </c>
      <c r="M10" s="241" t="s">
        <v>1245</v>
      </c>
      <c r="N10" s="241" t="s">
        <v>76</v>
      </c>
      <c r="O10" s="241" t="s">
        <v>1248</v>
      </c>
      <c r="P10" s="241">
        <v>10</v>
      </c>
      <c r="Q10" s="241" t="s">
        <v>85</v>
      </c>
      <c r="R10" s="241" t="s">
        <v>1253</v>
      </c>
      <c r="S10" s="241"/>
      <c r="T10" s="241"/>
      <c r="U10" s="241"/>
      <c r="V10" s="241"/>
      <c r="W10" s="241" t="s">
        <v>1250</v>
      </c>
      <c r="X10" s="241"/>
      <c r="Y10" s="241" t="s">
        <v>1250</v>
      </c>
      <c r="Z10" s="241"/>
      <c r="AA10" s="241"/>
      <c r="AB10" s="241"/>
      <c r="AC10" s="241"/>
      <c r="AD10" s="239"/>
      <c r="AE10" s="241">
        <v>0</v>
      </c>
      <c r="AF10" s="239"/>
      <c r="AG10" s="241"/>
      <c r="AH10" s="241"/>
      <c r="AI10" s="241"/>
      <c r="AJ10" s="240"/>
    </row>
    <row r="11" spans="1:36" x14ac:dyDescent="0.25">
      <c r="A11" s="241" t="s">
        <v>1247</v>
      </c>
      <c r="B11" s="239">
        <v>44350</v>
      </c>
      <c r="C11" s="241" t="s">
        <v>1051</v>
      </c>
      <c r="D11" s="241" t="s">
        <v>1052</v>
      </c>
      <c r="E11" s="241" t="s">
        <v>1059</v>
      </c>
      <c r="F11" s="241" t="s">
        <v>1062</v>
      </c>
      <c r="G11" s="241" t="s">
        <v>140</v>
      </c>
      <c r="H11" s="241">
        <v>2</v>
      </c>
      <c r="I11" s="241" t="s">
        <v>148</v>
      </c>
      <c r="J11" s="241" t="s">
        <v>1074</v>
      </c>
      <c r="K11" s="241" t="s">
        <v>1084</v>
      </c>
      <c r="L11" s="241" t="s">
        <v>80</v>
      </c>
      <c r="M11" s="241" t="s">
        <v>1245</v>
      </c>
      <c r="N11" s="241" t="s">
        <v>75</v>
      </c>
      <c r="O11" s="241">
        <v>7</v>
      </c>
      <c r="P11" s="241">
        <v>7</v>
      </c>
      <c r="Q11" s="241" t="s">
        <v>83</v>
      </c>
      <c r="R11" s="241" t="s">
        <v>1254</v>
      </c>
      <c r="S11" s="241"/>
      <c r="T11" s="241"/>
      <c r="U11" s="241"/>
      <c r="V11" s="241"/>
      <c r="W11" s="241" t="s">
        <v>1250</v>
      </c>
      <c r="X11" s="241"/>
      <c r="Y11" s="241" t="s">
        <v>1250</v>
      </c>
      <c r="Z11" s="241"/>
      <c r="AA11" s="241"/>
      <c r="AB11" s="241"/>
      <c r="AC11" s="241"/>
      <c r="AD11" s="239"/>
      <c r="AE11" s="241">
        <v>0</v>
      </c>
      <c r="AF11" s="239"/>
      <c r="AG11" s="241"/>
      <c r="AH11" s="241"/>
      <c r="AI11" s="241"/>
      <c r="AJ11" s="240"/>
    </row>
    <row r="12" spans="1:36" x14ac:dyDescent="0.25">
      <c r="A12" s="241" t="s">
        <v>1247</v>
      </c>
      <c r="B12" s="239"/>
      <c r="C12" s="241" t="s">
        <v>1051</v>
      </c>
      <c r="D12" s="241" t="s">
        <v>38</v>
      </c>
      <c r="E12" s="241" t="s">
        <v>231</v>
      </c>
      <c r="F12" s="241" t="s">
        <v>1063</v>
      </c>
      <c r="G12" s="241" t="s">
        <v>140</v>
      </c>
      <c r="H12" s="241"/>
      <c r="I12" s="241" t="s">
        <v>1070</v>
      </c>
      <c r="J12" s="241" t="s">
        <v>61</v>
      </c>
      <c r="K12" s="241" t="s">
        <v>1085</v>
      </c>
      <c r="L12" s="241" t="s">
        <v>80</v>
      </c>
      <c r="M12" s="241" t="s">
        <v>1245</v>
      </c>
      <c r="N12" s="241" t="s">
        <v>75</v>
      </c>
      <c r="O12" s="241">
        <v>7</v>
      </c>
      <c r="P12" s="241">
        <v>7</v>
      </c>
      <c r="Q12" s="241"/>
      <c r="R12" s="241" t="s">
        <v>1250</v>
      </c>
      <c r="S12" s="241"/>
      <c r="T12" s="241"/>
      <c r="U12" s="241"/>
      <c r="V12" s="241"/>
      <c r="W12" s="241" t="s">
        <v>1250</v>
      </c>
      <c r="X12" s="241"/>
      <c r="Y12" s="241" t="s">
        <v>1250</v>
      </c>
      <c r="Z12" s="241"/>
      <c r="AA12" s="241"/>
      <c r="AB12" s="241"/>
      <c r="AC12" s="241"/>
      <c r="AD12" s="239"/>
      <c r="AE12" s="241">
        <v>0</v>
      </c>
      <c r="AF12" s="239"/>
      <c r="AG12" s="241"/>
      <c r="AH12" s="241"/>
      <c r="AI12" s="241"/>
      <c r="AJ12" s="240"/>
    </row>
    <row r="13" spans="1:36" x14ac:dyDescent="0.25">
      <c r="A13" s="241" t="s">
        <v>1255</v>
      </c>
      <c r="B13" s="239">
        <v>44672</v>
      </c>
      <c r="C13" s="241" t="s">
        <v>758</v>
      </c>
      <c r="D13" s="241" t="s">
        <v>778</v>
      </c>
      <c r="E13" s="241" t="s">
        <v>779</v>
      </c>
      <c r="F13" s="241" t="s">
        <v>848</v>
      </c>
      <c r="G13" s="241" t="s">
        <v>140</v>
      </c>
      <c r="H13" s="241">
        <v>1</v>
      </c>
      <c r="I13" s="241" t="s">
        <v>137</v>
      </c>
      <c r="J13" s="241" t="s">
        <v>898</v>
      </c>
      <c r="K13" s="241" t="s">
        <v>972</v>
      </c>
      <c r="L13" s="241" t="s">
        <v>80</v>
      </c>
      <c r="M13" s="241" t="s">
        <v>1245</v>
      </c>
      <c r="N13" s="241" t="s">
        <v>76</v>
      </c>
      <c r="O13" s="241">
        <v>10</v>
      </c>
      <c r="P13" s="241">
        <v>10</v>
      </c>
      <c r="Q13" s="241" t="s">
        <v>86</v>
      </c>
      <c r="R13" s="241">
        <v>1</v>
      </c>
      <c r="S13" s="241">
        <v>10</v>
      </c>
      <c r="T13" s="241" t="s">
        <v>1244</v>
      </c>
      <c r="U13" s="241" t="s">
        <v>1016</v>
      </c>
      <c r="V13" s="241"/>
      <c r="W13" s="241" t="s">
        <v>1250</v>
      </c>
      <c r="X13" s="241"/>
      <c r="Y13" s="241" t="s">
        <v>1250</v>
      </c>
      <c r="Z13" s="241"/>
      <c r="AA13" s="241"/>
      <c r="AB13" s="241" t="s">
        <v>1045</v>
      </c>
      <c r="AC13" s="241"/>
      <c r="AD13" s="239">
        <v>44926</v>
      </c>
      <c r="AE13" s="241">
        <v>0</v>
      </c>
      <c r="AF13" s="239"/>
      <c r="AG13" s="241"/>
      <c r="AH13" s="241"/>
      <c r="AI13" s="241"/>
      <c r="AJ13" s="240"/>
    </row>
    <row r="14" spans="1:36" x14ac:dyDescent="0.25">
      <c r="A14" s="241" t="s">
        <v>1255</v>
      </c>
      <c r="B14" s="239">
        <v>44672</v>
      </c>
      <c r="C14" s="241" t="s">
        <v>759</v>
      </c>
      <c r="D14" s="241" t="s">
        <v>778</v>
      </c>
      <c r="E14" s="241" t="s">
        <v>779</v>
      </c>
      <c r="F14" s="241" t="s">
        <v>849</v>
      </c>
      <c r="G14" s="241" t="s">
        <v>140</v>
      </c>
      <c r="H14" s="241">
        <v>1</v>
      </c>
      <c r="I14" s="241" t="s">
        <v>149</v>
      </c>
      <c r="J14" s="241" t="s">
        <v>899</v>
      </c>
      <c r="K14" s="241" t="s">
        <v>973</v>
      </c>
      <c r="L14" s="241" t="s">
        <v>78</v>
      </c>
      <c r="M14" s="241" t="s">
        <v>1242</v>
      </c>
      <c r="N14" s="241" t="s">
        <v>76</v>
      </c>
      <c r="O14" s="241">
        <v>10</v>
      </c>
      <c r="P14" s="241">
        <v>30</v>
      </c>
      <c r="Q14" s="241" t="s">
        <v>86</v>
      </c>
      <c r="R14" s="241">
        <v>1</v>
      </c>
      <c r="S14" s="241">
        <v>30</v>
      </c>
      <c r="T14" s="241" t="s">
        <v>1251</v>
      </c>
      <c r="U14" s="241" t="s">
        <v>1017</v>
      </c>
      <c r="V14" s="241"/>
      <c r="W14" s="241" t="s">
        <v>1250</v>
      </c>
      <c r="X14" s="241"/>
      <c r="Y14" s="241" t="s">
        <v>1250</v>
      </c>
      <c r="Z14" s="241"/>
      <c r="AA14" s="241"/>
      <c r="AB14" s="241" t="s">
        <v>1045</v>
      </c>
      <c r="AC14" s="241"/>
      <c r="AD14" s="239">
        <v>44681</v>
      </c>
      <c r="AE14" s="241">
        <v>0</v>
      </c>
      <c r="AF14" s="239"/>
      <c r="AG14" s="241"/>
      <c r="AH14" s="241"/>
      <c r="AI14" s="241"/>
      <c r="AJ14" s="240"/>
    </row>
    <row r="15" spans="1:36" x14ac:dyDescent="0.25">
      <c r="A15" s="241" t="s">
        <v>1255</v>
      </c>
      <c r="B15" s="239">
        <v>44672</v>
      </c>
      <c r="C15" s="241" t="s">
        <v>760</v>
      </c>
      <c r="D15" s="241" t="s">
        <v>778</v>
      </c>
      <c r="E15" s="241" t="s">
        <v>780</v>
      </c>
      <c r="F15" s="241" t="s">
        <v>850</v>
      </c>
      <c r="G15" s="241" t="s">
        <v>140</v>
      </c>
      <c r="H15" s="241">
        <v>1</v>
      </c>
      <c r="I15" s="241" t="s">
        <v>144</v>
      </c>
      <c r="J15" s="241" t="s">
        <v>900</v>
      </c>
      <c r="K15" s="241" t="s">
        <v>974</v>
      </c>
      <c r="L15" s="241" t="s">
        <v>79</v>
      </c>
      <c r="M15" s="241">
        <v>2</v>
      </c>
      <c r="N15" s="241" t="s">
        <v>75</v>
      </c>
      <c r="O15" s="241">
        <v>7</v>
      </c>
      <c r="P15" s="241">
        <v>14</v>
      </c>
      <c r="Q15" s="241" t="s">
        <v>84</v>
      </c>
      <c r="R15" s="241">
        <v>0.7</v>
      </c>
      <c r="S15" s="241">
        <v>9.7999999999999989</v>
      </c>
      <c r="T15" s="241" t="s">
        <v>1244</v>
      </c>
      <c r="U15" s="241" t="s">
        <v>1018</v>
      </c>
      <c r="V15" s="241"/>
      <c r="W15" s="241" t="s">
        <v>1250</v>
      </c>
      <c r="X15" s="241"/>
      <c r="Y15" s="241" t="s">
        <v>1250</v>
      </c>
      <c r="Z15" s="241"/>
      <c r="AA15" s="241"/>
      <c r="AB15" s="241"/>
      <c r="AC15" s="241"/>
      <c r="AD15" s="239"/>
      <c r="AE15" s="241">
        <v>0</v>
      </c>
      <c r="AF15" s="239"/>
      <c r="AG15" s="241"/>
      <c r="AH15" s="241"/>
      <c r="AI15" s="241"/>
      <c r="AJ15" s="240"/>
    </row>
    <row r="16" spans="1:36" x14ac:dyDescent="0.25">
      <c r="A16" s="241" t="s">
        <v>1255</v>
      </c>
      <c r="B16" s="239">
        <v>44672</v>
      </c>
      <c r="C16" s="241" t="s">
        <v>758</v>
      </c>
      <c r="D16" s="241" t="s">
        <v>778</v>
      </c>
      <c r="E16" s="241" t="s">
        <v>781</v>
      </c>
      <c r="F16" s="241" t="s">
        <v>235</v>
      </c>
      <c r="G16" s="241" t="s">
        <v>140</v>
      </c>
      <c r="H16" s="241">
        <v>1</v>
      </c>
      <c r="I16" s="241" t="s">
        <v>145</v>
      </c>
      <c r="J16" s="241" t="s">
        <v>52</v>
      </c>
      <c r="K16" s="241" t="s">
        <v>975</v>
      </c>
      <c r="L16" s="241"/>
      <c r="M16" s="241" t="s">
        <v>1250</v>
      </c>
      <c r="N16" s="241" t="s">
        <v>76</v>
      </c>
      <c r="O16" s="241">
        <v>10</v>
      </c>
      <c r="P16" s="241"/>
      <c r="Q16" s="241" t="s">
        <v>86</v>
      </c>
      <c r="R16" s="241">
        <v>1</v>
      </c>
      <c r="S16" s="241"/>
      <c r="T16" s="241"/>
      <c r="U16" s="241"/>
      <c r="V16" s="241"/>
      <c r="W16" s="241" t="s">
        <v>1250</v>
      </c>
      <c r="X16" s="241"/>
      <c r="Y16" s="241" t="s">
        <v>1250</v>
      </c>
      <c r="Z16" s="241"/>
      <c r="AA16" s="241"/>
      <c r="AB16" s="241"/>
      <c r="AC16" s="241"/>
      <c r="AD16" s="239"/>
      <c r="AE16" s="241">
        <v>0</v>
      </c>
      <c r="AF16" s="239"/>
      <c r="AG16" s="241"/>
      <c r="AH16" s="241"/>
      <c r="AI16" s="241"/>
      <c r="AJ16" s="240"/>
    </row>
    <row r="17" spans="1:36" x14ac:dyDescent="0.25">
      <c r="A17" s="241" t="s">
        <v>1255</v>
      </c>
      <c r="B17" s="239">
        <v>44672</v>
      </c>
      <c r="C17" s="241" t="s">
        <v>758</v>
      </c>
      <c r="D17" s="241" t="s">
        <v>778</v>
      </c>
      <c r="E17" s="241" t="s">
        <v>782</v>
      </c>
      <c r="F17" s="241" t="s">
        <v>235</v>
      </c>
      <c r="G17" s="241" t="s">
        <v>140</v>
      </c>
      <c r="H17" s="241">
        <v>1</v>
      </c>
      <c r="I17" s="241" t="s">
        <v>145</v>
      </c>
      <c r="J17" s="241" t="s">
        <v>901</v>
      </c>
      <c r="K17" s="241" t="s">
        <v>975</v>
      </c>
      <c r="L17" s="241"/>
      <c r="M17" s="241" t="s">
        <v>1250</v>
      </c>
      <c r="N17" s="241" t="s">
        <v>76</v>
      </c>
      <c r="O17" s="241">
        <v>10</v>
      </c>
      <c r="P17" s="241"/>
      <c r="Q17" s="241" t="s">
        <v>86</v>
      </c>
      <c r="R17" s="241">
        <v>1</v>
      </c>
      <c r="S17" s="241"/>
      <c r="T17" s="241"/>
      <c r="U17" s="241"/>
      <c r="V17" s="241"/>
      <c r="W17" s="241" t="s">
        <v>1250</v>
      </c>
      <c r="X17" s="241"/>
      <c r="Y17" s="241" t="s">
        <v>1250</v>
      </c>
      <c r="Z17" s="241"/>
      <c r="AA17" s="241"/>
      <c r="AB17" s="241"/>
      <c r="AC17" s="241"/>
      <c r="AD17" s="239"/>
      <c r="AE17" s="241">
        <v>0</v>
      </c>
      <c r="AF17" s="239"/>
      <c r="AG17" s="241"/>
      <c r="AH17" s="241"/>
      <c r="AI17" s="241"/>
      <c r="AJ17" s="240"/>
    </row>
    <row r="18" spans="1:36" x14ac:dyDescent="0.25">
      <c r="A18" s="241" t="s">
        <v>1255</v>
      </c>
      <c r="B18" s="239">
        <v>44672</v>
      </c>
      <c r="C18" s="241" t="s">
        <v>758</v>
      </c>
      <c r="D18" s="241" t="s">
        <v>778</v>
      </c>
      <c r="E18" s="241" t="s">
        <v>780</v>
      </c>
      <c r="F18" s="241" t="s">
        <v>851</v>
      </c>
      <c r="G18" s="241" t="s">
        <v>140</v>
      </c>
      <c r="H18" s="241">
        <v>1</v>
      </c>
      <c r="I18" s="241" t="s">
        <v>678</v>
      </c>
      <c r="J18" s="241" t="s">
        <v>902</v>
      </c>
      <c r="K18" s="241" t="s">
        <v>976</v>
      </c>
      <c r="L18" s="241" t="s">
        <v>80</v>
      </c>
      <c r="M18" s="241" t="s">
        <v>1245</v>
      </c>
      <c r="N18" s="241" t="s">
        <v>76</v>
      </c>
      <c r="O18" s="241">
        <v>10</v>
      </c>
      <c r="P18" s="241">
        <v>10</v>
      </c>
      <c r="Q18" s="241" t="s">
        <v>85</v>
      </c>
      <c r="R18" s="241">
        <v>0.9</v>
      </c>
      <c r="S18" s="241">
        <v>9</v>
      </c>
      <c r="T18" s="241" t="s">
        <v>1244</v>
      </c>
      <c r="U18" s="241" t="s">
        <v>1019</v>
      </c>
      <c r="V18" s="241"/>
      <c r="W18" s="241" t="s">
        <v>1250</v>
      </c>
      <c r="X18" s="241"/>
      <c r="Y18" s="241" t="s">
        <v>1250</v>
      </c>
      <c r="Z18" s="241"/>
      <c r="AA18" s="241"/>
      <c r="AB18" s="241" t="s">
        <v>1045</v>
      </c>
      <c r="AC18" s="241"/>
      <c r="AD18" s="239">
        <v>44926</v>
      </c>
      <c r="AE18" s="241">
        <v>0</v>
      </c>
      <c r="AF18" s="239"/>
      <c r="AG18" s="241"/>
      <c r="AH18" s="241"/>
      <c r="AI18" s="241"/>
      <c r="AJ18" s="240"/>
    </row>
    <row r="19" spans="1:36" x14ac:dyDescent="0.25">
      <c r="A19" s="241" t="s">
        <v>1255</v>
      </c>
      <c r="B19" s="239">
        <v>44672</v>
      </c>
      <c r="C19" s="241" t="s">
        <v>69</v>
      </c>
      <c r="D19" s="241" t="s">
        <v>778</v>
      </c>
      <c r="E19" s="241" t="s">
        <v>782</v>
      </c>
      <c r="F19" s="241" t="s">
        <v>235</v>
      </c>
      <c r="G19" s="241" t="s">
        <v>140</v>
      </c>
      <c r="H19" s="241">
        <v>1</v>
      </c>
      <c r="I19" s="241" t="s">
        <v>145</v>
      </c>
      <c r="J19" s="241" t="s">
        <v>903</v>
      </c>
      <c r="K19" s="241" t="s">
        <v>737</v>
      </c>
      <c r="L19" s="241" t="s">
        <v>78</v>
      </c>
      <c r="M19" s="241" t="s">
        <v>1242</v>
      </c>
      <c r="N19" s="241" t="s">
        <v>76</v>
      </c>
      <c r="O19" s="241">
        <v>10</v>
      </c>
      <c r="P19" s="241">
        <v>30</v>
      </c>
      <c r="Q19" s="241" t="s">
        <v>86</v>
      </c>
      <c r="R19" s="241">
        <v>1</v>
      </c>
      <c r="S19" s="241">
        <v>30</v>
      </c>
      <c r="T19" s="241" t="s">
        <v>1251</v>
      </c>
      <c r="U19" s="241" t="s">
        <v>1020</v>
      </c>
      <c r="V19" s="241"/>
      <c r="W19" s="241" t="s">
        <v>1250</v>
      </c>
      <c r="X19" s="241"/>
      <c r="Y19" s="241" t="s">
        <v>1250</v>
      </c>
      <c r="Z19" s="241"/>
      <c r="AA19" s="241"/>
      <c r="AB19" s="241" t="s">
        <v>1046</v>
      </c>
      <c r="AC19" s="241"/>
      <c r="AD19" s="239">
        <v>44926</v>
      </c>
      <c r="AE19" s="241">
        <v>0</v>
      </c>
      <c r="AF19" s="239"/>
      <c r="AG19" s="241"/>
      <c r="AH19" s="241"/>
      <c r="AI19" s="241"/>
      <c r="AJ19" s="240"/>
    </row>
    <row r="20" spans="1:36" x14ac:dyDescent="0.25">
      <c r="A20" s="241" t="s">
        <v>1255</v>
      </c>
      <c r="B20" s="239">
        <v>44672</v>
      </c>
      <c r="C20" s="241" t="s">
        <v>69</v>
      </c>
      <c r="D20" s="241" t="s">
        <v>778</v>
      </c>
      <c r="E20" s="241" t="s">
        <v>783</v>
      </c>
      <c r="F20" s="241" t="s">
        <v>410</v>
      </c>
      <c r="G20" s="241" t="s">
        <v>140</v>
      </c>
      <c r="H20" s="241">
        <v>1</v>
      </c>
      <c r="I20" s="241" t="s">
        <v>137</v>
      </c>
      <c r="J20" s="241" t="s">
        <v>904</v>
      </c>
      <c r="K20" s="241" t="s">
        <v>977</v>
      </c>
      <c r="L20" s="241" t="s">
        <v>80</v>
      </c>
      <c r="M20" s="241" t="s">
        <v>1245</v>
      </c>
      <c r="N20" s="241" t="s">
        <v>75</v>
      </c>
      <c r="O20" s="241">
        <v>7</v>
      </c>
      <c r="P20" s="241">
        <v>7</v>
      </c>
      <c r="Q20" s="241" t="s">
        <v>86</v>
      </c>
      <c r="R20" s="241">
        <v>1</v>
      </c>
      <c r="S20" s="241">
        <v>7</v>
      </c>
      <c r="T20" s="241" t="s">
        <v>1244</v>
      </c>
      <c r="U20" s="241" t="s">
        <v>1021</v>
      </c>
      <c r="V20" s="241"/>
      <c r="W20" s="241" t="s">
        <v>1250</v>
      </c>
      <c r="X20" s="241"/>
      <c r="Y20" s="241" t="s">
        <v>1250</v>
      </c>
      <c r="Z20" s="241"/>
      <c r="AA20" s="241"/>
      <c r="AB20" s="241" t="s">
        <v>1045</v>
      </c>
      <c r="AC20" s="241"/>
      <c r="AD20" s="239">
        <v>44926</v>
      </c>
      <c r="AE20" s="241">
        <v>0</v>
      </c>
      <c r="AF20" s="239"/>
      <c r="AG20" s="241"/>
      <c r="AH20" s="241"/>
      <c r="AI20" s="241"/>
      <c r="AJ20" s="240"/>
    </row>
    <row r="21" spans="1:36" x14ac:dyDescent="0.25">
      <c r="A21" s="241" t="s">
        <v>1255</v>
      </c>
      <c r="B21" s="239">
        <v>44672</v>
      </c>
      <c r="C21" s="241" t="s">
        <v>761</v>
      </c>
      <c r="D21" s="241" t="s">
        <v>778</v>
      </c>
      <c r="E21" s="241" t="s">
        <v>784</v>
      </c>
      <c r="F21" s="241" t="s">
        <v>852</v>
      </c>
      <c r="G21" s="241" t="s">
        <v>140</v>
      </c>
      <c r="H21" s="241">
        <v>1</v>
      </c>
      <c r="I21" s="241" t="s">
        <v>144</v>
      </c>
      <c r="J21" s="241" t="s">
        <v>905</v>
      </c>
      <c r="K21" s="241" t="s">
        <v>978</v>
      </c>
      <c r="L21" s="241" t="s">
        <v>80</v>
      </c>
      <c r="M21" s="241" t="s">
        <v>1245</v>
      </c>
      <c r="N21" s="241" t="s">
        <v>76</v>
      </c>
      <c r="O21" s="241">
        <v>10</v>
      </c>
      <c r="P21" s="241">
        <v>10</v>
      </c>
      <c r="Q21" s="241" t="s">
        <v>86</v>
      </c>
      <c r="R21" s="241">
        <v>1</v>
      </c>
      <c r="S21" s="241">
        <v>10</v>
      </c>
      <c r="T21" s="241" t="s">
        <v>1244</v>
      </c>
      <c r="U21" s="241"/>
      <c r="V21" s="241"/>
      <c r="W21" s="241" t="s">
        <v>1250</v>
      </c>
      <c r="X21" s="241"/>
      <c r="Y21" s="241" t="s">
        <v>1250</v>
      </c>
      <c r="Z21" s="241"/>
      <c r="AA21" s="241"/>
      <c r="AB21" s="241"/>
      <c r="AC21" s="241"/>
      <c r="AD21" s="239"/>
      <c r="AE21" s="241">
        <v>0</v>
      </c>
      <c r="AF21" s="239"/>
      <c r="AG21" s="241"/>
      <c r="AH21" s="241"/>
      <c r="AI21" s="241"/>
      <c r="AJ21" s="240"/>
    </row>
    <row r="22" spans="1:36" x14ac:dyDescent="0.25">
      <c r="A22" s="241" t="s">
        <v>1255</v>
      </c>
      <c r="B22" s="239">
        <v>44678</v>
      </c>
      <c r="C22" s="241" t="s">
        <v>68</v>
      </c>
      <c r="D22" s="241" t="s">
        <v>778</v>
      </c>
      <c r="E22" s="241" t="s">
        <v>785</v>
      </c>
      <c r="F22" s="241" t="s">
        <v>235</v>
      </c>
      <c r="G22" s="241" t="s">
        <v>140</v>
      </c>
      <c r="H22" s="241">
        <v>1</v>
      </c>
      <c r="I22" s="241" t="s">
        <v>145</v>
      </c>
      <c r="J22" s="241" t="s">
        <v>906</v>
      </c>
      <c r="K22" s="241" t="s">
        <v>979</v>
      </c>
      <c r="L22" s="241" t="s">
        <v>79</v>
      </c>
      <c r="M22" s="241">
        <v>2</v>
      </c>
      <c r="N22" s="241" t="s">
        <v>75</v>
      </c>
      <c r="O22" s="241">
        <v>7</v>
      </c>
      <c r="P22" s="241">
        <v>14</v>
      </c>
      <c r="Q22" s="241" t="s">
        <v>83</v>
      </c>
      <c r="R22" s="241">
        <v>0.4</v>
      </c>
      <c r="S22" s="241">
        <v>5.6000000000000005</v>
      </c>
      <c r="T22" s="241" t="s">
        <v>1244</v>
      </c>
      <c r="U22" s="241" t="s">
        <v>1022</v>
      </c>
      <c r="V22" s="241"/>
      <c r="W22" s="241" t="s">
        <v>1250</v>
      </c>
      <c r="X22" s="241"/>
      <c r="Y22" s="241" t="s">
        <v>1250</v>
      </c>
      <c r="Z22" s="241"/>
      <c r="AA22" s="241"/>
      <c r="AB22" s="241"/>
      <c r="AC22" s="241"/>
      <c r="AD22" s="239">
        <v>44926</v>
      </c>
      <c r="AE22" s="241">
        <v>0</v>
      </c>
      <c r="AF22" s="239"/>
      <c r="AG22" s="241"/>
      <c r="AH22" s="241"/>
      <c r="AI22" s="241"/>
      <c r="AJ22" s="240"/>
    </row>
    <row r="23" spans="1:36" x14ac:dyDescent="0.25">
      <c r="A23" s="241" t="s">
        <v>1255</v>
      </c>
      <c r="B23" s="239">
        <v>44678</v>
      </c>
      <c r="C23" s="241" t="s">
        <v>762</v>
      </c>
      <c r="D23" s="241" t="s">
        <v>778</v>
      </c>
      <c r="E23" s="241" t="s">
        <v>785</v>
      </c>
      <c r="F23" s="241" t="s">
        <v>26</v>
      </c>
      <c r="G23" s="241" t="s">
        <v>140</v>
      </c>
      <c r="H23" s="241">
        <v>1</v>
      </c>
      <c r="I23" s="241" t="s">
        <v>148</v>
      </c>
      <c r="J23" s="241" t="s">
        <v>907</v>
      </c>
      <c r="K23" s="241" t="s">
        <v>980</v>
      </c>
      <c r="L23" s="241" t="s">
        <v>79</v>
      </c>
      <c r="M23" s="241">
        <v>2</v>
      </c>
      <c r="N23" s="241" t="s">
        <v>75</v>
      </c>
      <c r="O23" s="241">
        <v>7</v>
      </c>
      <c r="P23" s="241">
        <v>14</v>
      </c>
      <c r="Q23" s="241" t="s">
        <v>84</v>
      </c>
      <c r="R23" s="241">
        <v>0.7</v>
      </c>
      <c r="S23" s="241">
        <v>9.7999999999999989</v>
      </c>
      <c r="T23" s="241" t="s">
        <v>1244</v>
      </c>
      <c r="U23" s="241"/>
      <c r="V23" s="241"/>
      <c r="W23" s="241" t="s">
        <v>1250</v>
      </c>
      <c r="X23" s="241"/>
      <c r="Y23" s="241" t="s">
        <v>1250</v>
      </c>
      <c r="Z23" s="241"/>
      <c r="AA23" s="241"/>
      <c r="AB23" s="241"/>
      <c r="AC23" s="241"/>
      <c r="AD23" s="239"/>
      <c r="AE23" s="241">
        <v>0</v>
      </c>
      <c r="AF23" s="239"/>
      <c r="AG23" s="241"/>
      <c r="AH23" s="241"/>
      <c r="AI23" s="241"/>
      <c r="AJ23" s="240"/>
    </row>
    <row r="24" spans="1:36" x14ac:dyDescent="0.25">
      <c r="A24" s="241" t="s">
        <v>1255</v>
      </c>
      <c r="B24" s="239">
        <v>44678</v>
      </c>
      <c r="C24" s="241" t="s">
        <v>69</v>
      </c>
      <c r="D24" s="241" t="s">
        <v>778</v>
      </c>
      <c r="E24" s="241" t="s">
        <v>786</v>
      </c>
      <c r="F24" s="241" t="s">
        <v>853</v>
      </c>
      <c r="G24" s="241" t="s">
        <v>140</v>
      </c>
      <c r="H24" s="241">
        <v>1</v>
      </c>
      <c r="I24" s="241" t="s">
        <v>148</v>
      </c>
      <c r="J24" s="241" t="s">
        <v>908</v>
      </c>
      <c r="K24" s="241" t="s">
        <v>981</v>
      </c>
      <c r="L24" s="241" t="s">
        <v>80</v>
      </c>
      <c r="M24" s="241" t="s">
        <v>1245</v>
      </c>
      <c r="N24" s="241" t="s">
        <v>74</v>
      </c>
      <c r="O24" s="241">
        <v>4</v>
      </c>
      <c r="P24" s="241">
        <v>4</v>
      </c>
      <c r="Q24" s="241" t="s">
        <v>86</v>
      </c>
      <c r="R24" s="241">
        <v>1</v>
      </c>
      <c r="S24" s="241">
        <v>4</v>
      </c>
      <c r="T24" s="241" t="s">
        <v>1246</v>
      </c>
      <c r="U24" s="241"/>
      <c r="V24" s="241"/>
      <c r="W24" s="241" t="s">
        <v>1250</v>
      </c>
      <c r="X24" s="241"/>
      <c r="Y24" s="241" t="s">
        <v>1250</v>
      </c>
      <c r="Z24" s="241"/>
      <c r="AA24" s="241"/>
      <c r="AB24" s="241"/>
      <c r="AC24" s="241"/>
      <c r="AD24" s="239">
        <v>44926</v>
      </c>
      <c r="AE24" s="241">
        <v>0</v>
      </c>
      <c r="AF24" s="239"/>
      <c r="AG24" s="241"/>
      <c r="AH24" s="241"/>
      <c r="AI24" s="241"/>
      <c r="AJ24" s="240"/>
    </row>
    <row r="25" spans="1:36" x14ac:dyDescent="0.25">
      <c r="A25" s="241" t="s">
        <v>1255</v>
      </c>
      <c r="B25" s="239">
        <v>44678</v>
      </c>
      <c r="C25" s="241" t="s">
        <v>69</v>
      </c>
      <c r="D25" s="241" t="s">
        <v>778</v>
      </c>
      <c r="E25" s="241" t="s">
        <v>786</v>
      </c>
      <c r="F25" s="241" t="s">
        <v>853</v>
      </c>
      <c r="G25" s="241" t="s">
        <v>140</v>
      </c>
      <c r="H25" s="241">
        <v>1</v>
      </c>
      <c r="I25" s="241" t="s">
        <v>148</v>
      </c>
      <c r="J25" s="241" t="s">
        <v>909</v>
      </c>
      <c r="K25" s="241" t="s">
        <v>981</v>
      </c>
      <c r="L25" s="241" t="s">
        <v>80</v>
      </c>
      <c r="M25" s="241" t="s">
        <v>1245</v>
      </c>
      <c r="N25" s="241" t="s">
        <v>75</v>
      </c>
      <c r="O25" s="241">
        <v>7</v>
      </c>
      <c r="P25" s="241">
        <v>7</v>
      </c>
      <c r="Q25" s="241" t="s">
        <v>86</v>
      </c>
      <c r="R25" s="241">
        <v>1</v>
      </c>
      <c r="S25" s="241">
        <v>7</v>
      </c>
      <c r="T25" s="241" t="s">
        <v>1244</v>
      </c>
      <c r="U25" s="241"/>
      <c r="V25" s="241"/>
      <c r="W25" s="241" t="s">
        <v>1250</v>
      </c>
      <c r="X25" s="241"/>
      <c r="Y25" s="241" t="s">
        <v>1250</v>
      </c>
      <c r="Z25" s="241"/>
      <c r="AA25" s="241"/>
      <c r="AB25" s="241"/>
      <c r="AC25" s="241"/>
      <c r="AD25" s="239">
        <v>44926</v>
      </c>
      <c r="AE25" s="241">
        <v>0</v>
      </c>
      <c r="AF25" s="239"/>
      <c r="AG25" s="241"/>
      <c r="AH25" s="241"/>
      <c r="AI25" s="241"/>
      <c r="AJ25" s="240"/>
    </row>
    <row r="26" spans="1:36" x14ac:dyDescent="0.25">
      <c r="A26" s="241" t="s">
        <v>1255</v>
      </c>
      <c r="B26" s="239">
        <v>44678</v>
      </c>
      <c r="C26" s="241" t="s">
        <v>67</v>
      </c>
      <c r="D26" s="241" t="s">
        <v>787</v>
      </c>
      <c r="E26" s="241" t="s">
        <v>788</v>
      </c>
      <c r="F26" s="241" t="s">
        <v>854</v>
      </c>
      <c r="G26" s="241" t="s">
        <v>141</v>
      </c>
      <c r="H26" s="241"/>
      <c r="I26" s="241" t="s">
        <v>678</v>
      </c>
      <c r="J26" s="241" t="s">
        <v>910</v>
      </c>
      <c r="K26" s="241" t="s">
        <v>982</v>
      </c>
      <c r="L26" s="241" t="s">
        <v>79</v>
      </c>
      <c r="M26" s="241">
        <v>2</v>
      </c>
      <c r="N26" s="241" t="s">
        <v>74</v>
      </c>
      <c r="O26" s="241">
        <v>4</v>
      </c>
      <c r="P26" s="241">
        <v>8</v>
      </c>
      <c r="Q26" s="241" t="s">
        <v>87</v>
      </c>
      <c r="R26" s="241">
        <v>0.1</v>
      </c>
      <c r="S26" s="241">
        <v>0.8</v>
      </c>
      <c r="T26" s="241" t="s">
        <v>1246</v>
      </c>
      <c r="U26" s="241"/>
      <c r="V26" s="241"/>
      <c r="W26" s="241" t="s">
        <v>1250</v>
      </c>
      <c r="X26" s="241"/>
      <c r="Y26" s="241" t="s">
        <v>1250</v>
      </c>
      <c r="Z26" s="241"/>
      <c r="AA26" s="241"/>
      <c r="AB26" s="241"/>
      <c r="AC26" s="241"/>
      <c r="AD26" s="239"/>
      <c r="AE26" s="241">
        <v>0</v>
      </c>
      <c r="AF26" s="239"/>
      <c r="AG26" s="241"/>
      <c r="AH26" s="241"/>
      <c r="AI26" s="241"/>
      <c r="AJ26" s="240"/>
    </row>
    <row r="27" spans="1:36" x14ac:dyDescent="0.25">
      <c r="A27" s="241" t="s">
        <v>1255</v>
      </c>
      <c r="B27" s="239">
        <v>44678</v>
      </c>
      <c r="C27" s="241" t="s">
        <v>67</v>
      </c>
      <c r="D27" s="241" t="s">
        <v>787</v>
      </c>
      <c r="E27" s="241" t="s">
        <v>789</v>
      </c>
      <c r="F27" s="241" t="s">
        <v>855</v>
      </c>
      <c r="G27" s="241" t="s">
        <v>140</v>
      </c>
      <c r="H27" s="241"/>
      <c r="I27" s="241" t="s">
        <v>149</v>
      </c>
      <c r="J27" s="241" t="s">
        <v>911</v>
      </c>
      <c r="K27" s="241" t="s">
        <v>983</v>
      </c>
      <c r="L27" s="241" t="s">
        <v>80</v>
      </c>
      <c r="M27" s="241" t="s">
        <v>1245</v>
      </c>
      <c r="N27" s="241" t="s">
        <v>75</v>
      </c>
      <c r="O27" s="241">
        <v>7</v>
      </c>
      <c r="P27" s="241">
        <v>7</v>
      </c>
      <c r="Q27" s="241" t="s">
        <v>83</v>
      </c>
      <c r="R27" s="241">
        <v>0.4</v>
      </c>
      <c r="S27" s="241">
        <v>2.8000000000000003</v>
      </c>
      <c r="T27" s="241" t="s">
        <v>1246</v>
      </c>
      <c r="U27" s="241"/>
      <c r="V27" s="241"/>
      <c r="W27" s="241" t="s">
        <v>1250</v>
      </c>
      <c r="X27" s="241"/>
      <c r="Y27" s="241" t="s">
        <v>1250</v>
      </c>
      <c r="Z27" s="241"/>
      <c r="AA27" s="241"/>
      <c r="AB27" s="241"/>
      <c r="AC27" s="241"/>
      <c r="AD27" s="239"/>
      <c r="AE27" s="241">
        <v>0</v>
      </c>
      <c r="AF27" s="239"/>
      <c r="AG27" s="241"/>
      <c r="AH27" s="241"/>
      <c r="AI27" s="241"/>
      <c r="AJ27" s="240"/>
    </row>
    <row r="28" spans="1:36" x14ac:dyDescent="0.25">
      <c r="A28" s="241" t="s">
        <v>1255</v>
      </c>
      <c r="B28" s="239">
        <v>44678</v>
      </c>
      <c r="C28" s="241" t="s">
        <v>67</v>
      </c>
      <c r="D28" s="241" t="s">
        <v>787</v>
      </c>
      <c r="E28" s="241" t="s">
        <v>790</v>
      </c>
      <c r="F28" s="241" t="s">
        <v>235</v>
      </c>
      <c r="G28" s="241" t="s">
        <v>141</v>
      </c>
      <c r="H28" s="241"/>
      <c r="I28" s="241" t="s">
        <v>145</v>
      </c>
      <c r="J28" s="241" t="s">
        <v>912</v>
      </c>
      <c r="K28" s="241" t="s">
        <v>984</v>
      </c>
      <c r="L28" s="241" t="s">
        <v>77</v>
      </c>
      <c r="M28" s="241" t="s">
        <v>1243</v>
      </c>
      <c r="N28" s="241" t="s">
        <v>76</v>
      </c>
      <c r="O28" s="241">
        <v>10</v>
      </c>
      <c r="P28" s="241">
        <v>40</v>
      </c>
      <c r="Q28" s="241" t="s">
        <v>83</v>
      </c>
      <c r="R28" s="241">
        <v>0.4</v>
      </c>
      <c r="S28" s="241">
        <v>16</v>
      </c>
      <c r="T28" s="241" t="s">
        <v>1244</v>
      </c>
      <c r="U28" s="241"/>
      <c r="V28" s="241"/>
      <c r="W28" s="241" t="s">
        <v>1250</v>
      </c>
      <c r="X28" s="241"/>
      <c r="Y28" s="241" t="s">
        <v>1250</v>
      </c>
      <c r="Z28" s="241"/>
      <c r="AA28" s="241"/>
      <c r="AB28" s="241"/>
      <c r="AC28" s="241"/>
      <c r="AD28" s="239"/>
      <c r="AE28" s="241">
        <v>0</v>
      </c>
      <c r="AF28" s="239"/>
      <c r="AG28" s="241"/>
      <c r="AH28" s="241"/>
      <c r="AI28" s="241"/>
      <c r="AJ28" s="240"/>
    </row>
    <row r="29" spans="1:36" x14ac:dyDescent="0.25">
      <c r="A29" s="241" t="s">
        <v>1255</v>
      </c>
      <c r="B29" s="239">
        <v>44678</v>
      </c>
      <c r="C29" s="241" t="s">
        <v>66</v>
      </c>
      <c r="D29" s="241" t="s">
        <v>791</v>
      </c>
      <c r="E29" s="241" t="s">
        <v>792</v>
      </c>
      <c r="F29" s="241" t="s">
        <v>856</v>
      </c>
      <c r="G29" s="241" t="s">
        <v>140</v>
      </c>
      <c r="H29" s="241">
        <v>1</v>
      </c>
      <c r="I29" s="241" t="s">
        <v>145</v>
      </c>
      <c r="J29" s="241" t="s">
        <v>912</v>
      </c>
      <c r="K29" s="241" t="s">
        <v>985</v>
      </c>
      <c r="L29" s="241"/>
      <c r="M29" s="241" t="s">
        <v>1250</v>
      </c>
      <c r="N29" s="241"/>
      <c r="O29" s="241"/>
      <c r="P29" s="241"/>
      <c r="Q29" s="241"/>
      <c r="R29" s="241"/>
      <c r="S29" s="241"/>
      <c r="T29" s="241"/>
      <c r="U29" s="241"/>
      <c r="V29" s="241"/>
      <c r="W29" s="241" t="s">
        <v>1250</v>
      </c>
      <c r="X29" s="241"/>
      <c r="Y29" s="241" t="s">
        <v>1250</v>
      </c>
      <c r="Z29" s="241"/>
      <c r="AA29" s="241"/>
      <c r="AB29" s="241"/>
      <c r="AC29" s="241"/>
      <c r="AD29" s="239"/>
      <c r="AE29" s="241">
        <v>0</v>
      </c>
      <c r="AF29" s="239"/>
      <c r="AG29" s="241"/>
      <c r="AH29" s="241"/>
      <c r="AI29" s="241"/>
      <c r="AJ29" s="240"/>
    </row>
    <row r="30" spans="1:36" x14ac:dyDescent="0.25">
      <c r="A30" s="241" t="s">
        <v>1255</v>
      </c>
      <c r="B30" s="239">
        <v>44678</v>
      </c>
      <c r="C30" s="241" t="s">
        <v>67</v>
      </c>
      <c r="D30" s="241" t="s">
        <v>787</v>
      </c>
      <c r="E30" s="241" t="s">
        <v>790</v>
      </c>
      <c r="F30" s="241" t="s">
        <v>235</v>
      </c>
      <c r="G30" s="241" t="s">
        <v>141</v>
      </c>
      <c r="H30" s="241">
        <v>1</v>
      </c>
      <c r="I30" s="241" t="s">
        <v>145</v>
      </c>
      <c r="J30" s="241" t="s">
        <v>913</v>
      </c>
      <c r="K30" s="241" t="s">
        <v>986</v>
      </c>
      <c r="L30" s="241" t="s">
        <v>77</v>
      </c>
      <c r="M30" s="241" t="s">
        <v>1243</v>
      </c>
      <c r="N30" s="241" t="s">
        <v>74</v>
      </c>
      <c r="O30" s="241">
        <v>4</v>
      </c>
      <c r="P30" s="241">
        <v>16</v>
      </c>
      <c r="Q30" s="241" t="s">
        <v>86</v>
      </c>
      <c r="R30" s="241">
        <v>1</v>
      </c>
      <c r="S30" s="241">
        <v>16</v>
      </c>
      <c r="T30" s="241" t="s">
        <v>1244</v>
      </c>
      <c r="U30" s="241"/>
      <c r="V30" s="241"/>
      <c r="W30" s="241" t="s">
        <v>1250</v>
      </c>
      <c r="X30" s="241"/>
      <c r="Y30" s="241" t="s">
        <v>1250</v>
      </c>
      <c r="Z30" s="241"/>
      <c r="AA30" s="241"/>
      <c r="AB30" s="241"/>
      <c r="AC30" s="241"/>
      <c r="AD30" s="239"/>
      <c r="AE30" s="241">
        <v>0</v>
      </c>
      <c r="AF30" s="239"/>
      <c r="AG30" s="241"/>
      <c r="AH30" s="241"/>
      <c r="AI30" s="241"/>
      <c r="AJ30" s="240"/>
    </row>
    <row r="31" spans="1:36" x14ac:dyDescent="0.25">
      <c r="A31" s="241" t="s">
        <v>1255</v>
      </c>
      <c r="B31" s="239">
        <v>44678</v>
      </c>
      <c r="C31" s="241" t="s">
        <v>67</v>
      </c>
      <c r="D31" s="241" t="s">
        <v>788</v>
      </c>
      <c r="E31" s="241" t="s">
        <v>793</v>
      </c>
      <c r="F31" s="241" t="s">
        <v>857</v>
      </c>
      <c r="G31" s="241" t="s">
        <v>140</v>
      </c>
      <c r="H31" s="241">
        <v>2</v>
      </c>
      <c r="I31" s="241" t="s">
        <v>148</v>
      </c>
      <c r="J31" s="241" t="s">
        <v>914</v>
      </c>
      <c r="K31" s="241" t="s">
        <v>987</v>
      </c>
      <c r="L31" s="241" t="s">
        <v>80</v>
      </c>
      <c r="M31" s="241" t="s">
        <v>1245</v>
      </c>
      <c r="N31" s="241" t="s">
        <v>75</v>
      </c>
      <c r="O31" s="241">
        <v>7</v>
      </c>
      <c r="P31" s="241">
        <v>7</v>
      </c>
      <c r="Q31" s="241" t="s">
        <v>83</v>
      </c>
      <c r="R31" s="241">
        <v>0.4</v>
      </c>
      <c r="S31" s="241">
        <v>2.8000000000000003</v>
      </c>
      <c r="T31" s="241" t="s">
        <v>1246</v>
      </c>
      <c r="U31" s="241" t="s">
        <v>1023</v>
      </c>
      <c r="V31" s="241"/>
      <c r="W31" s="241" t="s">
        <v>1250</v>
      </c>
      <c r="X31" s="241"/>
      <c r="Y31" s="241" t="s">
        <v>1250</v>
      </c>
      <c r="Z31" s="241"/>
      <c r="AA31" s="241"/>
      <c r="AB31" s="241"/>
      <c r="AC31" s="241"/>
      <c r="AD31" s="239"/>
      <c r="AE31" s="241">
        <v>0</v>
      </c>
      <c r="AF31" s="239"/>
      <c r="AG31" s="241"/>
      <c r="AH31" s="241"/>
      <c r="AI31" s="241"/>
      <c r="AJ31" s="240"/>
    </row>
    <row r="32" spans="1:36" x14ac:dyDescent="0.25">
      <c r="A32" s="241" t="s">
        <v>1255</v>
      </c>
      <c r="B32" s="239">
        <v>44678</v>
      </c>
      <c r="C32" s="241" t="s">
        <v>763</v>
      </c>
      <c r="D32" s="241" t="s">
        <v>788</v>
      </c>
      <c r="E32" s="241" t="s">
        <v>793</v>
      </c>
      <c r="F32" s="241" t="s">
        <v>857</v>
      </c>
      <c r="G32" s="241" t="s">
        <v>140</v>
      </c>
      <c r="H32" s="241"/>
      <c r="I32" s="241" t="s">
        <v>148</v>
      </c>
      <c r="J32" s="241" t="s">
        <v>915</v>
      </c>
      <c r="K32" s="241" t="s">
        <v>987</v>
      </c>
      <c r="L32" s="241" t="s">
        <v>80</v>
      </c>
      <c r="M32" s="241" t="s">
        <v>1245</v>
      </c>
      <c r="N32" s="241" t="s">
        <v>75</v>
      </c>
      <c r="O32" s="241">
        <v>7</v>
      </c>
      <c r="P32" s="241">
        <v>7</v>
      </c>
      <c r="Q32" s="241" t="s">
        <v>83</v>
      </c>
      <c r="R32" s="241">
        <v>0.4</v>
      </c>
      <c r="S32" s="241">
        <v>2.8000000000000003</v>
      </c>
      <c r="T32" s="241" t="s">
        <v>1246</v>
      </c>
      <c r="U32" s="241" t="s">
        <v>1024</v>
      </c>
      <c r="V32" s="241"/>
      <c r="W32" s="241" t="s">
        <v>1250</v>
      </c>
      <c r="X32" s="241"/>
      <c r="Y32" s="241" t="s">
        <v>1250</v>
      </c>
      <c r="Z32" s="241"/>
      <c r="AA32" s="241"/>
      <c r="AB32" s="241"/>
      <c r="AC32" s="241"/>
      <c r="AD32" s="239"/>
      <c r="AE32" s="241">
        <v>0</v>
      </c>
      <c r="AF32" s="239"/>
      <c r="AG32" s="241"/>
      <c r="AH32" s="241"/>
      <c r="AI32" s="241"/>
      <c r="AJ32" s="240"/>
    </row>
    <row r="33" spans="1:36" x14ac:dyDescent="0.25">
      <c r="A33" s="241" t="s">
        <v>1255</v>
      </c>
      <c r="B33" s="239">
        <v>44678</v>
      </c>
      <c r="C33" s="241" t="s">
        <v>764</v>
      </c>
      <c r="D33" s="241" t="s">
        <v>788</v>
      </c>
      <c r="E33" s="241" t="s">
        <v>793</v>
      </c>
      <c r="F33" s="241" t="s">
        <v>858</v>
      </c>
      <c r="G33" s="241" t="s">
        <v>140</v>
      </c>
      <c r="H33" s="241"/>
      <c r="I33" s="241" t="s">
        <v>148</v>
      </c>
      <c r="J33" s="241" t="s">
        <v>916</v>
      </c>
      <c r="K33" s="241" t="s">
        <v>988</v>
      </c>
      <c r="L33" s="241" t="s">
        <v>79</v>
      </c>
      <c r="M33" s="241">
        <v>2</v>
      </c>
      <c r="N33" s="241" t="s">
        <v>75</v>
      </c>
      <c r="O33" s="241">
        <v>7</v>
      </c>
      <c r="P33" s="241">
        <v>14</v>
      </c>
      <c r="Q33" s="241" t="s">
        <v>85</v>
      </c>
      <c r="R33" s="241">
        <v>0.9</v>
      </c>
      <c r="S33" s="241">
        <v>12.6</v>
      </c>
      <c r="T33" s="241" t="s">
        <v>1244</v>
      </c>
      <c r="U33" s="241"/>
      <c r="V33" s="241"/>
      <c r="W33" s="241" t="s">
        <v>1250</v>
      </c>
      <c r="X33" s="241"/>
      <c r="Y33" s="241" t="s">
        <v>1250</v>
      </c>
      <c r="Z33" s="241"/>
      <c r="AA33" s="241"/>
      <c r="AB33" s="241"/>
      <c r="AC33" s="241"/>
      <c r="AD33" s="239"/>
      <c r="AE33" s="241">
        <v>0</v>
      </c>
      <c r="AF33" s="239"/>
      <c r="AG33" s="241"/>
      <c r="AH33" s="241"/>
      <c r="AI33" s="241"/>
      <c r="AJ33" s="240"/>
    </row>
    <row r="34" spans="1:36" x14ac:dyDescent="0.25">
      <c r="A34" s="241" t="s">
        <v>1255</v>
      </c>
      <c r="B34" s="239">
        <v>44678</v>
      </c>
      <c r="C34" s="241" t="s">
        <v>67</v>
      </c>
      <c r="D34" s="241" t="s">
        <v>788</v>
      </c>
      <c r="E34" s="241" t="s">
        <v>793</v>
      </c>
      <c r="F34" s="241" t="s">
        <v>859</v>
      </c>
      <c r="G34" s="241" t="s">
        <v>140</v>
      </c>
      <c r="H34" s="241">
        <v>2</v>
      </c>
      <c r="I34" s="241" t="s">
        <v>148</v>
      </c>
      <c r="J34" s="241" t="s">
        <v>27</v>
      </c>
      <c r="K34" s="241" t="s">
        <v>989</v>
      </c>
      <c r="L34" s="241" t="s">
        <v>80</v>
      </c>
      <c r="M34" s="241" t="s">
        <v>1245</v>
      </c>
      <c r="N34" s="241" t="s">
        <v>76</v>
      </c>
      <c r="O34" s="241">
        <v>10</v>
      </c>
      <c r="P34" s="241">
        <v>10</v>
      </c>
      <c r="Q34" s="241" t="s">
        <v>83</v>
      </c>
      <c r="R34" s="241">
        <v>0.4</v>
      </c>
      <c r="S34" s="241">
        <v>4</v>
      </c>
      <c r="T34" s="241" t="s">
        <v>1246</v>
      </c>
      <c r="U34" s="241"/>
      <c r="V34" s="241"/>
      <c r="W34" s="241" t="s">
        <v>1250</v>
      </c>
      <c r="X34" s="241"/>
      <c r="Y34" s="241" t="s">
        <v>1250</v>
      </c>
      <c r="Z34" s="241"/>
      <c r="AA34" s="241"/>
      <c r="AB34" s="241"/>
      <c r="AC34" s="241"/>
      <c r="AD34" s="239"/>
      <c r="AE34" s="241">
        <v>0</v>
      </c>
      <c r="AF34" s="239"/>
      <c r="AG34" s="241"/>
      <c r="AH34" s="241"/>
      <c r="AI34" s="241"/>
      <c r="AJ34" s="240"/>
    </row>
    <row r="35" spans="1:36" x14ac:dyDescent="0.25">
      <c r="A35" s="241" t="s">
        <v>1255</v>
      </c>
      <c r="B35" s="239">
        <v>44678</v>
      </c>
      <c r="C35" s="241" t="s">
        <v>764</v>
      </c>
      <c r="D35" s="241" t="s">
        <v>788</v>
      </c>
      <c r="E35" s="241" t="s">
        <v>793</v>
      </c>
      <c r="F35" s="241" t="s">
        <v>860</v>
      </c>
      <c r="G35" s="241" t="s">
        <v>140</v>
      </c>
      <c r="H35" s="241"/>
      <c r="I35" s="241" t="s">
        <v>144</v>
      </c>
      <c r="J35" s="241" t="s">
        <v>917</v>
      </c>
      <c r="K35" s="241" t="s">
        <v>990</v>
      </c>
      <c r="L35" s="241" t="s">
        <v>80</v>
      </c>
      <c r="M35" s="241" t="s">
        <v>1245</v>
      </c>
      <c r="N35" s="241" t="s">
        <v>75</v>
      </c>
      <c r="O35" s="241">
        <v>7</v>
      </c>
      <c r="P35" s="241">
        <v>7</v>
      </c>
      <c r="Q35" s="241" t="s">
        <v>84</v>
      </c>
      <c r="R35" s="241">
        <v>0.7</v>
      </c>
      <c r="S35" s="241">
        <v>4.8999999999999995</v>
      </c>
      <c r="T35" s="241" t="s">
        <v>1246</v>
      </c>
      <c r="U35" s="241"/>
      <c r="V35" s="241"/>
      <c r="W35" s="241" t="s">
        <v>1250</v>
      </c>
      <c r="X35" s="241"/>
      <c r="Y35" s="241" t="s">
        <v>1250</v>
      </c>
      <c r="Z35" s="241"/>
      <c r="AA35" s="241"/>
      <c r="AB35" s="241"/>
      <c r="AC35" s="241"/>
      <c r="AD35" s="239"/>
      <c r="AE35" s="241">
        <v>0</v>
      </c>
      <c r="AF35" s="239"/>
      <c r="AG35" s="241"/>
      <c r="AH35" s="241"/>
      <c r="AI35" s="241"/>
      <c r="AJ35" s="240"/>
    </row>
    <row r="36" spans="1:36" x14ac:dyDescent="0.25">
      <c r="A36" s="241" t="s">
        <v>1255</v>
      </c>
      <c r="B36" s="239">
        <v>44678</v>
      </c>
      <c r="C36" s="241" t="s">
        <v>765</v>
      </c>
      <c r="D36" s="241" t="s">
        <v>355</v>
      </c>
      <c r="E36" s="241" t="s">
        <v>794</v>
      </c>
      <c r="F36" s="241" t="s">
        <v>861</v>
      </c>
      <c r="G36" s="241" t="s">
        <v>140</v>
      </c>
      <c r="H36" s="241">
        <v>1</v>
      </c>
      <c r="I36" s="241" t="s">
        <v>144</v>
      </c>
      <c r="J36" s="241" t="s">
        <v>918</v>
      </c>
      <c r="K36" s="241" t="s">
        <v>991</v>
      </c>
      <c r="L36" s="241" t="s">
        <v>80</v>
      </c>
      <c r="M36" s="241" t="s">
        <v>1245</v>
      </c>
      <c r="N36" s="241" t="s">
        <v>75</v>
      </c>
      <c r="O36" s="241">
        <v>7</v>
      </c>
      <c r="P36" s="241">
        <v>7</v>
      </c>
      <c r="Q36" s="241" t="s">
        <v>84</v>
      </c>
      <c r="R36" s="241">
        <v>0.7</v>
      </c>
      <c r="S36" s="241">
        <v>4.8999999999999995</v>
      </c>
      <c r="T36" s="241" t="s">
        <v>1246</v>
      </c>
      <c r="U36" s="241"/>
      <c r="V36" s="241"/>
      <c r="W36" s="241" t="s">
        <v>1250</v>
      </c>
      <c r="X36" s="241"/>
      <c r="Y36" s="241" t="s">
        <v>1250</v>
      </c>
      <c r="Z36" s="241"/>
      <c r="AA36" s="241"/>
      <c r="AB36" s="241"/>
      <c r="AC36" s="241"/>
      <c r="AD36" s="239"/>
      <c r="AE36" s="241">
        <v>0</v>
      </c>
      <c r="AF36" s="239"/>
      <c r="AG36" s="241"/>
      <c r="AH36" s="241"/>
      <c r="AI36" s="241"/>
      <c r="AJ36" s="240"/>
    </row>
    <row r="37" spans="1:36" x14ac:dyDescent="0.25">
      <c r="A37" s="241" t="s">
        <v>1255</v>
      </c>
      <c r="B37" s="239">
        <v>44678</v>
      </c>
      <c r="C37" s="241" t="s">
        <v>766</v>
      </c>
      <c r="D37" s="241" t="s">
        <v>355</v>
      </c>
      <c r="E37" s="241" t="s">
        <v>795</v>
      </c>
      <c r="F37" s="241" t="s">
        <v>862</v>
      </c>
      <c r="G37" s="241" t="s">
        <v>140</v>
      </c>
      <c r="H37" s="241">
        <v>1</v>
      </c>
      <c r="I37" s="241" t="s">
        <v>144</v>
      </c>
      <c r="J37" s="241" t="s">
        <v>919</v>
      </c>
      <c r="K37" s="241" t="s">
        <v>992</v>
      </c>
      <c r="L37" s="241" t="s">
        <v>79</v>
      </c>
      <c r="M37" s="241">
        <v>2</v>
      </c>
      <c r="N37" s="241" t="s">
        <v>75</v>
      </c>
      <c r="O37" s="241">
        <v>7</v>
      </c>
      <c r="P37" s="241">
        <v>14</v>
      </c>
      <c r="Q37" s="241" t="s">
        <v>83</v>
      </c>
      <c r="R37" s="241">
        <v>0.4</v>
      </c>
      <c r="S37" s="241">
        <v>5.6000000000000005</v>
      </c>
      <c r="T37" s="241" t="s">
        <v>1244</v>
      </c>
      <c r="U37" s="241"/>
      <c r="V37" s="241"/>
      <c r="W37" s="241" t="s">
        <v>1250</v>
      </c>
      <c r="X37" s="241"/>
      <c r="Y37" s="241" t="s">
        <v>1250</v>
      </c>
      <c r="Z37" s="241"/>
      <c r="AA37" s="241"/>
      <c r="AB37" s="241"/>
      <c r="AC37" s="241"/>
      <c r="AD37" s="239"/>
      <c r="AE37" s="241">
        <v>0</v>
      </c>
      <c r="AF37" s="239"/>
      <c r="AG37" s="241"/>
      <c r="AH37" s="241"/>
      <c r="AI37" s="241"/>
      <c r="AJ37" s="240"/>
    </row>
    <row r="38" spans="1:36" x14ac:dyDescent="0.25">
      <c r="A38" s="241" t="s">
        <v>1255</v>
      </c>
      <c r="B38" s="239">
        <v>44678</v>
      </c>
      <c r="C38" s="241" t="s">
        <v>68</v>
      </c>
      <c r="D38" s="241" t="s">
        <v>355</v>
      </c>
      <c r="E38" s="241" t="s">
        <v>795</v>
      </c>
      <c r="F38" s="241" t="s">
        <v>863</v>
      </c>
      <c r="G38" s="241" t="s">
        <v>140</v>
      </c>
      <c r="H38" s="241">
        <v>1</v>
      </c>
      <c r="I38" s="241" t="s">
        <v>255</v>
      </c>
      <c r="J38" s="241" t="s">
        <v>920</v>
      </c>
      <c r="K38" s="241" t="s">
        <v>993</v>
      </c>
      <c r="L38" s="241" t="s">
        <v>79</v>
      </c>
      <c r="M38" s="241">
        <v>2</v>
      </c>
      <c r="N38" s="241" t="s">
        <v>75</v>
      </c>
      <c r="O38" s="241">
        <v>7</v>
      </c>
      <c r="P38" s="241">
        <v>14</v>
      </c>
      <c r="Q38" s="241" t="s">
        <v>86</v>
      </c>
      <c r="R38" s="241">
        <v>1</v>
      </c>
      <c r="S38" s="241">
        <v>14</v>
      </c>
      <c r="T38" s="241" t="s">
        <v>1244</v>
      </c>
      <c r="U38" s="241"/>
      <c r="V38" s="241"/>
      <c r="W38" s="241" t="s">
        <v>1250</v>
      </c>
      <c r="X38" s="241"/>
      <c r="Y38" s="241" t="s">
        <v>1250</v>
      </c>
      <c r="Z38" s="241"/>
      <c r="AA38" s="241"/>
      <c r="AB38" s="241"/>
      <c r="AC38" s="241"/>
      <c r="AD38" s="239">
        <v>45107</v>
      </c>
      <c r="AE38" s="241">
        <v>0</v>
      </c>
      <c r="AF38" s="239"/>
      <c r="AG38" s="241"/>
      <c r="AH38" s="241"/>
      <c r="AI38" s="241"/>
      <c r="AJ38" s="240"/>
    </row>
    <row r="39" spans="1:36" x14ac:dyDescent="0.25">
      <c r="A39" s="241" t="s">
        <v>1255</v>
      </c>
      <c r="B39" s="239">
        <v>44678</v>
      </c>
      <c r="C39" s="241" t="s">
        <v>763</v>
      </c>
      <c r="D39" s="241" t="s">
        <v>355</v>
      </c>
      <c r="E39" s="241" t="s">
        <v>796</v>
      </c>
      <c r="F39" s="241" t="s">
        <v>864</v>
      </c>
      <c r="G39" s="241" t="s">
        <v>140</v>
      </c>
      <c r="H39" s="241">
        <v>1</v>
      </c>
      <c r="I39" s="241" t="s">
        <v>148</v>
      </c>
      <c r="J39" s="241" t="s">
        <v>921</v>
      </c>
      <c r="K39" s="241" t="s">
        <v>994</v>
      </c>
      <c r="L39" s="241" t="s">
        <v>80</v>
      </c>
      <c r="M39" s="241" t="s">
        <v>1245</v>
      </c>
      <c r="N39" s="241" t="s">
        <v>75</v>
      </c>
      <c r="O39" s="241">
        <v>7</v>
      </c>
      <c r="P39" s="241">
        <v>7</v>
      </c>
      <c r="Q39" s="241" t="s">
        <v>85</v>
      </c>
      <c r="R39" s="241">
        <v>0.9</v>
      </c>
      <c r="S39" s="241">
        <v>6.3</v>
      </c>
      <c r="T39" s="241" t="s">
        <v>1244</v>
      </c>
      <c r="U39" s="241"/>
      <c r="V39" s="241"/>
      <c r="W39" s="241" t="s">
        <v>1250</v>
      </c>
      <c r="X39" s="241"/>
      <c r="Y39" s="241" t="s">
        <v>1250</v>
      </c>
      <c r="Z39" s="241"/>
      <c r="AA39" s="241"/>
      <c r="AB39" s="241"/>
      <c r="AC39" s="241"/>
      <c r="AD39" s="239"/>
      <c r="AE39" s="241">
        <v>0</v>
      </c>
      <c r="AF39" s="239"/>
      <c r="AG39" s="241"/>
      <c r="AH39" s="241"/>
      <c r="AI39" s="241"/>
      <c r="AJ39" s="240"/>
    </row>
    <row r="40" spans="1:36" x14ac:dyDescent="0.25">
      <c r="A40" s="241" t="s">
        <v>1255</v>
      </c>
      <c r="B40" s="239">
        <v>44678</v>
      </c>
      <c r="C40" s="241" t="s">
        <v>763</v>
      </c>
      <c r="D40" s="241" t="s">
        <v>356</v>
      </c>
      <c r="E40" s="241" t="s">
        <v>796</v>
      </c>
      <c r="F40" s="241" t="s">
        <v>864</v>
      </c>
      <c r="G40" s="241" t="s">
        <v>140</v>
      </c>
      <c r="H40" s="241">
        <v>1</v>
      </c>
      <c r="I40" s="241" t="s">
        <v>148</v>
      </c>
      <c r="J40" s="241" t="s">
        <v>921</v>
      </c>
      <c r="K40" s="241" t="s">
        <v>994</v>
      </c>
      <c r="L40" s="241" t="s">
        <v>80</v>
      </c>
      <c r="M40" s="241" t="s">
        <v>1245</v>
      </c>
      <c r="N40" s="241" t="s">
        <v>75</v>
      </c>
      <c r="O40" s="241">
        <v>7</v>
      </c>
      <c r="P40" s="241">
        <v>7</v>
      </c>
      <c r="Q40" s="241" t="s">
        <v>85</v>
      </c>
      <c r="R40" s="241">
        <v>0.9</v>
      </c>
      <c r="S40" s="241">
        <v>6.3</v>
      </c>
      <c r="T40" s="241" t="s">
        <v>1244</v>
      </c>
      <c r="U40" s="241"/>
      <c r="V40" s="241"/>
      <c r="W40" s="241" t="s">
        <v>1250</v>
      </c>
      <c r="X40" s="241"/>
      <c r="Y40" s="241" t="s">
        <v>1250</v>
      </c>
      <c r="Z40" s="241"/>
      <c r="AA40" s="241"/>
      <c r="AB40" s="241"/>
      <c r="AC40" s="241"/>
      <c r="AD40" s="239"/>
      <c r="AE40" s="241">
        <v>0</v>
      </c>
      <c r="AF40" s="239"/>
      <c r="AG40" s="241"/>
      <c r="AH40" s="241"/>
      <c r="AI40" s="241"/>
      <c r="AJ40" s="240"/>
    </row>
    <row r="41" spans="1:36" x14ac:dyDescent="0.25">
      <c r="A41" s="241" t="s">
        <v>1255</v>
      </c>
      <c r="B41" s="239">
        <v>44678</v>
      </c>
      <c r="C41" s="241" t="s">
        <v>767</v>
      </c>
      <c r="D41" s="241" t="s">
        <v>356</v>
      </c>
      <c r="E41" s="241" t="s">
        <v>797</v>
      </c>
      <c r="F41" s="241" t="s">
        <v>861</v>
      </c>
      <c r="G41" s="241" t="s">
        <v>140</v>
      </c>
      <c r="H41" s="241">
        <v>1</v>
      </c>
      <c r="I41" s="241" t="s">
        <v>144</v>
      </c>
      <c r="J41" s="241" t="s">
        <v>918</v>
      </c>
      <c r="K41" s="241" t="s">
        <v>991</v>
      </c>
      <c r="L41" s="241" t="s">
        <v>80</v>
      </c>
      <c r="M41" s="241" t="s">
        <v>1245</v>
      </c>
      <c r="N41" s="241" t="s">
        <v>74</v>
      </c>
      <c r="O41" s="241">
        <v>4</v>
      </c>
      <c r="P41" s="241">
        <v>4</v>
      </c>
      <c r="Q41" s="241" t="s">
        <v>84</v>
      </c>
      <c r="R41" s="241">
        <v>0.7</v>
      </c>
      <c r="S41" s="241">
        <v>2.8</v>
      </c>
      <c r="T41" s="241" t="s">
        <v>1246</v>
      </c>
      <c r="U41" s="241"/>
      <c r="V41" s="241"/>
      <c r="W41" s="241" t="s">
        <v>1250</v>
      </c>
      <c r="X41" s="241"/>
      <c r="Y41" s="241" t="s">
        <v>1250</v>
      </c>
      <c r="Z41" s="241"/>
      <c r="AA41" s="241"/>
      <c r="AB41" s="241"/>
      <c r="AC41" s="241"/>
      <c r="AD41" s="239"/>
      <c r="AE41" s="241">
        <v>0</v>
      </c>
      <c r="AF41" s="239"/>
      <c r="AG41" s="241"/>
      <c r="AH41" s="241"/>
      <c r="AI41" s="241"/>
      <c r="AJ41" s="240"/>
    </row>
    <row r="42" spans="1:36" x14ac:dyDescent="0.25">
      <c r="A42" s="241" t="s">
        <v>1255</v>
      </c>
      <c r="B42" s="239">
        <v>44678</v>
      </c>
      <c r="C42" s="241" t="s">
        <v>768</v>
      </c>
      <c r="D42" s="241" t="s">
        <v>356</v>
      </c>
      <c r="E42" s="241" t="s">
        <v>798</v>
      </c>
      <c r="F42" s="241" t="s">
        <v>865</v>
      </c>
      <c r="G42" s="241" t="s">
        <v>140</v>
      </c>
      <c r="H42" s="241">
        <v>1</v>
      </c>
      <c r="I42" s="241" t="s">
        <v>255</v>
      </c>
      <c r="J42" s="241" t="s">
        <v>922</v>
      </c>
      <c r="K42" s="241" t="s">
        <v>995</v>
      </c>
      <c r="L42" s="241" t="s">
        <v>77</v>
      </c>
      <c r="M42" s="241" t="s">
        <v>1243</v>
      </c>
      <c r="N42" s="241" t="s">
        <v>75</v>
      </c>
      <c r="O42" s="241">
        <v>7</v>
      </c>
      <c r="P42" s="241">
        <v>28</v>
      </c>
      <c r="Q42" s="241" t="s">
        <v>83</v>
      </c>
      <c r="R42" s="241">
        <v>0.4</v>
      </c>
      <c r="S42" s="241">
        <v>11.200000000000001</v>
      </c>
      <c r="T42" s="241" t="s">
        <v>1244</v>
      </c>
      <c r="U42" s="241"/>
      <c r="V42" s="241"/>
      <c r="W42" s="241" t="s">
        <v>1250</v>
      </c>
      <c r="X42" s="241"/>
      <c r="Y42" s="241" t="s">
        <v>1250</v>
      </c>
      <c r="Z42" s="241"/>
      <c r="AA42" s="241"/>
      <c r="AB42" s="241"/>
      <c r="AC42" s="241"/>
      <c r="AD42" s="239"/>
      <c r="AE42" s="241">
        <v>0</v>
      </c>
      <c r="AF42" s="239"/>
      <c r="AG42" s="241"/>
      <c r="AH42" s="241"/>
      <c r="AI42" s="241"/>
      <c r="AJ42" s="240"/>
    </row>
    <row r="43" spans="1:36" x14ac:dyDescent="0.25">
      <c r="A43" s="241" t="s">
        <v>1255</v>
      </c>
      <c r="B43" s="239">
        <v>44678</v>
      </c>
      <c r="C43" s="241" t="s">
        <v>763</v>
      </c>
      <c r="D43" s="241" t="s">
        <v>799</v>
      </c>
      <c r="E43" s="241" t="s">
        <v>800</v>
      </c>
      <c r="F43" s="241" t="s">
        <v>864</v>
      </c>
      <c r="G43" s="241" t="s">
        <v>140</v>
      </c>
      <c r="H43" s="241">
        <v>1</v>
      </c>
      <c r="I43" s="241" t="s">
        <v>148</v>
      </c>
      <c r="J43" s="241" t="s">
        <v>923</v>
      </c>
      <c r="K43" s="241" t="s">
        <v>994</v>
      </c>
      <c r="L43" s="241" t="s">
        <v>78</v>
      </c>
      <c r="M43" s="241" t="s">
        <v>1242</v>
      </c>
      <c r="N43" s="241" t="s">
        <v>75</v>
      </c>
      <c r="O43" s="241">
        <v>7</v>
      </c>
      <c r="P43" s="241">
        <v>21</v>
      </c>
      <c r="Q43" s="241" t="s">
        <v>84</v>
      </c>
      <c r="R43" s="241">
        <v>0.7</v>
      </c>
      <c r="S43" s="241">
        <v>14.7</v>
      </c>
      <c r="T43" s="241" t="s">
        <v>1244</v>
      </c>
      <c r="U43" s="241"/>
      <c r="V43" s="241"/>
      <c r="W43" s="241" t="s">
        <v>1250</v>
      </c>
      <c r="X43" s="241"/>
      <c r="Y43" s="241" t="s">
        <v>1250</v>
      </c>
      <c r="Z43" s="241"/>
      <c r="AA43" s="241"/>
      <c r="AB43" s="241"/>
      <c r="AC43" s="241"/>
      <c r="AD43" s="239"/>
      <c r="AE43" s="241">
        <v>0</v>
      </c>
      <c r="AF43" s="239"/>
      <c r="AG43" s="241"/>
      <c r="AH43" s="241"/>
      <c r="AI43" s="241"/>
      <c r="AJ43" s="240"/>
    </row>
    <row r="44" spans="1:36" x14ac:dyDescent="0.25">
      <c r="A44" s="241" t="s">
        <v>1255</v>
      </c>
      <c r="B44" s="239">
        <v>44678</v>
      </c>
      <c r="C44" s="241" t="s">
        <v>68</v>
      </c>
      <c r="D44" s="241" t="s">
        <v>799</v>
      </c>
      <c r="E44" s="241" t="s">
        <v>800</v>
      </c>
      <c r="F44" s="241" t="s">
        <v>866</v>
      </c>
      <c r="G44" s="241" t="s">
        <v>140</v>
      </c>
      <c r="H44" s="241">
        <v>1</v>
      </c>
      <c r="I44" s="241" t="s">
        <v>148</v>
      </c>
      <c r="J44" s="241" t="s">
        <v>924</v>
      </c>
      <c r="K44" s="241" t="s">
        <v>994</v>
      </c>
      <c r="L44" s="241" t="s">
        <v>78</v>
      </c>
      <c r="M44" s="241" t="s">
        <v>1242</v>
      </c>
      <c r="N44" s="241" t="s">
        <v>75</v>
      </c>
      <c r="O44" s="241">
        <v>7</v>
      </c>
      <c r="P44" s="241">
        <v>21</v>
      </c>
      <c r="Q44" s="241" t="s">
        <v>84</v>
      </c>
      <c r="R44" s="241">
        <v>0.7</v>
      </c>
      <c r="S44" s="241">
        <v>14.7</v>
      </c>
      <c r="T44" s="241" t="s">
        <v>1244</v>
      </c>
      <c r="U44" s="241"/>
      <c r="V44" s="241"/>
      <c r="W44" s="241" t="s">
        <v>1250</v>
      </c>
      <c r="X44" s="241"/>
      <c r="Y44" s="241" t="s">
        <v>1250</v>
      </c>
      <c r="Z44" s="241"/>
      <c r="AA44" s="241"/>
      <c r="AB44" s="241"/>
      <c r="AC44" s="241"/>
      <c r="AD44" s="239"/>
      <c r="AE44" s="241">
        <v>0</v>
      </c>
      <c r="AF44" s="239"/>
      <c r="AG44" s="241"/>
      <c r="AH44" s="241"/>
      <c r="AI44" s="241"/>
      <c r="AJ44" s="240"/>
    </row>
    <row r="45" spans="1:36" x14ac:dyDescent="0.25">
      <c r="A45" s="241" t="s">
        <v>1255</v>
      </c>
      <c r="B45" s="239">
        <v>44678</v>
      </c>
      <c r="C45" s="241" t="s">
        <v>766</v>
      </c>
      <c r="D45" s="241" t="s">
        <v>799</v>
      </c>
      <c r="E45" s="241" t="s">
        <v>801</v>
      </c>
      <c r="F45" s="241" t="s">
        <v>861</v>
      </c>
      <c r="G45" s="241" t="s">
        <v>140</v>
      </c>
      <c r="H45" s="241">
        <v>1</v>
      </c>
      <c r="I45" s="241" t="s">
        <v>144</v>
      </c>
      <c r="J45" s="241" t="s">
        <v>918</v>
      </c>
      <c r="K45" s="241" t="s">
        <v>991</v>
      </c>
      <c r="L45" s="241" t="s">
        <v>80</v>
      </c>
      <c r="M45" s="241" t="s">
        <v>1245</v>
      </c>
      <c r="N45" s="241" t="s">
        <v>74</v>
      </c>
      <c r="O45" s="241">
        <v>4</v>
      </c>
      <c r="P45" s="241">
        <v>4</v>
      </c>
      <c r="Q45" s="241" t="s">
        <v>84</v>
      </c>
      <c r="R45" s="241">
        <v>0.7</v>
      </c>
      <c r="S45" s="241">
        <v>2.8</v>
      </c>
      <c r="T45" s="241" t="s">
        <v>1246</v>
      </c>
      <c r="U45" s="241"/>
      <c r="V45" s="241"/>
      <c r="W45" s="241" t="s">
        <v>1250</v>
      </c>
      <c r="X45" s="241"/>
      <c r="Y45" s="241" t="s">
        <v>1250</v>
      </c>
      <c r="Z45" s="241"/>
      <c r="AA45" s="241"/>
      <c r="AB45" s="241"/>
      <c r="AC45" s="241"/>
      <c r="AD45" s="239"/>
      <c r="AE45" s="241">
        <v>0</v>
      </c>
      <c r="AF45" s="239"/>
      <c r="AG45" s="241"/>
      <c r="AH45" s="241"/>
      <c r="AI45" s="241"/>
      <c r="AJ45" s="240"/>
    </row>
    <row r="46" spans="1:36" x14ac:dyDescent="0.25">
      <c r="A46" s="241" t="s">
        <v>1255</v>
      </c>
      <c r="B46" s="239">
        <v>44678</v>
      </c>
      <c r="C46" s="241" t="s">
        <v>68</v>
      </c>
      <c r="D46" s="241" t="s">
        <v>802</v>
      </c>
      <c r="E46" s="241" t="s">
        <v>803</v>
      </c>
      <c r="F46" s="241" t="s">
        <v>861</v>
      </c>
      <c r="G46" s="241" t="s">
        <v>140</v>
      </c>
      <c r="H46" s="241">
        <v>1</v>
      </c>
      <c r="I46" s="241" t="s">
        <v>144</v>
      </c>
      <c r="J46" s="241" t="s">
        <v>918</v>
      </c>
      <c r="K46" s="241" t="s">
        <v>991</v>
      </c>
      <c r="L46" s="241" t="s">
        <v>80</v>
      </c>
      <c r="M46" s="241" t="s">
        <v>1245</v>
      </c>
      <c r="N46" s="241" t="s">
        <v>74</v>
      </c>
      <c r="O46" s="241">
        <v>4</v>
      </c>
      <c r="P46" s="241">
        <v>4</v>
      </c>
      <c r="Q46" s="241" t="s">
        <v>84</v>
      </c>
      <c r="R46" s="241">
        <v>0.7</v>
      </c>
      <c r="S46" s="241">
        <v>2.8</v>
      </c>
      <c r="T46" s="241" t="s">
        <v>1246</v>
      </c>
      <c r="U46" s="241"/>
      <c r="V46" s="241"/>
      <c r="W46" s="241" t="s">
        <v>1250</v>
      </c>
      <c r="X46" s="241"/>
      <c r="Y46" s="241" t="s">
        <v>1250</v>
      </c>
      <c r="Z46" s="241"/>
      <c r="AA46" s="241"/>
      <c r="AB46" s="241"/>
      <c r="AC46" s="241"/>
      <c r="AD46" s="239"/>
      <c r="AE46" s="241">
        <v>0</v>
      </c>
      <c r="AF46" s="239"/>
      <c r="AG46" s="241"/>
      <c r="AH46" s="241"/>
      <c r="AI46" s="241"/>
      <c r="AJ46" s="240"/>
    </row>
    <row r="47" spans="1:36" x14ac:dyDescent="0.25">
      <c r="A47" s="241" t="s">
        <v>1255</v>
      </c>
      <c r="B47" s="239">
        <v>44678</v>
      </c>
      <c r="C47" s="241" t="s">
        <v>68</v>
      </c>
      <c r="D47" s="241" t="s">
        <v>802</v>
      </c>
      <c r="E47" s="241" t="s">
        <v>800</v>
      </c>
      <c r="F47" s="241" t="s">
        <v>866</v>
      </c>
      <c r="G47" s="241" t="s">
        <v>140</v>
      </c>
      <c r="H47" s="241">
        <v>1</v>
      </c>
      <c r="I47" s="241" t="s">
        <v>148</v>
      </c>
      <c r="J47" s="241" t="s">
        <v>925</v>
      </c>
      <c r="K47" s="241" t="s">
        <v>994</v>
      </c>
      <c r="L47" s="241" t="s">
        <v>78</v>
      </c>
      <c r="M47" s="241" t="s">
        <v>1242</v>
      </c>
      <c r="N47" s="241" t="s">
        <v>75</v>
      </c>
      <c r="O47" s="241">
        <v>7</v>
      </c>
      <c r="P47" s="241">
        <v>21</v>
      </c>
      <c r="Q47" s="241" t="s">
        <v>84</v>
      </c>
      <c r="R47" s="241">
        <v>0.7</v>
      </c>
      <c r="S47" s="241">
        <v>14.7</v>
      </c>
      <c r="T47" s="241" t="s">
        <v>1244</v>
      </c>
      <c r="U47" s="241"/>
      <c r="V47" s="241"/>
      <c r="W47" s="241" t="s">
        <v>1250</v>
      </c>
      <c r="X47" s="241"/>
      <c r="Y47" s="241" t="s">
        <v>1250</v>
      </c>
      <c r="Z47" s="241"/>
      <c r="AA47" s="241"/>
      <c r="AB47" s="241"/>
      <c r="AC47" s="241"/>
      <c r="AD47" s="239"/>
      <c r="AE47" s="241">
        <v>0</v>
      </c>
      <c r="AF47" s="239"/>
      <c r="AG47" s="241"/>
      <c r="AH47" s="241"/>
      <c r="AI47" s="241"/>
      <c r="AJ47" s="240"/>
    </row>
    <row r="48" spans="1:36" x14ac:dyDescent="0.25">
      <c r="A48" s="241" t="s">
        <v>1255</v>
      </c>
      <c r="B48" s="239">
        <v>44678</v>
      </c>
      <c r="C48" s="241" t="s">
        <v>68</v>
      </c>
      <c r="D48" s="241" t="s">
        <v>802</v>
      </c>
      <c r="E48" s="241" t="s">
        <v>800</v>
      </c>
      <c r="F48" s="241" t="s">
        <v>864</v>
      </c>
      <c r="G48" s="241" t="s">
        <v>140</v>
      </c>
      <c r="H48" s="241">
        <v>1</v>
      </c>
      <c r="I48" s="241" t="s">
        <v>148</v>
      </c>
      <c r="J48" s="241" t="s">
        <v>926</v>
      </c>
      <c r="K48" s="241" t="s">
        <v>994</v>
      </c>
      <c r="L48" s="241" t="s">
        <v>78</v>
      </c>
      <c r="M48" s="241" t="s">
        <v>1242</v>
      </c>
      <c r="N48" s="241" t="s">
        <v>75</v>
      </c>
      <c r="O48" s="241">
        <v>7</v>
      </c>
      <c r="P48" s="241">
        <v>21</v>
      </c>
      <c r="Q48" s="241" t="s">
        <v>84</v>
      </c>
      <c r="R48" s="241">
        <v>0.7</v>
      </c>
      <c r="S48" s="241">
        <v>14.7</v>
      </c>
      <c r="T48" s="241" t="s">
        <v>1244</v>
      </c>
      <c r="U48" s="241"/>
      <c r="V48" s="241"/>
      <c r="W48" s="241" t="s">
        <v>1250</v>
      </c>
      <c r="X48" s="241"/>
      <c r="Y48" s="241" t="s">
        <v>1250</v>
      </c>
      <c r="Z48" s="241"/>
      <c r="AA48" s="241"/>
      <c r="AB48" s="241"/>
      <c r="AC48" s="241"/>
      <c r="AD48" s="239"/>
      <c r="AE48" s="241">
        <v>0</v>
      </c>
      <c r="AF48" s="239"/>
      <c r="AG48" s="241"/>
      <c r="AH48" s="241"/>
      <c r="AI48" s="241"/>
      <c r="AJ48" s="240"/>
    </row>
    <row r="49" spans="1:36" x14ac:dyDescent="0.25">
      <c r="A49" s="241" t="s">
        <v>1255</v>
      </c>
      <c r="B49" s="239">
        <v>44678</v>
      </c>
      <c r="C49" s="241" t="s">
        <v>68</v>
      </c>
      <c r="D49" s="241" t="s">
        <v>802</v>
      </c>
      <c r="E49" s="241" t="s">
        <v>800</v>
      </c>
      <c r="F49" s="241" t="s">
        <v>867</v>
      </c>
      <c r="G49" s="241" t="s">
        <v>140</v>
      </c>
      <c r="H49" s="241">
        <v>1</v>
      </c>
      <c r="I49" s="241" t="s">
        <v>148</v>
      </c>
      <c r="J49" s="241" t="s">
        <v>927</v>
      </c>
      <c r="K49" s="241" t="s">
        <v>994</v>
      </c>
      <c r="L49" s="241" t="s">
        <v>80</v>
      </c>
      <c r="M49" s="241" t="s">
        <v>1245</v>
      </c>
      <c r="N49" s="241" t="s">
        <v>73</v>
      </c>
      <c r="O49" s="241">
        <v>1</v>
      </c>
      <c r="P49" s="241">
        <v>1</v>
      </c>
      <c r="Q49" s="241" t="s">
        <v>84</v>
      </c>
      <c r="R49" s="241">
        <v>0.7</v>
      </c>
      <c r="S49" s="241">
        <v>0.7</v>
      </c>
      <c r="T49" s="241" t="s">
        <v>1246</v>
      </c>
      <c r="U49" s="241"/>
      <c r="V49" s="241"/>
      <c r="W49" s="241" t="s">
        <v>1250</v>
      </c>
      <c r="X49" s="241"/>
      <c r="Y49" s="241" t="s">
        <v>1250</v>
      </c>
      <c r="Z49" s="241"/>
      <c r="AA49" s="241"/>
      <c r="AB49" s="241"/>
      <c r="AC49" s="241"/>
      <c r="AD49" s="239"/>
      <c r="AE49" s="241">
        <v>0</v>
      </c>
      <c r="AF49" s="239"/>
      <c r="AG49" s="241"/>
      <c r="AH49" s="241"/>
      <c r="AI49" s="241"/>
      <c r="AJ49" s="240"/>
    </row>
    <row r="50" spans="1:36" x14ac:dyDescent="0.25">
      <c r="A50" s="241" t="s">
        <v>1255</v>
      </c>
      <c r="B50" s="239">
        <v>44678</v>
      </c>
      <c r="C50" s="241" t="s">
        <v>68</v>
      </c>
      <c r="D50" s="241" t="s">
        <v>802</v>
      </c>
      <c r="E50" s="241" t="s">
        <v>800</v>
      </c>
      <c r="F50" s="241" t="s">
        <v>867</v>
      </c>
      <c r="G50" s="241" t="s">
        <v>140</v>
      </c>
      <c r="H50" s="241">
        <v>1</v>
      </c>
      <c r="I50" s="241" t="s">
        <v>137</v>
      </c>
      <c r="J50" s="241" t="s">
        <v>928</v>
      </c>
      <c r="K50" s="241" t="s">
        <v>996</v>
      </c>
      <c r="L50" s="241" t="s">
        <v>80</v>
      </c>
      <c r="M50" s="241" t="s">
        <v>1245</v>
      </c>
      <c r="N50" s="241" t="s">
        <v>75</v>
      </c>
      <c r="O50" s="241">
        <v>7</v>
      </c>
      <c r="P50" s="241">
        <v>7</v>
      </c>
      <c r="Q50" s="241" t="s">
        <v>84</v>
      </c>
      <c r="R50" s="241">
        <v>0.7</v>
      </c>
      <c r="S50" s="241">
        <v>4.8999999999999995</v>
      </c>
      <c r="T50" s="241" t="s">
        <v>1246</v>
      </c>
      <c r="U50" s="241"/>
      <c r="V50" s="241"/>
      <c r="W50" s="241" t="s">
        <v>1250</v>
      </c>
      <c r="X50" s="241"/>
      <c r="Y50" s="241" t="s">
        <v>1250</v>
      </c>
      <c r="Z50" s="241"/>
      <c r="AA50" s="241"/>
      <c r="AB50" s="241"/>
      <c r="AC50" s="241"/>
      <c r="AD50" s="239"/>
      <c r="AE50" s="241">
        <v>0</v>
      </c>
      <c r="AF50" s="239"/>
      <c r="AG50" s="241"/>
      <c r="AH50" s="241"/>
      <c r="AI50" s="241"/>
      <c r="AJ50" s="240"/>
    </row>
    <row r="51" spans="1:36" x14ac:dyDescent="0.25">
      <c r="A51" s="241" t="s">
        <v>1255</v>
      </c>
      <c r="B51" s="239">
        <v>44678</v>
      </c>
      <c r="C51" s="241" t="s">
        <v>68</v>
      </c>
      <c r="D51" s="241" t="s">
        <v>802</v>
      </c>
      <c r="E51" s="241" t="s">
        <v>800</v>
      </c>
      <c r="F51" s="241" t="s">
        <v>868</v>
      </c>
      <c r="G51" s="241" t="s">
        <v>140</v>
      </c>
      <c r="H51" s="241">
        <v>1</v>
      </c>
      <c r="I51" s="241" t="s">
        <v>137</v>
      </c>
      <c r="J51" s="241" t="s">
        <v>49</v>
      </c>
      <c r="K51" s="241" t="s">
        <v>996</v>
      </c>
      <c r="L51" s="241" t="s">
        <v>79</v>
      </c>
      <c r="M51" s="241">
        <v>2</v>
      </c>
      <c r="N51" s="241" t="s">
        <v>75</v>
      </c>
      <c r="O51" s="241">
        <v>7</v>
      </c>
      <c r="P51" s="241">
        <v>14</v>
      </c>
      <c r="Q51" s="241" t="s">
        <v>84</v>
      </c>
      <c r="R51" s="241">
        <v>0.7</v>
      </c>
      <c r="S51" s="241">
        <v>9.7999999999999989</v>
      </c>
      <c r="T51" s="241" t="s">
        <v>1244</v>
      </c>
      <c r="U51" s="241"/>
      <c r="V51" s="241"/>
      <c r="W51" s="241" t="s">
        <v>1250</v>
      </c>
      <c r="X51" s="241"/>
      <c r="Y51" s="241" t="s">
        <v>1250</v>
      </c>
      <c r="Z51" s="241"/>
      <c r="AA51" s="241"/>
      <c r="AB51" s="241"/>
      <c r="AC51" s="241"/>
      <c r="AD51" s="239"/>
      <c r="AE51" s="241">
        <v>0</v>
      </c>
      <c r="AF51" s="239"/>
      <c r="AG51" s="241"/>
      <c r="AH51" s="241"/>
      <c r="AI51" s="241"/>
      <c r="AJ51" s="240"/>
    </row>
    <row r="52" spans="1:36" x14ac:dyDescent="0.25">
      <c r="A52" s="241" t="s">
        <v>1255</v>
      </c>
      <c r="B52" s="239">
        <v>44678</v>
      </c>
      <c r="C52" s="241" t="s">
        <v>68</v>
      </c>
      <c r="D52" s="241" t="s">
        <v>802</v>
      </c>
      <c r="E52" s="241" t="s">
        <v>800</v>
      </c>
      <c r="F52" s="241" t="s">
        <v>868</v>
      </c>
      <c r="G52" s="241" t="s">
        <v>140</v>
      </c>
      <c r="H52" s="241">
        <v>1</v>
      </c>
      <c r="I52" s="241" t="s">
        <v>137</v>
      </c>
      <c r="J52" s="241" t="s">
        <v>929</v>
      </c>
      <c r="K52" s="241" t="s">
        <v>996</v>
      </c>
      <c r="L52" s="241" t="s">
        <v>79</v>
      </c>
      <c r="M52" s="241">
        <v>2</v>
      </c>
      <c r="N52" s="241" t="s">
        <v>75</v>
      </c>
      <c r="O52" s="241">
        <v>7</v>
      </c>
      <c r="P52" s="241">
        <v>14</v>
      </c>
      <c r="Q52" s="241" t="s">
        <v>86</v>
      </c>
      <c r="R52" s="241">
        <v>1</v>
      </c>
      <c r="S52" s="241">
        <v>14</v>
      </c>
      <c r="T52" s="241" t="s">
        <v>1244</v>
      </c>
      <c r="U52" s="241"/>
      <c r="V52" s="241"/>
      <c r="W52" s="241" t="s">
        <v>1250</v>
      </c>
      <c r="X52" s="241"/>
      <c r="Y52" s="241" t="s">
        <v>1250</v>
      </c>
      <c r="Z52" s="241"/>
      <c r="AA52" s="241"/>
      <c r="AB52" s="241"/>
      <c r="AC52" s="241"/>
      <c r="AD52" s="239"/>
      <c r="AE52" s="241">
        <v>0</v>
      </c>
      <c r="AF52" s="239"/>
      <c r="AG52" s="241"/>
      <c r="AH52" s="241"/>
      <c r="AI52" s="241"/>
      <c r="AJ52" s="240"/>
    </row>
    <row r="53" spans="1:36" x14ac:dyDescent="0.25">
      <c r="A53" s="241" t="s">
        <v>1255</v>
      </c>
      <c r="B53" s="239">
        <v>44678</v>
      </c>
      <c r="C53" s="241" t="s">
        <v>68</v>
      </c>
      <c r="D53" s="241" t="s">
        <v>804</v>
      </c>
      <c r="E53" s="241" t="s">
        <v>795</v>
      </c>
      <c r="F53" s="241" t="s">
        <v>869</v>
      </c>
      <c r="G53" s="241" t="s">
        <v>140</v>
      </c>
      <c r="H53" s="241">
        <v>1</v>
      </c>
      <c r="I53" s="241" t="s">
        <v>255</v>
      </c>
      <c r="J53" s="241" t="s">
        <v>930</v>
      </c>
      <c r="K53" s="241" t="s">
        <v>997</v>
      </c>
      <c r="L53" s="241" t="s">
        <v>79</v>
      </c>
      <c r="M53" s="241">
        <v>2</v>
      </c>
      <c r="N53" s="241" t="s">
        <v>75</v>
      </c>
      <c r="O53" s="241">
        <v>7</v>
      </c>
      <c r="P53" s="241">
        <v>14</v>
      </c>
      <c r="Q53" s="241" t="s">
        <v>86</v>
      </c>
      <c r="R53" s="241">
        <v>1</v>
      </c>
      <c r="S53" s="241">
        <v>14</v>
      </c>
      <c r="T53" s="241" t="s">
        <v>1244</v>
      </c>
      <c r="U53" s="241"/>
      <c r="V53" s="241"/>
      <c r="W53" s="241" t="s">
        <v>1250</v>
      </c>
      <c r="X53" s="241"/>
      <c r="Y53" s="241" t="s">
        <v>1250</v>
      </c>
      <c r="Z53" s="241"/>
      <c r="AA53" s="241"/>
      <c r="AB53" s="241"/>
      <c r="AC53" s="241"/>
      <c r="AD53" s="239"/>
      <c r="AE53" s="241">
        <v>0</v>
      </c>
      <c r="AF53" s="239"/>
      <c r="AG53" s="241"/>
      <c r="AH53" s="241"/>
      <c r="AI53" s="241"/>
      <c r="AJ53" s="240"/>
    </row>
    <row r="54" spans="1:36" x14ac:dyDescent="0.25">
      <c r="A54" s="241" t="s">
        <v>1255</v>
      </c>
      <c r="B54" s="239">
        <v>44678</v>
      </c>
      <c r="C54" s="241" t="s">
        <v>69</v>
      </c>
      <c r="D54" s="241" t="s">
        <v>356</v>
      </c>
      <c r="E54" s="241" t="s">
        <v>798</v>
      </c>
      <c r="F54" s="241" t="s">
        <v>410</v>
      </c>
      <c r="G54" s="241" t="s">
        <v>140</v>
      </c>
      <c r="H54" s="241">
        <v>1</v>
      </c>
      <c r="I54" s="241" t="s">
        <v>137</v>
      </c>
      <c r="J54" s="241" t="s">
        <v>931</v>
      </c>
      <c r="K54" s="241" t="s">
        <v>998</v>
      </c>
      <c r="L54" s="241" t="s">
        <v>78</v>
      </c>
      <c r="M54" s="241" t="s">
        <v>1242</v>
      </c>
      <c r="N54" s="241" t="s">
        <v>75</v>
      </c>
      <c r="O54" s="241">
        <v>7</v>
      </c>
      <c r="P54" s="241">
        <v>21</v>
      </c>
      <c r="Q54" s="241" t="s">
        <v>85</v>
      </c>
      <c r="R54" s="241">
        <v>0.9</v>
      </c>
      <c r="S54" s="241">
        <v>18.900000000000002</v>
      </c>
      <c r="T54" s="241" t="s">
        <v>1252</v>
      </c>
      <c r="U54" s="241"/>
      <c r="V54" s="241"/>
      <c r="W54" s="241" t="s">
        <v>1250</v>
      </c>
      <c r="X54" s="241"/>
      <c r="Y54" s="241" t="s">
        <v>1250</v>
      </c>
      <c r="Z54" s="241"/>
      <c r="AA54" s="241"/>
      <c r="AB54" s="241"/>
      <c r="AC54" s="241"/>
      <c r="AD54" s="239"/>
      <c r="AE54" s="241">
        <v>0</v>
      </c>
      <c r="AF54" s="239"/>
      <c r="AG54" s="241"/>
      <c r="AH54" s="241"/>
      <c r="AI54" s="241"/>
      <c r="AJ54" s="240"/>
    </row>
    <row r="55" spans="1:36" x14ac:dyDescent="0.25">
      <c r="A55" s="241" t="s">
        <v>1255</v>
      </c>
      <c r="B55" s="239">
        <v>44678</v>
      </c>
      <c r="C55" s="241" t="s">
        <v>69</v>
      </c>
      <c r="D55" s="241" t="s">
        <v>805</v>
      </c>
      <c r="E55" s="241" t="s">
        <v>806</v>
      </c>
      <c r="F55" s="241" t="s">
        <v>870</v>
      </c>
      <c r="G55" s="241" t="s">
        <v>140</v>
      </c>
      <c r="H55" s="241">
        <v>1</v>
      </c>
      <c r="I55" s="241" t="s">
        <v>148</v>
      </c>
      <c r="J55" s="241" t="s">
        <v>932</v>
      </c>
      <c r="K55" s="241" t="s">
        <v>999</v>
      </c>
      <c r="L55" s="241" t="s">
        <v>79</v>
      </c>
      <c r="M55" s="241">
        <v>2</v>
      </c>
      <c r="N55" s="241" t="s">
        <v>75</v>
      </c>
      <c r="O55" s="241">
        <v>7</v>
      </c>
      <c r="P55" s="241">
        <v>14</v>
      </c>
      <c r="Q55" s="241" t="s">
        <v>85</v>
      </c>
      <c r="R55" s="241">
        <v>0.9</v>
      </c>
      <c r="S55" s="241">
        <v>12.6</v>
      </c>
      <c r="T55" s="241" t="s">
        <v>1244</v>
      </c>
      <c r="U55" s="241"/>
      <c r="V55" s="241"/>
      <c r="W55" s="241" t="s">
        <v>1250</v>
      </c>
      <c r="X55" s="241"/>
      <c r="Y55" s="241" t="s">
        <v>1250</v>
      </c>
      <c r="Z55" s="241"/>
      <c r="AA55" s="241"/>
      <c r="AB55" s="241"/>
      <c r="AC55" s="241"/>
      <c r="AD55" s="239"/>
      <c r="AE55" s="241">
        <v>0</v>
      </c>
      <c r="AF55" s="239"/>
      <c r="AG55" s="241"/>
      <c r="AH55" s="241"/>
      <c r="AI55" s="241"/>
      <c r="AJ55" s="240"/>
    </row>
    <row r="56" spans="1:36" x14ac:dyDescent="0.25">
      <c r="A56" s="241" t="s">
        <v>1255</v>
      </c>
      <c r="B56" s="239">
        <v>44678</v>
      </c>
      <c r="C56" s="241" t="s">
        <v>69</v>
      </c>
      <c r="D56" s="241" t="s">
        <v>805</v>
      </c>
      <c r="E56" s="241" t="s">
        <v>796</v>
      </c>
      <c r="F56" s="241" t="s">
        <v>871</v>
      </c>
      <c r="G56" s="241" t="s">
        <v>140</v>
      </c>
      <c r="H56" s="241">
        <v>1</v>
      </c>
      <c r="I56" s="241" t="s">
        <v>144</v>
      </c>
      <c r="J56" s="241" t="s">
        <v>63</v>
      </c>
      <c r="K56" s="241"/>
      <c r="L56" s="241" t="s">
        <v>78</v>
      </c>
      <c r="M56" s="241" t="s">
        <v>1242</v>
      </c>
      <c r="N56" s="241" t="s">
        <v>74</v>
      </c>
      <c r="O56" s="241">
        <v>4</v>
      </c>
      <c r="P56" s="241">
        <v>12</v>
      </c>
      <c r="Q56" s="241" t="s">
        <v>86</v>
      </c>
      <c r="R56" s="241">
        <v>1</v>
      </c>
      <c r="S56" s="241">
        <v>12</v>
      </c>
      <c r="T56" s="241" t="s">
        <v>1244</v>
      </c>
      <c r="U56" s="241" t="s">
        <v>1025</v>
      </c>
      <c r="V56" s="241"/>
      <c r="W56" s="241" t="s">
        <v>1250</v>
      </c>
      <c r="X56" s="241"/>
      <c r="Y56" s="241" t="s">
        <v>1250</v>
      </c>
      <c r="Z56" s="241"/>
      <c r="AA56" s="241"/>
      <c r="AB56" s="241"/>
      <c r="AC56" s="241"/>
      <c r="AD56" s="239">
        <v>44712</v>
      </c>
      <c r="AE56" s="241">
        <v>0</v>
      </c>
      <c r="AF56" s="239"/>
      <c r="AG56" s="241"/>
      <c r="AH56" s="241"/>
      <c r="AI56" s="241"/>
      <c r="AJ56" s="240"/>
    </row>
    <row r="57" spans="1:36" x14ac:dyDescent="0.25">
      <c r="A57" s="241" t="s">
        <v>1255</v>
      </c>
      <c r="B57" s="239">
        <v>44678</v>
      </c>
      <c r="C57" s="241" t="s">
        <v>769</v>
      </c>
      <c r="D57" s="241" t="s">
        <v>807</v>
      </c>
      <c r="E57" s="241" t="s">
        <v>808</v>
      </c>
      <c r="F57" s="241" t="s">
        <v>849</v>
      </c>
      <c r="G57" s="241" t="s">
        <v>140</v>
      </c>
      <c r="H57" s="241">
        <v>1</v>
      </c>
      <c r="I57" s="241" t="s">
        <v>149</v>
      </c>
      <c r="J57" s="241" t="s">
        <v>933</v>
      </c>
      <c r="K57" s="241" t="s">
        <v>1000</v>
      </c>
      <c r="L57" s="241" t="s">
        <v>79</v>
      </c>
      <c r="M57" s="241">
        <v>2</v>
      </c>
      <c r="N57" s="241" t="s">
        <v>74</v>
      </c>
      <c r="O57" s="241">
        <v>4</v>
      </c>
      <c r="P57" s="241">
        <v>8</v>
      </c>
      <c r="Q57" s="241" t="s">
        <v>83</v>
      </c>
      <c r="R57" s="241">
        <v>0.4</v>
      </c>
      <c r="S57" s="241">
        <v>3.2</v>
      </c>
      <c r="T57" s="241" t="s">
        <v>1246</v>
      </c>
      <c r="U57" s="241"/>
      <c r="V57" s="241"/>
      <c r="W57" s="241" t="s">
        <v>1250</v>
      </c>
      <c r="X57" s="241"/>
      <c r="Y57" s="241" t="s">
        <v>1250</v>
      </c>
      <c r="Z57" s="241"/>
      <c r="AA57" s="241"/>
      <c r="AB57" s="241"/>
      <c r="AC57" s="241"/>
      <c r="AD57" s="239"/>
      <c r="AE57" s="241">
        <v>0</v>
      </c>
      <c r="AF57" s="239"/>
      <c r="AG57" s="241"/>
      <c r="AH57" s="241"/>
      <c r="AI57" s="241"/>
      <c r="AJ57" s="240"/>
    </row>
    <row r="58" spans="1:36" x14ac:dyDescent="0.25">
      <c r="A58" s="241" t="s">
        <v>1255</v>
      </c>
      <c r="B58" s="239">
        <v>44693</v>
      </c>
      <c r="C58" s="241" t="s">
        <v>769</v>
      </c>
      <c r="D58" s="241" t="s">
        <v>809</v>
      </c>
      <c r="E58" s="241" t="s">
        <v>810</v>
      </c>
      <c r="F58" s="241" t="s">
        <v>872</v>
      </c>
      <c r="G58" s="241" t="s">
        <v>140</v>
      </c>
      <c r="H58" s="241">
        <v>1</v>
      </c>
      <c r="I58" s="241" t="s">
        <v>148</v>
      </c>
      <c r="J58" s="241" t="s">
        <v>934</v>
      </c>
      <c r="K58" s="241" t="s">
        <v>996</v>
      </c>
      <c r="L58" s="241" t="s">
        <v>79</v>
      </c>
      <c r="M58" s="241">
        <v>2</v>
      </c>
      <c r="N58" s="241" t="s">
        <v>74</v>
      </c>
      <c r="O58" s="241">
        <v>4</v>
      </c>
      <c r="P58" s="241">
        <v>8</v>
      </c>
      <c r="Q58" s="241" t="s">
        <v>85</v>
      </c>
      <c r="R58" s="241">
        <v>0.9</v>
      </c>
      <c r="S58" s="241">
        <v>7.2</v>
      </c>
      <c r="T58" s="241" t="s">
        <v>1244</v>
      </c>
      <c r="U58" s="241"/>
      <c r="V58" s="241"/>
      <c r="W58" s="241" t="s">
        <v>1250</v>
      </c>
      <c r="X58" s="241"/>
      <c r="Y58" s="241" t="s">
        <v>1250</v>
      </c>
      <c r="Z58" s="241"/>
      <c r="AA58" s="241"/>
      <c r="AB58" s="241"/>
      <c r="AC58" s="241"/>
      <c r="AD58" s="239"/>
      <c r="AE58" s="241">
        <v>0</v>
      </c>
      <c r="AF58" s="239"/>
      <c r="AG58" s="241"/>
      <c r="AH58" s="241"/>
      <c r="AI58" s="241"/>
      <c r="AJ58" s="240"/>
    </row>
    <row r="59" spans="1:36" x14ac:dyDescent="0.25">
      <c r="A59" s="241" t="s">
        <v>1255</v>
      </c>
      <c r="B59" s="239">
        <v>44693</v>
      </c>
      <c r="C59" s="241" t="s">
        <v>69</v>
      </c>
      <c r="D59" s="241" t="s">
        <v>809</v>
      </c>
      <c r="E59" s="241" t="s">
        <v>811</v>
      </c>
      <c r="F59" s="241" t="s">
        <v>873</v>
      </c>
      <c r="G59" s="241" t="s">
        <v>140</v>
      </c>
      <c r="H59" s="241">
        <v>1</v>
      </c>
      <c r="I59" s="241" t="s">
        <v>137</v>
      </c>
      <c r="J59" s="241" t="s">
        <v>935</v>
      </c>
      <c r="K59" s="241" t="s">
        <v>1001</v>
      </c>
      <c r="L59" s="241" t="s">
        <v>79</v>
      </c>
      <c r="M59" s="241">
        <v>2</v>
      </c>
      <c r="N59" s="241" t="s">
        <v>76</v>
      </c>
      <c r="O59" s="241">
        <v>10</v>
      </c>
      <c r="P59" s="241">
        <v>20</v>
      </c>
      <c r="Q59" s="241" t="s">
        <v>83</v>
      </c>
      <c r="R59" s="241">
        <v>0.4</v>
      </c>
      <c r="S59" s="241">
        <v>8</v>
      </c>
      <c r="T59" s="241" t="s">
        <v>1244</v>
      </c>
      <c r="U59" s="241"/>
      <c r="V59" s="241"/>
      <c r="W59" s="241" t="s">
        <v>1250</v>
      </c>
      <c r="X59" s="241"/>
      <c r="Y59" s="241" t="s">
        <v>1250</v>
      </c>
      <c r="Z59" s="241"/>
      <c r="AA59" s="241"/>
      <c r="AB59" s="241"/>
      <c r="AC59" s="241"/>
      <c r="AD59" s="239"/>
      <c r="AE59" s="241">
        <v>0</v>
      </c>
      <c r="AF59" s="239"/>
      <c r="AG59" s="241"/>
      <c r="AH59" s="241"/>
      <c r="AI59" s="241"/>
      <c r="AJ59" s="240"/>
    </row>
    <row r="60" spans="1:36" x14ac:dyDescent="0.25">
      <c r="A60" s="241" t="s">
        <v>1255</v>
      </c>
      <c r="B60" s="239">
        <v>44687</v>
      </c>
      <c r="C60" s="241" t="s">
        <v>69</v>
      </c>
      <c r="D60" s="241" t="s">
        <v>809</v>
      </c>
      <c r="E60" s="241" t="s">
        <v>811</v>
      </c>
      <c r="F60" s="241" t="s">
        <v>874</v>
      </c>
      <c r="G60" s="241" t="s">
        <v>140</v>
      </c>
      <c r="H60" s="241">
        <v>1</v>
      </c>
      <c r="I60" s="241" t="s">
        <v>148</v>
      </c>
      <c r="J60" s="241" t="s">
        <v>51</v>
      </c>
      <c r="K60" s="241" t="s">
        <v>996</v>
      </c>
      <c r="L60" s="241" t="s">
        <v>80</v>
      </c>
      <c r="M60" s="241" t="s">
        <v>1245</v>
      </c>
      <c r="N60" s="241" t="s">
        <v>75</v>
      </c>
      <c r="O60" s="241">
        <v>7</v>
      </c>
      <c r="P60" s="241">
        <v>7</v>
      </c>
      <c r="Q60" s="241" t="s">
        <v>86</v>
      </c>
      <c r="R60" s="241">
        <v>1</v>
      </c>
      <c r="S60" s="241">
        <v>7</v>
      </c>
      <c r="T60" s="241" t="s">
        <v>1244</v>
      </c>
      <c r="U60" s="241"/>
      <c r="V60" s="241"/>
      <c r="W60" s="241" t="s">
        <v>1250</v>
      </c>
      <c r="X60" s="241"/>
      <c r="Y60" s="241" t="s">
        <v>1250</v>
      </c>
      <c r="Z60" s="241"/>
      <c r="AA60" s="241"/>
      <c r="AB60" s="241"/>
      <c r="AC60" s="241"/>
      <c r="AD60" s="239"/>
      <c r="AE60" s="241">
        <v>0</v>
      </c>
      <c r="AF60" s="239"/>
      <c r="AG60" s="241"/>
      <c r="AH60" s="241"/>
      <c r="AI60" s="241"/>
      <c r="AJ60" s="240"/>
    </row>
    <row r="61" spans="1:36" x14ac:dyDescent="0.25">
      <c r="A61" s="241" t="s">
        <v>1255</v>
      </c>
      <c r="B61" s="239">
        <v>44687</v>
      </c>
      <c r="C61" s="241" t="s">
        <v>68</v>
      </c>
      <c r="D61" s="241" t="s">
        <v>809</v>
      </c>
      <c r="E61" s="241" t="s">
        <v>811</v>
      </c>
      <c r="F61" s="241" t="s">
        <v>874</v>
      </c>
      <c r="G61" s="241" t="s">
        <v>140</v>
      </c>
      <c r="H61" s="241">
        <v>1</v>
      </c>
      <c r="I61" s="241" t="s">
        <v>255</v>
      </c>
      <c r="J61" s="241" t="s">
        <v>936</v>
      </c>
      <c r="K61" s="241" t="s">
        <v>1002</v>
      </c>
      <c r="L61" s="241" t="s">
        <v>78</v>
      </c>
      <c r="M61" s="241" t="s">
        <v>1242</v>
      </c>
      <c r="N61" s="241" t="s">
        <v>75</v>
      </c>
      <c r="O61" s="241">
        <v>7</v>
      </c>
      <c r="P61" s="241">
        <v>21</v>
      </c>
      <c r="Q61" s="241" t="s">
        <v>86</v>
      </c>
      <c r="R61" s="241">
        <v>1</v>
      </c>
      <c r="S61" s="241">
        <v>21</v>
      </c>
      <c r="T61" s="241" t="s">
        <v>1252</v>
      </c>
      <c r="U61" s="241" t="s">
        <v>1026</v>
      </c>
      <c r="V61" s="241"/>
      <c r="W61" s="241" t="s">
        <v>1250</v>
      </c>
      <c r="X61" s="241"/>
      <c r="Y61" s="241" t="s">
        <v>1250</v>
      </c>
      <c r="Z61" s="241"/>
      <c r="AA61" s="241"/>
      <c r="AB61" s="241"/>
      <c r="AC61" s="241"/>
      <c r="AD61" s="239"/>
      <c r="AE61" s="241">
        <v>0</v>
      </c>
      <c r="AF61" s="239"/>
      <c r="AG61" s="241"/>
      <c r="AH61" s="241"/>
      <c r="AI61" s="241"/>
      <c r="AJ61" s="240"/>
    </row>
    <row r="62" spans="1:36" x14ac:dyDescent="0.25">
      <c r="A62" s="241" t="s">
        <v>1255</v>
      </c>
      <c r="B62" s="239">
        <v>44693</v>
      </c>
      <c r="C62" s="241" t="s">
        <v>68</v>
      </c>
      <c r="D62" s="241" t="s">
        <v>812</v>
      </c>
      <c r="E62" s="241" t="s">
        <v>813</v>
      </c>
      <c r="F62" s="241" t="s">
        <v>875</v>
      </c>
      <c r="G62" s="241" t="s">
        <v>140</v>
      </c>
      <c r="H62" s="241">
        <v>1</v>
      </c>
      <c r="I62" s="241" t="s">
        <v>149</v>
      </c>
      <c r="J62" s="241" t="s">
        <v>937</v>
      </c>
      <c r="K62" s="241"/>
      <c r="L62" s="241" t="s">
        <v>79</v>
      </c>
      <c r="M62" s="241">
        <v>2</v>
      </c>
      <c r="N62" s="241" t="s">
        <v>75</v>
      </c>
      <c r="O62" s="241">
        <v>7</v>
      </c>
      <c r="P62" s="241">
        <v>14</v>
      </c>
      <c r="Q62" s="241" t="s">
        <v>86</v>
      </c>
      <c r="R62" s="241">
        <v>1</v>
      </c>
      <c r="S62" s="241">
        <v>14</v>
      </c>
      <c r="T62" s="241" t="s">
        <v>1244</v>
      </c>
      <c r="U62" s="241" t="s">
        <v>1001</v>
      </c>
      <c r="V62" s="241"/>
      <c r="W62" s="241" t="s">
        <v>1250</v>
      </c>
      <c r="X62" s="241"/>
      <c r="Y62" s="241" t="s">
        <v>1250</v>
      </c>
      <c r="Z62" s="241"/>
      <c r="AA62" s="241"/>
      <c r="AB62" s="241"/>
      <c r="AC62" s="241"/>
      <c r="AD62" s="239"/>
      <c r="AE62" s="241">
        <v>0</v>
      </c>
      <c r="AF62" s="239"/>
      <c r="AG62" s="241"/>
      <c r="AH62" s="241"/>
      <c r="AI62" s="241"/>
      <c r="AJ62" s="240"/>
    </row>
    <row r="63" spans="1:36" x14ac:dyDescent="0.25">
      <c r="A63" s="241" t="s">
        <v>1255</v>
      </c>
      <c r="B63" s="239">
        <v>44693</v>
      </c>
      <c r="C63" s="241" t="s">
        <v>68</v>
      </c>
      <c r="D63" s="241" t="s">
        <v>814</v>
      </c>
      <c r="E63" s="241" t="s">
        <v>815</v>
      </c>
      <c r="F63" s="241" t="s">
        <v>876</v>
      </c>
      <c r="G63" s="241" t="s">
        <v>140</v>
      </c>
      <c r="H63" s="241">
        <v>1</v>
      </c>
      <c r="I63" s="241" t="s">
        <v>678</v>
      </c>
      <c r="J63" s="241" t="s">
        <v>938</v>
      </c>
      <c r="K63" s="241"/>
      <c r="L63" s="241" t="s">
        <v>79</v>
      </c>
      <c r="M63" s="241">
        <v>2</v>
      </c>
      <c r="N63" s="241" t="s">
        <v>74</v>
      </c>
      <c r="O63" s="241">
        <v>4</v>
      </c>
      <c r="P63" s="241">
        <v>8</v>
      </c>
      <c r="Q63" s="241" t="s">
        <v>86</v>
      </c>
      <c r="R63" s="241">
        <v>1</v>
      </c>
      <c r="S63" s="241">
        <v>8</v>
      </c>
      <c r="T63" s="241" t="s">
        <v>1244</v>
      </c>
      <c r="U63" s="241" t="s">
        <v>1027</v>
      </c>
      <c r="V63" s="241"/>
      <c r="W63" s="241" t="s">
        <v>1250</v>
      </c>
      <c r="X63" s="241"/>
      <c r="Y63" s="241" t="s">
        <v>1250</v>
      </c>
      <c r="Z63" s="241"/>
      <c r="AA63" s="241"/>
      <c r="AB63" s="241"/>
      <c r="AC63" s="241"/>
      <c r="AD63" s="239">
        <v>44742</v>
      </c>
      <c r="AE63" s="241">
        <v>0</v>
      </c>
      <c r="AF63" s="239"/>
      <c r="AG63" s="241"/>
      <c r="AH63" s="241"/>
      <c r="AI63" s="241"/>
      <c r="AJ63" s="240"/>
    </row>
    <row r="64" spans="1:36" x14ac:dyDescent="0.25">
      <c r="A64" s="241" t="s">
        <v>1255</v>
      </c>
      <c r="B64" s="239">
        <v>44693</v>
      </c>
      <c r="C64" s="241" t="s">
        <v>770</v>
      </c>
      <c r="D64" s="241" t="s">
        <v>350</v>
      </c>
      <c r="E64" s="241" t="s">
        <v>800</v>
      </c>
      <c r="F64" s="241" t="s">
        <v>877</v>
      </c>
      <c r="G64" s="241" t="s">
        <v>140</v>
      </c>
      <c r="H64" s="241">
        <v>1</v>
      </c>
      <c r="I64" s="241" t="s">
        <v>149</v>
      </c>
      <c r="J64" s="241" t="s">
        <v>939</v>
      </c>
      <c r="K64" s="241" t="s">
        <v>996</v>
      </c>
      <c r="L64" s="241" t="s">
        <v>79</v>
      </c>
      <c r="M64" s="241">
        <v>2</v>
      </c>
      <c r="N64" s="241" t="s">
        <v>75</v>
      </c>
      <c r="O64" s="241">
        <v>7</v>
      </c>
      <c r="P64" s="241">
        <v>14</v>
      </c>
      <c r="Q64" s="241" t="s">
        <v>86</v>
      </c>
      <c r="R64" s="241">
        <v>1</v>
      </c>
      <c r="S64" s="241">
        <v>14</v>
      </c>
      <c r="T64" s="241" t="s">
        <v>1244</v>
      </c>
      <c r="U64" s="241" t="s">
        <v>1028</v>
      </c>
      <c r="V64" s="241"/>
      <c r="W64" s="241" t="s">
        <v>1250</v>
      </c>
      <c r="X64" s="241"/>
      <c r="Y64" s="241" t="s">
        <v>1250</v>
      </c>
      <c r="Z64" s="241"/>
      <c r="AA64" s="241"/>
      <c r="AB64" s="241"/>
      <c r="AC64" s="241"/>
      <c r="AD64" s="239"/>
      <c r="AE64" s="241">
        <v>0</v>
      </c>
      <c r="AF64" s="239"/>
      <c r="AG64" s="241"/>
      <c r="AH64" s="241"/>
      <c r="AI64" s="241"/>
      <c r="AJ64" s="240"/>
    </row>
    <row r="65" spans="1:36" x14ac:dyDescent="0.25">
      <c r="A65" s="241" t="s">
        <v>1255</v>
      </c>
      <c r="B65" s="239">
        <v>44693</v>
      </c>
      <c r="C65" s="241" t="s">
        <v>770</v>
      </c>
      <c r="D65" s="241" t="s">
        <v>350</v>
      </c>
      <c r="E65" s="241" t="s">
        <v>796</v>
      </c>
      <c r="F65" s="241" t="s">
        <v>877</v>
      </c>
      <c r="G65" s="241" t="s">
        <v>140</v>
      </c>
      <c r="H65" s="241">
        <v>1</v>
      </c>
      <c r="I65" s="241" t="s">
        <v>149</v>
      </c>
      <c r="J65" s="241" t="s">
        <v>939</v>
      </c>
      <c r="K65" s="241" t="s">
        <v>996</v>
      </c>
      <c r="L65" s="241" t="s">
        <v>79</v>
      </c>
      <c r="M65" s="241">
        <v>2</v>
      </c>
      <c r="N65" s="241" t="s">
        <v>75</v>
      </c>
      <c r="O65" s="241">
        <v>7</v>
      </c>
      <c r="P65" s="241">
        <v>14</v>
      </c>
      <c r="Q65" s="241" t="s">
        <v>86</v>
      </c>
      <c r="R65" s="241">
        <v>1</v>
      </c>
      <c r="S65" s="241">
        <v>14</v>
      </c>
      <c r="T65" s="241" t="s">
        <v>1244</v>
      </c>
      <c r="U65" s="241" t="s">
        <v>1028</v>
      </c>
      <c r="V65" s="241"/>
      <c r="W65" s="241" t="s">
        <v>1250</v>
      </c>
      <c r="X65" s="241"/>
      <c r="Y65" s="241" t="s">
        <v>1250</v>
      </c>
      <c r="Z65" s="241"/>
      <c r="AA65" s="241"/>
      <c r="AB65" s="241"/>
      <c r="AC65" s="241"/>
      <c r="AD65" s="239"/>
      <c r="AE65" s="241">
        <v>0</v>
      </c>
      <c r="AF65" s="239"/>
      <c r="AG65" s="241"/>
      <c r="AH65" s="241"/>
      <c r="AI65" s="241"/>
      <c r="AJ65" s="240"/>
    </row>
    <row r="66" spans="1:36" x14ac:dyDescent="0.25">
      <c r="A66" s="241" t="s">
        <v>1255</v>
      </c>
      <c r="B66" s="239">
        <v>44693</v>
      </c>
      <c r="C66" s="241" t="s">
        <v>771</v>
      </c>
      <c r="D66" s="241" t="s">
        <v>816</v>
      </c>
      <c r="E66" s="241" t="s">
        <v>817</v>
      </c>
      <c r="F66" s="241" t="s">
        <v>878</v>
      </c>
      <c r="G66" s="241" t="s">
        <v>140</v>
      </c>
      <c r="H66" s="241">
        <v>1</v>
      </c>
      <c r="I66" s="241" t="s">
        <v>148</v>
      </c>
      <c r="J66" s="241" t="s">
        <v>940</v>
      </c>
      <c r="K66" s="241" t="s">
        <v>1003</v>
      </c>
      <c r="L66" s="241" t="s">
        <v>78</v>
      </c>
      <c r="M66" s="241" t="s">
        <v>1242</v>
      </c>
      <c r="N66" s="241" t="s">
        <v>73</v>
      </c>
      <c r="O66" s="241">
        <v>1</v>
      </c>
      <c r="P66" s="241">
        <v>3</v>
      </c>
      <c r="Q66" s="241" t="s">
        <v>83</v>
      </c>
      <c r="R66" s="241">
        <v>0.4</v>
      </c>
      <c r="S66" s="241">
        <v>1.2000000000000002</v>
      </c>
      <c r="T66" s="241" t="s">
        <v>1246</v>
      </c>
      <c r="U66" s="241" t="s">
        <v>1029</v>
      </c>
      <c r="V66" s="241"/>
      <c r="W66" s="241" t="s">
        <v>1250</v>
      </c>
      <c r="X66" s="241"/>
      <c r="Y66" s="241" t="s">
        <v>1250</v>
      </c>
      <c r="Z66" s="241"/>
      <c r="AA66" s="241"/>
      <c r="AB66" s="241"/>
      <c r="AC66" s="241"/>
      <c r="AD66" s="239">
        <v>44834</v>
      </c>
      <c r="AE66" s="241">
        <v>0</v>
      </c>
      <c r="AF66" s="239"/>
      <c r="AG66" s="241"/>
      <c r="AH66" s="241"/>
      <c r="AI66" s="241"/>
      <c r="AJ66" s="240"/>
    </row>
    <row r="67" spans="1:36" x14ac:dyDescent="0.25">
      <c r="A67" s="241" t="s">
        <v>1255</v>
      </c>
      <c r="B67" s="239">
        <v>44693</v>
      </c>
      <c r="C67" s="241" t="s">
        <v>69</v>
      </c>
      <c r="D67" s="241" t="s">
        <v>818</v>
      </c>
      <c r="E67" s="241" t="s">
        <v>819</v>
      </c>
      <c r="F67" s="241" t="s">
        <v>20</v>
      </c>
      <c r="G67" s="241" t="s">
        <v>140</v>
      </c>
      <c r="H67" s="241">
        <v>1</v>
      </c>
      <c r="I67" s="241" t="s">
        <v>149</v>
      </c>
      <c r="J67" s="241" t="s">
        <v>941</v>
      </c>
      <c r="K67" s="241" t="s">
        <v>1004</v>
      </c>
      <c r="L67" s="241" t="s">
        <v>80</v>
      </c>
      <c r="M67" s="241" t="s">
        <v>1245</v>
      </c>
      <c r="N67" s="241" t="s">
        <v>74</v>
      </c>
      <c r="O67" s="241">
        <v>4</v>
      </c>
      <c r="P67" s="241">
        <v>4</v>
      </c>
      <c r="Q67" s="241" t="s">
        <v>85</v>
      </c>
      <c r="R67" s="241">
        <v>0.9</v>
      </c>
      <c r="S67" s="241">
        <v>3.6</v>
      </c>
      <c r="T67" s="241" t="s">
        <v>1246</v>
      </c>
      <c r="U67" s="241"/>
      <c r="V67" s="241"/>
      <c r="W67" s="241" t="s">
        <v>1250</v>
      </c>
      <c r="X67" s="241"/>
      <c r="Y67" s="241" t="s">
        <v>1250</v>
      </c>
      <c r="Z67" s="241"/>
      <c r="AA67" s="241"/>
      <c r="AB67" s="241"/>
      <c r="AC67" s="241"/>
      <c r="AD67" s="239"/>
      <c r="AE67" s="241">
        <v>0</v>
      </c>
      <c r="AF67" s="239"/>
      <c r="AG67" s="241"/>
      <c r="AH67" s="241"/>
      <c r="AI67" s="241"/>
      <c r="AJ67" s="240"/>
    </row>
    <row r="68" spans="1:36" x14ac:dyDescent="0.25">
      <c r="A68" s="241" t="s">
        <v>1255</v>
      </c>
      <c r="B68" s="239">
        <v>44693</v>
      </c>
      <c r="C68" s="241" t="s">
        <v>764</v>
      </c>
      <c r="D68" s="241" t="s">
        <v>818</v>
      </c>
      <c r="E68" s="241" t="s">
        <v>800</v>
      </c>
      <c r="F68" s="241" t="s">
        <v>879</v>
      </c>
      <c r="G68" s="241" t="s">
        <v>140</v>
      </c>
      <c r="H68" s="241">
        <v>1</v>
      </c>
      <c r="I68" s="241" t="s">
        <v>137</v>
      </c>
      <c r="J68" s="241" t="s">
        <v>942</v>
      </c>
      <c r="K68" s="241" t="s">
        <v>1005</v>
      </c>
      <c r="L68" s="241" t="s">
        <v>79</v>
      </c>
      <c r="M68" s="241">
        <v>2</v>
      </c>
      <c r="N68" s="241" t="s">
        <v>75</v>
      </c>
      <c r="O68" s="241">
        <v>7</v>
      </c>
      <c r="P68" s="241">
        <v>14</v>
      </c>
      <c r="Q68" s="241" t="s">
        <v>84</v>
      </c>
      <c r="R68" s="241">
        <v>0.7</v>
      </c>
      <c r="S68" s="241">
        <v>9.7999999999999989</v>
      </c>
      <c r="T68" s="241" t="s">
        <v>1244</v>
      </c>
      <c r="U68" s="241"/>
      <c r="V68" s="241"/>
      <c r="W68" s="241" t="s">
        <v>1250</v>
      </c>
      <c r="X68" s="241"/>
      <c r="Y68" s="241" t="s">
        <v>1250</v>
      </c>
      <c r="Z68" s="241"/>
      <c r="AA68" s="241"/>
      <c r="AB68" s="241"/>
      <c r="AC68" s="241"/>
      <c r="AD68" s="239"/>
      <c r="AE68" s="241">
        <v>0</v>
      </c>
      <c r="AF68" s="239"/>
      <c r="AG68" s="241"/>
      <c r="AH68" s="241"/>
      <c r="AI68" s="241"/>
      <c r="AJ68" s="240"/>
    </row>
    <row r="69" spans="1:36" x14ac:dyDescent="0.25">
      <c r="A69" s="241" t="s">
        <v>1255</v>
      </c>
      <c r="B69" s="239">
        <v>44693</v>
      </c>
      <c r="C69" s="241" t="s">
        <v>764</v>
      </c>
      <c r="D69" s="241" t="s">
        <v>818</v>
      </c>
      <c r="E69" s="241" t="s">
        <v>800</v>
      </c>
      <c r="F69" s="241" t="s">
        <v>880</v>
      </c>
      <c r="G69" s="241" t="s">
        <v>140</v>
      </c>
      <c r="H69" s="241">
        <v>1</v>
      </c>
      <c r="I69" s="241" t="s">
        <v>148</v>
      </c>
      <c r="J69" s="241" t="s">
        <v>943</v>
      </c>
      <c r="K69" s="241"/>
      <c r="L69" s="241" t="s">
        <v>79</v>
      </c>
      <c r="M69" s="241">
        <v>2</v>
      </c>
      <c r="N69" s="241" t="s">
        <v>74</v>
      </c>
      <c r="O69" s="241">
        <v>4</v>
      </c>
      <c r="P69" s="241">
        <v>8</v>
      </c>
      <c r="Q69" s="241" t="s">
        <v>86</v>
      </c>
      <c r="R69" s="241">
        <v>1</v>
      </c>
      <c r="S69" s="241">
        <v>8</v>
      </c>
      <c r="T69" s="241" t="s">
        <v>1244</v>
      </c>
      <c r="U69" s="241"/>
      <c r="V69" s="241"/>
      <c r="W69" s="241" t="s">
        <v>1250</v>
      </c>
      <c r="X69" s="241"/>
      <c r="Y69" s="241" t="s">
        <v>1250</v>
      </c>
      <c r="Z69" s="241"/>
      <c r="AA69" s="241"/>
      <c r="AB69" s="241"/>
      <c r="AC69" s="241"/>
      <c r="AD69" s="239"/>
      <c r="AE69" s="241">
        <v>0</v>
      </c>
      <c r="AF69" s="239"/>
      <c r="AG69" s="241"/>
      <c r="AH69" s="241"/>
      <c r="AI69" s="241"/>
      <c r="AJ69" s="240"/>
    </row>
    <row r="70" spans="1:36" x14ac:dyDescent="0.25">
      <c r="A70" s="241" t="s">
        <v>1255</v>
      </c>
      <c r="B70" s="239">
        <v>44693</v>
      </c>
      <c r="C70" s="241" t="s">
        <v>69</v>
      </c>
      <c r="D70" s="241" t="s">
        <v>816</v>
      </c>
      <c r="E70" s="241" t="s">
        <v>820</v>
      </c>
      <c r="F70" s="241" t="s">
        <v>881</v>
      </c>
      <c r="G70" s="241" t="s">
        <v>140</v>
      </c>
      <c r="H70" s="241">
        <v>1</v>
      </c>
      <c r="I70" s="241" t="s">
        <v>149</v>
      </c>
      <c r="J70" s="241" t="s">
        <v>60</v>
      </c>
      <c r="K70" s="241"/>
      <c r="L70" s="241" t="s">
        <v>80</v>
      </c>
      <c r="M70" s="241" t="s">
        <v>1245</v>
      </c>
      <c r="N70" s="241" t="s">
        <v>74</v>
      </c>
      <c r="O70" s="241">
        <v>4</v>
      </c>
      <c r="P70" s="241">
        <v>4</v>
      </c>
      <c r="Q70" s="241" t="s">
        <v>86</v>
      </c>
      <c r="R70" s="241">
        <v>1</v>
      </c>
      <c r="S70" s="241">
        <v>4</v>
      </c>
      <c r="T70" s="241" t="s">
        <v>1246</v>
      </c>
      <c r="U70" s="241" t="s">
        <v>1030</v>
      </c>
      <c r="V70" s="241"/>
      <c r="W70" s="241" t="s">
        <v>1250</v>
      </c>
      <c r="X70" s="241"/>
      <c r="Y70" s="241" t="s">
        <v>1250</v>
      </c>
      <c r="Z70" s="241"/>
      <c r="AA70" s="241"/>
      <c r="AB70" s="241"/>
      <c r="AC70" s="241"/>
      <c r="AD70" s="239">
        <v>44742</v>
      </c>
      <c r="AE70" s="241">
        <v>0</v>
      </c>
      <c r="AF70" s="239"/>
      <c r="AG70" s="241"/>
      <c r="AH70" s="241"/>
      <c r="AI70" s="241"/>
      <c r="AJ70" s="240"/>
    </row>
    <row r="71" spans="1:36" x14ac:dyDescent="0.25">
      <c r="A71" s="241" t="s">
        <v>1255</v>
      </c>
      <c r="B71" s="239">
        <v>44693</v>
      </c>
      <c r="C71" s="241" t="s">
        <v>68</v>
      </c>
      <c r="D71" s="241" t="s">
        <v>351</v>
      </c>
      <c r="E71" s="241" t="s">
        <v>821</v>
      </c>
      <c r="F71" s="241" t="s">
        <v>882</v>
      </c>
      <c r="G71" s="241" t="s">
        <v>140</v>
      </c>
      <c r="H71" s="241">
        <v>2</v>
      </c>
      <c r="I71" s="241" t="s">
        <v>255</v>
      </c>
      <c r="J71" s="241" t="s">
        <v>944</v>
      </c>
      <c r="K71" s="241"/>
      <c r="L71" s="241" t="s">
        <v>78</v>
      </c>
      <c r="M71" s="241" t="s">
        <v>1242</v>
      </c>
      <c r="N71" s="241" t="s">
        <v>75</v>
      </c>
      <c r="O71" s="241">
        <v>7</v>
      </c>
      <c r="P71" s="241">
        <v>21</v>
      </c>
      <c r="Q71" s="241" t="s">
        <v>86</v>
      </c>
      <c r="R71" s="241">
        <v>1</v>
      </c>
      <c r="S71" s="241">
        <v>21</v>
      </c>
      <c r="T71" s="241" t="s">
        <v>1252</v>
      </c>
      <c r="U71" s="241" t="s">
        <v>1031</v>
      </c>
      <c r="V71" s="241"/>
      <c r="W71" s="241" t="s">
        <v>1250</v>
      </c>
      <c r="X71" s="241"/>
      <c r="Y71" s="241" t="s">
        <v>1250</v>
      </c>
      <c r="Z71" s="241"/>
      <c r="AA71" s="241"/>
      <c r="AB71" s="241"/>
      <c r="AC71" s="241"/>
      <c r="AD71" s="239">
        <v>44834</v>
      </c>
      <c r="AE71" s="241">
        <v>0</v>
      </c>
      <c r="AF71" s="239"/>
      <c r="AG71" s="241"/>
      <c r="AH71" s="241"/>
      <c r="AI71" s="241"/>
      <c r="AJ71" s="240"/>
    </row>
    <row r="72" spans="1:36" x14ac:dyDescent="0.25">
      <c r="A72" s="241" t="s">
        <v>1255</v>
      </c>
      <c r="B72" s="239">
        <v>44693</v>
      </c>
      <c r="C72" s="241" t="s">
        <v>772</v>
      </c>
      <c r="D72" s="241" t="s">
        <v>822</v>
      </c>
      <c r="E72" s="241" t="s">
        <v>823</v>
      </c>
      <c r="F72" s="241" t="s">
        <v>883</v>
      </c>
      <c r="G72" s="241" t="s">
        <v>140</v>
      </c>
      <c r="H72" s="241" t="s">
        <v>897</v>
      </c>
      <c r="I72" s="241" t="s">
        <v>148</v>
      </c>
      <c r="J72" s="241" t="s">
        <v>945</v>
      </c>
      <c r="K72" s="241" t="s">
        <v>1006</v>
      </c>
      <c r="L72" s="241" t="s">
        <v>77</v>
      </c>
      <c r="M72" s="241" t="s">
        <v>1243</v>
      </c>
      <c r="N72" s="241" t="s">
        <v>76</v>
      </c>
      <c r="O72" s="241">
        <v>10</v>
      </c>
      <c r="P72" s="241">
        <v>40</v>
      </c>
      <c r="Q72" s="241" t="s">
        <v>86</v>
      </c>
      <c r="R72" s="241">
        <v>1</v>
      </c>
      <c r="S72" s="241">
        <v>40</v>
      </c>
      <c r="T72" s="241" t="s">
        <v>1251</v>
      </c>
      <c r="U72" s="241" t="s">
        <v>1032</v>
      </c>
      <c r="V72" s="241"/>
      <c r="W72" s="241" t="s">
        <v>1250</v>
      </c>
      <c r="X72" s="241"/>
      <c r="Y72" s="241" t="s">
        <v>1250</v>
      </c>
      <c r="Z72" s="241"/>
      <c r="AA72" s="241"/>
      <c r="AB72" s="241"/>
      <c r="AC72" s="241"/>
      <c r="AD72" s="239">
        <v>44834</v>
      </c>
      <c r="AE72" s="241">
        <v>0</v>
      </c>
      <c r="AF72" s="239"/>
      <c r="AG72" s="241"/>
      <c r="AH72" s="241"/>
      <c r="AI72" s="241"/>
      <c r="AJ72" s="240"/>
    </row>
    <row r="73" spans="1:36" x14ac:dyDescent="0.25">
      <c r="A73" s="241" t="s">
        <v>1255</v>
      </c>
      <c r="B73" s="239">
        <v>44693</v>
      </c>
      <c r="C73" s="241" t="s">
        <v>70</v>
      </c>
      <c r="D73" s="241"/>
      <c r="E73" s="241" t="s">
        <v>824</v>
      </c>
      <c r="F73" s="241" t="s">
        <v>884</v>
      </c>
      <c r="G73" s="241" t="s">
        <v>140</v>
      </c>
      <c r="H73" s="241">
        <v>6</v>
      </c>
      <c r="I73" s="241" t="s">
        <v>150</v>
      </c>
      <c r="J73" s="241" t="s">
        <v>946</v>
      </c>
      <c r="K73" s="241"/>
      <c r="L73" s="241" t="s">
        <v>79</v>
      </c>
      <c r="M73" s="241">
        <v>2</v>
      </c>
      <c r="N73" s="241" t="s">
        <v>73</v>
      </c>
      <c r="O73" s="241">
        <v>1</v>
      </c>
      <c r="P73" s="241">
        <v>2</v>
      </c>
      <c r="Q73" s="241" t="s">
        <v>87</v>
      </c>
      <c r="R73" s="241">
        <v>0.1</v>
      </c>
      <c r="S73" s="241">
        <v>0.2</v>
      </c>
      <c r="T73" s="241" t="s">
        <v>1246</v>
      </c>
      <c r="U73" s="241" t="s">
        <v>1033</v>
      </c>
      <c r="V73" s="241"/>
      <c r="W73" s="241" t="s">
        <v>1250</v>
      </c>
      <c r="X73" s="241"/>
      <c r="Y73" s="241" t="s">
        <v>1250</v>
      </c>
      <c r="Z73" s="241"/>
      <c r="AA73" s="241"/>
      <c r="AB73" s="241" t="s">
        <v>751</v>
      </c>
      <c r="AC73" s="241" t="s">
        <v>752</v>
      </c>
      <c r="AD73" s="239">
        <v>42004</v>
      </c>
      <c r="AE73" s="241">
        <v>0</v>
      </c>
      <c r="AF73" s="239">
        <v>41943</v>
      </c>
      <c r="AG73" s="241"/>
      <c r="AH73" s="241"/>
      <c r="AI73" s="241" t="s">
        <v>750</v>
      </c>
      <c r="AJ73" s="240"/>
    </row>
    <row r="74" spans="1:36" x14ac:dyDescent="0.25">
      <c r="A74" s="241" t="s">
        <v>1255</v>
      </c>
      <c r="B74" s="239">
        <v>44693</v>
      </c>
      <c r="C74" s="241" t="s">
        <v>67</v>
      </c>
      <c r="D74" s="241" t="s">
        <v>350</v>
      </c>
      <c r="E74" s="241" t="s">
        <v>825</v>
      </c>
      <c r="F74" s="241" t="s">
        <v>410</v>
      </c>
      <c r="G74" s="241" t="s">
        <v>140</v>
      </c>
      <c r="H74" s="241">
        <v>1</v>
      </c>
      <c r="I74" s="241" t="s">
        <v>137</v>
      </c>
      <c r="J74" s="241" t="s">
        <v>947</v>
      </c>
      <c r="K74" s="241"/>
      <c r="L74" s="241" t="s">
        <v>79</v>
      </c>
      <c r="M74" s="241">
        <v>2</v>
      </c>
      <c r="N74" s="241" t="s">
        <v>75</v>
      </c>
      <c r="O74" s="241">
        <v>7</v>
      </c>
      <c r="P74" s="241">
        <v>14</v>
      </c>
      <c r="Q74" s="241" t="s">
        <v>86</v>
      </c>
      <c r="R74" s="241">
        <v>1</v>
      </c>
      <c r="S74" s="241">
        <v>14</v>
      </c>
      <c r="T74" s="241" t="s">
        <v>1244</v>
      </c>
      <c r="U74" s="241" t="s">
        <v>1034</v>
      </c>
      <c r="V74" s="241"/>
      <c r="W74" s="241" t="s">
        <v>1250</v>
      </c>
      <c r="X74" s="241"/>
      <c r="Y74" s="241" t="s">
        <v>1250</v>
      </c>
      <c r="Z74" s="241"/>
      <c r="AA74" s="241"/>
      <c r="AB74" s="241"/>
      <c r="AC74" s="241"/>
      <c r="AD74" s="239">
        <v>44834</v>
      </c>
      <c r="AE74" s="241">
        <v>0</v>
      </c>
      <c r="AF74" s="239"/>
      <c r="AG74" s="241"/>
      <c r="AH74" s="241"/>
      <c r="AI74" s="241"/>
      <c r="AJ74" s="240"/>
    </row>
    <row r="75" spans="1:36" x14ac:dyDescent="0.25">
      <c r="A75" s="241" t="s">
        <v>1255</v>
      </c>
      <c r="B75" s="239">
        <v>44693</v>
      </c>
      <c r="C75" s="241" t="s">
        <v>67</v>
      </c>
      <c r="D75" s="241" t="s">
        <v>350</v>
      </c>
      <c r="E75" s="241" t="s">
        <v>826</v>
      </c>
      <c r="F75" s="241" t="s">
        <v>885</v>
      </c>
      <c r="G75" s="241" t="s">
        <v>140</v>
      </c>
      <c r="H75" s="241">
        <v>1</v>
      </c>
      <c r="I75" s="241" t="s">
        <v>149</v>
      </c>
      <c r="J75" s="241" t="s">
        <v>948</v>
      </c>
      <c r="K75" s="241"/>
      <c r="L75" s="241" t="s">
        <v>77</v>
      </c>
      <c r="M75" s="241" t="s">
        <v>1243</v>
      </c>
      <c r="N75" s="241" t="s">
        <v>74</v>
      </c>
      <c r="O75" s="241">
        <v>4</v>
      </c>
      <c r="P75" s="241">
        <v>16</v>
      </c>
      <c r="Q75" s="241" t="s">
        <v>86</v>
      </c>
      <c r="R75" s="241">
        <v>1</v>
      </c>
      <c r="S75" s="241">
        <v>16</v>
      </c>
      <c r="T75" s="241" t="s">
        <v>1244</v>
      </c>
      <c r="U75" s="241" t="s">
        <v>1035</v>
      </c>
      <c r="V75" s="241"/>
      <c r="W75" s="241" t="s">
        <v>1250</v>
      </c>
      <c r="X75" s="241"/>
      <c r="Y75" s="241" t="s">
        <v>1250</v>
      </c>
      <c r="Z75" s="241"/>
      <c r="AA75" s="241"/>
      <c r="AB75" s="241"/>
      <c r="AC75" s="241"/>
      <c r="AD75" s="239">
        <v>44834</v>
      </c>
      <c r="AE75" s="241">
        <v>0</v>
      </c>
      <c r="AF75" s="239"/>
      <c r="AG75" s="241"/>
      <c r="AH75" s="241"/>
      <c r="AI75" s="241"/>
      <c r="AJ75" s="240"/>
    </row>
    <row r="76" spans="1:36" x14ac:dyDescent="0.25">
      <c r="A76" s="241" t="s">
        <v>1255</v>
      </c>
      <c r="B76" s="239">
        <v>44693</v>
      </c>
      <c r="C76" s="241" t="s">
        <v>773</v>
      </c>
      <c r="D76" s="241" t="s">
        <v>350</v>
      </c>
      <c r="E76" s="241" t="s">
        <v>827</v>
      </c>
      <c r="F76" s="241" t="s">
        <v>886</v>
      </c>
      <c r="G76" s="241" t="s">
        <v>140</v>
      </c>
      <c r="H76" s="241">
        <v>1</v>
      </c>
      <c r="I76" s="241" t="s">
        <v>149</v>
      </c>
      <c r="J76" s="241" t="s">
        <v>949</v>
      </c>
      <c r="K76" s="241"/>
      <c r="L76" s="241" t="s">
        <v>78</v>
      </c>
      <c r="M76" s="241" t="s">
        <v>1242</v>
      </c>
      <c r="N76" s="241" t="s">
        <v>74</v>
      </c>
      <c r="O76" s="241">
        <v>4</v>
      </c>
      <c r="P76" s="241">
        <v>12</v>
      </c>
      <c r="Q76" s="241" t="s">
        <v>86</v>
      </c>
      <c r="R76" s="241">
        <v>1</v>
      </c>
      <c r="S76" s="241">
        <v>12</v>
      </c>
      <c r="T76" s="241" t="s">
        <v>1244</v>
      </c>
      <c r="U76" s="241"/>
      <c r="V76" s="241"/>
      <c r="W76" s="241" t="s">
        <v>1250</v>
      </c>
      <c r="X76" s="241"/>
      <c r="Y76" s="241" t="s">
        <v>1250</v>
      </c>
      <c r="Z76" s="241"/>
      <c r="AA76" s="241"/>
      <c r="AB76" s="241"/>
      <c r="AC76" s="241"/>
      <c r="AD76" s="239"/>
      <c r="AE76" s="241">
        <v>0</v>
      </c>
      <c r="AF76" s="239"/>
      <c r="AG76" s="241"/>
      <c r="AH76" s="241"/>
      <c r="AI76" s="241"/>
      <c r="AJ76" s="240"/>
    </row>
    <row r="77" spans="1:36" x14ac:dyDescent="0.25">
      <c r="A77" s="241" t="s">
        <v>1255</v>
      </c>
      <c r="B77" s="239">
        <v>44693</v>
      </c>
      <c r="C77" s="241" t="s">
        <v>67</v>
      </c>
      <c r="D77" s="241" t="s">
        <v>350</v>
      </c>
      <c r="E77" s="241" t="s">
        <v>817</v>
      </c>
      <c r="F77" s="241" t="s">
        <v>878</v>
      </c>
      <c r="G77" s="241" t="s">
        <v>140</v>
      </c>
      <c r="H77" s="241">
        <v>1</v>
      </c>
      <c r="I77" s="241" t="s">
        <v>148</v>
      </c>
      <c r="J77" s="241" t="s">
        <v>950</v>
      </c>
      <c r="K77" s="241"/>
      <c r="L77" s="241" t="s">
        <v>79</v>
      </c>
      <c r="M77" s="241">
        <v>2</v>
      </c>
      <c r="N77" s="241" t="s">
        <v>73</v>
      </c>
      <c r="O77" s="241">
        <v>1</v>
      </c>
      <c r="P77" s="241">
        <v>2</v>
      </c>
      <c r="Q77" s="241" t="s">
        <v>86</v>
      </c>
      <c r="R77" s="241">
        <v>1</v>
      </c>
      <c r="S77" s="241">
        <v>2</v>
      </c>
      <c r="T77" s="241" t="s">
        <v>1246</v>
      </c>
      <c r="U77" s="241" t="s">
        <v>1029</v>
      </c>
      <c r="V77" s="241"/>
      <c r="W77" s="241" t="s">
        <v>1250</v>
      </c>
      <c r="X77" s="241"/>
      <c r="Y77" s="241" t="s">
        <v>1250</v>
      </c>
      <c r="Z77" s="241"/>
      <c r="AA77" s="241"/>
      <c r="AB77" s="241"/>
      <c r="AC77" s="241"/>
      <c r="AD77" s="239"/>
      <c r="AE77" s="241">
        <v>0</v>
      </c>
      <c r="AF77" s="239"/>
      <c r="AG77" s="241"/>
      <c r="AH77" s="241"/>
      <c r="AI77" s="241"/>
      <c r="AJ77" s="240"/>
    </row>
    <row r="78" spans="1:36" x14ac:dyDescent="0.25">
      <c r="A78" s="241" t="s">
        <v>1255</v>
      </c>
      <c r="B78" s="239">
        <v>44693</v>
      </c>
      <c r="C78" s="241" t="s">
        <v>67</v>
      </c>
      <c r="D78" s="241" t="s">
        <v>350</v>
      </c>
      <c r="E78" s="241" t="s">
        <v>828</v>
      </c>
      <c r="F78" s="241" t="s">
        <v>887</v>
      </c>
      <c r="G78" s="241" t="s">
        <v>140</v>
      </c>
      <c r="H78" s="241">
        <v>1</v>
      </c>
      <c r="I78" s="241" t="s">
        <v>149</v>
      </c>
      <c r="J78" s="241" t="s">
        <v>951</v>
      </c>
      <c r="K78" s="241" t="s">
        <v>996</v>
      </c>
      <c r="L78" s="241" t="s">
        <v>79</v>
      </c>
      <c r="M78" s="241">
        <v>2</v>
      </c>
      <c r="N78" s="241" t="s">
        <v>74</v>
      </c>
      <c r="O78" s="241">
        <v>4</v>
      </c>
      <c r="P78" s="241">
        <v>8</v>
      </c>
      <c r="Q78" s="241" t="s">
        <v>86</v>
      </c>
      <c r="R78" s="241">
        <v>1</v>
      </c>
      <c r="S78" s="241">
        <v>8</v>
      </c>
      <c r="T78" s="241" t="s">
        <v>1244</v>
      </c>
      <c r="U78" s="241"/>
      <c r="V78" s="241"/>
      <c r="W78" s="241" t="s">
        <v>1250</v>
      </c>
      <c r="X78" s="241"/>
      <c r="Y78" s="241" t="s">
        <v>1250</v>
      </c>
      <c r="Z78" s="241"/>
      <c r="AA78" s="241"/>
      <c r="AB78" s="241"/>
      <c r="AC78" s="241"/>
      <c r="AD78" s="239"/>
      <c r="AE78" s="241">
        <v>0</v>
      </c>
      <c r="AF78" s="239"/>
      <c r="AG78" s="241"/>
      <c r="AH78" s="241"/>
      <c r="AI78" s="241"/>
      <c r="AJ78" s="240"/>
    </row>
    <row r="79" spans="1:36" x14ac:dyDescent="0.25">
      <c r="A79" s="241" t="s">
        <v>1255</v>
      </c>
      <c r="B79" s="239">
        <v>44693</v>
      </c>
      <c r="C79" s="241" t="s">
        <v>773</v>
      </c>
      <c r="D79" s="241" t="s">
        <v>350</v>
      </c>
      <c r="E79" s="241" t="s">
        <v>796</v>
      </c>
      <c r="F79" s="241" t="s">
        <v>888</v>
      </c>
      <c r="G79" s="241" t="s">
        <v>140</v>
      </c>
      <c r="H79" s="241">
        <v>1</v>
      </c>
      <c r="I79" s="241" t="s">
        <v>255</v>
      </c>
      <c r="J79" s="241" t="s">
        <v>952</v>
      </c>
      <c r="K79" s="241"/>
      <c r="L79" s="241" t="s">
        <v>78</v>
      </c>
      <c r="M79" s="241" t="s">
        <v>1242</v>
      </c>
      <c r="N79" s="241" t="s">
        <v>75</v>
      </c>
      <c r="O79" s="241">
        <v>7</v>
      </c>
      <c r="P79" s="241">
        <v>21</v>
      </c>
      <c r="Q79" s="241" t="s">
        <v>87</v>
      </c>
      <c r="R79" s="241">
        <v>0.1</v>
      </c>
      <c r="S79" s="241">
        <v>2.1</v>
      </c>
      <c r="T79" s="241" t="s">
        <v>1246</v>
      </c>
      <c r="U79" s="241" t="s">
        <v>1036</v>
      </c>
      <c r="V79" s="241"/>
      <c r="W79" s="241" t="s">
        <v>1250</v>
      </c>
      <c r="X79" s="241"/>
      <c r="Y79" s="241" t="s">
        <v>1250</v>
      </c>
      <c r="Z79" s="241"/>
      <c r="AA79" s="241"/>
      <c r="AB79" s="241"/>
      <c r="AC79" s="241"/>
      <c r="AD79" s="239">
        <v>44834</v>
      </c>
      <c r="AE79" s="241">
        <v>0</v>
      </c>
      <c r="AF79" s="239"/>
      <c r="AG79" s="241"/>
      <c r="AH79" s="241"/>
      <c r="AI79" s="241"/>
      <c r="AJ79" s="240"/>
    </row>
    <row r="80" spans="1:36" x14ac:dyDescent="0.25">
      <c r="A80" s="241" t="s">
        <v>1255</v>
      </c>
      <c r="B80" s="239">
        <v>43434</v>
      </c>
      <c r="C80" s="241" t="s">
        <v>67</v>
      </c>
      <c r="D80" s="241" t="s">
        <v>350</v>
      </c>
      <c r="E80" s="241" t="s">
        <v>796</v>
      </c>
      <c r="F80" s="241" t="s">
        <v>887</v>
      </c>
      <c r="G80" s="241" t="s">
        <v>140</v>
      </c>
      <c r="H80" s="241">
        <v>1</v>
      </c>
      <c r="I80" s="241" t="s">
        <v>149</v>
      </c>
      <c r="J80" s="241" t="s">
        <v>953</v>
      </c>
      <c r="K80" s="241"/>
      <c r="L80" s="241" t="s">
        <v>78</v>
      </c>
      <c r="M80" s="241" t="s">
        <v>1242</v>
      </c>
      <c r="N80" s="241" t="s">
        <v>75</v>
      </c>
      <c r="O80" s="241">
        <v>7</v>
      </c>
      <c r="P80" s="241">
        <v>21</v>
      </c>
      <c r="Q80" s="241" t="s">
        <v>84</v>
      </c>
      <c r="R80" s="241">
        <v>0.7</v>
      </c>
      <c r="S80" s="241">
        <v>14.7</v>
      </c>
      <c r="T80" s="241" t="s">
        <v>1244</v>
      </c>
      <c r="U80" s="241" t="s">
        <v>1037</v>
      </c>
      <c r="V80" s="241"/>
      <c r="W80" s="241" t="s">
        <v>1250</v>
      </c>
      <c r="X80" s="241"/>
      <c r="Y80" s="241" t="s">
        <v>1250</v>
      </c>
      <c r="Z80" s="241"/>
      <c r="AA80" s="241"/>
      <c r="AB80" s="241" t="s">
        <v>1047</v>
      </c>
      <c r="AC80" s="241" t="s">
        <v>1047</v>
      </c>
      <c r="AD80" s="239"/>
      <c r="AE80" s="241">
        <v>0</v>
      </c>
      <c r="AF80" s="239">
        <v>43282</v>
      </c>
      <c r="AG80" s="241"/>
      <c r="AH80" s="241"/>
      <c r="AI80" s="241" t="s">
        <v>1050</v>
      </c>
      <c r="AJ80" s="240"/>
    </row>
    <row r="81" spans="1:36" x14ac:dyDescent="0.25">
      <c r="A81" s="241" t="s">
        <v>1255</v>
      </c>
      <c r="B81" s="239">
        <v>44693</v>
      </c>
      <c r="C81" s="241" t="s">
        <v>774</v>
      </c>
      <c r="D81" s="241" t="s">
        <v>829</v>
      </c>
      <c r="E81" s="241" t="s">
        <v>830</v>
      </c>
      <c r="F81" s="241" t="s">
        <v>122</v>
      </c>
      <c r="G81" s="241" t="s">
        <v>140</v>
      </c>
      <c r="H81" s="241">
        <v>3</v>
      </c>
      <c r="I81" s="241" t="s">
        <v>147</v>
      </c>
      <c r="J81" s="241" t="s">
        <v>954</v>
      </c>
      <c r="K81" s="241" t="s">
        <v>1007</v>
      </c>
      <c r="L81" s="241" t="s">
        <v>77</v>
      </c>
      <c r="M81" s="241" t="s">
        <v>1243</v>
      </c>
      <c r="N81" s="241" t="s">
        <v>76</v>
      </c>
      <c r="O81" s="241">
        <v>10</v>
      </c>
      <c r="P81" s="241">
        <v>40</v>
      </c>
      <c r="Q81" s="241" t="s">
        <v>83</v>
      </c>
      <c r="R81" s="241">
        <v>0.4</v>
      </c>
      <c r="S81" s="241">
        <v>16</v>
      </c>
      <c r="T81" s="241" t="s">
        <v>1244</v>
      </c>
      <c r="U81" s="241"/>
      <c r="V81" s="241"/>
      <c r="W81" s="241" t="s">
        <v>1250</v>
      </c>
      <c r="X81" s="241"/>
      <c r="Y81" s="241" t="s">
        <v>1250</v>
      </c>
      <c r="Z81" s="241"/>
      <c r="AA81" s="241"/>
      <c r="AB81" s="241"/>
      <c r="AC81" s="241"/>
      <c r="AD81" s="239"/>
      <c r="AE81" s="241">
        <v>0</v>
      </c>
      <c r="AF81" s="239"/>
      <c r="AG81" s="241"/>
      <c r="AH81" s="241"/>
      <c r="AI81" s="241"/>
      <c r="AJ81" s="240"/>
    </row>
    <row r="82" spans="1:36" x14ac:dyDescent="0.25">
      <c r="A82" s="241" t="s">
        <v>1255</v>
      </c>
      <c r="B82" s="239">
        <v>44693</v>
      </c>
      <c r="C82" s="241" t="s">
        <v>67</v>
      </c>
      <c r="D82" s="241" t="s">
        <v>831</v>
      </c>
      <c r="E82" s="241" t="s">
        <v>832</v>
      </c>
      <c r="F82" s="241" t="s">
        <v>889</v>
      </c>
      <c r="G82" s="241" t="s">
        <v>140</v>
      </c>
      <c r="H82" s="241">
        <v>1</v>
      </c>
      <c r="I82" s="241" t="s">
        <v>149</v>
      </c>
      <c r="J82" s="241" t="s">
        <v>955</v>
      </c>
      <c r="K82" s="241" t="s">
        <v>1008</v>
      </c>
      <c r="L82" s="241" t="s">
        <v>79</v>
      </c>
      <c r="M82" s="241">
        <v>2</v>
      </c>
      <c r="N82" s="241" t="s">
        <v>75</v>
      </c>
      <c r="O82" s="241">
        <v>7</v>
      </c>
      <c r="P82" s="241">
        <v>14</v>
      </c>
      <c r="Q82" s="241" t="s">
        <v>85</v>
      </c>
      <c r="R82" s="241">
        <v>0.9</v>
      </c>
      <c r="S82" s="241">
        <v>12.6</v>
      </c>
      <c r="T82" s="241" t="s">
        <v>1244</v>
      </c>
      <c r="U82" s="241" t="s">
        <v>737</v>
      </c>
      <c r="V82" s="241"/>
      <c r="W82" s="241" t="s">
        <v>1250</v>
      </c>
      <c r="X82" s="241"/>
      <c r="Y82" s="241" t="s">
        <v>1250</v>
      </c>
      <c r="Z82" s="241"/>
      <c r="AA82" s="241"/>
      <c r="AB82" s="241"/>
      <c r="AC82" s="241"/>
      <c r="AD82" s="239"/>
      <c r="AE82" s="241">
        <v>0</v>
      </c>
      <c r="AF82" s="239"/>
      <c r="AG82" s="241"/>
      <c r="AH82" s="241"/>
      <c r="AI82" s="241"/>
      <c r="AJ82" s="240"/>
    </row>
    <row r="83" spans="1:36" x14ac:dyDescent="0.25">
      <c r="A83" s="241" t="s">
        <v>1255</v>
      </c>
      <c r="B83" s="239">
        <v>44693</v>
      </c>
      <c r="C83" s="241" t="s">
        <v>775</v>
      </c>
      <c r="D83" s="241" t="s">
        <v>833</v>
      </c>
      <c r="E83" s="241" t="s">
        <v>834</v>
      </c>
      <c r="F83" s="241" t="s">
        <v>235</v>
      </c>
      <c r="G83" s="241" t="s">
        <v>140</v>
      </c>
      <c r="H83" s="241">
        <v>4</v>
      </c>
      <c r="I83" s="241" t="s">
        <v>145</v>
      </c>
      <c r="J83" s="241" t="s">
        <v>956</v>
      </c>
      <c r="K83" s="241" t="s">
        <v>1009</v>
      </c>
      <c r="L83" s="241" t="s">
        <v>77</v>
      </c>
      <c r="M83" s="241" t="s">
        <v>1243</v>
      </c>
      <c r="N83" s="241" t="s">
        <v>76</v>
      </c>
      <c r="O83" s="241">
        <v>10</v>
      </c>
      <c r="P83" s="241">
        <v>40</v>
      </c>
      <c r="Q83" s="241" t="s">
        <v>83</v>
      </c>
      <c r="R83" s="241">
        <v>0.4</v>
      </c>
      <c r="S83" s="241">
        <v>16</v>
      </c>
      <c r="T83" s="241" t="s">
        <v>1244</v>
      </c>
      <c r="U83" s="241"/>
      <c r="V83" s="241"/>
      <c r="W83" s="241" t="s">
        <v>1250</v>
      </c>
      <c r="X83" s="241"/>
      <c r="Y83" s="241" t="s">
        <v>1250</v>
      </c>
      <c r="Z83" s="241"/>
      <c r="AA83" s="241"/>
      <c r="AB83" s="241"/>
      <c r="AC83" s="241"/>
      <c r="AD83" s="239"/>
      <c r="AE83" s="241">
        <v>0</v>
      </c>
      <c r="AF83" s="239"/>
      <c r="AG83" s="241"/>
      <c r="AH83" s="241"/>
      <c r="AI83" s="241"/>
      <c r="AJ83" s="240"/>
    </row>
    <row r="84" spans="1:36" x14ac:dyDescent="0.25">
      <c r="A84" s="241" t="s">
        <v>1255</v>
      </c>
      <c r="B84" s="239">
        <v>44693</v>
      </c>
      <c r="C84" s="241" t="s">
        <v>776</v>
      </c>
      <c r="D84" s="241" t="s">
        <v>835</v>
      </c>
      <c r="E84" s="241" t="s">
        <v>836</v>
      </c>
      <c r="F84" s="241" t="s">
        <v>235</v>
      </c>
      <c r="G84" s="241" t="s">
        <v>140</v>
      </c>
      <c r="H84" s="241">
        <v>2</v>
      </c>
      <c r="I84" s="241" t="s">
        <v>145</v>
      </c>
      <c r="J84" s="241" t="s">
        <v>957</v>
      </c>
      <c r="K84" s="241" t="s">
        <v>1010</v>
      </c>
      <c r="L84" s="241" t="s">
        <v>77</v>
      </c>
      <c r="M84" s="241" t="s">
        <v>1243</v>
      </c>
      <c r="N84" s="241" t="s">
        <v>76</v>
      </c>
      <c r="O84" s="241">
        <v>10</v>
      </c>
      <c r="P84" s="241">
        <v>40</v>
      </c>
      <c r="Q84" s="241" t="s">
        <v>85</v>
      </c>
      <c r="R84" s="241">
        <v>0.9</v>
      </c>
      <c r="S84" s="241">
        <v>36</v>
      </c>
      <c r="T84" s="241" t="s">
        <v>1251</v>
      </c>
      <c r="U84" s="241" t="s">
        <v>1038</v>
      </c>
      <c r="V84" s="241"/>
      <c r="W84" s="241" t="s">
        <v>1250</v>
      </c>
      <c r="X84" s="241"/>
      <c r="Y84" s="241" t="s">
        <v>1250</v>
      </c>
      <c r="Z84" s="241"/>
      <c r="AA84" s="241"/>
      <c r="AB84" s="241" t="s">
        <v>1047</v>
      </c>
      <c r="AC84" s="241" t="s">
        <v>1047</v>
      </c>
      <c r="AD84" s="239"/>
      <c r="AE84" s="241">
        <v>0</v>
      </c>
      <c r="AF84" s="239"/>
      <c r="AG84" s="241"/>
      <c r="AH84" s="241"/>
      <c r="AI84" s="241"/>
      <c r="AJ84" s="240"/>
    </row>
    <row r="85" spans="1:36" x14ac:dyDescent="0.25">
      <c r="A85" s="241" t="s">
        <v>1255</v>
      </c>
      <c r="B85" s="239">
        <v>44693</v>
      </c>
      <c r="C85" s="241" t="s">
        <v>777</v>
      </c>
      <c r="D85" s="241" t="s">
        <v>837</v>
      </c>
      <c r="E85" s="241" t="s">
        <v>838</v>
      </c>
      <c r="F85" s="241" t="s">
        <v>849</v>
      </c>
      <c r="G85" s="241" t="s">
        <v>140</v>
      </c>
      <c r="H85" s="241">
        <v>2</v>
      </c>
      <c r="I85" s="241" t="s">
        <v>149</v>
      </c>
      <c r="J85" s="241" t="s">
        <v>958</v>
      </c>
      <c r="K85" s="241" t="s">
        <v>1011</v>
      </c>
      <c r="L85" s="241" t="s">
        <v>79</v>
      </c>
      <c r="M85" s="241">
        <v>2</v>
      </c>
      <c r="N85" s="241" t="s">
        <v>75</v>
      </c>
      <c r="O85" s="241">
        <v>7</v>
      </c>
      <c r="P85" s="241">
        <v>14</v>
      </c>
      <c r="Q85" s="241" t="s">
        <v>84</v>
      </c>
      <c r="R85" s="241">
        <v>0.7</v>
      </c>
      <c r="S85" s="241">
        <v>9.7999999999999989</v>
      </c>
      <c r="T85" s="241" t="s">
        <v>1244</v>
      </c>
      <c r="U85" s="241"/>
      <c r="V85" s="241"/>
      <c r="W85" s="241" t="s">
        <v>1250</v>
      </c>
      <c r="X85" s="241"/>
      <c r="Y85" s="241" t="s">
        <v>1250</v>
      </c>
      <c r="Z85" s="241"/>
      <c r="AA85" s="241"/>
      <c r="AB85" s="241"/>
      <c r="AC85" s="241"/>
      <c r="AD85" s="239"/>
      <c r="AE85" s="241">
        <v>0</v>
      </c>
      <c r="AF85" s="239"/>
      <c r="AG85" s="241"/>
      <c r="AH85" s="241"/>
      <c r="AI85" s="241"/>
      <c r="AJ85" s="240"/>
    </row>
    <row r="86" spans="1:36" x14ac:dyDescent="0.25">
      <c r="A86" s="241" t="s">
        <v>1255</v>
      </c>
      <c r="B86" s="239">
        <v>44693</v>
      </c>
      <c r="C86" s="241" t="s">
        <v>777</v>
      </c>
      <c r="D86" s="241" t="s">
        <v>837</v>
      </c>
      <c r="E86" s="241" t="s">
        <v>838</v>
      </c>
      <c r="F86" s="241" t="s">
        <v>890</v>
      </c>
      <c r="G86" s="241" t="s">
        <v>140</v>
      </c>
      <c r="H86" s="241">
        <v>2</v>
      </c>
      <c r="I86" s="241" t="s">
        <v>144</v>
      </c>
      <c r="J86" s="241" t="s">
        <v>959</v>
      </c>
      <c r="K86" s="241" t="s">
        <v>1012</v>
      </c>
      <c r="L86" s="241" t="s">
        <v>79</v>
      </c>
      <c r="M86" s="241">
        <v>2</v>
      </c>
      <c r="N86" s="241" t="s">
        <v>74</v>
      </c>
      <c r="O86" s="241">
        <v>4</v>
      </c>
      <c r="P86" s="241">
        <v>8</v>
      </c>
      <c r="Q86" s="241" t="s">
        <v>86</v>
      </c>
      <c r="R86" s="241">
        <v>1</v>
      </c>
      <c r="S86" s="241">
        <v>8</v>
      </c>
      <c r="T86" s="241" t="s">
        <v>1244</v>
      </c>
      <c r="U86" s="241" t="s">
        <v>1039</v>
      </c>
      <c r="V86" s="241"/>
      <c r="W86" s="241" t="s">
        <v>1250</v>
      </c>
      <c r="X86" s="241"/>
      <c r="Y86" s="241" t="s">
        <v>1250</v>
      </c>
      <c r="Z86" s="241"/>
      <c r="AA86" s="241"/>
      <c r="AB86" s="241"/>
      <c r="AC86" s="241"/>
      <c r="AD86" s="239">
        <v>44772</v>
      </c>
      <c r="AE86" s="241">
        <v>0</v>
      </c>
      <c r="AF86" s="239"/>
      <c r="AG86" s="241"/>
      <c r="AH86" s="241"/>
      <c r="AI86" s="241"/>
      <c r="AJ86" s="240"/>
    </row>
    <row r="87" spans="1:36" x14ac:dyDescent="0.25">
      <c r="A87" s="241" t="s">
        <v>1255</v>
      </c>
      <c r="B87" s="239">
        <v>44693</v>
      </c>
      <c r="C87" s="241" t="s">
        <v>777</v>
      </c>
      <c r="D87" s="241" t="s">
        <v>837</v>
      </c>
      <c r="E87" s="241" t="s">
        <v>838</v>
      </c>
      <c r="F87" s="241" t="s">
        <v>891</v>
      </c>
      <c r="G87" s="241" t="s">
        <v>140</v>
      </c>
      <c r="H87" s="241">
        <v>2</v>
      </c>
      <c r="I87" s="241" t="s">
        <v>148</v>
      </c>
      <c r="J87" s="241" t="s">
        <v>960</v>
      </c>
      <c r="K87" s="241" t="s">
        <v>1013</v>
      </c>
      <c r="L87" s="241" t="s">
        <v>79</v>
      </c>
      <c r="M87" s="241">
        <v>2</v>
      </c>
      <c r="N87" s="241" t="s">
        <v>74</v>
      </c>
      <c r="O87" s="241">
        <v>4</v>
      </c>
      <c r="P87" s="241">
        <v>8</v>
      </c>
      <c r="Q87" s="241" t="s">
        <v>87</v>
      </c>
      <c r="R87" s="241">
        <v>0.1</v>
      </c>
      <c r="S87" s="241">
        <v>0.8</v>
      </c>
      <c r="T87" s="241" t="s">
        <v>1246</v>
      </c>
      <c r="U87" s="241"/>
      <c r="V87" s="241"/>
      <c r="W87" s="241" t="s">
        <v>1250</v>
      </c>
      <c r="X87" s="241"/>
      <c r="Y87" s="241" t="s">
        <v>1250</v>
      </c>
      <c r="Z87" s="241"/>
      <c r="AA87" s="241"/>
      <c r="AB87" s="241"/>
      <c r="AC87" s="241"/>
      <c r="AD87" s="239"/>
      <c r="AE87" s="241">
        <v>0</v>
      </c>
      <c r="AF87" s="239"/>
      <c r="AG87" s="241"/>
      <c r="AH87" s="241"/>
      <c r="AI87" s="241"/>
      <c r="AJ87" s="240"/>
    </row>
    <row r="88" spans="1:36" x14ac:dyDescent="0.25">
      <c r="A88" s="241" t="s">
        <v>1255</v>
      </c>
      <c r="B88" s="239">
        <v>43434</v>
      </c>
      <c r="C88" s="241" t="s">
        <v>777</v>
      </c>
      <c r="D88" s="241" t="s">
        <v>837</v>
      </c>
      <c r="E88" s="241" t="s">
        <v>838</v>
      </c>
      <c r="F88" s="241" t="s">
        <v>891</v>
      </c>
      <c r="G88" s="241" t="s">
        <v>140</v>
      </c>
      <c r="H88" s="241">
        <v>2</v>
      </c>
      <c r="I88" s="241" t="s">
        <v>148</v>
      </c>
      <c r="J88" s="241" t="s">
        <v>961</v>
      </c>
      <c r="K88" s="241"/>
      <c r="L88" s="241" t="s">
        <v>79</v>
      </c>
      <c r="M88" s="241">
        <v>2</v>
      </c>
      <c r="N88" s="241" t="s">
        <v>74</v>
      </c>
      <c r="O88" s="241">
        <v>4</v>
      </c>
      <c r="P88" s="241">
        <v>8</v>
      </c>
      <c r="Q88" s="241" t="s">
        <v>86</v>
      </c>
      <c r="R88" s="241">
        <v>1</v>
      </c>
      <c r="S88" s="241">
        <v>8</v>
      </c>
      <c r="T88" s="241" t="s">
        <v>1244</v>
      </c>
      <c r="U88" s="241"/>
      <c r="V88" s="241"/>
      <c r="W88" s="241" t="s">
        <v>1250</v>
      </c>
      <c r="X88" s="241"/>
      <c r="Y88" s="241" t="s">
        <v>1250</v>
      </c>
      <c r="Z88" s="241"/>
      <c r="AA88" s="241"/>
      <c r="AB88" s="241"/>
      <c r="AC88" s="241"/>
      <c r="AD88" s="239"/>
      <c r="AE88" s="241">
        <v>0</v>
      </c>
      <c r="AF88" s="239"/>
      <c r="AG88" s="241"/>
      <c r="AH88" s="241"/>
      <c r="AI88" s="241"/>
      <c r="AJ88" s="240"/>
    </row>
    <row r="89" spans="1:36" x14ac:dyDescent="0.25">
      <c r="A89" s="241" t="s">
        <v>1255</v>
      </c>
      <c r="B89" s="239">
        <v>43434</v>
      </c>
      <c r="C89" s="241" t="s">
        <v>777</v>
      </c>
      <c r="D89" s="241" t="s">
        <v>837</v>
      </c>
      <c r="E89" s="241" t="s">
        <v>839</v>
      </c>
      <c r="F89" s="241" t="s">
        <v>26</v>
      </c>
      <c r="G89" s="241" t="s">
        <v>140</v>
      </c>
      <c r="H89" s="241">
        <v>2</v>
      </c>
      <c r="I89" s="241" t="s">
        <v>148</v>
      </c>
      <c r="J89" s="241" t="s">
        <v>50</v>
      </c>
      <c r="K89" s="241"/>
      <c r="L89" s="241" t="s">
        <v>78</v>
      </c>
      <c r="M89" s="241" t="s">
        <v>1242</v>
      </c>
      <c r="N89" s="241" t="s">
        <v>74</v>
      </c>
      <c r="O89" s="241">
        <v>4</v>
      </c>
      <c r="P89" s="241">
        <v>12</v>
      </c>
      <c r="Q89" s="241" t="s">
        <v>86</v>
      </c>
      <c r="R89" s="241">
        <v>1</v>
      </c>
      <c r="S89" s="241">
        <v>12</v>
      </c>
      <c r="T89" s="241" t="s">
        <v>1244</v>
      </c>
      <c r="U89" s="241" t="s">
        <v>1040</v>
      </c>
      <c r="V89" s="241"/>
      <c r="W89" s="241" t="s">
        <v>1250</v>
      </c>
      <c r="X89" s="241"/>
      <c r="Y89" s="241" t="s">
        <v>1250</v>
      </c>
      <c r="Z89" s="241"/>
      <c r="AA89" s="241"/>
      <c r="AB89" s="241"/>
      <c r="AC89" s="241"/>
      <c r="AD89" s="239"/>
      <c r="AE89" s="241">
        <v>0</v>
      </c>
      <c r="AF89" s="239"/>
      <c r="AG89" s="241"/>
      <c r="AH89" s="241"/>
      <c r="AI89" s="241"/>
      <c r="AJ89" s="240"/>
    </row>
    <row r="90" spans="1:36" x14ac:dyDescent="0.25">
      <c r="A90" s="241" t="s">
        <v>1255</v>
      </c>
      <c r="B90" s="239">
        <v>43434</v>
      </c>
      <c r="C90" s="241" t="s">
        <v>777</v>
      </c>
      <c r="D90" s="241" t="s">
        <v>837</v>
      </c>
      <c r="E90" s="241" t="s">
        <v>839</v>
      </c>
      <c r="F90" s="241" t="s">
        <v>21</v>
      </c>
      <c r="G90" s="241" t="s">
        <v>140</v>
      </c>
      <c r="H90" s="241">
        <v>2</v>
      </c>
      <c r="I90" s="241" t="s">
        <v>144</v>
      </c>
      <c r="J90" s="241" t="s">
        <v>962</v>
      </c>
      <c r="K90" s="241"/>
      <c r="L90" s="241" t="s">
        <v>80</v>
      </c>
      <c r="M90" s="241" t="s">
        <v>1245</v>
      </c>
      <c r="N90" s="241" t="s">
        <v>74</v>
      </c>
      <c r="O90" s="241">
        <v>4</v>
      </c>
      <c r="P90" s="241">
        <v>4</v>
      </c>
      <c r="Q90" s="241" t="s">
        <v>86</v>
      </c>
      <c r="R90" s="241">
        <v>1</v>
      </c>
      <c r="S90" s="241">
        <v>4</v>
      </c>
      <c r="T90" s="241" t="s">
        <v>1246</v>
      </c>
      <c r="U90" s="241"/>
      <c r="V90" s="241"/>
      <c r="W90" s="241" t="s">
        <v>1250</v>
      </c>
      <c r="X90" s="241"/>
      <c r="Y90" s="241" t="s">
        <v>1250</v>
      </c>
      <c r="Z90" s="241"/>
      <c r="AA90" s="241"/>
      <c r="AB90" s="241"/>
      <c r="AC90" s="241"/>
      <c r="AD90" s="239"/>
      <c r="AE90" s="241">
        <v>0</v>
      </c>
      <c r="AF90" s="239"/>
      <c r="AG90" s="241"/>
      <c r="AH90" s="241"/>
      <c r="AI90" s="241"/>
      <c r="AJ90" s="240"/>
    </row>
    <row r="91" spans="1:36" x14ac:dyDescent="0.25">
      <c r="A91" s="241" t="s">
        <v>1255</v>
      </c>
      <c r="B91" s="239">
        <v>43434</v>
      </c>
      <c r="C91" s="241" t="s">
        <v>777</v>
      </c>
      <c r="D91" s="241" t="s">
        <v>837</v>
      </c>
      <c r="E91" s="241" t="s">
        <v>840</v>
      </c>
      <c r="F91" s="241" t="s">
        <v>651</v>
      </c>
      <c r="G91" s="241" t="s">
        <v>140</v>
      </c>
      <c r="H91" s="241">
        <v>2</v>
      </c>
      <c r="I91" s="241" t="s">
        <v>144</v>
      </c>
      <c r="J91" s="241" t="s">
        <v>963</v>
      </c>
      <c r="K91" s="241"/>
      <c r="L91" s="241" t="s">
        <v>77</v>
      </c>
      <c r="M91" s="241" t="s">
        <v>1243</v>
      </c>
      <c r="N91" s="241" t="s">
        <v>73</v>
      </c>
      <c r="O91" s="241">
        <v>1</v>
      </c>
      <c r="P91" s="241">
        <v>4</v>
      </c>
      <c r="Q91" s="241" t="s">
        <v>86</v>
      </c>
      <c r="R91" s="241">
        <v>1</v>
      </c>
      <c r="S91" s="241">
        <v>4</v>
      </c>
      <c r="T91" s="241" t="s">
        <v>1246</v>
      </c>
      <c r="U91" s="241" t="s">
        <v>1041</v>
      </c>
      <c r="V91" s="241"/>
      <c r="W91" s="241" t="s">
        <v>1250</v>
      </c>
      <c r="X91" s="241"/>
      <c r="Y91" s="241" t="s">
        <v>1250</v>
      </c>
      <c r="Z91" s="241"/>
      <c r="AA91" s="241"/>
      <c r="AB91" s="241"/>
      <c r="AC91" s="241"/>
      <c r="AD91" s="239"/>
      <c r="AE91" s="241">
        <v>0</v>
      </c>
      <c r="AF91" s="239"/>
      <c r="AG91" s="241"/>
      <c r="AH91" s="241"/>
      <c r="AI91" s="241"/>
      <c r="AJ91" s="240"/>
    </row>
    <row r="92" spans="1:36" x14ac:dyDescent="0.25">
      <c r="A92" s="241" t="s">
        <v>1255</v>
      </c>
      <c r="B92" s="239">
        <v>43434</v>
      </c>
      <c r="C92" s="241" t="s">
        <v>777</v>
      </c>
      <c r="D92" s="241" t="s">
        <v>837</v>
      </c>
      <c r="E92" s="241" t="s">
        <v>841</v>
      </c>
      <c r="F92" s="241" t="s">
        <v>892</v>
      </c>
      <c r="G92" s="241" t="s">
        <v>140</v>
      </c>
      <c r="H92" s="241">
        <v>2</v>
      </c>
      <c r="I92" s="241" t="s">
        <v>150</v>
      </c>
      <c r="J92" s="241" t="s">
        <v>964</v>
      </c>
      <c r="K92" s="241"/>
      <c r="L92" s="241" t="s">
        <v>79</v>
      </c>
      <c r="M92" s="241">
        <v>2</v>
      </c>
      <c r="N92" s="241" t="s">
        <v>73</v>
      </c>
      <c r="O92" s="241">
        <v>1</v>
      </c>
      <c r="P92" s="241">
        <v>2</v>
      </c>
      <c r="Q92" s="241" t="s">
        <v>86</v>
      </c>
      <c r="R92" s="241">
        <v>1</v>
      </c>
      <c r="S92" s="241">
        <v>2</v>
      </c>
      <c r="T92" s="241" t="s">
        <v>1246</v>
      </c>
      <c r="U92" s="241" t="s">
        <v>1042</v>
      </c>
      <c r="V92" s="241"/>
      <c r="W92" s="241" t="s">
        <v>1250</v>
      </c>
      <c r="X92" s="241"/>
      <c r="Y92" s="241" t="s">
        <v>1250</v>
      </c>
      <c r="Z92" s="241"/>
      <c r="AA92" s="241"/>
      <c r="AB92" s="241"/>
      <c r="AC92" s="241"/>
      <c r="AD92" s="239"/>
      <c r="AE92" s="241">
        <v>0</v>
      </c>
      <c r="AF92" s="239"/>
      <c r="AG92" s="241"/>
      <c r="AH92" s="241"/>
      <c r="AI92" s="241"/>
      <c r="AJ92" s="240"/>
    </row>
    <row r="93" spans="1:36" x14ac:dyDescent="0.25">
      <c r="A93" s="241" t="s">
        <v>1255</v>
      </c>
      <c r="B93" s="239">
        <v>43434</v>
      </c>
      <c r="C93" s="241" t="s">
        <v>777</v>
      </c>
      <c r="D93" s="241" t="s">
        <v>837</v>
      </c>
      <c r="E93" s="241" t="s">
        <v>841</v>
      </c>
      <c r="F93" s="241" t="s">
        <v>893</v>
      </c>
      <c r="G93" s="241" t="s">
        <v>140</v>
      </c>
      <c r="H93" s="241">
        <v>2</v>
      </c>
      <c r="I93" s="241" t="s">
        <v>148</v>
      </c>
      <c r="J93" s="241" t="s">
        <v>965</v>
      </c>
      <c r="K93" s="241"/>
      <c r="L93" s="241" t="s">
        <v>77</v>
      </c>
      <c r="M93" s="241" t="s">
        <v>1243</v>
      </c>
      <c r="N93" s="241" t="s">
        <v>73</v>
      </c>
      <c r="O93" s="241">
        <v>1</v>
      </c>
      <c r="P93" s="241">
        <v>4</v>
      </c>
      <c r="Q93" s="241" t="s">
        <v>86</v>
      </c>
      <c r="R93" s="241">
        <v>1</v>
      </c>
      <c r="S93" s="241">
        <v>4</v>
      </c>
      <c r="T93" s="241" t="s">
        <v>1246</v>
      </c>
      <c r="U93" s="241" t="s">
        <v>1043</v>
      </c>
      <c r="V93" s="241"/>
      <c r="W93" s="241" t="s">
        <v>1250</v>
      </c>
      <c r="X93" s="241"/>
      <c r="Y93" s="241" t="s">
        <v>1250</v>
      </c>
      <c r="Z93" s="241"/>
      <c r="AA93" s="241"/>
      <c r="AB93" s="241"/>
      <c r="AC93" s="241"/>
      <c r="AD93" s="239"/>
      <c r="AE93" s="241">
        <v>0</v>
      </c>
      <c r="AF93" s="239"/>
      <c r="AG93" s="241"/>
      <c r="AH93" s="241"/>
      <c r="AI93" s="241"/>
      <c r="AJ93" s="240"/>
    </row>
    <row r="94" spans="1:36" x14ac:dyDescent="0.25">
      <c r="A94" s="241" t="s">
        <v>1255</v>
      </c>
      <c r="B94" s="239">
        <v>43434</v>
      </c>
      <c r="C94" s="241" t="s">
        <v>777</v>
      </c>
      <c r="D94" s="241" t="s">
        <v>837</v>
      </c>
      <c r="E94" s="241" t="s">
        <v>842</v>
      </c>
      <c r="F94" s="241" t="s">
        <v>116</v>
      </c>
      <c r="G94" s="241" t="s">
        <v>140</v>
      </c>
      <c r="H94" s="241">
        <v>2</v>
      </c>
      <c r="I94" s="241" t="s">
        <v>143</v>
      </c>
      <c r="J94" s="241" t="s">
        <v>966</v>
      </c>
      <c r="K94" s="241"/>
      <c r="L94" s="241" t="s">
        <v>80</v>
      </c>
      <c r="M94" s="241" t="s">
        <v>1245</v>
      </c>
      <c r="N94" s="241" t="s">
        <v>73</v>
      </c>
      <c r="O94" s="241">
        <v>1</v>
      </c>
      <c r="P94" s="241">
        <v>1</v>
      </c>
      <c r="Q94" s="241" t="s">
        <v>86</v>
      </c>
      <c r="R94" s="241">
        <v>1</v>
      </c>
      <c r="S94" s="241">
        <v>1</v>
      </c>
      <c r="T94" s="241" t="s">
        <v>1246</v>
      </c>
      <c r="U94" s="241"/>
      <c r="V94" s="241"/>
      <c r="W94" s="241" t="s">
        <v>1250</v>
      </c>
      <c r="X94" s="241"/>
      <c r="Y94" s="241" t="s">
        <v>1250</v>
      </c>
      <c r="Z94" s="241"/>
      <c r="AA94" s="241"/>
      <c r="AB94" s="241"/>
      <c r="AC94" s="241"/>
      <c r="AD94" s="239"/>
      <c r="AE94" s="241">
        <v>0</v>
      </c>
      <c r="AF94" s="239"/>
      <c r="AG94" s="241"/>
      <c r="AH94" s="241"/>
      <c r="AI94" s="241"/>
      <c r="AJ94" s="240"/>
    </row>
    <row r="95" spans="1:36" x14ac:dyDescent="0.25">
      <c r="A95" s="241" t="s">
        <v>1255</v>
      </c>
      <c r="B95" s="239">
        <v>43434</v>
      </c>
      <c r="C95" s="241" t="s">
        <v>777</v>
      </c>
      <c r="D95" s="241" t="s">
        <v>843</v>
      </c>
      <c r="E95" s="241" t="s">
        <v>844</v>
      </c>
      <c r="F95" s="241" t="s">
        <v>894</v>
      </c>
      <c r="G95" s="241" t="s">
        <v>140</v>
      </c>
      <c r="H95" s="241"/>
      <c r="I95" s="241" t="s">
        <v>145</v>
      </c>
      <c r="J95" s="241" t="s">
        <v>967</v>
      </c>
      <c r="K95" s="241"/>
      <c r="L95" s="241" t="s">
        <v>79</v>
      </c>
      <c r="M95" s="241">
        <v>2</v>
      </c>
      <c r="N95" s="241" t="s">
        <v>76</v>
      </c>
      <c r="O95" s="241">
        <v>10</v>
      </c>
      <c r="P95" s="241">
        <v>20</v>
      </c>
      <c r="Q95" s="241" t="s">
        <v>83</v>
      </c>
      <c r="R95" s="241">
        <v>0.4</v>
      </c>
      <c r="S95" s="241">
        <v>8</v>
      </c>
      <c r="T95" s="241" t="s">
        <v>1244</v>
      </c>
      <c r="U95" s="241" t="s">
        <v>737</v>
      </c>
      <c r="V95" s="241"/>
      <c r="W95" s="241" t="s">
        <v>1250</v>
      </c>
      <c r="X95" s="241"/>
      <c r="Y95" s="241" t="s">
        <v>1250</v>
      </c>
      <c r="Z95" s="241"/>
      <c r="AA95" s="241"/>
      <c r="AB95" s="241"/>
      <c r="AC95" s="241"/>
      <c r="AD95" s="239"/>
      <c r="AE95" s="241">
        <v>0</v>
      </c>
      <c r="AF95" s="239"/>
      <c r="AG95" s="241"/>
      <c r="AH95" s="241"/>
      <c r="AI95" s="241"/>
      <c r="AJ95" s="240"/>
    </row>
    <row r="96" spans="1:36" x14ac:dyDescent="0.25">
      <c r="A96" s="241" t="s">
        <v>1255</v>
      </c>
      <c r="B96" s="239">
        <v>43434</v>
      </c>
      <c r="C96" s="241" t="s">
        <v>777</v>
      </c>
      <c r="D96" s="241" t="s">
        <v>845</v>
      </c>
      <c r="E96" s="241" t="s">
        <v>846</v>
      </c>
      <c r="F96" s="241" t="s">
        <v>895</v>
      </c>
      <c r="G96" s="241" t="s">
        <v>140</v>
      </c>
      <c r="H96" s="241">
        <v>12</v>
      </c>
      <c r="I96" s="241" t="s">
        <v>968</v>
      </c>
      <c r="J96" s="241" t="s">
        <v>969</v>
      </c>
      <c r="K96" s="241" t="s">
        <v>1014</v>
      </c>
      <c r="L96" s="241" t="s">
        <v>77</v>
      </c>
      <c r="M96" s="241" t="s">
        <v>1243</v>
      </c>
      <c r="N96" s="241" t="s">
        <v>76</v>
      </c>
      <c r="O96" s="241">
        <v>10</v>
      </c>
      <c r="P96" s="241">
        <v>40</v>
      </c>
      <c r="Q96" s="241" t="s">
        <v>87</v>
      </c>
      <c r="R96" s="241">
        <v>0.1</v>
      </c>
      <c r="S96" s="241">
        <v>4</v>
      </c>
      <c r="T96" s="241" t="s">
        <v>1246</v>
      </c>
      <c r="U96" s="241" t="s">
        <v>1044</v>
      </c>
      <c r="V96" s="241"/>
      <c r="W96" s="241" t="s">
        <v>1250</v>
      </c>
      <c r="X96" s="241"/>
      <c r="Y96" s="241" t="s">
        <v>1250</v>
      </c>
      <c r="Z96" s="241"/>
      <c r="AA96" s="241"/>
      <c r="AB96" s="241"/>
      <c r="AC96" s="241"/>
      <c r="AD96" s="239"/>
      <c r="AE96" s="241">
        <v>0</v>
      </c>
      <c r="AF96" s="239"/>
      <c r="AG96" s="241"/>
      <c r="AH96" s="241"/>
      <c r="AI96" s="241"/>
      <c r="AJ96" s="240"/>
    </row>
    <row r="97" spans="1:36" x14ac:dyDescent="0.25">
      <c r="A97" s="241" t="s">
        <v>1255</v>
      </c>
      <c r="B97" s="239">
        <v>43434</v>
      </c>
      <c r="C97" s="241" t="s">
        <v>38</v>
      </c>
      <c r="D97" s="241" t="s">
        <v>847</v>
      </c>
      <c r="E97" s="241" t="s">
        <v>847</v>
      </c>
      <c r="F97" s="241" t="s">
        <v>896</v>
      </c>
      <c r="G97" s="241" t="s">
        <v>140</v>
      </c>
      <c r="H97" s="241">
        <v>2</v>
      </c>
      <c r="I97" s="241" t="s">
        <v>970</v>
      </c>
      <c r="J97" s="241" t="s">
        <v>971</v>
      </c>
      <c r="K97" s="241" t="s">
        <v>1015</v>
      </c>
      <c r="L97" s="241" t="s">
        <v>77</v>
      </c>
      <c r="M97" s="241" t="s">
        <v>1243</v>
      </c>
      <c r="N97" s="241" t="s">
        <v>75</v>
      </c>
      <c r="O97" s="241">
        <v>7</v>
      </c>
      <c r="P97" s="241">
        <v>28</v>
      </c>
      <c r="Q97" s="241" t="s">
        <v>87</v>
      </c>
      <c r="R97" s="241">
        <v>0.1</v>
      </c>
      <c r="S97" s="241">
        <v>2.8000000000000003</v>
      </c>
      <c r="T97" s="241" t="s">
        <v>1246</v>
      </c>
      <c r="U97" s="241" t="s">
        <v>1015</v>
      </c>
      <c r="V97" s="241"/>
      <c r="W97" s="241" t="s">
        <v>1250</v>
      </c>
      <c r="X97" s="241"/>
      <c r="Y97" s="241" t="s">
        <v>1250</v>
      </c>
      <c r="Z97" s="241"/>
      <c r="AA97" s="241"/>
      <c r="AB97" s="241" t="s">
        <v>1048</v>
      </c>
      <c r="AC97" s="241" t="s">
        <v>1049</v>
      </c>
      <c r="AD97" s="239"/>
      <c r="AE97" s="241">
        <v>0</v>
      </c>
      <c r="AF97" s="239">
        <v>42793</v>
      </c>
      <c r="AG97" s="241"/>
      <c r="AH97" s="241"/>
      <c r="AI97" s="241" t="s">
        <v>750</v>
      </c>
      <c r="AJ97" s="240"/>
    </row>
    <row r="98" spans="1:36" x14ac:dyDescent="0.25">
      <c r="A98" s="241" t="s">
        <v>1256</v>
      </c>
      <c r="B98" s="239">
        <v>41044</v>
      </c>
      <c r="C98" s="241" t="s">
        <v>609</v>
      </c>
      <c r="D98" s="241" t="s">
        <v>612</v>
      </c>
      <c r="E98" s="241" t="s">
        <v>622</v>
      </c>
      <c r="F98" s="241" t="s">
        <v>646</v>
      </c>
      <c r="G98" s="241" t="s">
        <v>141</v>
      </c>
      <c r="H98" s="241">
        <v>13</v>
      </c>
      <c r="I98" s="241" t="s">
        <v>678</v>
      </c>
      <c r="J98" s="241" t="s">
        <v>680</v>
      </c>
      <c r="K98" s="241" t="s">
        <v>1198</v>
      </c>
      <c r="L98" s="241" t="s">
        <v>79</v>
      </c>
      <c r="M98" s="241">
        <v>2</v>
      </c>
      <c r="N98" s="241" t="s">
        <v>76</v>
      </c>
      <c r="O98" s="241" t="s">
        <v>1248</v>
      </c>
      <c r="P98" s="241">
        <v>20</v>
      </c>
      <c r="Q98" s="241" t="s">
        <v>85</v>
      </c>
      <c r="R98" s="241" t="s">
        <v>1253</v>
      </c>
      <c r="S98" s="241"/>
      <c r="T98" s="241"/>
      <c r="U98" s="241" t="s">
        <v>1227</v>
      </c>
      <c r="V98" s="241"/>
      <c r="W98" s="241" t="s">
        <v>1250</v>
      </c>
      <c r="X98" s="241"/>
      <c r="Y98" s="241" t="s">
        <v>1250</v>
      </c>
      <c r="Z98" s="241"/>
      <c r="AA98" s="241"/>
      <c r="AB98" s="241"/>
      <c r="AC98" s="241"/>
      <c r="AD98" s="239"/>
      <c r="AE98" s="241">
        <v>0</v>
      </c>
      <c r="AF98" s="239"/>
      <c r="AG98" s="241"/>
      <c r="AH98" s="241"/>
      <c r="AI98" s="241"/>
      <c r="AJ98" s="240"/>
    </row>
    <row r="99" spans="1:36" x14ac:dyDescent="0.25">
      <c r="A99" s="241" t="s">
        <v>1256</v>
      </c>
      <c r="B99" s="239">
        <v>41044</v>
      </c>
      <c r="C99" s="241" t="s">
        <v>609</v>
      </c>
      <c r="D99" s="241" t="s">
        <v>613</v>
      </c>
      <c r="E99" s="241" t="s">
        <v>622</v>
      </c>
      <c r="F99" s="241" t="s">
        <v>647</v>
      </c>
      <c r="G99" s="241" t="s">
        <v>140</v>
      </c>
      <c r="H99" s="241">
        <v>13</v>
      </c>
      <c r="I99" s="241" t="s">
        <v>145</v>
      </c>
      <c r="J99" s="241" t="s">
        <v>681</v>
      </c>
      <c r="K99" s="241" t="s">
        <v>1199</v>
      </c>
      <c r="L99" s="241" t="s">
        <v>77</v>
      </c>
      <c r="M99" s="241" t="s">
        <v>1243</v>
      </c>
      <c r="N99" s="241" t="s">
        <v>76</v>
      </c>
      <c r="O99" s="241" t="s">
        <v>1248</v>
      </c>
      <c r="P99" s="241">
        <v>40</v>
      </c>
      <c r="Q99" s="241" t="s">
        <v>87</v>
      </c>
      <c r="R99" s="241" t="s">
        <v>1249</v>
      </c>
      <c r="S99" s="241"/>
      <c r="T99" s="241"/>
      <c r="U99" s="241" t="s">
        <v>735</v>
      </c>
      <c r="V99" s="241"/>
      <c r="W99" s="241" t="s">
        <v>1250</v>
      </c>
      <c r="X99" s="241"/>
      <c r="Y99" s="241" t="s">
        <v>1250</v>
      </c>
      <c r="Z99" s="241"/>
      <c r="AA99" s="241"/>
      <c r="AB99" s="241"/>
      <c r="AC99" s="241"/>
      <c r="AD99" s="239"/>
      <c r="AE99" s="241">
        <v>0</v>
      </c>
      <c r="AF99" s="239"/>
      <c r="AG99" s="241"/>
      <c r="AH99" s="241"/>
      <c r="AI99" s="241"/>
      <c r="AJ99" s="240"/>
    </row>
    <row r="100" spans="1:36" x14ac:dyDescent="0.25">
      <c r="A100" s="241" t="s">
        <v>1256</v>
      </c>
      <c r="B100" s="239">
        <v>43398</v>
      </c>
      <c r="C100" s="241" t="s">
        <v>609</v>
      </c>
      <c r="D100" s="241" t="s">
        <v>613</v>
      </c>
      <c r="E100" s="241" t="s">
        <v>622</v>
      </c>
      <c r="F100" s="241" t="s">
        <v>1237</v>
      </c>
      <c r="G100" s="241" t="s">
        <v>141</v>
      </c>
      <c r="H100" s="241">
        <v>13</v>
      </c>
      <c r="I100" s="241" t="s">
        <v>145</v>
      </c>
      <c r="J100" s="241" t="s">
        <v>682</v>
      </c>
      <c r="K100" s="241" t="s">
        <v>723</v>
      </c>
      <c r="L100" s="241" t="s">
        <v>77</v>
      </c>
      <c r="M100" s="241" t="s">
        <v>1243</v>
      </c>
      <c r="N100" s="241" t="s">
        <v>76</v>
      </c>
      <c r="O100" s="241" t="s">
        <v>1248</v>
      </c>
      <c r="P100" s="241">
        <v>40</v>
      </c>
      <c r="Q100" s="241" t="s">
        <v>85</v>
      </c>
      <c r="R100" s="241" t="s">
        <v>1253</v>
      </c>
      <c r="S100" s="241"/>
      <c r="T100" s="241"/>
      <c r="U100" s="241" t="s">
        <v>1228</v>
      </c>
      <c r="V100" s="241"/>
      <c r="W100" s="241" t="s">
        <v>1250</v>
      </c>
      <c r="X100" s="241"/>
      <c r="Y100" s="241" t="s">
        <v>1250</v>
      </c>
      <c r="Z100" s="241"/>
      <c r="AA100" s="241"/>
      <c r="AB100" s="241" t="s">
        <v>1231</v>
      </c>
      <c r="AC100" s="241" t="s">
        <v>1231</v>
      </c>
      <c r="AD100" s="239">
        <v>44834</v>
      </c>
      <c r="AE100" s="241">
        <v>0</v>
      </c>
      <c r="AF100" s="239"/>
      <c r="AG100" s="241"/>
      <c r="AH100" s="241">
        <v>0</v>
      </c>
      <c r="AI100" s="241"/>
      <c r="AJ100" s="240"/>
    </row>
    <row r="101" spans="1:36" x14ac:dyDescent="0.25">
      <c r="A101" s="241" t="s">
        <v>1256</v>
      </c>
      <c r="B101" s="239">
        <v>41044</v>
      </c>
      <c r="C101" s="241" t="s">
        <v>609</v>
      </c>
      <c r="D101" s="241" t="s">
        <v>613</v>
      </c>
      <c r="E101" s="241" t="s">
        <v>622</v>
      </c>
      <c r="F101" s="241" t="s">
        <v>1237</v>
      </c>
      <c r="G101" s="241" t="s">
        <v>141</v>
      </c>
      <c r="H101" s="241">
        <v>13</v>
      </c>
      <c r="I101" s="241" t="s">
        <v>145</v>
      </c>
      <c r="J101" s="241" t="s">
        <v>683</v>
      </c>
      <c r="K101" s="241" t="s">
        <v>1200</v>
      </c>
      <c r="L101" s="241" t="s">
        <v>77</v>
      </c>
      <c r="M101" s="241" t="s">
        <v>1243</v>
      </c>
      <c r="N101" s="241" t="s">
        <v>76</v>
      </c>
      <c r="O101" s="241" t="s">
        <v>1248</v>
      </c>
      <c r="P101" s="241">
        <v>40</v>
      </c>
      <c r="Q101" s="241" t="s">
        <v>85</v>
      </c>
      <c r="R101" s="241" t="s">
        <v>1253</v>
      </c>
      <c r="S101" s="241"/>
      <c r="T101" s="241"/>
      <c r="U101" s="241" t="s">
        <v>736</v>
      </c>
      <c r="V101" s="241"/>
      <c r="W101" s="241" t="s">
        <v>1250</v>
      </c>
      <c r="X101" s="241"/>
      <c r="Y101" s="241" t="s">
        <v>1250</v>
      </c>
      <c r="Z101" s="241"/>
      <c r="AA101" s="241"/>
      <c r="AB101" s="241"/>
      <c r="AC101" s="241"/>
      <c r="AD101" s="239"/>
      <c r="AE101" s="241">
        <v>0</v>
      </c>
      <c r="AF101" s="239"/>
      <c r="AG101" s="241"/>
      <c r="AH101" s="241"/>
      <c r="AI101" s="241"/>
      <c r="AJ101" s="240"/>
    </row>
    <row r="102" spans="1:36" x14ac:dyDescent="0.25">
      <c r="A102" s="241" t="s">
        <v>1256</v>
      </c>
      <c r="B102" s="239">
        <v>41044</v>
      </c>
      <c r="C102" s="241" t="s">
        <v>609</v>
      </c>
      <c r="D102" s="241" t="s">
        <v>613</v>
      </c>
      <c r="E102" s="241" t="s">
        <v>622</v>
      </c>
      <c r="F102" s="241" t="s">
        <v>648</v>
      </c>
      <c r="G102" s="241" t="s">
        <v>140</v>
      </c>
      <c r="H102" s="241">
        <v>13</v>
      </c>
      <c r="I102" s="241" t="s">
        <v>145</v>
      </c>
      <c r="J102" s="241" t="s">
        <v>684</v>
      </c>
      <c r="K102" s="241"/>
      <c r="L102" s="241" t="s">
        <v>79</v>
      </c>
      <c r="M102" s="241">
        <v>2</v>
      </c>
      <c r="N102" s="241" t="s">
        <v>74</v>
      </c>
      <c r="O102" s="241" t="s">
        <v>1243</v>
      </c>
      <c r="P102" s="241">
        <v>8</v>
      </c>
      <c r="Q102" s="241" t="s">
        <v>86</v>
      </c>
      <c r="R102" s="241">
        <v>1</v>
      </c>
      <c r="S102" s="241">
        <v>8</v>
      </c>
      <c r="T102" s="241" t="s">
        <v>1244</v>
      </c>
      <c r="U102" s="241"/>
      <c r="V102" s="241"/>
      <c r="W102" s="241" t="s">
        <v>1250</v>
      </c>
      <c r="X102" s="241"/>
      <c r="Y102" s="241" t="s">
        <v>1250</v>
      </c>
      <c r="Z102" s="241"/>
      <c r="AA102" s="241"/>
      <c r="AB102" s="241"/>
      <c r="AC102" s="241"/>
      <c r="AD102" s="239"/>
      <c r="AE102" s="241">
        <v>0</v>
      </c>
      <c r="AF102" s="239"/>
      <c r="AG102" s="241"/>
      <c r="AH102" s="241"/>
      <c r="AI102" s="241"/>
      <c r="AJ102" s="240"/>
    </row>
    <row r="103" spans="1:36" x14ac:dyDescent="0.25">
      <c r="A103" s="241" t="s">
        <v>1256</v>
      </c>
      <c r="B103" s="239">
        <v>41068</v>
      </c>
      <c r="C103" s="241" t="s">
        <v>609</v>
      </c>
      <c r="D103" s="241" t="s">
        <v>614</v>
      </c>
      <c r="E103" s="241" t="s">
        <v>623</v>
      </c>
      <c r="F103" s="241" t="s">
        <v>649</v>
      </c>
      <c r="G103" s="241" t="s">
        <v>140</v>
      </c>
      <c r="H103" s="241">
        <v>13</v>
      </c>
      <c r="I103" s="241" t="s">
        <v>145</v>
      </c>
      <c r="J103" s="241" t="s">
        <v>685</v>
      </c>
      <c r="K103" s="241" t="s">
        <v>1201</v>
      </c>
      <c r="L103" s="241" t="s">
        <v>78</v>
      </c>
      <c r="M103" s="241" t="s">
        <v>1242</v>
      </c>
      <c r="N103" s="241" t="s">
        <v>76</v>
      </c>
      <c r="O103" s="241" t="s">
        <v>1248</v>
      </c>
      <c r="P103" s="241">
        <v>30</v>
      </c>
      <c r="Q103" s="241" t="s">
        <v>84</v>
      </c>
      <c r="R103" s="241">
        <v>0.7</v>
      </c>
      <c r="S103" s="241">
        <v>21</v>
      </c>
      <c r="T103" s="241" t="s">
        <v>1252</v>
      </c>
      <c r="U103" s="241" t="s">
        <v>737</v>
      </c>
      <c r="V103" s="241"/>
      <c r="W103" s="241" t="s">
        <v>1250</v>
      </c>
      <c r="X103" s="241"/>
      <c r="Y103" s="241" t="s">
        <v>1250</v>
      </c>
      <c r="Z103" s="241"/>
      <c r="AA103" s="241"/>
      <c r="AB103" s="241"/>
      <c r="AC103" s="241"/>
      <c r="AD103" s="239"/>
      <c r="AE103" s="241">
        <v>0</v>
      </c>
      <c r="AF103" s="239"/>
      <c r="AG103" s="241"/>
      <c r="AH103" s="241"/>
      <c r="AI103" s="241"/>
      <c r="AJ103" s="241"/>
    </row>
    <row r="104" spans="1:36" x14ac:dyDescent="0.25">
      <c r="A104" s="241" t="s">
        <v>1256</v>
      </c>
      <c r="B104" s="239">
        <v>41068</v>
      </c>
      <c r="C104" s="241" t="s">
        <v>609</v>
      </c>
      <c r="D104" s="241" t="s">
        <v>614</v>
      </c>
      <c r="E104" s="241" t="s">
        <v>623</v>
      </c>
      <c r="F104" s="241" t="s">
        <v>649</v>
      </c>
      <c r="G104" s="241" t="s">
        <v>141</v>
      </c>
      <c r="H104" s="241">
        <v>13</v>
      </c>
      <c r="I104" s="241" t="s">
        <v>145</v>
      </c>
      <c r="J104" s="241" t="s">
        <v>686</v>
      </c>
      <c r="K104" s="241" t="s">
        <v>724</v>
      </c>
      <c r="L104" s="241" t="s">
        <v>78</v>
      </c>
      <c r="M104" s="241" t="s">
        <v>1242</v>
      </c>
      <c r="N104" s="241" t="s">
        <v>76</v>
      </c>
      <c r="O104" s="241" t="s">
        <v>1248</v>
      </c>
      <c r="P104" s="241">
        <v>30</v>
      </c>
      <c r="Q104" s="241" t="s">
        <v>83</v>
      </c>
      <c r="R104" s="241" t="s">
        <v>1254</v>
      </c>
      <c r="S104" s="241"/>
      <c r="T104" s="241"/>
      <c r="U104" s="241" t="s">
        <v>737</v>
      </c>
      <c r="V104" s="241"/>
      <c r="W104" s="241" t="s">
        <v>1250</v>
      </c>
      <c r="X104" s="241"/>
      <c r="Y104" s="241" t="s">
        <v>1250</v>
      </c>
      <c r="Z104" s="241"/>
      <c r="AA104" s="241"/>
      <c r="AB104" s="241"/>
      <c r="AC104" s="241"/>
      <c r="AD104" s="239"/>
      <c r="AE104" s="241">
        <v>0</v>
      </c>
      <c r="AF104" s="239"/>
      <c r="AG104" s="241"/>
      <c r="AH104" s="241"/>
      <c r="AI104" s="241"/>
      <c r="AJ104" s="241"/>
    </row>
    <row r="105" spans="1:36" x14ac:dyDescent="0.25">
      <c r="A105" s="241" t="s">
        <v>1256</v>
      </c>
      <c r="B105" s="239">
        <v>41068</v>
      </c>
      <c r="C105" s="241" t="s">
        <v>609</v>
      </c>
      <c r="D105" s="241" t="s">
        <v>614</v>
      </c>
      <c r="E105" s="241" t="s">
        <v>624</v>
      </c>
      <c r="F105" s="241" t="s">
        <v>650</v>
      </c>
      <c r="G105" s="241" t="s">
        <v>140</v>
      </c>
      <c r="H105" s="241">
        <v>13</v>
      </c>
      <c r="I105" s="241" t="s">
        <v>137</v>
      </c>
      <c r="J105" s="241" t="s">
        <v>687</v>
      </c>
      <c r="K105" s="241" t="s">
        <v>1202</v>
      </c>
      <c r="L105" s="241" t="s">
        <v>78</v>
      </c>
      <c r="M105" s="241" t="s">
        <v>1242</v>
      </c>
      <c r="N105" s="241" t="s">
        <v>76</v>
      </c>
      <c r="O105" s="241" t="s">
        <v>1248</v>
      </c>
      <c r="P105" s="241">
        <v>30</v>
      </c>
      <c r="Q105" s="241" t="s">
        <v>86</v>
      </c>
      <c r="R105" s="241">
        <v>1</v>
      </c>
      <c r="S105" s="241">
        <v>30</v>
      </c>
      <c r="T105" s="241" t="s">
        <v>1251</v>
      </c>
      <c r="U105" s="241" t="s">
        <v>738</v>
      </c>
      <c r="V105" s="241"/>
      <c r="W105" s="241" t="s">
        <v>1250</v>
      </c>
      <c r="X105" s="241"/>
      <c r="Y105" s="241" t="s">
        <v>1250</v>
      </c>
      <c r="Z105" s="241"/>
      <c r="AA105" s="241"/>
      <c r="AB105" s="241"/>
      <c r="AC105" s="241"/>
      <c r="AD105" s="239"/>
      <c r="AE105" s="241">
        <v>0</v>
      </c>
      <c r="AF105" s="239"/>
      <c r="AG105" s="241"/>
      <c r="AH105" s="241"/>
      <c r="AI105" s="241"/>
      <c r="AJ105" s="241"/>
    </row>
    <row r="106" spans="1:36" x14ac:dyDescent="0.25">
      <c r="A106" s="241" t="s">
        <v>1256</v>
      </c>
      <c r="B106" s="239">
        <v>41424</v>
      </c>
      <c r="C106" s="241" t="s">
        <v>609</v>
      </c>
      <c r="D106" s="241" t="s">
        <v>614</v>
      </c>
      <c r="E106" s="241" t="s">
        <v>624</v>
      </c>
      <c r="F106" s="241" t="s">
        <v>650</v>
      </c>
      <c r="G106" s="241" t="s">
        <v>140</v>
      </c>
      <c r="H106" s="241">
        <v>13</v>
      </c>
      <c r="I106" s="241" t="s">
        <v>137</v>
      </c>
      <c r="J106" s="241" t="s">
        <v>688</v>
      </c>
      <c r="K106" s="241" t="s">
        <v>725</v>
      </c>
      <c r="L106" s="241" t="s">
        <v>78</v>
      </c>
      <c r="M106" s="241" t="s">
        <v>1242</v>
      </c>
      <c r="N106" s="241" t="s">
        <v>76</v>
      </c>
      <c r="O106" s="241" t="s">
        <v>1248</v>
      </c>
      <c r="P106" s="241">
        <v>30</v>
      </c>
      <c r="Q106" s="241" t="s">
        <v>87</v>
      </c>
      <c r="R106" s="241" t="s">
        <v>1249</v>
      </c>
      <c r="S106" s="241"/>
      <c r="T106" s="241"/>
      <c r="U106" s="241" t="s">
        <v>739</v>
      </c>
      <c r="V106" s="241"/>
      <c r="W106" s="241" t="s">
        <v>1250</v>
      </c>
      <c r="X106" s="241"/>
      <c r="Y106" s="241" t="s">
        <v>1250</v>
      </c>
      <c r="Z106" s="241"/>
      <c r="AA106" s="241"/>
      <c r="AB106" s="241"/>
      <c r="AC106" s="241"/>
      <c r="AD106" s="239">
        <v>44469</v>
      </c>
      <c r="AE106" s="241">
        <v>0</v>
      </c>
      <c r="AF106" s="239"/>
      <c r="AG106" s="241"/>
      <c r="AH106" s="241"/>
      <c r="AI106" s="241"/>
      <c r="AJ106" s="241"/>
    </row>
    <row r="107" spans="1:36" x14ac:dyDescent="0.25">
      <c r="A107" s="241" t="s">
        <v>1256</v>
      </c>
      <c r="B107" s="239">
        <v>41424</v>
      </c>
      <c r="C107" s="241" t="s">
        <v>609</v>
      </c>
      <c r="D107" s="241" t="s">
        <v>614</v>
      </c>
      <c r="E107" s="241" t="s">
        <v>624</v>
      </c>
      <c r="F107" s="241" t="s">
        <v>651</v>
      </c>
      <c r="G107" s="241" t="s">
        <v>140</v>
      </c>
      <c r="H107" s="241">
        <v>13</v>
      </c>
      <c r="I107" s="241" t="s">
        <v>144</v>
      </c>
      <c r="J107" s="241" t="s">
        <v>689</v>
      </c>
      <c r="K107" s="241" t="s">
        <v>725</v>
      </c>
      <c r="L107" s="241" t="s">
        <v>78</v>
      </c>
      <c r="M107" s="241" t="s">
        <v>1242</v>
      </c>
      <c r="N107" s="241" t="s">
        <v>74</v>
      </c>
      <c r="O107" s="241" t="s">
        <v>1243</v>
      </c>
      <c r="P107" s="241">
        <v>12</v>
      </c>
      <c r="Q107" s="241" t="s">
        <v>86</v>
      </c>
      <c r="R107" s="241">
        <v>1</v>
      </c>
      <c r="S107" s="241">
        <v>12</v>
      </c>
      <c r="T107" s="241" t="s">
        <v>1244</v>
      </c>
      <c r="U107" s="241"/>
      <c r="V107" s="241"/>
      <c r="W107" s="241" t="s">
        <v>1250</v>
      </c>
      <c r="X107" s="241"/>
      <c r="Y107" s="241" t="s">
        <v>1250</v>
      </c>
      <c r="Z107" s="241"/>
      <c r="AA107" s="241"/>
      <c r="AB107" s="241"/>
      <c r="AC107" s="241"/>
      <c r="AD107" s="239"/>
      <c r="AE107" s="241">
        <v>0</v>
      </c>
      <c r="AF107" s="239"/>
      <c r="AG107" s="241"/>
      <c r="AH107" s="241"/>
      <c r="AI107" s="241"/>
      <c r="AJ107" s="241"/>
    </row>
    <row r="108" spans="1:36" x14ac:dyDescent="0.25">
      <c r="A108" s="241" t="s">
        <v>1256</v>
      </c>
      <c r="B108" s="239">
        <v>41424</v>
      </c>
      <c r="C108" s="241" t="s">
        <v>609</v>
      </c>
      <c r="D108" s="241" t="s">
        <v>614</v>
      </c>
      <c r="E108" s="241" t="s">
        <v>624</v>
      </c>
      <c r="F108" s="241" t="s">
        <v>652</v>
      </c>
      <c r="G108" s="241" t="s">
        <v>140</v>
      </c>
      <c r="H108" s="241">
        <v>13</v>
      </c>
      <c r="I108" s="241" t="s">
        <v>148</v>
      </c>
      <c r="J108" s="241" t="s">
        <v>690</v>
      </c>
      <c r="K108" s="241" t="s">
        <v>725</v>
      </c>
      <c r="L108" s="241" t="s">
        <v>78</v>
      </c>
      <c r="M108" s="241" t="s">
        <v>1242</v>
      </c>
      <c r="N108" s="241" t="s">
        <v>75</v>
      </c>
      <c r="O108" s="241">
        <v>7</v>
      </c>
      <c r="P108" s="241">
        <v>21</v>
      </c>
      <c r="Q108" s="241" t="s">
        <v>86</v>
      </c>
      <c r="R108" s="241">
        <v>1</v>
      </c>
      <c r="S108" s="241">
        <v>21</v>
      </c>
      <c r="T108" s="241" t="s">
        <v>1252</v>
      </c>
      <c r="U108" s="241"/>
      <c r="V108" s="241"/>
      <c r="W108" s="241" t="s">
        <v>1250</v>
      </c>
      <c r="X108" s="241"/>
      <c r="Y108" s="241" t="s">
        <v>1250</v>
      </c>
      <c r="Z108" s="241"/>
      <c r="AA108" s="241"/>
      <c r="AB108" s="241"/>
      <c r="AC108" s="241"/>
      <c r="AD108" s="239"/>
      <c r="AE108" s="241">
        <v>0</v>
      </c>
      <c r="AF108" s="239"/>
      <c r="AG108" s="241"/>
      <c r="AH108" s="241"/>
      <c r="AI108" s="241"/>
      <c r="AJ108" s="241"/>
    </row>
    <row r="109" spans="1:36" x14ac:dyDescent="0.25">
      <c r="A109" s="241" t="s">
        <v>1256</v>
      </c>
      <c r="B109" s="239">
        <v>41424</v>
      </c>
      <c r="C109" s="241" t="s">
        <v>609</v>
      </c>
      <c r="D109" s="241" t="s">
        <v>614</v>
      </c>
      <c r="E109" s="241" t="s">
        <v>624</v>
      </c>
      <c r="F109" s="241" t="s">
        <v>653</v>
      </c>
      <c r="G109" s="241" t="s">
        <v>140</v>
      </c>
      <c r="H109" s="241">
        <v>13</v>
      </c>
      <c r="I109" s="241" t="s">
        <v>148</v>
      </c>
      <c r="J109" s="241" t="s">
        <v>691</v>
      </c>
      <c r="K109" s="241" t="s">
        <v>1203</v>
      </c>
      <c r="L109" s="241" t="s">
        <v>78</v>
      </c>
      <c r="M109" s="241" t="s">
        <v>1242</v>
      </c>
      <c r="N109" s="241" t="s">
        <v>75</v>
      </c>
      <c r="O109" s="241">
        <v>7</v>
      </c>
      <c r="P109" s="241">
        <v>21</v>
      </c>
      <c r="Q109" s="241" t="s">
        <v>86</v>
      </c>
      <c r="R109" s="241">
        <v>1</v>
      </c>
      <c r="S109" s="241">
        <v>21</v>
      </c>
      <c r="T109" s="241" t="s">
        <v>1252</v>
      </c>
      <c r="U109" s="241" t="s">
        <v>740</v>
      </c>
      <c r="V109" s="241"/>
      <c r="W109" s="241" t="s">
        <v>1250</v>
      </c>
      <c r="X109" s="241"/>
      <c r="Y109" s="241" t="s">
        <v>1250</v>
      </c>
      <c r="Z109" s="241"/>
      <c r="AA109" s="241"/>
      <c r="AB109" s="241"/>
      <c r="AC109" s="241"/>
      <c r="AD109" s="239"/>
      <c r="AE109" s="241">
        <v>0</v>
      </c>
      <c r="AF109" s="239"/>
      <c r="AG109" s="241"/>
      <c r="AH109" s="241"/>
      <c r="AI109" s="241"/>
      <c r="AJ109" s="241"/>
    </row>
    <row r="110" spans="1:36" x14ac:dyDescent="0.25">
      <c r="A110" s="241" t="s">
        <v>1256</v>
      </c>
      <c r="B110" s="239">
        <v>41074</v>
      </c>
      <c r="C110" s="241" t="s">
        <v>609</v>
      </c>
      <c r="D110" s="241" t="s">
        <v>615</v>
      </c>
      <c r="E110" s="241" t="s">
        <v>625</v>
      </c>
      <c r="F110" s="241" t="s">
        <v>654</v>
      </c>
      <c r="G110" s="241" t="s">
        <v>140</v>
      </c>
      <c r="H110" s="241">
        <v>13</v>
      </c>
      <c r="I110" s="241" t="s">
        <v>144</v>
      </c>
      <c r="J110" s="241" t="s">
        <v>692</v>
      </c>
      <c r="K110" s="241" t="s">
        <v>1204</v>
      </c>
      <c r="L110" s="241" t="s">
        <v>80</v>
      </c>
      <c r="M110" s="241" t="s">
        <v>1245</v>
      </c>
      <c r="N110" s="241" t="s">
        <v>74</v>
      </c>
      <c r="O110" s="241" t="s">
        <v>1243</v>
      </c>
      <c r="P110" s="241">
        <v>4</v>
      </c>
      <c r="Q110" s="241" t="s">
        <v>86</v>
      </c>
      <c r="R110" s="241">
        <v>1</v>
      </c>
      <c r="S110" s="241">
        <v>4</v>
      </c>
      <c r="T110" s="241" t="s">
        <v>1246</v>
      </c>
      <c r="U110" s="241" t="s">
        <v>741</v>
      </c>
      <c r="V110" s="241"/>
      <c r="W110" s="241" t="s">
        <v>1250</v>
      </c>
      <c r="X110" s="241"/>
      <c r="Y110" s="241" t="s">
        <v>1250</v>
      </c>
      <c r="Z110" s="241"/>
      <c r="AA110" s="241"/>
      <c r="AB110" s="241"/>
      <c r="AC110" s="241"/>
      <c r="AD110" s="239"/>
      <c r="AE110" s="241">
        <v>0</v>
      </c>
      <c r="AF110" s="239"/>
      <c r="AG110" s="241"/>
      <c r="AH110" s="241"/>
      <c r="AI110" s="241"/>
      <c r="AJ110" s="241"/>
    </row>
    <row r="111" spans="1:36" x14ac:dyDescent="0.25">
      <c r="A111" s="241" t="s">
        <v>1256</v>
      </c>
      <c r="B111" s="239">
        <v>41074</v>
      </c>
      <c r="C111" s="241" t="s">
        <v>609</v>
      </c>
      <c r="D111" s="241" t="s">
        <v>615</v>
      </c>
      <c r="E111" s="241" t="s">
        <v>626</v>
      </c>
      <c r="F111" s="241" t="s">
        <v>651</v>
      </c>
      <c r="G111" s="241" t="s">
        <v>140</v>
      </c>
      <c r="H111" s="241">
        <v>13</v>
      </c>
      <c r="I111" s="241" t="s">
        <v>265</v>
      </c>
      <c r="J111" s="241" t="s">
        <v>28</v>
      </c>
      <c r="K111" s="241" t="s">
        <v>1205</v>
      </c>
      <c r="L111" s="241" t="s">
        <v>77</v>
      </c>
      <c r="M111" s="241" t="s">
        <v>1243</v>
      </c>
      <c r="N111" s="241" t="s">
        <v>75</v>
      </c>
      <c r="O111" s="241">
        <v>7</v>
      </c>
      <c r="P111" s="241">
        <v>28</v>
      </c>
      <c r="Q111" s="241" t="s">
        <v>87</v>
      </c>
      <c r="R111" s="241" t="s">
        <v>1249</v>
      </c>
      <c r="S111" s="241"/>
      <c r="T111" s="241"/>
      <c r="U111" s="241"/>
      <c r="V111" s="241"/>
      <c r="W111" s="241" t="s">
        <v>1250</v>
      </c>
      <c r="X111" s="241"/>
      <c r="Y111" s="241" t="s">
        <v>1250</v>
      </c>
      <c r="Z111" s="241"/>
      <c r="AA111" s="241"/>
      <c r="AB111" s="241"/>
      <c r="AC111" s="241"/>
      <c r="AD111" s="239"/>
      <c r="AE111" s="241">
        <v>0</v>
      </c>
      <c r="AF111" s="239"/>
      <c r="AG111" s="241"/>
      <c r="AH111" s="241"/>
      <c r="AI111" s="241"/>
      <c r="AJ111" s="241"/>
    </row>
    <row r="112" spans="1:36" x14ac:dyDescent="0.25">
      <c r="A112" s="241" t="s">
        <v>1256</v>
      </c>
      <c r="B112" s="239">
        <v>43398</v>
      </c>
      <c r="C112" s="241" t="s">
        <v>609</v>
      </c>
      <c r="D112" s="241" t="s">
        <v>615</v>
      </c>
      <c r="E112" s="241" t="s">
        <v>626</v>
      </c>
      <c r="F112" s="241" t="s">
        <v>651</v>
      </c>
      <c r="G112" s="241" t="s">
        <v>141</v>
      </c>
      <c r="H112" s="241">
        <v>13</v>
      </c>
      <c r="I112" s="241" t="s">
        <v>265</v>
      </c>
      <c r="J112" s="241" t="s">
        <v>693</v>
      </c>
      <c r="K112" s="241" t="s">
        <v>726</v>
      </c>
      <c r="L112" s="241" t="s">
        <v>77</v>
      </c>
      <c r="M112" s="241" t="s">
        <v>1243</v>
      </c>
      <c r="N112" s="241" t="s">
        <v>76</v>
      </c>
      <c r="O112" s="241" t="s">
        <v>1248</v>
      </c>
      <c r="P112" s="241">
        <v>40</v>
      </c>
      <c r="Q112" s="241" t="s">
        <v>83</v>
      </c>
      <c r="R112" s="241" t="s">
        <v>1254</v>
      </c>
      <c r="S112" s="241"/>
      <c r="T112" s="241"/>
      <c r="U112" s="241" t="s">
        <v>742</v>
      </c>
      <c r="V112" s="241"/>
      <c r="W112" s="241" t="s">
        <v>1250</v>
      </c>
      <c r="X112" s="241"/>
      <c r="Y112" s="241" t="s">
        <v>1250</v>
      </c>
      <c r="Z112" s="241"/>
      <c r="AA112" s="241"/>
      <c r="AB112" s="241"/>
      <c r="AC112" s="241"/>
      <c r="AD112" s="239"/>
      <c r="AE112" s="241">
        <v>0</v>
      </c>
      <c r="AF112" s="239"/>
      <c r="AG112" s="241"/>
      <c r="AH112" s="241"/>
      <c r="AI112" s="241"/>
      <c r="AJ112" s="241"/>
    </row>
    <row r="113" spans="1:36" x14ac:dyDescent="0.25">
      <c r="A113" s="241" t="s">
        <v>1256</v>
      </c>
      <c r="B113" s="239">
        <v>41075</v>
      </c>
      <c r="C113" s="241" t="s">
        <v>609</v>
      </c>
      <c r="D113" s="241" t="s">
        <v>615</v>
      </c>
      <c r="E113" s="241" t="s">
        <v>627</v>
      </c>
      <c r="F113" s="241" t="s">
        <v>651</v>
      </c>
      <c r="G113" s="241" t="s">
        <v>140</v>
      </c>
      <c r="H113" s="241">
        <v>13</v>
      </c>
      <c r="I113" s="241" t="s">
        <v>144</v>
      </c>
      <c r="J113" s="241" t="s">
        <v>694</v>
      </c>
      <c r="K113" s="241" t="s">
        <v>1204</v>
      </c>
      <c r="L113" s="241" t="s">
        <v>78</v>
      </c>
      <c r="M113" s="241" t="s">
        <v>1242</v>
      </c>
      <c r="N113" s="241" t="s">
        <v>74</v>
      </c>
      <c r="O113" s="241" t="s">
        <v>1243</v>
      </c>
      <c r="P113" s="241">
        <v>12</v>
      </c>
      <c r="Q113" s="241" t="s">
        <v>85</v>
      </c>
      <c r="R113" s="241" t="s">
        <v>1253</v>
      </c>
      <c r="S113" s="241"/>
      <c r="T113" s="241"/>
      <c r="U113" s="241"/>
      <c r="V113" s="241"/>
      <c r="W113" s="241" t="s">
        <v>1250</v>
      </c>
      <c r="X113" s="241"/>
      <c r="Y113" s="241" t="s">
        <v>1250</v>
      </c>
      <c r="Z113" s="241"/>
      <c r="AA113" s="241"/>
      <c r="AB113" s="241"/>
      <c r="AC113" s="241"/>
      <c r="AD113" s="239"/>
      <c r="AE113" s="241">
        <v>0</v>
      </c>
      <c r="AF113" s="239"/>
      <c r="AG113" s="241"/>
      <c r="AH113" s="241"/>
      <c r="AI113" s="241"/>
      <c r="AJ113" s="241"/>
    </row>
    <row r="114" spans="1:36" x14ac:dyDescent="0.25">
      <c r="A114" s="241" t="s">
        <v>1256</v>
      </c>
      <c r="B114" s="239">
        <v>41076</v>
      </c>
      <c r="C114" s="241" t="s">
        <v>609</v>
      </c>
      <c r="D114" s="241" t="s">
        <v>615</v>
      </c>
      <c r="E114" s="241" t="s">
        <v>628</v>
      </c>
      <c r="F114" s="241" t="s">
        <v>651</v>
      </c>
      <c r="G114" s="241" t="s">
        <v>140</v>
      </c>
      <c r="H114" s="241">
        <v>13</v>
      </c>
      <c r="I114" s="241" t="s">
        <v>144</v>
      </c>
      <c r="J114" s="241" t="s">
        <v>695</v>
      </c>
      <c r="K114" s="241" t="s">
        <v>1206</v>
      </c>
      <c r="L114" s="241" t="s">
        <v>80</v>
      </c>
      <c r="M114" s="241" t="s">
        <v>1245</v>
      </c>
      <c r="N114" s="241" t="s">
        <v>75</v>
      </c>
      <c r="O114" s="241">
        <v>7</v>
      </c>
      <c r="P114" s="241">
        <v>7</v>
      </c>
      <c r="Q114" s="241" t="s">
        <v>85</v>
      </c>
      <c r="R114" s="241" t="s">
        <v>1253</v>
      </c>
      <c r="S114" s="241"/>
      <c r="T114" s="241"/>
      <c r="U114" s="241"/>
      <c r="V114" s="241"/>
      <c r="W114" s="241" t="s">
        <v>1250</v>
      </c>
      <c r="X114" s="241"/>
      <c r="Y114" s="241" t="s">
        <v>1250</v>
      </c>
      <c r="Z114" s="241"/>
      <c r="AA114" s="241"/>
      <c r="AB114" s="241"/>
      <c r="AC114" s="241"/>
      <c r="AD114" s="239"/>
      <c r="AE114" s="241">
        <v>0</v>
      </c>
      <c r="AF114" s="239"/>
      <c r="AG114" s="241"/>
      <c r="AH114" s="241"/>
      <c r="AI114" s="241"/>
      <c r="AJ114" s="241"/>
    </row>
    <row r="115" spans="1:36" x14ac:dyDescent="0.25">
      <c r="A115" s="241" t="s">
        <v>1256</v>
      </c>
      <c r="B115" s="239">
        <v>41076</v>
      </c>
      <c r="C115" s="241" t="s">
        <v>609</v>
      </c>
      <c r="D115" s="241" t="s">
        <v>615</v>
      </c>
      <c r="E115" s="241" t="s">
        <v>628</v>
      </c>
      <c r="F115" s="241" t="s">
        <v>655</v>
      </c>
      <c r="G115" s="241" t="s">
        <v>140</v>
      </c>
      <c r="H115" s="241">
        <v>13</v>
      </c>
      <c r="I115" s="241" t="s">
        <v>148</v>
      </c>
      <c r="J115" s="241" t="s">
        <v>696</v>
      </c>
      <c r="K115" s="241" t="s">
        <v>1207</v>
      </c>
      <c r="L115" s="241" t="s">
        <v>77</v>
      </c>
      <c r="M115" s="241" t="s">
        <v>1243</v>
      </c>
      <c r="N115" s="241" t="s">
        <v>75</v>
      </c>
      <c r="O115" s="241">
        <v>7</v>
      </c>
      <c r="P115" s="241">
        <v>28</v>
      </c>
      <c r="Q115" s="241" t="s">
        <v>83</v>
      </c>
      <c r="R115" s="241" t="s">
        <v>1254</v>
      </c>
      <c r="S115" s="241"/>
      <c r="T115" s="241"/>
      <c r="U115" s="241" t="s">
        <v>1229</v>
      </c>
      <c r="V115" s="241"/>
      <c r="W115" s="241" t="s">
        <v>1250</v>
      </c>
      <c r="X115" s="241"/>
      <c r="Y115" s="241" t="s">
        <v>1250</v>
      </c>
      <c r="Z115" s="241"/>
      <c r="AA115" s="241"/>
      <c r="AB115" s="241"/>
      <c r="AC115" s="241"/>
      <c r="AD115" s="239">
        <v>45107</v>
      </c>
      <c r="AE115" s="241">
        <v>0</v>
      </c>
      <c r="AF115" s="239"/>
      <c r="AG115" s="241"/>
      <c r="AH115" s="241"/>
      <c r="AI115" s="241"/>
      <c r="AJ115" s="241"/>
    </row>
    <row r="116" spans="1:36" x14ac:dyDescent="0.25">
      <c r="A116" s="241" t="s">
        <v>1256</v>
      </c>
      <c r="B116" s="239">
        <v>41076</v>
      </c>
      <c r="C116" s="241" t="s">
        <v>609</v>
      </c>
      <c r="D116" s="241" t="s">
        <v>615</v>
      </c>
      <c r="E116" s="241" t="s">
        <v>629</v>
      </c>
      <c r="F116" s="241" t="s">
        <v>656</v>
      </c>
      <c r="G116" s="241" t="s">
        <v>140</v>
      </c>
      <c r="H116" s="241">
        <v>13</v>
      </c>
      <c r="I116" s="241" t="s">
        <v>255</v>
      </c>
      <c r="J116" s="241" t="s">
        <v>697</v>
      </c>
      <c r="K116" s="241" t="s">
        <v>1208</v>
      </c>
      <c r="L116" s="241" t="s">
        <v>77</v>
      </c>
      <c r="M116" s="241" t="s">
        <v>1243</v>
      </c>
      <c r="N116" s="241" t="s">
        <v>75</v>
      </c>
      <c r="O116" s="241">
        <v>7</v>
      </c>
      <c r="P116" s="241">
        <v>28</v>
      </c>
      <c r="Q116" s="241" t="s">
        <v>83</v>
      </c>
      <c r="R116" s="241" t="s">
        <v>1254</v>
      </c>
      <c r="S116" s="241"/>
      <c r="T116" s="241"/>
      <c r="U116" s="241"/>
      <c r="V116" s="241"/>
      <c r="W116" s="241" t="s">
        <v>1250</v>
      </c>
      <c r="X116" s="241"/>
      <c r="Y116" s="241" t="s">
        <v>1250</v>
      </c>
      <c r="Z116" s="241"/>
      <c r="AA116" s="241"/>
      <c r="AB116" s="241"/>
      <c r="AC116" s="241"/>
      <c r="AD116" s="239"/>
      <c r="AE116" s="241">
        <v>0</v>
      </c>
      <c r="AF116" s="239"/>
      <c r="AG116" s="241"/>
      <c r="AH116" s="241"/>
      <c r="AI116" s="241"/>
      <c r="AJ116" s="241"/>
    </row>
    <row r="117" spans="1:36" x14ac:dyDescent="0.25">
      <c r="A117" s="241" t="s">
        <v>1256</v>
      </c>
      <c r="B117" s="239">
        <v>41076</v>
      </c>
      <c r="C117" s="241" t="s">
        <v>609</v>
      </c>
      <c r="D117" s="241" t="s">
        <v>615</v>
      </c>
      <c r="E117" s="241" t="s">
        <v>630</v>
      </c>
      <c r="F117" s="241" t="s">
        <v>656</v>
      </c>
      <c r="G117" s="241" t="s">
        <v>141</v>
      </c>
      <c r="H117" s="241">
        <v>13</v>
      </c>
      <c r="I117" s="241" t="s">
        <v>145</v>
      </c>
      <c r="J117" s="241" t="s">
        <v>698</v>
      </c>
      <c r="K117" s="241" t="s">
        <v>734</v>
      </c>
      <c r="L117" s="241" t="s">
        <v>77</v>
      </c>
      <c r="M117" s="241" t="s">
        <v>1243</v>
      </c>
      <c r="N117" s="241" t="s">
        <v>75</v>
      </c>
      <c r="O117" s="241">
        <v>7</v>
      </c>
      <c r="P117" s="241">
        <v>28</v>
      </c>
      <c r="Q117" s="241" t="s">
        <v>83</v>
      </c>
      <c r="R117" s="241" t="s">
        <v>1254</v>
      </c>
      <c r="S117" s="241"/>
      <c r="T117" s="241"/>
      <c r="U117" s="241" t="s">
        <v>1230</v>
      </c>
      <c r="V117" s="241"/>
      <c r="W117" s="241" t="s">
        <v>1250</v>
      </c>
      <c r="X117" s="241"/>
      <c r="Y117" s="241" t="s">
        <v>1250</v>
      </c>
      <c r="Z117" s="241"/>
      <c r="AA117" s="241"/>
      <c r="AB117" s="241"/>
      <c r="AC117" s="241"/>
      <c r="AD117" s="239"/>
      <c r="AE117" s="241">
        <v>0</v>
      </c>
      <c r="AF117" s="239"/>
      <c r="AG117" s="241"/>
      <c r="AH117" s="241"/>
      <c r="AI117" s="241"/>
      <c r="AJ117" s="241"/>
    </row>
    <row r="118" spans="1:36" x14ac:dyDescent="0.25">
      <c r="A118" s="241" t="s">
        <v>1256</v>
      </c>
      <c r="B118" s="239">
        <v>44823</v>
      </c>
      <c r="C118" s="241" t="s">
        <v>609</v>
      </c>
      <c r="D118" s="241" t="s">
        <v>615</v>
      </c>
      <c r="E118" s="241" t="s">
        <v>1209</v>
      </c>
      <c r="F118" s="241" t="s">
        <v>1210</v>
      </c>
      <c r="G118" s="241" t="s">
        <v>140</v>
      </c>
      <c r="H118" s="241">
        <v>13</v>
      </c>
      <c r="I118" s="241" t="s">
        <v>139</v>
      </c>
      <c r="J118" s="241" t="s">
        <v>1211</v>
      </c>
      <c r="K118" s="241"/>
      <c r="L118" s="241" t="s">
        <v>77</v>
      </c>
      <c r="M118" s="241" t="s">
        <v>1243</v>
      </c>
      <c r="N118" s="241" t="s">
        <v>76</v>
      </c>
      <c r="O118" s="241" t="s">
        <v>1248</v>
      </c>
      <c r="P118" s="241">
        <v>40</v>
      </c>
      <c r="Q118" s="241" t="s">
        <v>86</v>
      </c>
      <c r="R118" s="241">
        <v>1</v>
      </c>
      <c r="S118" s="241">
        <v>40</v>
      </c>
      <c r="T118" s="241" t="s">
        <v>1251</v>
      </c>
      <c r="U118" s="241" t="s">
        <v>1229</v>
      </c>
      <c r="V118" s="241"/>
      <c r="W118" s="241" t="s">
        <v>1250</v>
      </c>
      <c r="X118" s="241"/>
      <c r="Y118" s="241" t="s">
        <v>1250</v>
      </c>
      <c r="Z118" s="241"/>
      <c r="AA118" s="241"/>
      <c r="AB118" s="241"/>
      <c r="AC118" s="241"/>
      <c r="AD118" s="239"/>
      <c r="AE118" s="241">
        <v>0</v>
      </c>
      <c r="AF118" s="239"/>
      <c r="AG118" s="241"/>
      <c r="AH118" s="241"/>
      <c r="AI118" s="241"/>
      <c r="AJ118" s="241"/>
    </row>
    <row r="119" spans="1:36" x14ac:dyDescent="0.25">
      <c r="A119" s="241" t="s">
        <v>1256</v>
      </c>
      <c r="B119" s="239">
        <v>41076</v>
      </c>
      <c r="C119" s="241" t="s">
        <v>609</v>
      </c>
      <c r="D119" s="241" t="s">
        <v>615</v>
      </c>
      <c r="E119" s="241" t="s">
        <v>631</v>
      </c>
      <c r="F119" s="241" t="s">
        <v>19</v>
      </c>
      <c r="G119" s="241" t="s">
        <v>140</v>
      </c>
      <c r="H119" s="241">
        <v>13</v>
      </c>
      <c r="I119" s="241" t="s">
        <v>145</v>
      </c>
      <c r="J119" s="241" t="s">
        <v>699</v>
      </c>
      <c r="K119" s="241" t="s">
        <v>1212</v>
      </c>
      <c r="L119" s="241" t="s">
        <v>77</v>
      </c>
      <c r="M119" s="241" t="s">
        <v>1243</v>
      </c>
      <c r="N119" s="241" t="s">
        <v>75</v>
      </c>
      <c r="O119" s="241">
        <v>7</v>
      </c>
      <c r="P119" s="241">
        <v>28</v>
      </c>
      <c r="Q119" s="241" t="s">
        <v>84</v>
      </c>
      <c r="R119" s="241">
        <v>0.7</v>
      </c>
      <c r="S119" s="241">
        <v>19.599999999999998</v>
      </c>
      <c r="T119" s="241" t="s">
        <v>1252</v>
      </c>
      <c r="U119" s="241"/>
      <c r="V119" s="241"/>
      <c r="W119" s="241" t="s">
        <v>1250</v>
      </c>
      <c r="X119" s="241"/>
      <c r="Y119" s="241" t="s">
        <v>1250</v>
      </c>
      <c r="Z119" s="241"/>
      <c r="AA119" s="241"/>
      <c r="AB119" s="241"/>
      <c r="AC119" s="241"/>
      <c r="AD119" s="239"/>
      <c r="AE119" s="241">
        <v>0</v>
      </c>
      <c r="AF119" s="239"/>
      <c r="AG119" s="241"/>
      <c r="AH119" s="241"/>
      <c r="AI119" s="241"/>
      <c r="AJ119" s="241"/>
    </row>
    <row r="120" spans="1:36" x14ac:dyDescent="0.25">
      <c r="A120" s="241" t="s">
        <v>1256</v>
      </c>
      <c r="B120" s="239">
        <v>41076</v>
      </c>
      <c r="C120" s="241" t="s">
        <v>609</v>
      </c>
      <c r="D120" s="241" t="s">
        <v>615</v>
      </c>
      <c r="E120" s="241" t="s">
        <v>1213</v>
      </c>
      <c r="F120" s="241" t="s">
        <v>657</v>
      </c>
      <c r="G120" s="241" t="s">
        <v>140</v>
      </c>
      <c r="H120" s="241">
        <v>13</v>
      </c>
      <c r="I120" s="241" t="s">
        <v>148</v>
      </c>
      <c r="J120" s="241" t="s">
        <v>700</v>
      </c>
      <c r="K120" s="241"/>
      <c r="L120" s="241" t="s">
        <v>79</v>
      </c>
      <c r="M120" s="241">
        <v>2</v>
      </c>
      <c r="N120" s="241" t="s">
        <v>75</v>
      </c>
      <c r="O120" s="241">
        <v>7</v>
      </c>
      <c r="P120" s="241">
        <v>14</v>
      </c>
      <c r="Q120" s="241" t="s">
        <v>86</v>
      </c>
      <c r="R120" s="241">
        <v>1</v>
      </c>
      <c r="S120" s="241">
        <v>14</v>
      </c>
      <c r="T120" s="241" t="s">
        <v>1244</v>
      </c>
      <c r="U120" s="241" t="s">
        <v>1229</v>
      </c>
      <c r="V120" s="241"/>
      <c r="W120" s="241" t="s">
        <v>1250</v>
      </c>
      <c r="X120" s="241"/>
      <c r="Y120" s="241" t="s">
        <v>1250</v>
      </c>
      <c r="Z120" s="241"/>
      <c r="AA120" s="241"/>
      <c r="AB120" s="241"/>
      <c r="AC120" s="241"/>
      <c r="AD120" s="239"/>
      <c r="AE120" s="241">
        <v>0</v>
      </c>
      <c r="AF120" s="239"/>
      <c r="AG120" s="241"/>
      <c r="AH120" s="241"/>
      <c r="AI120" s="241"/>
      <c r="AJ120" s="241"/>
    </row>
    <row r="121" spans="1:36" x14ac:dyDescent="0.25">
      <c r="A121" s="241" t="s">
        <v>1256</v>
      </c>
      <c r="B121" s="239">
        <v>41079</v>
      </c>
      <c r="C121" s="241" t="s">
        <v>609</v>
      </c>
      <c r="D121" s="241" t="s">
        <v>616</v>
      </c>
      <c r="E121" s="241" t="s">
        <v>632</v>
      </c>
      <c r="F121" s="241" t="s">
        <v>658</v>
      </c>
      <c r="G121" s="241" t="s">
        <v>140</v>
      </c>
      <c r="H121" s="241">
        <v>13</v>
      </c>
      <c r="I121" s="241" t="s">
        <v>149</v>
      </c>
      <c r="J121" s="241" t="s">
        <v>701</v>
      </c>
      <c r="K121" s="241" t="s">
        <v>1214</v>
      </c>
      <c r="L121" s="241" t="s">
        <v>78</v>
      </c>
      <c r="M121" s="241" t="s">
        <v>1242</v>
      </c>
      <c r="N121" s="241" t="s">
        <v>74</v>
      </c>
      <c r="O121" s="241" t="s">
        <v>1243</v>
      </c>
      <c r="P121" s="241">
        <v>12</v>
      </c>
      <c r="Q121" s="241" t="s">
        <v>85</v>
      </c>
      <c r="R121" s="241" t="s">
        <v>1253</v>
      </c>
      <c r="S121" s="241"/>
      <c r="T121" s="241"/>
      <c r="U121" s="241"/>
      <c r="V121" s="241"/>
      <c r="W121" s="241" t="s">
        <v>1250</v>
      </c>
      <c r="X121" s="241"/>
      <c r="Y121" s="241" t="s">
        <v>1250</v>
      </c>
      <c r="Z121" s="241"/>
      <c r="AA121" s="241"/>
      <c r="AB121" s="241"/>
      <c r="AC121" s="241"/>
      <c r="AD121" s="239"/>
      <c r="AE121" s="241">
        <v>0</v>
      </c>
      <c r="AF121" s="239"/>
      <c r="AG121" s="241"/>
      <c r="AH121" s="241"/>
      <c r="AI121" s="241"/>
      <c r="AJ121" s="241"/>
    </row>
    <row r="122" spans="1:36" x14ac:dyDescent="0.25">
      <c r="A122" s="241" t="s">
        <v>1256</v>
      </c>
      <c r="B122" s="239">
        <v>41079</v>
      </c>
      <c r="C122" s="241" t="s">
        <v>609</v>
      </c>
      <c r="D122" s="241" t="s">
        <v>616</v>
      </c>
      <c r="E122" s="241" t="s">
        <v>633</v>
      </c>
      <c r="F122" s="241" t="s">
        <v>657</v>
      </c>
      <c r="G122" s="241" t="s">
        <v>140</v>
      </c>
      <c r="H122" s="241">
        <v>13</v>
      </c>
      <c r="I122" s="241" t="s">
        <v>148</v>
      </c>
      <c r="J122" s="241" t="s">
        <v>702</v>
      </c>
      <c r="K122" s="241" t="s">
        <v>1214</v>
      </c>
      <c r="L122" s="241" t="s">
        <v>78</v>
      </c>
      <c r="M122" s="241" t="s">
        <v>1242</v>
      </c>
      <c r="N122" s="241" t="s">
        <v>75</v>
      </c>
      <c r="O122" s="241">
        <v>7</v>
      </c>
      <c r="P122" s="241">
        <v>21</v>
      </c>
      <c r="Q122" s="241" t="s">
        <v>85</v>
      </c>
      <c r="R122" s="241" t="s">
        <v>1253</v>
      </c>
      <c r="S122" s="241"/>
      <c r="T122" s="241"/>
      <c r="U122" s="241" t="s">
        <v>743</v>
      </c>
      <c r="V122" s="241"/>
      <c r="W122" s="241" t="s">
        <v>1250</v>
      </c>
      <c r="X122" s="241"/>
      <c r="Y122" s="241" t="s">
        <v>1250</v>
      </c>
      <c r="Z122" s="241"/>
      <c r="AA122" s="241"/>
      <c r="AB122" s="241"/>
      <c r="AC122" s="241"/>
      <c r="AD122" s="239"/>
      <c r="AE122" s="241">
        <v>0</v>
      </c>
      <c r="AF122" s="239"/>
      <c r="AG122" s="241"/>
      <c r="AH122" s="241"/>
      <c r="AI122" s="241"/>
      <c r="AJ122" s="241"/>
    </row>
    <row r="123" spans="1:36" x14ac:dyDescent="0.25">
      <c r="A123" s="241" t="s">
        <v>1256</v>
      </c>
      <c r="B123" s="239">
        <v>41079</v>
      </c>
      <c r="C123" s="241" t="s">
        <v>609</v>
      </c>
      <c r="D123" s="241" t="s">
        <v>616</v>
      </c>
      <c r="E123" s="241" t="s">
        <v>634</v>
      </c>
      <c r="F123" s="241" t="s">
        <v>657</v>
      </c>
      <c r="G123" s="241" t="s">
        <v>140</v>
      </c>
      <c r="H123" s="241">
        <v>13</v>
      </c>
      <c r="I123" s="241" t="s">
        <v>148</v>
      </c>
      <c r="J123" s="241" t="s">
        <v>703</v>
      </c>
      <c r="K123" s="241" t="s">
        <v>1214</v>
      </c>
      <c r="L123" s="241" t="s">
        <v>77</v>
      </c>
      <c r="M123" s="241" t="s">
        <v>1243</v>
      </c>
      <c r="N123" s="241" t="s">
        <v>75</v>
      </c>
      <c r="O123" s="241">
        <v>7</v>
      </c>
      <c r="P123" s="241">
        <v>28</v>
      </c>
      <c r="Q123" s="241" t="s">
        <v>85</v>
      </c>
      <c r="R123" s="241" t="s">
        <v>1253</v>
      </c>
      <c r="S123" s="241"/>
      <c r="T123" s="241"/>
      <c r="U123" s="241" t="s">
        <v>743</v>
      </c>
      <c r="V123" s="241"/>
      <c r="W123" s="241" t="s">
        <v>1250</v>
      </c>
      <c r="X123" s="241"/>
      <c r="Y123" s="241" t="s">
        <v>1250</v>
      </c>
      <c r="Z123" s="241"/>
      <c r="AA123" s="241"/>
      <c r="AB123" s="241"/>
      <c r="AC123" s="241"/>
      <c r="AD123" s="239"/>
      <c r="AE123" s="241">
        <v>0</v>
      </c>
      <c r="AF123" s="239"/>
      <c r="AG123" s="241"/>
      <c r="AH123" s="241"/>
      <c r="AI123" s="241"/>
      <c r="AJ123" s="241"/>
    </row>
    <row r="124" spans="1:36" x14ac:dyDescent="0.25">
      <c r="A124" s="241" t="s">
        <v>1256</v>
      </c>
      <c r="B124" s="239">
        <v>41079</v>
      </c>
      <c r="C124" s="241" t="s">
        <v>609</v>
      </c>
      <c r="D124" s="241" t="s">
        <v>616</v>
      </c>
      <c r="E124" s="241" t="s">
        <v>634</v>
      </c>
      <c r="F124" s="241" t="s">
        <v>659</v>
      </c>
      <c r="G124" s="241" t="s">
        <v>140</v>
      </c>
      <c r="H124" s="241">
        <v>13</v>
      </c>
      <c r="I124" s="241" t="s">
        <v>148</v>
      </c>
      <c r="J124" s="241" t="s">
        <v>704</v>
      </c>
      <c r="K124" s="241" t="s">
        <v>1215</v>
      </c>
      <c r="L124" s="241" t="s">
        <v>77</v>
      </c>
      <c r="M124" s="241" t="s">
        <v>1243</v>
      </c>
      <c r="N124" s="241" t="s">
        <v>75</v>
      </c>
      <c r="O124" s="241">
        <v>7</v>
      </c>
      <c r="P124" s="241">
        <v>28</v>
      </c>
      <c r="Q124" s="241" t="s">
        <v>83</v>
      </c>
      <c r="R124" s="241" t="s">
        <v>1254</v>
      </c>
      <c r="S124" s="241"/>
      <c r="T124" s="241"/>
      <c r="U124" s="241"/>
      <c r="V124" s="241"/>
      <c r="W124" s="241" t="s">
        <v>1250</v>
      </c>
      <c r="X124" s="241"/>
      <c r="Y124" s="241" t="s">
        <v>1250</v>
      </c>
      <c r="Z124" s="241"/>
      <c r="AA124" s="241"/>
      <c r="AB124" s="241"/>
      <c r="AC124" s="241"/>
      <c r="AD124" s="239"/>
      <c r="AE124" s="241">
        <v>0</v>
      </c>
      <c r="AF124" s="239"/>
      <c r="AG124" s="241"/>
      <c r="AH124" s="241"/>
      <c r="AI124" s="241"/>
      <c r="AJ124" s="241"/>
    </row>
    <row r="125" spans="1:36" x14ac:dyDescent="0.25">
      <c r="A125" s="241" t="s">
        <v>1256</v>
      </c>
      <c r="B125" s="239">
        <v>41079</v>
      </c>
      <c r="C125" s="241" t="s">
        <v>609</v>
      </c>
      <c r="D125" s="241" t="s">
        <v>616</v>
      </c>
      <c r="E125" s="241" t="s">
        <v>635</v>
      </c>
      <c r="F125" s="241" t="s">
        <v>660</v>
      </c>
      <c r="G125" s="241" t="s">
        <v>140</v>
      </c>
      <c r="H125" s="241">
        <v>13</v>
      </c>
      <c r="I125" s="241" t="s">
        <v>149</v>
      </c>
      <c r="J125" s="241" t="s">
        <v>705</v>
      </c>
      <c r="K125" s="241" t="s">
        <v>1216</v>
      </c>
      <c r="L125" s="241" t="s">
        <v>80</v>
      </c>
      <c r="M125" s="241" t="s">
        <v>1245</v>
      </c>
      <c r="N125" s="241" t="s">
        <v>76</v>
      </c>
      <c r="O125" s="241" t="s">
        <v>1248</v>
      </c>
      <c r="P125" s="241">
        <v>10</v>
      </c>
      <c r="Q125" s="241" t="s">
        <v>83</v>
      </c>
      <c r="R125" s="241" t="s">
        <v>1254</v>
      </c>
      <c r="S125" s="241"/>
      <c r="T125" s="241"/>
      <c r="U125" s="241"/>
      <c r="V125" s="241"/>
      <c r="W125" s="241" t="s">
        <v>1250</v>
      </c>
      <c r="X125" s="241"/>
      <c r="Y125" s="241" t="s">
        <v>1250</v>
      </c>
      <c r="Z125" s="241"/>
      <c r="AA125" s="241"/>
      <c r="AB125" s="241"/>
      <c r="AC125" s="241"/>
      <c r="AD125" s="239"/>
      <c r="AE125" s="241">
        <v>0</v>
      </c>
      <c r="AF125" s="239"/>
      <c r="AG125" s="241"/>
      <c r="AH125" s="241"/>
      <c r="AI125" s="241"/>
      <c r="AJ125" s="241"/>
    </row>
    <row r="126" spans="1:36" x14ac:dyDescent="0.25">
      <c r="A126" s="241" t="s">
        <v>1256</v>
      </c>
      <c r="B126" s="239">
        <v>41086</v>
      </c>
      <c r="C126" s="241" t="s">
        <v>609</v>
      </c>
      <c r="D126" s="241" t="s">
        <v>617</v>
      </c>
      <c r="E126" s="241" t="s">
        <v>636</v>
      </c>
      <c r="F126" s="241" t="s">
        <v>661</v>
      </c>
      <c r="G126" s="241" t="s">
        <v>140</v>
      </c>
      <c r="H126" s="241">
        <v>13</v>
      </c>
      <c r="I126" s="241" t="s">
        <v>145</v>
      </c>
      <c r="J126" s="241" t="s">
        <v>706</v>
      </c>
      <c r="K126" s="241" t="s">
        <v>1212</v>
      </c>
      <c r="L126" s="241" t="s">
        <v>77</v>
      </c>
      <c r="M126" s="241" t="s">
        <v>1243</v>
      </c>
      <c r="N126" s="241" t="s">
        <v>75</v>
      </c>
      <c r="O126" s="241">
        <v>7</v>
      </c>
      <c r="P126" s="241">
        <v>28</v>
      </c>
      <c r="Q126" s="241" t="s">
        <v>85</v>
      </c>
      <c r="R126" s="241" t="s">
        <v>1253</v>
      </c>
      <c r="S126" s="241"/>
      <c r="T126" s="241"/>
      <c r="U126" s="241"/>
      <c r="V126" s="241"/>
      <c r="W126" s="241" t="s">
        <v>1250</v>
      </c>
      <c r="X126" s="241"/>
      <c r="Y126" s="241" t="s">
        <v>1250</v>
      </c>
      <c r="Z126" s="241"/>
      <c r="AA126" s="241"/>
      <c r="AB126" s="241"/>
      <c r="AC126" s="241"/>
      <c r="AD126" s="239"/>
      <c r="AE126" s="241">
        <v>0</v>
      </c>
      <c r="AF126" s="239"/>
      <c r="AG126" s="241"/>
      <c r="AH126" s="241"/>
      <c r="AI126" s="241"/>
      <c r="AJ126" s="241"/>
    </row>
    <row r="127" spans="1:36" x14ac:dyDescent="0.25">
      <c r="A127" s="241" t="s">
        <v>1256</v>
      </c>
      <c r="B127" s="239">
        <v>41086</v>
      </c>
      <c r="C127" s="241" t="s">
        <v>609</v>
      </c>
      <c r="D127" s="241" t="s">
        <v>617</v>
      </c>
      <c r="E127" s="241" t="s">
        <v>637</v>
      </c>
      <c r="F127" s="241" t="s">
        <v>662</v>
      </c>
      <c r="G127" s="241" t="s">
        <v>141</v>
      </c>
      <c r="H127" s="241">
        <v>13</v>
      </c>
      <c r="I127" s="241" t="s">
        <v>678</v>
      </c>
      <c r="J127" s="241" t="s">
        <v>35</v>
      </c>
      <c r="K127" s="241" t="s">
        <v>1217</v>
      </c>
      <c r="L127" s="241" t="s">
        <v>79</v>
      </c>
      <c r="M127" s="241">
        <v>2</v>
      </c>
      <c r="N127" s="241" t="s">
        <v>76</v>
      </c>
      <c r="O127" s="241" t="s">
        <v>1248</v>
      </c>
      <c r="P127" s="241">
        <v>20</v>
      </c>
      <c r="Q127" s="241" t="s">
        <v>87</v>
      </c>
      <c r="R127" s="241" t="s">
        <v>1249</v>
      </c>
      <c r="S127" s="241"/>
      <c r="T127" s="241"/>
      <c r="U127" s="241"/>
      <c r="V127" s="241"/>
      <c r="W127" s="241" t="s">
        <v>1250</v>
      </c>
      <c r="X127" s="241"/>
      <c r="Y127" s="241" t="s">
        <v>1250</v>
      </c>
      <c r="Z127" s="241"/>
      <c r="AA127" s="241"/>
      <c r="AB127" s="241"/>
      <c r="AC127" s="241"/>
      <c r="AD127" s="239"/>
      <c r="AE127" s="241">
        <v>0</v>
      </c>
      <c r="AF127" s="239"/>
      <c r="AG127" s="241"/>
      <c r="AH127" s="241"/>
      <c r="AI127" s="241"/>
      <c r="AJ127" s="241"/>
    </row>
    <row r="128" spans="1:36" x14ac:dyDescent="0.25">
      <c r="A128" s="241" t="s">
        <v>1256</v>
      </c>
      <c r="B128" s="239">
        <v>41086</v>
      </c>
      <c r="C128" s="241" t="s">
        <v>609</v>
      </c>
      <c r="D128" s="241" t="s">
        <v>617</v>
      </c>
      <c r="E128" s="241" t="s">
        <v>638</v>
      </c>
      <c r="F128" s="241" t="s">
        <v>663</v>
      </c>
      <c r="G128" s="241" t="s">
        <v>141</v>
      </c>
      <c r="H128" s="241">
        <v>13</v>
      </c>
      <c r="I128" s="241" t="s">
        <v>265</v>
      </c>
      <c r="J128" s="241" t="s">
        <v>29</v>
      </c>
      <c r="K128" s="241" t="s">
        <v>1218</v>
      </c>
      <c r="L128" s="241" t="s">
        <v>79</v>
      </c>
      <c r="M128" s="241">
        <v>2</v>
      </c>
      <c r="N128" s="241" t="s">
        <v>76</v>
      </c>
      <c r="O128" s="241" t="s">
        <v>1248</v>
      </c>
      <c r="P128" s="241">
        <v>20</v>
      </c>
      <c r="Q128" s="241" t="s">
        <v>85</v>
      </c>
      <c r="R128" s="241" t="s">
        <v>1253</v>
      </c>
      <c r="S128" s="241"/>
      <c r="T128" s="241"/>
      <c r="U128" s="241"/>
      <c r="V128" s="241"/>
      <c r="W128" s="241" t="s">
        <v>1250</v>
      </c>
      <c r="X128" s="241"/>
      <c r="Y128" s="241" t="s">
        <v>1250</v>
      </c>
      <c r="Z128" s="241"/>
      <c r="AA128" s="241"/>
      <c r="AB128" s="241"/>
      <c r="AC128" s="241"/>
      <c r="AD128" s="239"/>
      <c r="AE128" s="241">
        <v>0</v>
      </c>
      <c r="AF128" s="239"/>
      <c r="AG128" s="241"/>
      <c r="AH128" s="241"/>
      <c r="AI128" s="241"/>
      <c r="AJ128" s="241"/>
    </row>
    <row r="129" spans="1:36" x14ac:dyDescent="0.25">
      <c r="A129" s="241" t="s">
        <v>1256</v>
      </c>
      <c r="B129" s="239">
        <v>41086</v>
      </c>
      <c r="C129" s="241" t="s">
        <v>609</v>
      </c>
      <c r="D129" s="241" t="s">
        <v>617</v>
      </c>
      <c r="E129" s="241" t="s">
        <v>639</v>
      </c>
      <c r="F129" s="241" t="s">
        <v>664</v>
      </c>
      <c r="G129" s="241" t="s">
        <v>140</v>
      </c>
      <c r="H129" s="241">
        <v>13</v>
      </c>
      <c r="I129" s="241" t="s">
        <v>265</v>
      </c>
      <c r="J129" s="241" t="s">
        <v>1257</v>
      </c>
      <c r="K129" s="241" t="s">
        <v>727</v>
      </c>
      <c r="L129" s="241" t="s">
        <v>80</v>
      </c>
      <c r="M129" s="241" t="s">
        <v>1245</v>
      </c>
      <c r="N129" s="241" t="s">
        <v>75</v>
      </c>
      <c r="O129" s="241">
        <v>7</v>
      </c>
      <c r="P129" s="241">
        <v>7</v>
      </c>
      <c r="Q129" s="241" t="s">
        <v>83</v>
      </c>
      <c r="R129" s="241" t="s">
        <v>1254</v>
      </c>
      <c r="S129" s="241"/>
      <c r="T129" s="241"/>
      <c r="U129" s="241"/>
      <c r="V129" s="241"/>
      <c r="W129" s="241" t="s">
        <v>1250</v>
      </c>
      <c r="X129" s="241"/>
      <c r="Y129" s="241" t="s">
        <v>1250</v>
      </c>
      <c r="Z129" s="241"/>
      <c r="AA129" s="241"/>
      <c r="AB129" s="241"/>
      <c r="AC129" s="241"/>
      <c r="AD129" s="239"/>
      <c r="AE129" s="241">
        <v>0</v>
      </c>
      <c r="AF129" s="239"/>
      <c r="AG129" s="241"/>
      <c r="AH129" s="241"/>
      <c r="AI129" s="241"/>
      <c r="AJ129" s="241"/>
    </row>
    <row r="130" spans="1:36" x14ac:dyDescent="0.25">
      <c r="A130" s="241" t="s">
        <v>1256</v>
      </c>
      <c r="B130" s="239">
        <v>41086</v>
      </c>
      <c r="C130" s="241" t="s">
        <v>609</v>
      </c>
      <c r="D130" s="241" t="s">
        <v>618</v>
      </c>
      <c r="E130" s="241" t="s">
        <v>640</v>
      </c>
      <c r="F130" s="241" t="s">
        <v>235</v>
      </c>
      <c r="G130" s="241" t="s">
        <v>141</v>
      </c>
      <c r="H130" s="241">
        <v>13</v>
      </c>
      <c r="I130" s="241" t="s">
        <v>145</v>
      </c>
      <c r="J130" s="241" t="s">
        <v>708</v>
      </c>
      <c r="K130" s="241" t="s">
        <v>1219</v>
      </c>
      <c r="L130" s="241" t="s">
        <v>77</v>
      </c>
      <c r="M130" s="241" t="s">
        <v>1243</v>
      </c>
      <c r="N130" s="241" t="s">
        <v>76</v>
      </c>
      <c r="O130" s="241" t="s">
        <v>1248</v>
      </c>
      <c r="P130" s="241">
        <v>40</v>
      </c>
      <c r="Q130" s="241" t="s">
        <v>84</v>
      </c>
      <c r="R130" s="241">
        <v>0.7</v>
      </c>
      <c r="S130" s="241">
        <v>28</v>
      </c>
      <c r="T130" s="241" t="s">
        <v>1252</v>
      </c>
      <c r="U130" s="241"/>
      <c r="V130" s="241"/>
      <c r="W130" s="241" t="s">
        <v>1250</v>
      </c>
      <c r="X130" s="241"/>
      <c r="Y130" s="241" t="s">
        <v>1250</v>
      </c>
      <c r="Z130" s="241"/>
      <c r="AA130" s="241"/>
      <c r="AB130" s="241"/>
      <c r="AC130" s="241"/>
      <c r="AD130" s="239"/>
      <c r="AE130" s="241">
        <v>0</v>
      </c>
      <c r="AF130" s="239"/>
      <c r="AG130" s="241"/>
      <c r="AH130" s="241"/>
      <c r="AI130" s="241"/>
      <c r="AJ130" s="241"/>
    </row>
    <row r="131" spans="1:36" x14ac:dyDescent="0.25">
      <c r="A131" s="241" t="s">
        <v>1256</v>
      </c>
      <c r="B131" s="239">
        <v>41086</v>
      </c>
      <c r="C131" s="241" t="s">
        <v>609</v>
      </c>
      <c r="D131" s="241" t="s">
        <v>618</v>
      </c>
      <c r="E131" s="241" t="s">
        <v>641</v>
      </c>
      <c r="F131" s="241" t="s">
        <v>1220</v>
      </c>
      <c r="G131" s="241" t="s">
        <v>140</v>
      </c>
      <c r="H131" s="241">
        <v>13</v>
      </c>
      <c r="I131" s="241" t="s">
        <v>149</v>
      </c>
      <c r="J131" s="241" t="s">
        <v>709</v>
      </c>
      <c r="K131" s="241" t="s">
        <v>1221</v>
      </c>
      <c r="L131" s="241" t="s">
        <v>77</v>
      </c>
      <c r="M131" s="241" t="s">
        <v>1243</v>
      </c>
      <c r="N131" s="241" t="s">
        <v>75</v>
      </c>
      <c r="O131" s="241">
        <v>7</v>
      </c>
      <c r="P131" s="241">
        <v>28</v>
      </c>
      <c r="Q131" s="241" t="s">
        <v>84</v>
      </c>
      <c r="R131" s="241">
        <v>0.7</v>
      </c>
      <c r="S131" s="241">
        <v>19.599999999999998</v>
      </c>
      <c r="T131" s="241" t="s">
        <v>1252</v>
      </c>
      <c r="U131" s="241"/>
      <c r="V131" s="241"/>
      <c r="W131" s="241" t="s">
        <v>1250</v>
      </c>
      <c r="X131" s="241"/>
      <c r="Y131" s="241" t="s">
        <v>1250</v>
      </c>
      <c r="Z131" s="241"/>
      <c r="AA131" s="241"/>
      <c r="AB131" s="241"/>
      <c r="AC131" s="241"/>
      <c r="AD131" s="239"/>
      <c r="AE131" s="241">
        <v>0</v>
      </c>
      <c r="AF131" s="239"/>
      <c r="AG131" s="241"/>
      <c r="AH131" s="241"/>
      <c r="AI131" s="241"/>
      <c r="AJ131" s="241"/>
    </row>
    <row r="132" spans="1:36" x14ac:dyDescent="0.25">
      <c r="A132" s="241" t="s">
        <v>1256</v>
      </c>
      <c r="B132" s="239">
        <v>41086</v>
      </c>
      <c r="C132" s="241" t="s">
        <v>609</v>
      </c>
      <c r="D132" s="241" t="s">
        <v>618</v>
      </c>
      <c r="E132" s="241" t="s">
        <v>642</v>
      </c>
      <c r="F132" s="241" t="s">
        <v>665</v>
      </c>
      <c r="G132" s="241" t="s">
        <v>140</v>
      </c>
      <c r="H132" s="241">
        <v>13</v>
      </c>
      <c r="I132" s="241" t="s">
        <v>679</v>
      </c>
      <c r="J132" s="241" t="s">
        <v>710</v>
      </c>
      <c r="K132" s="241" t="s">
        <v>728</v>
      </c>
      <c r="L132" s="241" t="s">
        <v>79</v>
      </c>
      <c r="M132" s="241">
        <v>2</v>
      </c>
      <c r="N132" s="241" t="s">
        <v>74</v>
      </c>
      <c r="O132" s="241" t="s">
        <v>1243</v>
      </c>
      <c r="P132" s="241">
        <v>8</v>
      </c>
      <c r="Q132" s="241" t="s">
        <v>86</v>
      </c>
      <c r="R132" s="241">
        <v>1</v>
      </c>
      <c r="S132" s="241">
        <v>8</v>
      </c>
      <c r="T132" s="241" t="s">
        <v>1244</v>
      </c>
      <c r="U132" s="241"/>
      <c r="V132" s="241"/>
      <c r="W132" s="241" t="s">
        <v>1250</v>
      </c>
      <c r="X132" s="241"/>
      <c r="Y132" s="241" t="s">
        <v>1250</v>
      </c>
      <c r="Z132" s="241"/>
      <c r="AA132" s="241"/>
      <c r="AB132" s="241"/>
      <c r="AC132" s="241"/>
      <c r="AD132" s="239"/>
      <c r="AE132" s="241">
        <v>0</v>
      </c>
      <c r="AF132" s="239"/>
      <c r="AG132" s="241"/>
      <c r="AH132" s="241"/>
      <c r="AI132" s="241"/>
      <c r="AJ132" s="241"/>
    </row>
    <row r="133" spans="1:36" x14ac:dyDescent="0.25">
      <c r="A133" s="241" t="s">
        <v>1256</v>
      </c>
      <c r="B133" s="239">
        <v>41086</v>
      </c>
      <c r="C133" s="241" t="s">
        <v>609</v>
      </c>
      <c r="D133" s="241" t="s">
        <v>618</v>
      </c>
      <c r="E133" s="241" t="s">
        <v>642</v>
      </c>
      <c r="F133" s="241" t="s">
        <v>665</v>
      </c>
      <c r="G133" s="241" t="s">
        <v>141</v>
      </c>
      <c r="H133" s="241">
        <v>13</v>
      </c>
      <c r="I133" s="241" t="s">
        <v>679</v>
      </c>
      <c r="J133" s="241" t="s">
        <v>62</v>
      </c>
      <c r="K133" s="241" t="s">
        <v>729</v>
      </c>
      <c r="L133" s="241" t="s">
        <v>79</v>
      </c>
      <c r="M133" s="241">
        <v>2</v>
      </c>
      <c r="N133" s="241" t="s">
        <v>76</v>
      </c>
      <c r="O133" s="241" t="s">
        <v>1248</v>
      </c>
      <c r="P133" s="241">
        <v>20</v>
      </c>
      <c r="Q133" s="241" t="s">
        <v>83</v>
      </c>
      <c r="R133" s="241" t="s">
        <v>1254</v>
      </c>
      <c r="S133" s="241"/>
      <c r="T133" s="241"/>
      <c r="U133" s="241"/>
      <c r="V133" s="241"/>
      <c r="W133" s="241" t="s">
        <v>1250</v>
      </c>
      <c r="X133" s="241"/>
      <c r="Y133" s="241" t="s">
        <v>1250</v>
      </c>
      <c r="Z133" s="241"/>
      <c r="AA133" s="241"/>
      <c r="AB133" s="241"/>
      <c r="AC133" s="241"/>
      <c r="AD133" s="239"/>
      <c r="AE133" s="241">
        <v>0</v>
      </c>
      <c r="AF133" s="239"/>
      <c r="AG133" s="241"/>
      <c r="AH133" s="241"/>
      <c r="AI133" s="241"/>
      <c r="AJ133" s="241"/>
    </row>
    <row r="134" spans="1:36" x14ac:dyDescent="0.25">
      <c r="A134" s="241" t="s">
        <v>1256</v>
      </c>
      <c r="B134" s="239">
        <v>41086</v>
      </c>
      <c r="C134" s="241" t="s">
        <v>609</v>
      </c>
      <c r="D134" s="241" t="s">
        <v>618</v>
      </c>
      <c r="E134" s="241" t="s">
        <v>641</v>
      </c>
      <c r="F134" s="241" t="s">
        <v>666</v>
      </c>
      <c r="G134" s="241" t="s">
        <v>140</v>
      </c>
      <c r="H134" s="241">
        <v>13</v>
      </c>
      <c r="I134" s="241" t="s">
        <v>149</v>
      </c>
      <c r="J134" s="241" t="s">
        <v>711</v>
      </c>
      <c r="K134" s="241" t="s">
        <v>730</v>
      </c>
      <c r="L134" s="241" t="s">
        <v>77</v>
      </c>
      <c r="M134" s="241" t="s">
        <v>1243</v>
      </c>
      <c r="N134" s="241" t="s">
        <v>75</v>
      </c>
      <c r="O134" s="241">
        <v>7</v>
      </c>
      <c r="P134" s="241">
        <v>28</v>
      </c>
      <c r="Q134" s="241" t="s">
        <v>86</v>
      </c>
      <c r="R134" s="241">
        <v>1</v>
      </c>
      <c r="S134" s="241">
        <v>28</v>
      </c>
      <c r="T134" s="241" t="s">
        <v>1252</v>
      </c>
      <c r="U134" s="241"/>
      <c r="V134" s="241"/>
      <c r="W134" s="241" t="s">
        <v>1250</v>
      </c>
      <c r="X134" s="241"/>
      <c r="Y134" s="241" t="s">
        <v>1250</v>
      </c>
      <c r="Z134" s="241"/>
      <c r="AA134" s="241"/>
      <c r="AB134" s="241"/>
      <c r="AC134" s="241"/>
      <c r="AD134" s="239"/>
      <c r="AE134" s="241">
        <v>0</v>
      </c>
      <c r="AF134" s="239"/>
      <c r="AG134" s="241"/>
      <c r="AH134" s="241"/>
      <c r="AI134" s="241"/>
      <c r="AJ134" s="241"/>
    </row>
    <row r="135" spans="1:36" x14ac:dyDescent="0.25">
      <c r="A135" s="241" t="s">
        <v>1256</v>
      </c>
      <c r="B135" s="239">
        <v>41193</v>
      </c>
      <c r="C135" s="241" t="s">
        <v>609</v>
      </c>
      <c r="D135" s="241" t="s">
        <v>619</v>
      </c>
      <c r="E135" s="241" t="s">
        <v>622</v>
      </c>
      <c r="F135" s="241" t="s">
        <v>667</v>
      </c>
      <c r="G135" s="241" t="s">
        <v>141</v>
      </c>
      <c r="H135" s="241">
        <v>13</v>
      </c>
      <c r="I135" s="241" t="s">
        <v>145</v>
      </c>
      <c r="J135" s="241" t="s">
        <v>712</v>
      </c>
      <c r="K135" s="241" t="s">
        <v>731</v>
      </c>
      <c r="L135" s="241" t="s">
        <v>77</v>
      </c>
      <c r="M135" s="241" t="s">
        <v>1243</v>
      </c>
      <c r="N135" s="241" t="s">
        <v>76</v>
      </c>
      <c r="O135" s="241" t="s">
        <v>1248</v>
      </c>
      <c r="P135" s="241">
        <v>40</v>
      </c>
      <c r="Q135" s="241" t="s">
        <v>85</v>
      </c>
      <c r="R135" s="241" t="s">
        <v>1253</v>
      </c>
      <c r="S135" s="241"/>
      <c r="T135" s="241"/>
      <c r="U135" s="241" t="s">
        <v>745</v>
      </c>
      <c r="V135" s="241"/>
      <c r="W135" s="241" t="s">
        <v>1250</v>
      </c>
      <c r="X135" s="241"/>
      <c r="Y135" s="241" t="s">
        <v>1250</v>
      </c>
      <c r="Z135" s="241"/>
      <c r="AA135" s="241"/>
      <c r="AB135" s="241"/>
      <c r="AC135" s="241"/>
      <c r="AD135" s="239"/>
      <c r="AE135" s="241">
        <v>0</v>
      </c>
      <c r="AF135" s="239"/>
      <c r="AG135" s="241"/>
      <c r="AH135" s="241"/>
      <c r="AI135" s="241"/>
      <c r="AJ135" s="241"/>
    </row>
    <row r="136" spans="1:36" x14ac:dyDescent="0.25">
      <c r="A136" s="241" t="s">
        <v>1256</v>
      </c>
      <c r="B136" s="239">
        <v>41193</v>
      </c>
      <c r="C136" s="241" t="s">
        <v>609</v>
      </c>
      <c r="D136" s="241" t="s">
        <v>620</v>
      </c>
      <c r="E136" s="241" t="s">
        <v>622</v>
      </c>
      <c r="F136" s="241" t="s">
        <v>668</v>
      </c>
      <c r="G136" s="241" t="s">
        <v>140</v>
      </c>
      <c r="H136" s="241">
        <v>13</v>
      </c>
      <c r="I136" s="241" t="s">
        <v>678</v>
      </c>
      <c r="J136" s="241" t="s">
        <v>713</v>
      </c>
      <c r="K136" s="241" t="s">
        <v>1222</v>
      </c>
      <c r="L136" s="241" t="s">
        <v>77</v>
      </c>
      <c r="M136" s="241" t="s">
        <v>1243</v>
      </c>
      <c r="N136" s="241" t="s">
        <v>76</v>
      </c>
      <c r="O136" s="241" t="s">
        <v>1248</v>
      </c>
      <c r="P136" s="241">
        <v>40</v>
      </c>
      <c r="Q136" s="241" t="s">
        <v>86</v>
      </c>
      <c r="R136" s="241">
        <v>1</v>
      </c>
      <c r="S136" s="241">
        <v>40</v>
      </c>
      <c r="T136" s="241" t="s">
        <v>1251</v>
      </c>
      <c r="U136" s="241" t="s">
        <v>746</v>
      </c>
      <c r="V136" s="241"/>
      <c r="W136" s="241" t="s">
        <v>1250</v>
      </c>
      <c r="X136" s="241"/>
      <c r="Y136" s="241" t="s">
        <v>1250</v>
      </c>
      <c r="Z136" s="241"/>
      <c r="AA136" s="241"/>
      <c r="AB136" s="241"/>
      <c r="AC136" s="241"/>
      <c r="AD136" s="239"/>
      <c r="AE136" s="241">
        <v>0</v>
      </c>
      <c r="AF136" s="239"/>
      <c r="AG136" s="241"/>
      <c r="AH136" s="241"/>
      <c r="AI136" s="241"/>
      <c r="AJ136" s="241"/>
    </row>
    <row r="137" spans="1:36" x14ac:dyDescent="0.25">
      <c r="A137" s="241" t="s">
        <v>1256</v>
      </c>
      <c r="B137" s="239">
        <v>41193</v>
      </c>
      <c r="C137" s="241" t="s">
        <v>609</v>
      </c>
      <c r="D137" s="241" t="s">
        <v>621</v>
      </c>
      <c r="E137" s="241" t="s">
        <v>622</v>
      </c>
      <c r="F137" s="241" t="s">
        <v>650</v>
      </c>
      <c r="G137" s="241" t="s">
        <v>140</v>
      </c>
      <c r="H137" s="241">
        <v>13</v>
      </c>
      <c r="I137" s="241" t="s">
        <v>137</v>
      </c>
      <c r="J137" s="241" t="s">
        <v>714</v>
      </c>
      <c r="K137" s="241"/>
      <c r="L137" s="241" t="s">
        <v>79</v>
      </c>
      <c r="M137" s="241">
        <v>2</v>
      </c>
      <c r="N137" s="241" t="s">
        <v>76</v>
      </c>
      <c r="O137" s="241" t="s">
        <v>1248</v>
      </c>
      <c r="P137" s="241">
        <v>20</v>
      </c>
      <c r="Q137" s="241" t="s">
        <v>86</v>
      </c>
      <c r="R137" s="241">
        <v>1</v>
      </c>
      <c r="S137" s="241">
        <v>20</v>
      </c>
      <c r="T137" s="241" t="s">
        <v>1252</v>
      </c>
      <c r="U137" s="241" t="s">
        <v>746</v>
      </c>
      <c r="V137" s="241"/>
      <c r="W137" s="241" t="s">
        <v>1250</v>
      </c>
      <c r="X137" s="241"/>
      <c r="Y137" s="241" t="s">
        <v>1250</v>
      </c>
      <c r="Z137" s="241"/>
      <c r="AA137" s="241"/>
      <c r="AB137" s="241"/>
      <c r="AC137" s="241"/>
      <c r="AD137" s="239"/>
      <c r="AE137" s="241">
        <v>0</v>
      </c>
      <c r="AF137" s="239"/>
      <c r="AG137" s="241"/>
      <c r="AH137" s="241"/>
      <c r="AI137" s="241"/>
      <c r="AJ137" s="241"/>
    </row>
    <row r="138" spans="1:36" x14ac:dyDescent="0.25">
      <c r="A138" s="241" t="s">
        <v>1256</v>
      </c>
      <c r="B138" s="239">
        <v>41233</v>
      </c>
      <c r="C138" s="241" t="s">
        <v>609</v>
      </c>
      <c r="D138" s="241" t="s">
        <v>618</v>
      </c>
      <c r="E138" s="241" t="s">
        <v>643</v>
      </c>
      <c r="F138" s="241" t="s">
        <v>670</v>
      </c>
      <c r="G138" s="241" t="s">
        <v>140</v>
      </c>
      <c r="H138" s="241">
        <v>13</v>
      </c>
      <c r="I138" s="241" t="s">
        <v>147</v>
      </c>
      <c r="J138" s="241" t="s">
        <v>715</v>
      </c>
      <c r="K138" s="241" t="s">
        <v>732</v>
      </c>
      <c r="L138" s="241" t="s">
        <v>77</v>
      </c>
      <c r="M138" s="241" t="s">
        <v>1243</v>
      </c>
      <c r="N138" s="241" t="s">
        <v>76</v>
      </c>
      <c r="O138" s="241" t="s">
        <v>1248</v>
      </c>
      <c r="P138" s="241">
        <v>40</v>
      </c>
      <c r="Q138" s="241" t="s">
        <v>83</v>
      </c>
      <c r="R138" s="241" t="s">
        <v>1254</v>
      </c>
      <c r="S138" s="241"/>
      <c r="T138" s="241"/>
      <c r="U138" s="241" t="s">
        <v>744</v>
      </c>
      <c r="V138" s="241"/>
      <c r="W138" s="241" t="s">
        <v>1250</v>
      </c>
      <c r="X138" s="241"/>
      <c r="Y138" s="241" t="s">
        <v>1250</v>
      </c>
      <c r="Z138" s="241"/>
      <c r="AA138" s="241"/>
      <c r="AB138" s="241"/>
      <c r="AC138" s="241"/>
      <c r="AD138" s="239"/>
      <c r="AE138" s="241">
        <v>0</v>
      </c>
      <c r="AF138" s="239"/>
      <c r="AG138" s="241"/>
      <c r="AH138" s="241"/>
      <c r="AI138" s="241"/>
      <c r="AJ138" s="241"/>
    </row>
    <row r="139" spans="1:36" x14ac:dyDescent="0.25">
      <c r="A139" s="241" t="s">
        <v>1256</v>
      </c>
      <c r="B139" s="239">
        <v>41049</v>
      </c>
      <c r="C139" s="241" t="s">
        <v>609</v>
      </c>
      <c r="D139" s="241" t="s">
        <v>618</v>
      </c>
      <c r="E139" s="241" t="s">
        <v>644</v>
      </c>
      <c r="F139" s="241" t="s">
        <v>671</v>
      </c>
      <c r="G139" s="241" t="s">
        <v>140</v>
      </c>
      <c r="H139" s="241">
        <v>13</v>
      </c>
      <c r="I139" s="241" t="s">
        <v>678</v>
      </c>
      <c r="J139" s="241" t="s">
        <v>716</v>
      </c>
      <c r="K139" s="241" t="s">
        <v>733</v>
      </c>
      <c r="L139" s="241" t="s">
        <v>77</v>
      </c>
      <c r="M139" s="241" t="s">
        <v>1243</v>
      </c>
      <c r="N139" s="241" t="s">
        <v>76</v>
      </c>
      <c r="O139" s="241" t="s">
        <v>1248</v>
      </c>
      <c r="P139" s="241">
        <v>40</v>
      </c>
      <c r="Q139" s="241" t="s">
        <v>83</v>
      </c>
      <c r="R139" s="241" t="s">
        <v>1254</v>
      </c>
      <c r="S139" s="241"/>
      <c r="T139" s="241"/>
      <c r="U139" s="241" t="s">
        <v>747</v>
      </c>
      <c r="V139" s="241"/>
      <c r="W139" s="241" t="s">
        <v>1250</v>
      </c>
      <c r="X139" s="241"/>
      <c r="Y139" s="241" t="s">
        <v>1250</v>
      </c>
      <c r="Z139" s="241"/>
      <c r="AA139" s="241"/>
      <c r="AB139" s="241"/>
      <c r="AC139" s="241"/>
      <c r="AD139" s="239"/>
      <c r="AE139" s="241">
        <v>0</v>
      </c>
      <c r="AF139" s="239"/>
      <c r="AG139" s="241"/>
      <c r="AH139" s="241"/>
      <c r="AI139" s="241"/>
      <c r="AJ139" s="241"/>
    </row>
    <row r="140" spans="1:36" x14ac:dyDescent="0.25">
      <c r="A140" s="241" t="s">
        <v>1256</v>
      </c>
      <c r="B140" s="239">
        <v>41049</v>
      </c>
      <c r="C140" s="241" t="s">
        <v>610</v>
      </c>
      <c r="D140" s="241" t="s">
        <v>618</v>
      </c>
      <c r="E140" s="241" t="s">
        <v>1232</v>
      </c>
      <c r="F140" s="241" t="s">
        <v>1233</v>
      </c>
      <c r="G140" s="241" t="s">
        <v>140</v>
      </c>
      <c r="H140" s="241">
        <v>13</v>
      </c>
      <c r="I140" s="241" t="s">
        <v>148</v>
      </c>
      <c r="J140" s="241" t="s">
        <v>139</v>
      </c>
      <c r="K140" s="241" t="s">
        <v>1234</v>
      </c>
      <c r="L140" s="241" t="s">
        <v>78</v>
      </c>
      <c r="M140" s="241" t="s">
        <v>1242</v>
      </c>
      <c r="N140" s="241" t="s">
        <v>75</v>
      </c>
      <c r="O140" s="241">
        <v>7</v>
      </c>
      <c r="P140" s="241">
        <v>21</v>
      </c>
      <c r="Q140" s="241" t="s">
        <v>86</v>
      </c>
      <c r="R140" s="241">
        <v>1</v>
      </c>
      <c r="S140" s="241">
        <v>21</v>
      </c>
      <c r="T140" s="241" t="s">
        <v>1252</v>
      </c>
      <c r="U140" s="241" t="s">
        <v>309</v>
      </c>
      <c r="V140" s="241"/>
      <c r="W140" s="241" t="s">
        <v>1250</v>
      </c>
      <c r="X140" s="241"/>
      <c r="Y140" s="241" t="s">
        <v>1250</v>
      </c>
      <c r="Z140" s="241"/>
      <c r="AA140" s="241"/>
      <c r="AB140" s="241"/>
      <c r="AC140" s="241"/>
      <c r="AD140" s="239"/>
      <c r="AE140" s="241">
        <v>0</v>
      </c>
      <c r="AF140" s="239"/>
      <c r="AG140" s="241"/>
      <c r="AH140" s="241"/>
      <c r="AI140" s="241"/>
      <c r="AJ140" s="241"/>
    </row>
    <row r="141" spans="1:36" x14ac:dyDescent="0.25">
      <c r="A141" s="241" t="s">
        <v>1256</v>
      </c>
      <c r="B141" s="239">
        <v>41049</v>
      </c>
      <c r="C141" s="241" t="s">
        <v>610</v>
      </c>
      <c r="D141" s="241" t="s">
        <v>618</v>
      </c>
      <c r="E141" s="241" t="s">
        <v>632</v>
      </c>
      <c r="F141" s="241" t="s">
        <v>1235</v>
      </c>
      <c r="G141" s="241" t="s">
        <v>140</v>
      </c>
      <c r="H141" s="241">
        <v>13</v>
      </c>
      <c r="I141" s="241" t="s">
        <v>149</v>
      </c>
      <c r="J141" s="241" t="s">
        <v>717</v>
      </c>
      <c r="K141" s="241" t="s">
        <v>1223</v>
      </c>
      <c r="L141" s="241" t="s">
        <v>78</v>
      </c>
      <c r="M141" s="241" t="s">
        <v>1242</v>
      </c>
      <c r="N141" s="241" t="s">
        <v>75</v>
      </c>
      <c r="O141" s="241">
        <v>7</v>
      </c>
      <c r="P141" s="241">
        <v>21</v>
      </c>
      <c r="Q141" s="241" t="s">
        <v>83</v>
      </c>
      <c r="R141" s="241" t="s">
        <v>1254</v>
      </c>
      <c r="S141" s="241"/>
      <c r="T141" s="241"/>
      <c r="U141" s="241" t="s">
        <v>1236</v>
      </c>
      <c r="V141" s="241"/>
      <c r="W141" s="241" t="s">
        <v>1250</v>
      </c>
      <c r="X141" s="241"/>
      <c r="Y141" s="241" t="s">
        <v>1250</v>
      </c>
      <c r="Z141" s="241"/>
      <c r="AA141" s="241"/>
      <c r="AB141" s="241"/>
      <c r="AC141" s="241"/>
      <c r="AD141" s="239"/>
      <c r="AE141" s="241">
        <v>0</v>
      </c>
      <c r="AF141" s="239"/>
      <c r="AG141" s="241"/>
      <c r="AH141" s="241"/>
      <c r="AI141" s="241"/>
      <c r="AJ141" s="241"/>
    </row>
    <row r="142" spans="1:36" x14ac:dyDescent="0.25">
      <c r="A142" s="241" t="s">
        <v>1256</v>
      </c>
      <c r="B142" s="239">
        <v>41049</v>
      </c>
      <c r="C142" s="241" t="s">
        <v>610</v>
      </c>
      <c r="D142" s="241" t="s">
        <v>618</v>
      </c>
      <c r="E142" s="241" t="s">
        <v>644</v>
      </c>
      <c r="F142" s="241" t="s">
        <v>672</v>
      </c>
      <c r="G142" s="241" t="s">
        <v>141</v>
      </c>
      <c r="H142" s="241">
        <v>13</v>
      </c>
      <c r="I142" s="241" t="s">
        <v>265</v>
      </c>
      <c r="J142" s="241" t="s">
        <v>718</v>
      </c>
      <c r="K142" s="241"/>
      <c r="L142" s="241" t="s">
        <v>79</v>
      </c>
      <c r="M142" s="241">
        <v>2</v>
      </c>
      <c r="N142" s="241" t="s">
        <v>76</v>
      </c>
      <c r="O142" s="241" t="s">
        <v>1248</v>
      </c>
      <c r="P142" s="241">
        <v>20</v>
      </c>
      <c r="Q142" s="241" t="s">
        <v>86</v>
      </c>
      <c r="R142" s="241">
        <v>1</v>
      </c>
      <c r="S142" s="241">
        <v>20</v>
      </c>
      <c r="T142" s="241" t="s">
        <v>1252</v>
      </c>
      <c r="U142" s="241" t="s">
        <v>748</v>
      </c>
      <c r="V142" s="241"/>
      <c r="W142" s="241" t="s">
        <v>1250</v>
      </c>
      <c r="X142" s="241"/>
      <c r="Y142" s="241" t="s">
        <v>1250</v>
      </c>
      <c r="Z142" s="241"/>
      <c r="AA142" s="241"/>
      <c r="AB142" s="241"/>
      <c r="AC142" s="241"/>
      <c r="AD142" s="239"/>
      <c r="AE142" s="241">
        <v>0</v>
      </c>
      <c r="AF142" s="239"/>
      <c r="AG142" s="241"/>
      <c r="AH142" s="241"/>
      <c r="AI142" s="241"/>
      <c r="AJ142" s="241"/>
    </row>
    <row r="143" spans="1:36" x14ac:dyDescent="0.25">
      <c r="A143" s="241" t="s">
        <v>1256</v>
      </c>
      <c r="B143" s="239">
        <v>43395</v>
      </c>
      <c r="C143" s="241" t="s">
        <v>611</v>
      </c>
      <c r="D143" s="241" t="s">
        <v>618</v>
      </c>
      <c r="E143" s="241" t="s">
        <v>645</v>
      </c>
      <c r="F143" s="241" t="s">
        <v>673</v>
      </c>
      <c r="G143" s="241" t="s">
        <v>140</v>
      </c>
      <c r="H143" s="241">
        <v>13</v>
      </c>
      <c r="I143" s="241" t="s">
        <v>149</v>
      </c>
      <c r="J143" s="241" t="s">
        <v>719</v>
      </c>
      <c r="K143" s="241" t="s">
        <v>1224</v>
      </c>
      <c r="L143" s="241" t="s">
        <v>79</v>
      </c>
      <c r="M143" s="241">
        <v>2</v>
      </c>
      <c r="N143" s="241" t="s">
        <v>74</v>
      </c>
      <c r="O143" s="241" t="s">
        <v>1243</v>
      </c>
      <c r="P143" s="241">
        <v>8</v>
      </c>
      <c r="Q143" s="241" t="s">
        <v>86</v>
      </c>
      <c r="R143" s="241">
        <v>1</v>
      </c>
      <c r="S143" s="241">
        <v>8</v>
      </c>
      <c r="T143" s="241" t="s">
        <v>1244</v>
      </c>
      <c r="U143" s="241"/>
      <c r="V143" s="241"/>
      <c r="W143" s="241" t="s">
        <v>1250</v>
      </c>
      <c r="X143" s="241"/>
      <c r="Y143" s="241" t="s">
        <v>1250</v>
      </c>
      <c r="Z143" s="241"/>
      <c r="AA143" s="241"/>
      <c r="AB143" s="241"/>
      <c r="AC143" s="241"/>
      <c r="AD143" s="239"/>
      <c r="AE143" s="241">
        <v>0</v>
      </c>
      <c r="AF143" s="239"/>
      <c r="AG143" s="241"/>
      <c r="AH143" s="241"/>
      <c r="AI143" s="241"/>
      <c r="AJ143" s="241"/>
    </row>
    <row r="144" spans="1:36" x14ac:dyDescent="0.25">
      <c r="A144" s="241" t="s">
        <v>1256</v>
      </c>
      <c r="B144" s="239">
        <v>43395</v>
      </c>
      <c r="C144" s="241" t="s">
        <v>611</v>
      </c>
      <c r="D144" s="241" t="s">
        <v>618</v>
      </c>
      <c r="E144" s="241" t="s">
        <v>645</v>
      </c>
      <c r="F144" s="241" t="s">
        <v>674</v>
      </c>
      <c r="G144" s="241" t="s">
        <v>140</v>
      </c>
      <c r="H144" s="241">
        <v>13</v>
      </c>
      <c r="I144" s="241" t="s">
        <v>147</v>
      </c>
      <c r="J144" s="241" t="s">
        <v>53</v>
      </c>
      <c r="K144" s="241" t="s">
        <v>1224</v>
      </c>
      <c r="L144" s="241" t="s">
        <v>77</v>
      </c>
      <c r="M144" s="241" t="s">
        <v>1243</v>
      </c>
      <c r="N144" s="241" t="s">
        <v>73</v>
      </c>
      <c r="O144" s="241" t="s">
        <v>1245</v>
      </c>
      <c r="P144" s="241">
        <v>4</v>
      </c>
      <c r="Q144" s="241" t="s">
        <v>86</v>
      </c>
      <c r="R144" s="241">
        <v>1</v>
      </c>
      <c r="S144" s="241">
        <v>4</v>
      </c>
      <c r="T144" s="241" t="s">
        <v>1246</v>
      </c>
      <c r="U144" s="241" t="s">
        <v>749</v>
      </c>
      <c r="V144" s="241"/>
      <c r="W144" s="241" t="s">
        <v>1250</v>
      </c>
      <c r="X144" s="241"/>
      <c r="Y144" s="241" t="s">
        <v>1250</v>
      </c>
      <c r="Z144" s="241"/>
      <c r="AA144" s="241"/>
      <c r="AB144" s="241" t="s">
        <v>34</v>
      </c>
      <c r="AC144" s="241" t="s">
        <v>753</v>
      </c>
      <c r="AD144" s="239">
        <v>42400</v>
      </c>
      <c r="AE144" s="241">
        <v>0</v>
      </c>
      <c r="AF144" s="239">
        <v>42374</v>
      </c>
      <c r="AG144" s="241"/>
      <c r="AH144" s="241">
        <v>0</v>
      </c>
      <c r="AI144" s="241"/>
      <c r="AJ144" s="241" t="s">
        <v>755</v>
      </c>
    </row>
    <row r="145" spans="1:36" x14ac:dyDescent="0.25">
      <c r="A145" s="241" t="s">
        <v>1256</v>
      </c>
      <c r="B145" s="239">
        <v>43395</v>
      </c>
      <c r="C145" s="241" t="s">
        <v>611</v>
      </c>
      <c r="D145" s="241" t="s">
        <v>618</v>
      </c>
      <c r="E145" s="241" t="s">
        <v>645</v>
      </c>
      <c r="F145" s="241" t="s">
        <v>675</v>
      </c>
      <c r="G145" s="241" t="s">
        <v>140</v>
      </c>
      <c r="H145" s="241">
        <v>13</v>
      </c>
      <c r="I145" s="241" t="s">
        <v>149</v>
      </c>
      <c r="J145" s="241" t="s">
        <v>720</v>
      </c>
      <c r="K145" s="241" t="s">
        <v>1224</v>
      </c>
      <c r="L145" s="241" t="s">
        <v>77</v>
      </c>
      <c r="M145" s="241" t="s">
        <v>1243</v>
      </c>
      <c r="N145" s="241" t="s">
        <v>73</v>
      </c>
      <c r="O145" s="241" t="s">
        <v>1245</v>
      </c>
      <c r="P145" s="241">
        <v>4</v>
      </c>
      <c r="Q145" s="241" t="s">
        <v>86</v>
      </c>
      <c r="R145" s="241">
        <v>1</v>
      </c>
      <c r="S145" s="241">
        <v>4</v>
      </c>
      <c r="T145" s="241" t="s">
        <v>1246</v>
      </c>
      <c r="U145" s="241"/>
      <c r="V145" s="241"/>
      <c r="W145" s="241" t="s">
        <v>1250</v>
      </c>
      <c r="X145" s="241"/>
      <c r="Y145" s="241" t="s">
        <v>1250</v>
      </c>
      <c r="Z145" s="241"/>
      <c r="AA145" s="241"/>
      <c r="AB145" s="241" t="s">
        <v>34</v>
      </c>
      <c r="AC145" s="241" t="s">
        <v>753</v>
      </c>
      <c r="AD145" s="239"/>
      <c r="AE145" s="241">
        <v>0</v>
      </c>
      <c r="AF145" s="239">
        <v>43160</v>
      </c>
      <c r="AG145" s="241"/>
      <c r="AH145" s="241"/>
      <c r="AI145" s="241"/>
      <c r="AJ145" s="241" t="s">
        <v>756</v>
      </c>
    </row>
    <row r="146" spans="1:36" x14ac:dyDescent="0.25">
      <c r="A146" s="241" t="s">
        <v>1256</v>
      </c>
      <c r="B146" s="239">
        <v>43395</v>
      </c>
      <c r="C146" s="241" t="s">
        <v>611</v>
      </c>
      <c r="D146" s="241" t="s">
        <v>618</v>
      </c>
      <c r="E146" s="241" t="s">
        <v>645</v>
      </c>
      <c r="F146" s="241" t="s">
        <v>676</v>
      </c>
      <c r="G146" s="241" t="s">
        <v>140</v>
      </c>
      <c r="H146" s="241">
        <v>13</v>
      </c>
      <c r="I146" s="241" t="s">
        <v>149</v>
      </c>
      <c r="J146" s="241" t="s">
        <v>721</v>
      </c>
      <c r="K146" s="241" t="s">
        <v>1225</v>
      </c>
      <c r="L146" s="241" t="s">
        <v>79</v>
      </c>
      <c r="M146" s="241">
        <v>2</v>
      </c>
      <c r="N146" s="241" t="s">
        <v>73</v>
      </c>
      <c r="O146" s="241" t="s">
        <v>1245</v>
      </c>
      <c r="P146" s="241">
        <v>2</v>
      </c>
      <c r="Q146" s="241" t="s">
        <v>86</v>
      </c>
      <c r="R146" s="241">
        <v>1</v>
      </c>
      <c r="S146" s="241">
        <v>2</v>
      </c>
      <c r="T146" s="241" t="s">
        <v>1246</v>
      </c>
      <c r="U146" s="241"/>
      <c r="V146" s="241"/>
      <c r="W146" s="241" t="s">
        <v>1250</v>
      </c>
      <c r="X146" s="241"/>
      <c r="Y146" s="241" t="s">
        <v>1250</v>
      </c>
      <c r="Z146" s="241"/>
      <c r="AA146" s="241"/>
      <c r="AB146" s="241"/>
      <c r="AC146" s="241"/>
      <c r="AD146" s="239"/>
      <c r="AE146" s="241">
        <v>0</v>
      </c>
      <c r="AF146" s="239"/>
      <c r="AG146" s="241"/>
      <c r="AH146" s="241"/>
      <c r="AI146" s="241"/>
      <c r="AJ146" s="241"/>
    </row>
    <row r="147" spans="1:36" x14ac:dyDescent="0.25">
      <c r="A147" s="241" t="s">
        <v>1256</v>
      </c>
      <c r="B147" s="239">
        <v>43395</v>
      </c>
      <c r="C147" s="241" t="s">
        <v>611</v>
      </c>
      <c r="D147" s="241" t="s">
        <v>618</v>
      </c>
      <c r="E147" s="241" t="s">
        <v>645</v>
      </c>
      <c r="F147" s="241" t="s">
        <v>677</v>
      </c>
      <c r="G147" s="241" t="s">
        <v>140</v>
      </c>
      <c r="H147" s="241">
        <v>13</v>
      </c>
      <c r="I147" s="241" t="s">
        <v>147</v>
      </c>
      <c r="J147" s="241" t="s">
        <v>722</v>
      </c>
      <c r="K147" s="241" t="s">
        <v>1226</v>
      </c>
      <c r="L147" s="241" t="s">
        <v>77</v>
      </c>
      <c r="M147" s="241" t="s">
        <v>1243</v>
      </c>
      <c r="N147" s="241" t="s">
        <v>73</v>
      </c>
      <c r="O147" s="241" t="s">
        <v>1245</v>
      </c>
      <c r="P147" s="241">
        <v>4</v>
      </c>
      <c r="Q147" s="241" t="s">
        <v>86</v>
      </c>
      <c r="R147" s="241">
        <v>1</v>
      </c>
      <c r="S147" s="241">
        <v>4</v>
      </c>
      <c r="T147" s="241" t="s">
        <v>1246</v>
      </c>
      <c r="U147" s="241"/>
      <c r="V147" s="241"/>
      <c r="W147" s="241" t="s">
        <v>1250</v>
      </c>
      <c r="X147" s="241"/>
      <c r="Y147" s="241" t="s">
        <v>1250</v>
      </c>
      <c r="Z147" s="241"/>
      <c r="AA147" s="241"/>
      <c r="AB147" s="241" t="s">
        <v>754</v>
      </c>
      <c r="AC147" s="241" t="s">
        <v>753</v>
      </c>
      <c r="AD147" s="239"/>
      <c r="AE147" s="241">
        <v>0</v>
      </c>
      <c r="AF147" s="239"/>
      <c r="AG147" s="241"/>
      <c r="AH147" s="241"/>
      <c r="AI147" s="241"/>
      <c r="AJ147" s="241" t="s">
        <v>757</v>
      </c>
    </row>
    <row r="148" spans="1:36" x14ac:dyDescent="0.25">
      <c r="A148" s="241" t="s">
        <v>1258</v>
      </c>
      <c r="B148" s="239">
        <v>41053</v>
      </c>
      <c r="C148" s="241" t="s">
        <v>47</v>
      </c>
      <c r="D148" s="241" t="s">
        <v>90</v>
      </c>
      <c r="E148" s="241" t="s">
        <v>101</v>
      </c>
      <c r="F148" s="241" t="s">
        <v>116</v>
      </c>
      <c r="G148" s="241" t="s">
        <v>140</v>
      </c>
      <c r="H148" s="241">
        <v>2</v>
      </c>
      <c r="I148" s="241" t="s">
        <v>143</v>
      </c>
      <c r="J148" s="241" t="s">
        <v>153</v>
      </c>
      <c r="K148" s="241" t="s">
        <v>179</v>
      </c>
      <c r="L148" s="241" t="s">
        <v>79</v>
      </c>
      <c r="M148" s="241">
        <v>2</v>
      </c>
      <c r="N148" s="241" t="s">
        <v>73</v>
      </c>
      <c r="O148" s="241" t="s">
        <v>1245</v>
      </c>
      <c r="P148" s="241">
        <v>2</v>
      </c>
      <c r="Q148" s="241" t="s">
        <v>84</v>
      </c>
      <c r="R148" s="241">
        <v>0.7</v>
      </c>
      <c r="S148" s="241">
        <v>1.4</v>
      </c>
      <c r="T148" s="241" t="s">
        <v>1246</v>
      </c>
      <c r="U148" s="241"/>
      <c r="V148" s="241"/>
      <c r="W148" s="241" t="s">
        <v>1250</v>
      </c>
      <c r="X148" s="241"/>
      <c r="Y148" s="241" t="s">
        <v>1250</v>
      </c>
      <c r="Z148" s="241"/>
      <c r="AA148" s="241"/>
      <c r="AB148" s="241"/>
      <c r="AC148" s="241"/>
      <c r="AD148" s="239"/>
      <c r="AE148" s="241">
        <v>0</v>
      </c>
      <c r="AF148" s="239"/>
      <c r="AG148" s="241"/>
      <c r="AH148" s="241"/>
      <c r="AI148" s="241"/>
      <c r="AJ148" s="241"/>
    </row>
    <row r="149" spans="1:36" x14ac:dyDescent="0.25">
      <c r="A149" s="241" t="s">
        <v>1258</v>
      </c>
      <c r="B149" s="239">
        <v>41053</v>
      </c>
      <c r="C149" s="241" t="s">
        <v>47</v>
      </c>
      <c r="D149" s="241" t="s">
        <v>91</v>
      </c>
      <c r="E149" s="241" t="s">
        <v>102</v>
      </c>
      <c r="F149" s="241" t="s">
        <v>118</v>
      </c>
      <c r="G149" s="241" t="s">
        <v>140</v>
      </c>
      <c r="H149" s="241">
        <v>2</v>
      </c>
      <c r="I149" s="241" t="s">
        <v>144</v>
      </c>
      <c r="J149" s="241" t="s">
        <v>154</v>
      </c>
      <c r="K149" s="241" t="s">
        <v>180</v>
      </c>
      <c r="L149" s="241" t="s">
        <v>80</v>
      </c>
      <c r="M149" s="241" t="s">
        <v>1245</v>
      </c>
      <c r="N149" s="241" t="s">
        <v>73</v>
      </c>
      <c r="O149" s="241" t="s">
        <v>1245</v>
      </c>
      <c r="P149" s="241">
        <v>1</v>
      </c>
      <c r="Q149" s="241" t="s">
        <v>84</v>
      </c>
      <c r="R149" s="241">
        <v>0.7</v>
      </c>
      <c r="S149" s="241">
        <v>0.7</v>
      </c>
      <c r="T149" s="241" t="s">
        <v>1246</v>
      </c>
      <c r="U149" s="241"/>
      <c r="V149" s="241"/>
      <c r="W149" s="241" t="s">
        <v>1250</v>
      </c>
      <c r="X149" s="241"/>
      <c r="Y149" s="241" t="s">
        <v>1250</v>
      </c>
      <c r="Z149" s="241"/>
      <c r="AA149" s="241"/>
      <c r="AB149" s="241"/>
      <c r="AC149" s="241"/>
      <c r="AD149" s="239"/>
      <c r="AE149" s="241">
        <v>0</v>
      </c>
      <c r="AF149" s="239"/>
      <c r="AG149" s="241"/>
      <c r="AH149" s="241"/>
      <c r="AI149" s="241"/>
      <c r="AJ149" s="241"/>
    </row>
    <row r="150" spans="1:36" x14ac:dyDescent="0.25">
      <c r="A150" s="241" t="s">
        <v>1258</v>
      </c>
      <c r="B150" s="239">
        <v>41054</v>
      </c>
      <c r="C150" s="241" t="s">
        <v>47</v>
      </c>
      <c r="D150" s="241" t="s">
        <v>91</v>
      </c>
      <c r="E150" s="241" t="s">
        <v>103</v>
      </c>
      <c r="F150" s="241" t="s">
        <v>119</v>
      </c>
      <c r="G150" s="241" t="s">
        <v>140</v>
      </c>
      <c r="H150" s="241">
        <v>2</v>
      </c>
      <c r="I150" s="241" t="s">
        <v>144</v>
      </c>
      <c r="J150" s="241" t="s">
        <v>155</v>
      </c>
      <c r="K150" s="241" t="s">
        <v>181</v>
      </c>
      <c r="L150" s="241" t="s">
        <v>79</v>
      </c>
      <c r="M150" s="241">
        <v>2</v>
      </c>
      <c r="N150" s="241" t="s">
        <v>76</v>
      </c>
      <c r="O150" s="241" t="s">
        <v>1248</v>
      </c>
      <c r="P150" s="241">
        <v>20</v>
      </c>
      <c r="Q150" s="241" t="s">
        <v>84</v>
      </c>
      <c r="R150" s="241">
        <v>0.7</v>
      </c>
      <c r="S150" s="241">
        <v>14</v>
      </c>
      <c r="T150" s="241" t="s">
        <v>1244</v>
      </c>
      <c r="U150" s="241" t="s">
        <v>203</v>
      </c>
      <c r="V150" s="241"/>
      <c r="W150" s="241" t="s">
        <v>1250</v>
      </c>
      <c r="X150" s="241"/>
      <c r="Y150" s="241" t="s">
        <v>1250</v>
      </c>
      <c r="Z150" s="241"/>
      <c r="AA150" s="241"/>
      <c r="AB150" s="241"/>
      <c r="AC150" s="241"/>
      <c r="AD150" s="239"/>
      <c r="AE150" s="241">
        <v>0</v>
      </c>
      <c r="AF150" s="239"/>
      <c r="AG150" s="241"/>
      <c r="AH150" s="241"/>
      <c r="AI150" s="241"/>
      <c r="AJ150" s="241"/>
    </row>
    <row r="151" spans="1:36" x14ac:dyDescent="0.25">
      <c r="A151" s="241" t="s">
        <v>1258</v>
      </c>
      <c r="B151" s="239">
        <v>41058</v>
      </c>
      <c r="C151" s="241" t="s">
        <v>47</v>
      </c>
      <c r="D151" s="241" t="s">
        <v>91</v>
      </c>
      <c r="E151" s="241" t="s">
        <v>104</v>
      </c>
      <c r="F151" s="241" t="s">
        <v>30</v>
      </c>
      <c r="G151" s="241" t="s">
        <v>140</v>
      </c>
      <c r="H151" s="241">
        <v>2</v>
      </c>
      <c r="I151" s="241" t="s">
        <v>144</v>
      </c>
      <c r="J151" s="241" t="s">
        <v>156</v>
      </c>
      <c r="K151" s="241" t="s">
        <v>182</v>
      </c>
      <c r="L151" s="241" t="s">
        <v>79</v>
      </c>
      <c r="M151" s="241">
        <v>2</v>
      </c>
      <c r="N151" s="241" t="s">
        <v>75</v>
      </c>
      <c r="O151" s="241">
        <v>7</v>
      </c>
      <c r="P151" s="241">
        <v>14</v>
      </c>
      <c r="Q151" s="241" t="s">
        <v>83</v>
      </c>
      <c r="R151" s="241" t="s">
        <v>1254</v>
      </c>
      <c r="S151" s="241"/>
      <c r="T151" s="241"/>
      <c r="U151" s="241"/>
      <c r="V151" s="241"/>
      <c r="W151" s="241" t="s">
        <v>1250</v>
      </c>
      <c r="X151" s="241"/>
      <c r="Y151" s="241" t="s">
        <v>1250</v>
      </c>
      <c r="Z151" s="241"/>
      <c r="AA151" s="241"/>
      <c r="AB151" s="241"/>
      <c r="AC151" s="241"/>
      <c r="AD151" s="239"/>
      <c r="AE151" s="241">
        <v>0</v>
      </c>
      <c r="AF151" s="239"/>
      <c r="AG151" s="241"/>
      <c r="AH151" s="241"/>
      <c r="AI151" s="241"/>
      <c r="AJ151" s="241"/>
    </row>
    <row r="152" spans="1:36" x14ac:dyDescent="0.25">
      <c r="A152" s="241" t="s">
        <v>1258</v>
      </c>
      <c r="B152" s="239">
        <v>41058</v>
      </c>
      <c r="C152" s="241" t="s">
        <v>47</v>
      </c>
      <c r="D152" s="241" t="s">
        <v>91</v>
      </c>
      <c r="E152" s="241" t="s">
        <v>104</v>
      </c>
      <c r="F152" s="241" t="s">
        <v>30</v>
      </c>
      <c r="G152" s="241" t="s">
        <v>141</v>
      </c>
      <c r="H152" s="241">
        <v>2</v>
      </c>
      <c r="I152" s="241" t="s">
        <v>144</v>
      </c>
      <c r="J152" s="241" t="s">
        <v>156</v>
      </c>
      <c r="K152" s="241" t="s">
        <v>182</v>
      </c>
      <c r="L152" s="241" t="s">
        <v>79</v>
      </c>
      <c r="M152" s="241">
        <v>2</v>
      </c>
      <c r="N152" s="241" t="s">
        <v>75</v>
      </c>
      <c r="O152" s="241">
        <v>7</v>
      </c>
      <c r="P152" s="241">
        <v>14</v>
      </c>
      <c r="Q152" s="241" t="s">
        <v>83</v>
      </c>
      <c r="R152" s="241" t="s">
        <v>1254</v>
      </c>
      <c r="S152" s="241"/>
      <c r="T152" s="241"/>
      <c r="U152" s="241"/>
      <c r="V152" s="241"/>
      <c r="W152" s="241" t="s">
        <v>1250</v>
      </c>
      <c r="X152" s="241"/>
      <c r="Y152" s="241" t="s">
        <v>1250</v>
      </c>
      <c r="Z152" s="241"/>
      <c r="AA152" s="241"/>
      <c r="AB152" s="241"/>
      <c r="AC152" s="241"/>
      <c r="AD152" s="239"/>
      <c r="AE152" s="241">
        <v>0</v>
      </c>
      <c r="AF152" s="239"/>
      <c r="AG152" s="241"/>
      <c r="AH152" s="241"/>
      <c r="AI152" s="241"/>
      <c r="AJ152" s="241"/>
    </row>
    <row r="153" spans="1:36" x14ac:dyDescent="0.25">
      <c r="A153" s="241" t="s">
        <v>1258</v>
      </c>
      <c r="B153" s="239">
        <v>41058</v>
      </c>
      <c r="C153" s="241" t="s">
        <v>47</v>
      </c>
      <c r="D153" s="241" t="s">
        <v>92</v>
      </c>
      <c r="E153" s="241" t="s">
        <v>105</v>
      </c>
      <c r="F153" s="241" t="s">
        <v>120</v>
      </c>
      <c r="G153" s="241" t="s">
        <v>140</v>
      </c>
      <c r="H153" s="241">
        <v>2</v>
      </c>
      <c r="I153" s="241" t="s">
        <v>145</v>
      </c>
      <c r="J153" s="241" t="s">
        <v>157</v>
      </c>
      <c r="K153" s="241" t="s">
        <v>183</v>
      </c>
      <c r="L153" s="241" t="s">
        <v>78</v>
      </c>
      <c r="M153" s="241" t="s">
        <v>1242</v>
      </c>
      <c r="N153" s="241" t="s">
        <v>76</v>
      </c>
      <c r="O153" s="241" t="s">
        <v>1248</v>
      </c>
      <c r="P153" s="241">
        <v>30</v>
      </c>
      <c r="Q153" s="241" t="s">
        <v>84</v>
      </c>
      <c r="R153" s="241">
        <v>0.7</v>
      </c>
      <c r="S153" s="241">
        <v>21</v>
      </c>
      <c r="T153" s="241" t="s">
        <v>1252</v>
      </c>
      <c r="U153" s="241"/>
      <c r="V153" s="241"/>
      <c r="W153" s="241" t="s">
        <v>1250</v>
      </c>
      <c r="X153" s="241"/>
      <c r="Y153" s="241" t="s">
        <v>1250</v>
      </c>
      <c r="Z153" s="241"/>
      <c r="AA153" s="241"/>
      <c r="AB153" s="241"/>
      <c r="AC153" s="241"/>
      <c r="AD153" s="239"/>
      <c r="AE153" s="241">
        <v>0</v>
      </c>
      <c r="AF153" s="239"/>
      <c r="AG153" s="241"/>
      <c r="AH153" s="241"/>
      <c r="AI153" s="241"/>
      <c r="AJ153" s="241"/>
    </row>
    <row r="154" spans="1:36" x14ac:dyDescent="0.25">
      <c r="A154" s="241" t="s">
        <v>1258</v>
      </c>
      <c r="B154" s="239">
        <v>41058</v>
      </c>
      <c r="C154" s="241" t="s">
        <v>47</v>
      </c>
      <c r="D154" s="241" t="s">
        <v>92</v>
      </c>
      <c r="E154" s="241" t="s">
        <v>105</v>
      </c>
      <c r="F154" s="241" t="s">
        <v>117</v>
      </c>
      <c r="G154" s="241" t="s">
        <v>140</v>
      </c>
      <c r="H154" s="241">
        <v>2</v>
      </c>
      <c r="I154" s="241" t="s">
        <v>144</v>
      </c>
      <c r="J154" s="241" t="s">
        <v>158</v>
      </c>
      <c r="K154" s="241" t="s">
        <v>184</v>
      </c>
      <c r="L154" s="241" t="s">
        <v>80</v>
      </c>
      <c r="M154" s="241" t="s">
        <v>1245</v>
      </c>
      <c r="N154" s="241" t="s">
        <v>75</v>
      </c>
      <c r="O154" s="241">
        <v>7</v>
      </c>
      <c r="P154" s="241">
        <v>7</v>
      </c>
      <c r="Q154" s="241" t="s">
        <v>83</v>
      </c>
      <c r="R154" s="241" t="s">
        <v>1254</v>
      </c>
      <c r="S154" s="241"/>
      <c r="T154" s="241"/>
      <c r="U154" s="241"/>
      <c r="V154" s="241"/>
      <c r="W154" s="241" t="s">
        <v>1250</v>
      </c>
      <c r="X154" s="241"/>
      <c r="Y154" s="241" t="s">
        <v>1250</v>
      </c>
      <c r="Z154" s="241"/>
      <c r="AA154" s="241"/>
      <c r="AB154" s="241"/>
      <c r="AC154" s="241"/>
      <c r="AD154" s="239"/>
      <c r="AE154" s="241">
        <v>0</v>
      </c>
      <c r="AF154" s="239"/>
      <c r="AG154" s="241"/>
      <c r="AH154" s="241"/>
      <c r="AI154" s="241"/>
      <c r="AJ154" s="241"/>
    </row>
    <row r="155" spans="1:36" x14ac:dyDescent="0.25">
      <c r="A155" s="241" t="s">
        <v>1258</v>
      </c>
      <c r="B155" s="239">
        <v>41087</v>
      </c>
      <c r="C155" s="241" t="s">
        <v>47</v>
      </c>
      <c r="D155" s="241" t="s">
        <v>93</v>
      </c>
      <c r="E155" s="241" t="s">
        <v>106</v>
      </c>
      <c r="F155" s="241" t="s">
        <v>121</v>
      </c>
      <c r="G155" s="241" t="s">
        <v>140</v>
      </c>
      <c r="H155" s="241">
        <v>2</v>
      </c>
      <c r="I155" s="241" t="s">
        <v>146</v>
      </c>
      <c r="J155" s="241" t="s">
        <v>159</v>
      </c>
      <c r="K155" s="241" t="s">
        <v>180</v>
      </c>
      <c r="L155" s="241" t="s">
        <v>77</v>
      </c>
      <c r="M155" s="241" t="s">
        <v>1243</v>
      </c>
      <c r="N155" s="241" t="s">
        <v>75</v>
      </c>
      <c r="O155" s="241">
        <v>7</v>
      </c>
      <c r="P155" s="241">
        <v>28</v>
      </c>
      <c r="Q155" s="241" t="s">
        <v>84</v>
      </c>
      <c r="R155" s="241">
        <v>0.7</v>
      </c>
      <c r="S155" s="241">
        <v>19.599999999999998</v>
      </c>
      <c r="T155" s="241" t="s">
        <v>1252</v>
      </c>
      <c r="U155" s="241" t="s">
        <v>204</v>
      </c>
      <c r="V155" s="241"/>
      <c r="W155" s="241" t="s">
        <v>1250</v>
      </c>
      <c r="X155" s="241"/>
      <c r="Y155" s="241" t="s">
        <v>1250</v>
      </c>
      <c r="Z155" s="241"/>
      <c r="AA155" s="241"/>
      <c r="AB155" s="241"/>
      <c r="AC155" s="241"/>
      <c r="AD155" s="239"/>
      <c r="AE155" s="241">
        <v>0</v>
      </c>
      <c r="AF155" s="239"/>
      <c r="AG155" s="241"/>
      <c r="AH155" s="241"/>
      <c r="AI155" s="241"/>
      <c r="AJ155" s="241"/>
    </row>
    <row r="156" spans="1:36" x14ac:dyDescent="0.25">
      <c r="A156" s="241" t="s">
        <v>1258</v>
      </c>
      <c r="B156" s="239">
        <v>41087</v>
      </c>
      <c r="C156" s="241" t="s">
        <v>47</v>
      </c>
      <c r="D156" s="241" t="s">
        <v>94</v>
      </c>
      <c r="E156" s="241"/>
      <c r="F156" s="241" t="s">
        <v>122</v>
      </c>
      <c r="G156" s="241" t="s">
        <v>140</v>
      </c>
      <c r="H156" s="241">
        <v>2</v>
      </c>
      <c r="I156" s="241" t="s">
        <v>147</v>
      </c>
      <c r="J156" s="241" t="s">
        <v>160</v>
      </c>
      <c r="K156" s="241" t="s">
        <v>185</v>
      </c>
      <c r="L156" s="241" t="s">
        <v>77</v>
      </c>
      <c r="M156" s="241" t="s">
        <v>1243</v>
      </c>
      <c r="N156" s="241" t="s">
        <v>73</v>
      </c>
      <c r="O156" s="241" t="s">
        <v>1245</v>
      </c>
      <c r="P156" s="241">
        <v>4</v>
      </c>
      <c r="Q156" s="241" t="s">
        <v>86</v>
      </c>
      <c r="R156" s="241">
        <v>1</v>
      </c>
      <c r="S156" s="241">
        <v>4</v>
      </c>
      <c r="T156" s="241" t="s">
        <v>1246</v>
      </c>
      <c r="U156" s="241" t="s">
        <v>1194</v>
      </c>
      <c r="V156" s="241"/>
      <c r="W156" s="241" t="s">
        <v>1250</v>
      </c>
      <c r="X156" s="241"/>
      <c r="Y156" s="241" t="s">
        <v>1250</v>
      </c>
      <c r="Z156" s="241"/>
      <c r="AA156" s="241"/>
      <c r="AB156" s="241"/>
      <c r="AC156" s="241"/>
      <c r="AD156" s="239"/>
      <c r="AE156" s="241">
        <v>0</v>
      </c>
      <c r="AF156" s="239"/>
      <c r="AG156" s="241"/>
      <c r="AH156" s="241"/>
      <c r="AI156" s="241"/>
      <c r="AJ156" s="241"/>
    </row>
    <row r="157" spans="1:36" x14ac:dyDescent="0.25">
      <c r="A157" s="241" t="s">
        <v>1258</v>
      </c>
      <c r="B157" s="239">
        <v>41087</v>
      </c>
      <c r="C157" s="241" t="s">
        <v>47</v>
      </c>
      <c r="D157" s="241" t="s">
        <v>94</v>
      </c>
      <c r="E157" s="241" t="s">
        <v>107</v>
      </c>
      <c r="F157" s="241" t="s">
        <v>123</v>
      </c>
      <c r="G157" s="241" t="s">
        <v>140</v>
      </c>
      <c r="H157" s="241">
        <v>2</v>
      </c>
      <c r="I157" s="241" t="s">
        <v>148</v>
      </c>
      <c r="J157" s="241" t="s">
        <v>161</v>
      </c>
      <c r="K157" s="241" t="s">
        <v>186</v>
      </c>
      <c r="L157" s="241" t="s">
        <v>77</v>
      </c>
      <c r="M157" s="241" t="s">
        <v>1243</v>
      </c>
      <c r="N157" s="241" t="s">
        <v>73</v>
      </c>
      <c r="O157" s="241" t="s">
        <v>1245</v>
      </c>
      <c r="P157" s="241">
        <v>4</v>
      </c>
      <c r="Q157" s="241" t="s">
        <v>87</v>
      </c>
      <c r="R157" s="241" t="s">
        <v>1249</v>
      </c>
      <c r="S157" s="241"/>
      <c r="T157" s="241"/>
      <c r="U157" s="241"/>
      <c r="V157" s="241"/>
      <c r="W157" s="241" t="s">
        <v>1250</v>
      </c>
      <c r="X157" s="241"/>
      <c r="Y157" s="241" t="s">
        <v>1250</v>
      </c>
      <c r="Z157" s="241"/>
      <c r="AA157" s="241"/>
      <c r="AB157" s="241"/>
      <c r="AC157" s="241"/>
      <c r="AD157" s="239"/>
      <c r="AE157" s="241">
        <v>0</v>
      </c>
      <c r="AF157" s="239"/>
      <c r="AG157" s="241"/>
      <c r="AH157" s="241"/>
      <c r="AI157" s="241"/>
      <c r="AJ157" s="241"/>
    </row>
    <row r="158" spans="1:36" x14ac:dyDescent="0.25">
      <c r="A158" s="241" t="s">
        <v>1258</v>
      </c>
      <c r="B158" s="239">
        <v>41088</v>
      </c>
      <c r="C158" s="241" t="s">
        <v>47</v>
      </c>
      <c r="D158" s="241" t="s">
        <v>95</v>
      </c>
      <c r="E158" s="241" t="s">
        <v>108</v>
      </c>
      <c r="F158" s="241" t="s">
        <v>124</v>
      </c>
      <c r="G158" s="241" t="s">
        <v>140</v>
      </c>
      <c r="H158" s="241">
        <v>2</v>
      </c>
      <c r="I158" s="241" t="s">
        <v>150</v>
      </c>
      <c r="J158" s="241" t="s">
        <v>162</v>
      </c>
      <c r="K158" s="241"/>
      <c r="L158" s="241" t="s">
        <v>79</v>
      </c>
      <c r="M158" s="241">
        <v>2</v>
      </c>
      <c r="N158" s="241" t="s">
        <v>73</v>
      </c>
      <c r="O158" s="241" t="s">
        <v>1245</v>
      </c>
      <c r="P158" s="241">
        <v>2</v>
      </c>
      <c r="Q158" s="241" t="s">
        <v>86</v>
      </c>
      <c r="R158" s="241">
        <v>1</v>
      </c>
      <c r="S158" s="241">
        <v>2</v>
      </c>
      <c r="T158" s="241" t="s">
        <v>1246</v>
      </c>
      <c r="U158" s="241" t="s">
        <v>205</v>
      </c>
      <c r="V158" s="241"/>
      <c r="W158" s="241" t="s">
        <v>1250</v>
      </c>
      <c r="X158" s="241"/>
      <c r="Y158" s="241" t="s">
        <v>1250</v>
      </c>
      <c r="Z158" s="241"/>
      <c r="AA158" s="241"/>
      <c r="AB158" s="241"/>
      <c r="AC158" s="241"/>
      <c r="AD158" s="239"/>
      <c r="AE158" s="241">
        <v>0</v>
      </c>
      <c r="AF158" s="239"/>
      <c r="AG158" s="241"/>
      <c r="AH158" s="241"/>
      <c r="AI158" s="241"/>
      <c r="AJ158" s="241"/>
    </row>
    <row r="159" spans="1:36" x14ac:dyDescent="0.25">
      <c r="A159" s="241" t="s">
        <v>1258</v>
      </c>
      <c r="B159" s="239">
        <v>41094</v>
      </c>
      <c r="C159" s="241" t="s">
        <v>47</v>
      </c>
      <c r="D159" s="241"/>
      <c r="E159" s="241" t="s">
        <v>109</v>
      </c>
      <c r="F159" s="241" t="s">
        <v>125</v>
      </c>
      <c r="G159" s="241" t="s">
        <v>140</v>
      </c>
      <c r="H159" s="241">
        <v>2</v>
      </c>
      <c r="I159" s="241" t="s">
        <v>144</v>
      </c>
      <c r="J159" s="241" t="s">
        <v>163</v>
      </c>
      <c r="K159" s="241" t="s">
        <v>187</v>
      </c>
      <c r="L159" s="241" t="s">
        <v>79</v>
      </c>
      <c r="M159" s="241">
        <v>2</v>
      </c>
      <c r="N159" s="241" t="s">
        <v>76</v>
      </c>
      <c r="O159" s="241" t="s">
        <v>1248</v>
      </c>
      <c r="P159" s="241">
        <v>20</v>
      </c>
      <c r="Q159" s="241" t="s">
        <v>83</v>
      </c>
      <c r="R159" s="241" t="s">
        <v>1254</v>
      </c>
      <c r="S159" s="241"/>
      <c r="T159" s="241"/>
      <c r="U159" s="241"/>
      <c r="V159" s="241"/>
      <c r="W159" s="241" t="s">
        <v>1250</v>
      </c>
      <c r="X159" s="241"/>
      <c r="Y159" s="241" t="s">
        <v>1250</v>
      </c>
      <c r="Z159" s="241"/>
      <c r="AA159" s="241"/>
      <c r="AB159" s="241"/>
      <c r="AC159" s="241"/>
      <c r="AD159" s="239"/>
      <c r="AE159" s="241">
        <v>0</v>
      </c>
      <c r="AF159" s="239"/>
      <c r="AG159" s="241"/>
      <c r="AH159" s="241"/>
      <c r="AI159" s="241"/>
      <c r="AJ159" s="241"/>
    </row>
    <row r="160" spans="1:36" x14ac:dyDescent="0.25">
      <c r="A160" s="241" t="s">
        <v>1258</v>
      </c>
      <c r="B160" s="239">
        <v>41094</v>
      </c>
      <c r="C160" s="241" t="s">
        <v>47</v>
      </c>
      <c r="D160" s="241"/>
      <c r="E160" s="241" t="s">
        <v>109</v>
      </c>
      <c r="F160" s="241" t="s">
        <v>125</v>
      </c>
      <c r="G160" s="241" t="s">
        <v>141</v>
      </c>
      <c r="H160" s="241">
        <v>2</v>
      </c>
      <c r="I160" s="241" t="s">
        <v>144</v>
      </c>
      <c r="J160" s="241" t="s">
        <v>163</v>
      </c>
      <c r="K160" s="241" t="s">
        <v>188</v>
      </c>
      <c r="L160" s="241" t="s">
        <v>80</v>
      </c>
      <c r="M160" s="241" t="s">
        <v>1245</v>
      </c>
      <c r="N160" s="241" t="s">
        <v>76</v>
      </c>
      <c r="O160" s="241" t="s">
        <v>1248</v>
      </c>
      <c r="P160" s="241">
        <v>10</v>
      </c>
      <c r="Q160" s="241" t="s">
        <v>83</v>
      </c>
      <c r="R160" s="241" t="s">
        <v>1254</v>
      </c>
      <c r="S160" s="241"/>
      <c r="T160" s="241"/>
      <c r="U160" s="241"/>
      <c r="V160" s="241"/>
      <c r="W160" s="241" t="s">
        <v>1250</v>
      </c>
      <c r="X160" s="241"/>
      <c r="Y160" s="241" t="s">
        <v>1250</v>
      </c>
      <c r="Z160" s="241"/>
      <c r="AA160" s="241"/>
      <c r="AB160" s="241"/>
      <c r="AC160" s="241"/>
      <c r="AD160" s="239"/>
      <c r="AE160" s="241">
        <v>0</v>
      </c>
      <c r="AF160" s="239"/>
      <c r="AG160" s="241"/>
      <c r="AH160" s="241"/>
      <c r="AI160" s="241"/>
      <c r="AJ160" s="241"/>
    </row>
    <row r="161" spans="1:36" x14ac:dyDescent="0.25">
      <c r="A161" s="241" t="s">
        <v>1258</v>
      </c>
      <c r="B161" s="239">
        <v>41093</v>
      </c>
      <c r="C161" s="241" t="s">
        <v>47</v>
      </c>
      <c r="D161" s="241"/>
      <c r="E161" s="241" t="s">
        <v>110</v>
      </c>
      <c r="F161" s="241" t="s">
        <v>126</v>
      </c>
      <c r="G161" s="241" t="s">
        <v>140</v>
      </c>
      <c r="H161" s="241">
        <v>2</v>
      </c>
      <c r="I161" s="241" t="s">
        <v>149</v>
      </c>
      <c r="J161" s="241" t="s">
        <v>164</v>
      </c>
      <c r="K161" s="241" t="s">
        <v>189</v>
      </c>
      <c r="L161" s="241" t="s">
        <v>80</v>
      </c>
      <c r="M161" s="241" t="s">
        <v>1245</v>
      </c>
      <c r="N161" s="241" t="s">
        <v>75</v>
      </c>
      <c r="O161" s="241">
        <v>7</v>
      </c>
      <c r="P161" s="241">
        <v>7</v>
      </c>
      <c r="Q161" s="241" t="s">
        <v>83</v>
      </c>
      <c r="R161" s="241" t="s">
        <v>1254</v>
      </c>
      <c r="S161" s="241"/>
      <c r="T161" s="241"/>
      <c r="U161" s="241"/>
      <c r="V161" s="241"/>
      <c r="W161" s="241" t="s">
        <v>1250</v>
      </c>
      <c r="X161" s="241"/>
      <c r="Y161" s="241" t="s">
        <v>1250</v>
      </c>
      <c r="Z161" s="241"/>
      <c r="AA161" s="241"/>
      <c r="AB161" s="241"/>
      <c r="AC161" s="241"/>
      <c r="AD161" s="239"/>
      <c r="AE161" s="241">
        <v>0</v>
      </c>
      <c r="AF161" s="239"/>
      <c r="AG161" s="241"/>
      <c r="AH161" s="241"/>
      <c r="AI161" s="241"/>
      <c r="AJ161" s="241"/>
    </row>
    <row r="162" spans="1:36" x14ac:dyDescent="0.25">
      <c r="A162" s="241" t="s">
        <v>1258</v>
      </c>
      <c r="B162" s="239">
        <v>41100</v>
      </c>
      <c r="C162" s="241" t="s">
        <v>47</v>
      </c>
      <c r="D162" s="241"/>
      <c r="E162" s="241" t="s">
        <v>111</v>
      </c>
      <c r="F162" s="241" t="s">
        <v>127</v>
      </c>
      <c r="G162" s="241" t="s">
        <v>140</v>
      </c>
      <c r="H162" s="241">
        <v>2</v>
      </c>
      <c r="I162" s="241" t="s">
        <v>148</v>
      </c>
      <c r="J162" s="241" t="s">
        <v>165</v>
      </c>
      <c r="K162" s="241" t="s">
        <v>190</v>
      </c>
      <c r="L162" s="241" t="s">
        <v>80</v>
      </c>
      <c r="M162" s="241" t="s">
        <v>1245</v>
      </c>
      <c r="N162" s="241" t="s">
        <v>75</v>
      </c>
      <c r="O162" s="241">
        <v>7</v>
      </c>
      <c r="P162" s="241">
        <v>7</v>
      </c>
      <c r="Q162" s="241" t="s">
        <v>83</v>
      </c>
      <c r="R162" s="241" t="s">
        <v>1254</v>
      </c>
      <c r="S162" s="241"/>
      <c r="T162" s="241"/>
      <c r="U162" s="241"/>
      <c r="V162" s="241"/>
      <c r="W162" s="241" t="s">
        <v>1250</v>
      </c>
      <c r="X162" s="241"/>
      <c r="Y162" s="241" t="s">
        <v>1250</v>
      </c>
      <c r="Z162" s="241"/>
      <c r="AA162" s="241"/>
      <c r="AB162" s="241"/>
      <c r="AC162" s="241"/>
      <c r="AD162" s="239"/>
      <c r="AE162" s="241">
        <v>0</v>
      </c>
      <c r="AF162" s="239"/>
      <c r="AG162" s="241"/>
      <c r="AH162" s="241"/>
      <c r="AI162" s="241"/>
      <c r="AJ162" s="241"/>
    </row>
    <row r="163" spans="1:36" x14ac:dyDescent="0.25">
      <c r="A163" s="241" t="s">
        <v>1258</v>
      </c>
      <c r="B163" s="239">
        <v>41100</v>
      </c>
      <c r="C163" s="241" t="s">
        <v>47</v>
      </c>
      <c r="D163" s="241" t="s">
        <v>96</v>
      </c>
      <c r="E163" s="241" t="s">
        <v>112</v>
      </c>
      <c r="F163" s="241" t="s">
        <v>128</v>
      </c>
      <c r="G163" s="241" t="s">
        <v>140</v>
      </c>
      <c r="H163" s="241">
        <v>2</v>
      </c>
      <c r="I163" s="241" t="s">
        <v>148</v>
      </c>
      <c r="J163" s="241" t="s">
        <v>166</v>
      </c>
      <c r="K163" s="241" t="s">
        <v>191</v>
      </c>
      <c r="L163" s="241" t="s">
        <v>80</v>
      </c>
      <c r="M163" s="241" t="s">
        <v>1245</v>
      </c>
      <c r="N163" s="241" t="s">
        <v>75</v>
      </c>
      <c r="O163" s="241">
        <v>7</v>
      </c>
      <c r="P163" s="241">
        <v>7</v>
      </c>
      <c r="Q163" s="241" t="s">
        <v>83</v>
      </c>
      <c r="R163" s="241" t="s">
        <v>1254</v>
      </c>
      <c r="S163" s="241"/>
      <c r="T163" s="241"/>
      <c r="U163" s="241"/>
      <c r="V163" s="241"/>
      <c r="W163" s="241" t="s">
        <v>1250</v>
      </c>
      <c r="X163" s="241"/>
      <c r="Y163" s="241" t="s">
        <v>1250</v>
      </c>
      <c r="Z163" s="241"/>
      <c r="AA163" s="241"/>
      <c r="AB163" s="241"/>
      <c r="AC163" s="241"/>
      <c r="AD163" s="239"/>
      <c r="AE163" s="241">
        <v>0</v>
      </c>
      <c r="AF163" s="239"/>
      <c r="AG163" s="241"/>
      <c r="AH163" s="241"/>
      <c r="AI163" s="241"/>
      <c r="AJ163" s="241"/>
    </row>
    <row r="164" spans="1:36" x14ac:dyDescent="0.25">
      <c r="A164" s="241" t="s">
        <v>1258</v>
      </c>
      <c r="B164" s="239">
        <v>43208</v>
      </c>
      <c r="C164" s="241" t="s">
        <v>47</v>
      </c>
      <c r="D164" s="241" t="s">
        <v>91</v>
      </c>
      <c r="E164" s="241" t="s">
        <v>114</v>
      </c>
      <c r="F164" s="241" t="s">
        <v>131</v>
      </c>
      <c r="G164" s="241" t="s">
        <v>140</v>
      </c>
      <c r="H164" s="241">
        <v>2</v>
      </c>
      <c r="I164" s="241" t="s">
        <v>144</v>
      </c>
      <c r="J164" s="241" t="s">
        <v>170</v>
      </c>
      <c r="K164" s="241" t="s">
        <v>194</v>
      </c>
      <c r="L164" s="241" t="s">
        <v>77</v>
      </c>
      <c r="M164" s="241" t="s">
        <v>1243</v>
      </c>
      <c r="N164" s="241" t="s">
        <v>75</v>
      </c>
      <c r="O164" s="241">
        <v>7</v>
      </c>
      <c r="P164" s="241">
        <v>28</v>
      </c>
      <c r="Q164" s="241" t="s">
        <v>84</v>
      </c>
      <c r="R164" s="241">
        <v>0.7</v>
      </c>
      <c r="S164" s="241">
        <v>19.599999999999998</v>
      </c>
      <c r="T164" s="241" t="s">
        <v>1252</v>
      </c>
      <c r="U164" s="241" t="s">
        <v>207</v>
      </c>
      <c r="V164" s="241"/>
      <c r="W164" s="241" t="s">
        <v>1250</v>
      </c>
      <c r="X164" s="241"/>
      <c r="Y164" s="241" t="s">
        <v>1250</v>
      </c>
      <c r="Z164" s="241"/>
      <c r="AA164" s="241"/>
      <c r="AB164" s="241"/>
      <c r="AC164" s="241"/>
      <c r="AD164" s="239"/>
      <c r="AE164" s="241">
        <v>0</v>
      </c>
      <c r="AF164" s="239"/>
      <c r="AG164" s="241"/>
      <c r="AH164" s="241"/>
      <c r="AI164" s="241"/>
      <c r="AJ164" s="241"/>
    </row>
    <row r="165" spans="1:36" x14ac:dyDescent="0.25">
      <c r="A165" s="241" t="s">
        <v>1258</v>
      </c>
      <c r="B165" s="239">
        <v>43208</v>
      </c>
      <c r="C165" s="241" t="s">
        <v>47</v>
      </c>
      <c r="D165" s="241" t="s">
        <v>91</v>
      </c>
      <c r="E165" s="241" t="s">
        <v>114</v>
      </c>
      <c r="F165" s="241" t="s">
        <v>132</v>
      </c>
      <c r="G165" s="241" t="s">
        <v>140</v>
      </c>
      <c r="H165" s="241">
        <v>2</v>
      </c>
      <c r="I165" s="241" t="s">
        <v>144</v>
      </c>
      <c r="J165" s="241" t="s">
        <v>171</v>
      </c>
      <c r="K165" s="241" t="s">
        <v>195</v>
      </c>
      <c r="L165" s="241" t="s">
        <v>77</v>
      </c>
      <c r="M165" s="241" t="s">
        <v>1243</v>
      </c>
      <c r="N165" s="241" t="s">
        <v>75</v>
      </c>
      <c r="O165" s="241">
        <v>7</v>
      </c>
      <c r="P165" s="241">
        <v>28</v>
      </c>
      <c r="Q165" s="241" t="s">
        <v>84</v>
      </c>
      <c r="R165" s="241">
        <v>0.7</v>
      </c>
      <c r="S165" s="241">
        <v>19.599999999999998</v>
      </c>
      <c r="T165" s="241" t="s">
        <v>1252</v>
      </c>
      <c r="U165" s="241" t="s">
        <v>208</v>
      </c>
      <c r="V165" s="241"/>
      <c r="W165" s="241" t="s">
        <v>1250</v>
      </c>
      <c r="X165" s="241"/>
      <c r="Y165" s="241" t="s">
        <v>1250</v>
      </c>
      <c r="Z165" s="241"/>
      <c r="AA165" s="241"/>
      <c r="AB165" s="241"/>
      <c r="AC165" s="241"/>
      <c r="AD165" s="239"/>
      <c r="AE165" s="241">
        <v>0</v>
      </c>
      <c r="AF165" s="239"/>
      <c r="AG165" s="241"/>
      <c r="AH165" s="241"/>
      <c r="AI165" s="241"/>
      <c r="AJ165" s="241"/>
    </row>
    <row r="166" spans="1:36" x14ac:dyDescent="0.25">
      <c r="A166" s="241" t="s">
        <v>1258</v>
      </c>
      <c r="B166" s="239">
        <v>43208</v>
      </c>
      <c r="C166" s="241" t="s">
        <v>47</v>
      </c>
      <c r="D166" s="241" t="s">
        <v>91</v>
      </c>
      <c r="E166" s="241" t="s">
        <v>114</v>
      </c>
      <c r="F166" s="241" t="s">
        <v>133</v>
      </c>
      <c r="G166" s="241" t="s">
        <v>140</v>
      </c>
      <c r="H166" s="241">
        <v>2</v>
      </c>
      <c r="I166" s="241" t="s">
        <v>144</v>
      </c>
      <c r="J166" s="241" t="s">
        <v>172</v>
      </c>
      <c r="K166" s="241" t="s">
        <v>196</v>
      </c>
      <c r="L166" s="241" t="s">
        <v>77</v>
      </c>
      <c r="M166" s="241" t="s">
        <v>1243</v>
      </c>
      <c r="N166" s="241" t="s">
        <v>76</v>
      </c>
      <c r="O166" s="241" t="s">
        <v>1248</v>
      </c>
      <c r="P166" s="241">
        <v>40</v>
      </c>
      <c r="Q166" s="241" t="s">
        <v>83</v>
      </c>
      <c r="R166" s="241" t="s">
        <v>1254</v>
      </c>
      <c r="S166" s="241"/>
      <c r="T166" s="241"/>
      <c r="U166" s="241" t="s">
        <v>209</v>
      </c>
      <c r="V166" s="241"/>
      <c r="W166" s="241" t="s">
        <v>1250</v>
      </c>
      <c r="X166" s="241"/>
      <c r="Y166" s="241" t="s">
        <v>1250</v>
      </c>
      <c r="Z166" s="241"/>
      <c r="AA166" s="241"/>
      <c r="AB166" s="241"/>
      <c r="AC166" s="241"/>
      <c r="AD166" s="239"/>
      <c r="AE166" s="241">
        <v>0</v>
      </c>
      <c r="AF166" s="239"/>
      <c r="AG166" s="241"/>
      <c r="AH166" s="241"/>
      <c r="AI166" s="241"/>
      <c r="AJ166" s="241"/>
    </row>
    <row r="167" spans="1:36" x14ac:dyDescent="0.25">
      <c r="A167" s="241" t="s">
        <v>1258</v>
      </c>
      <c r="B167" s="239">
        <v>43208</v>
      </c>
      <c r="C167" s="241" t="s">
        <v>47</v>
      </c>
      <c r="D167" s="241" t="s">
        <v>91</v>
      </c>
      <c r="E167" s="241" t="s">
        <v>114</v>
      </c>
      <c r="F167" s="241" t="s">
        <v>133</v>
      </c>
      <c r="G167" s="241" t="s">
        <v>140</v>
      </c>
      <c r="H167" s="241">
        <v>2</v>
      </c>
      <c r="I167" s="241" t="s">
        <v>144</v>
      </c>
      <c r="J167" s="241" t="s">
        <v>173</v>
      </c>
      <c r="K167" s="241" t="s">
        <v>197</v>
      </c>
      <c r="L167" s="241" t="s">
        <v>78</v>
      </c>
      <c r="M167" s="241" t="s">
        <v>1242</v>
      </c>
      <c r="N167" s="241" t="s">
        <v>76</v>
      </c>
      <c r="O167" s="241" t="s">
        <v>1248</v>
      </c>
      <c r="P167" s="241">
        <v>30</v>
      </c>
      <c r="Q167" s="241" t="s">
        <v>84</v>
      </c>
      <c r="R167" s="241">
        <v>0.7</v>
      </c>
      <c r="S167" s="241">
        <v>21</v>
      </c>
      <c r="T167" s="241" t="s">
        <v>1252</v>
      </c>
      <c r="U167" s="241" t="s">
        <v>210</v>
      </c>
      <c r="V167" s="241"/>
      <c r="W167" s="241" t="s">
        <v>1250</v>
      </c>
      <c r="X167" s="241"/>
      <c r="Y167" s="241" t="s">
        <v>1250</v>
      </c>
      <c r="Z167" s="241"/>
      <c r="AA167" s="241"/>
      <c r="AB167" s="241"/>
      <c r="AC167" s="241"/>
      <c r="AD167" s="239"/>
      <c r="AE167" s="241">
        <v>0</v>
      </c>
      <c r="AF167" s="239"/>
      <c r="AG167" s="241"/>
      <c r="AH167" s="241"/>
      <c r="AI167" s="241"/>
      <c r="AJ167" s="241"/>
    </row>
    <row r="168" spans="1:36" x14ac:dyDescent="0.25">
      <c r="A168" s="241" t="s">
        <v>1258</v>
      </c>
      <c r="B168" s="239">
        <v>43208</v>
      </c>
      <c r="C168" s="241" t="s">
        <v>47</v>
      </c>
      <c r="D168" s="241" t="s">
        <v>91</v>
      </c>
      <c r="E168" s="241" t="s">
        <v>114</v>
      </c>
      <c r="F168" s="241" t="s">
        <v>134</v>
      </c>
      <c r="G168" s="241" t="s">
        <v>140</v>
      </c>
      <c r="H168" s="241">
        <v>2</v>
      </c>
      <c r="I168" s="241" t="s">
        <v>144</v>
      </c>
      <c r="J168" s="241" t="s">
        <v>174</v>
      </c>
      <c r="K168" s="241" t="s">
        <v>198</v>
      </c>
      <c r="L168" s="241" t="s">
        <v>80</v>
      </c>
      <c r="M168" s="241" t="s">
        <v>1245</v>
      </c>
      <c r="N168" s="241" t="s">
        <v>76</v>
      </c>
      <c r="O168" s="241" t="s">
        <v>1248</v>
      </c>
      <c r="P168" s="241">
        <v>10</v>
      </c>
      <c r="Q168" s="241" t="s">
        <v>84</v>
      </c>
      <c r="R168" s="241">
        <v>0.7</v>
      </c>
      <c r="S168" s="241">
        <v>7</v>
      </c>
      <c r="T168" s="241" t="s">
        <v>1244</v>
      </c>
      <c r="U168" s="241"/>
      <c r="V168" s="241"/>
      <c r="W168" s="241" t="s">
        <v>1250</v>
      </c>
      <c r="X168" s="241"/>
      <c r="Y168" s="241" t="s">
        <v>1250</v>
      </c>
      <c r="Z168" s="241"/>
      <c r="AA168" s="241"/>
      <c r="AB168" s="241"/>
      <c r="AC168" s="241"/>
      <c r="AD168" s="239"/>
      <c r="AE168" s="241">
        <v>0</v>
      </c>
      <c r="AF168" s="239"/>
      <c r="AG168" s="241"/>
      <c r="AH168" s="241"/>
      <c r="AI168" s="241"/>
      <c r="AJ168" s="241"/>
    </row>
    <row r="169" spans="1:36" x14ac:dyDescent="0.25">
      <c r="A169" s="241" t="s">
        <v>1258</v>
      </c>
      <c r="B169" s="239">
        <v>43391</v>
      </c>
      <c r="C169" s="241" t="s">
        <v>47</v>
      </c>
      <c r="D169" s="241" t="s">
        <v>91</v>
      </c>
      <c r="E169" s="241" t="s">
        <v>114</v>
      </c>
      <c r="F169" s="241" t="s">
        <v>135</v>
      </c>
      <c r="G169" s="241" t="s">
        <v>140</v>
      </c>
      <c r="H169" s="241">
        <v>2</v>
      </c>
      <c r="I169" s="241" t="s">
        <v>144</v>
      </c>
      <c r="J169" s="241" t="s">
        <v>175</v>
      </c>
      <c r="K169" s="241" t="s">
        <v>199</v>
      </c>
      <c r="L169" s="241" t="s">
        <v>77</v>
      </c>
      <c r="M169" s="241" t="s">
        <v>1243</v>
      </c>
      <c r="N169" s="241" t="s">
        <v>76</v>
      </c>
      <c r="O169" s="241" t="s">
        <v>1248</v>
      </c>
      <c r="P169" s="241">
        <v>40</v>
      </c>
      <c r="Q169" s="241" t="s">
        <v>87</v>
      </c>
      <c r="R169" s="241" t="s">
        <v>1249</v>
      </c>
      <c r="S169" s="241"/>
      <c r="T169" s="241"/>
      <c r="U169" s="241"/>
      <c r="V169" s="241"/>
      <c r="W169" s="241" t="s">
        <v>1250</v>
      </c>
      <c r="X169" s="241"/>
      <c r="Y169" s="241" t="s">
        <v>1250</v>
      </c>
      <c r="Z169" s="241"/>
      <c r="AA169" s="241"/>
      <c r="AB169" s="241"/>
      <c r="AC169" s="241"/>
      <c r="AD169" s="239"/>
      <c r="AE169" s="241">
        <v>0</v>
      </c>
      <c r="AF169" s="239"/>
      <c r="AG169" s="241"/>
      <c r="AH169" s="241"/>
      <c r="AI169" s="241"/>
      <c r="AJ169" s="241"/>
    </row>
    <row r="170" spans="1:36" x14ac:dyDescent="0.25">
      <c r="A170" s="241" t="s">
        <v>1258</v>
      </c>
      <c r="B170" s="239">
        <v>43208</v>
      </c>
      <c r="C170" s="241" t="s">
        <v>47</v>
      </c>
      <c r="D170" s="241" t="s">
        <v>91</v>
      </c>
      <c r="E170" s="241" t="s">
        <v>114</v>
      </c>
      <c r="F170" s="241" t="s">
        <v>136</v>
      </c>
      <c r="G170" s="241" t="s">
        <v>140</v>
      </c>
      <c r="H170" s="241">
        <v>2</v>
      </c>
      <c r="I170" s="241" t="s">
        <v>144</v>
      </c>
      <c r="J170" s="241" t="s">
        <v>176</v>
      </c>
      <c r="K170" s="241" t="s">
        <v>200</v>
      </c>
      <c r="L170" s="241" t="s">
        <v>77</v>
      </c>
      <c r="M170" s="241" t="s">
        <v>1243</v>
      </c>
      <c r="N170" s="241" t="s">
        <v>76</v>
      </c>
      <c r="O170" s="241" t="s">
        <v>1248</v>
      </c>
      <c r="P170" s="241">
        <v>40</v>
      </c>
      <c r="Q170" s="241" t="s">
        <v>83</v>
      </c>
      <c r="R170" s="241" t="s">
        <v>1254</v>
      </c>
      <c r="S170" s="241"/>
      <c r="T170" s="241"/>
      <c r="U170" s="241"/>
      <c r="V170" s="241"/>
      <c r="W170" s="241" t="s">
        <v>1250</v>
      </c>
      <c r="X170" s="241"/>
      <c r="Y170" s="241" t="s">
        <v>1250</v>
      </c>
      <c r="Z170" s="241"/>
      <c r="AA170" s="241"/>
      <c r="AB170" s="241"/>
      <c r="AC170" s="241"/>
      <c r="AD170" s="239"/>
      <c r="AE170" s="241">
        <v>0</v>
      </c>
      <c r="AF170" s="239"/>
      <c r="AG170" s="241"/>
      <c r="AH170" s="241"/>
      <c r="AI170" s="241"/>
      <c r="AJ170" s="241"/>
    </row>
    <row r="171" spans="1:36" x14ac:dyDescent="0.25">
      <c r="A171" s="241" t="s">
        <v>1258</v>
      </c>
      <c r="B171" s="239">
        <v>43208</v>
      </c>
      <c r="C171" s="241" t="s">
        <v>47</v>
      </c>
      <c r="D171" s="241" t="s">
        <v>99</v>
      </c>
      <c r="E171" s="241" t="s">
        <v>115</v>
      </c>
      <c r="F171" s="241" t="s">
        <v>137</v>
      </c>
      <c r="G171" s="241" t="s">
        <v>142</v>
      </c>
      <c r="H171" s="241">
        <v>2</v>
      </c>
      <c r="I171" s="241" t="s">
        <v>152</v>
      </c>
      <c r="J171" s="241" t="s">
        <v>177</v>
      </c>
      <c r="K171" s="241" t="s">
        <v>201</v>
      </c>
      <c r="L171" s="241" t="s">
        <v>78</v>
      </c>
      <c r="M171" s="241" t="s">
        <v>1242</v>
      </c>
      <c r="N171" s="241" t="s">
        <v>74</v>
      </c>
      <c r="O171" s="241" t="s">
        <v>1243</v>
      </c>
      <c r="P171" s="241">
        <v>12</v>
      </c>
      <c r="Q171" s="241" t="s">
        <v>84</v>
      </c>
      <c r="R171" s="241">
        <v>0.7</v>
      </c>
      <c r="S171" s="241">
        <v>8.3999999999999986</v>
      </c>
      <c r="T171" s="241" t="s">
        <v>1244</v>
      </c>
      <c r="U171" s="241" t="s">
        <v>339</v>
      </c>
      <c r="V171" s="241"/>
      <c r="W171" s="241" t="s">
        <v>1250</v>
      </c>
      <c r="X171" s="241"/>
      <c r="Y171" s="241" t="s">
        <v>1250</v>
      </c>
      <c r="Z171" s="241"/>
      <c r="AA171" s="241"/>
      <c r="AB171" s="241"/>
      <c r="AC171" s="241"/>
      <c r="AD171" s="239"/>
      <c r="AE171" s="241">
        <v>0</v>
      </c>
      <c r="AF171" s="239"/>
      <c r="AG171" s="241"/>
      <c r="AH171" s="241"/>
      <c r="AI171" s="241"/>
      <c r="AJ171" s="241"/>
    </row>
    <row r="172" spans="1:36" x14ac:dyDescent="0.25">
      <c r="A172" s="241" t="s">
        <v>1258</v>
      </c>
      <c r="B172" s="239">
        <v>43208</v>
      </c>
      <c r="C172" s="241" t="s">
        <v>47</v>
      </c>
      <c r="D172" s="241" t="s">
        <v>100</v>
      </c>
      <c r="E172" s="241" t="s">
        <v>114</v>
      </c>
      <c r="F172" s="241" t="s">
        <v>138</v>
      </c>
      <c r="G172" s="241" t="s">
        <v>140</v>
      </c>
      <c r="H172" s="241">
        <v>2</v>
      </c>
      <c r="I172" s="241" t="s">
        <v>144</v>
      </c>
      <c r="J172" s="241" t="s">
        <v>178</v>
      </c>
      <c r="K172" s="241" t="s">
        <v>202</v>
      </c>
      <c r="L172" s="241" t="s">
        <v>77</v>
      </c>
      <c r="M172" s="241" t="s">
        <v>1243</v>
      </c>
      <c r="N172" s="241" t="s">
        <v>75</v>
      </c>
      <c r="O172" s="241">
        <v>7</v>
      </c>
      <c r="P172" s="241">
        <v>28</v>
      </c>
      <c r="Q172" s="241" t="s">
        <v>83</v>
      </c>
      <c r="R172" s="241" t="s">
        <v>1254</v>
      </c>
      <c r="S172" s="241"/>
      <c r="T172" s="241"/>
      <c r="U172" s="241"/>
      <c r="V172" s="241"/>
      <c r="W172" s="241" t="s">
        <v>1250</v>
      </c>
      <c r="X172" s="241"/>
      <c r="Y172" s="241" t="s">
        <v>1250</v>
      </c>
      <c r="Z172" s="241"/>
      <c r="AA172" s="241"/>
      <c r="AB172" s="241"/>
      <c r="AC172" s="241"/>
      <c r="AD172" s="239"/>
      <c r="AE172" s="241">
        <v>0</v>
      </c>
      <c r="AF172" s="239"/>
      <c r="AG172" s="241"/>
      <c r="AH172" s="241"/>
      <c r="AI172" s="241"/>
      <c r="AJ172" s="241"/>
    </row>
    <row r="173" spans="1:36" x14ac:dyDescent="0.25">
      <c r="A173" s="241" t="s">
        <v>1259</v>
      </c>
      <c r="B173" s="239">
        <v>43535</v>
      </c>
      <c r="C173" s="241" t="s">
        <v>48</v>
      </c>
      <c r="D173" s="241" t="s">
        <v>211</v>
      </c>
      <c r="E173" s="241" t="s">
        <v>218</v>
      </c>
      <c r="F173" s="241" t="s">
        <v>234</v>
      </c>
      <c r="G173" s="241" t="s">
        <v>140</v>
      </c>
      <c r="H173" s="241">
        <v>1</v>
      </c>
      <c r="I173" s="241" t="s">
        <v>255</v>
      </c>
      <c r="J173" s="241" t="s">
        <v>256</v>
      </c>
      <c r="K173" s="241" t="s">
        <v>316</v>
      </c>
      <c r="L173" s="241" t="s">
        <v>78</v>
      </c>
      <c r="M173" s="241" t="s">
        <v>1242</v>
      </c>
      <c r="N173" s="241" t="s">
        <v>75</v>
      </c>
      <c r="O173" s="241">
        <v>7</v>
      </c>
      <c r="P173" s="241">
        <v>21</v>
      </c>
      <c r="Q173" s="241" t="s">
        <v>84</v>
      </c>
      <c r="R173" s="241">
        <v>0.7</v>
      </c>
      <c r="S173" s="241">
        <v>14.7</v>
      </c>
      <c r="T173" s="241" t="s">
        <v>1244</v>
      </c>
      <c r="U173" s="241"/>
      <c r="V173" s="241"/>
      <c r="W173" s="241" t="s">
        <v>1250</v>
      </c>
      <c r="X173" s="241"/>
      <c r="Y173" s="241" t="s">
        <v>1250</v>
      </c>
      <c r="Z173" s="241"/>
      <c r="AA173" s="241"/>
      <c r="AB173" s="241"/>
      <c r="AC173" s="241"/>
      <c r="AD173" s="239"/>
      <c r="AE173" s="241">
        <v>0</v>
      </c>
      <c r="AF173" s="239"/>
      <c r="AG173" s="241"/>
      <c r="AH173" s="241"/>
      <c r="AI173" s="241"/>
      <c r="AJ173" s="241"/>
    </row>
    <row r="174" spans="1:36" x14ac:dyDescent="0.25">
      <c r="A174" s="241" t="s">
        <v>1259</v>
      </c>
      <c r="B174" s="239">
        <v>43388</v>
      </c>
      <c r="C174" s="241" t="s">
        <v>48</v>
      </c>
      <c r="D174" s="241" t="s">
        <v>211</v>
      </c>
      <c r="E174" s="241" t="s">
        <v>218</v>
      </c>
      <c r="F174" s="241" t="s">
        <v>235</v>
      </c>
      <c r="G174" s="241" t="s">
        <v>140</v>
      </c>
      <c r="H174" s="241">
        <v>1</v>
      </c>
      <c r="I174" s="241" t="s">
        <v>145</v>
      </c>
      <c r="J174" s="241" t="s">
        <v>257</v>
      </c>
      <c r="K174" s="241" t="s">
        <v>317</v>
      </c>
      <c r="L174" s="241" t="s">
        <v>79</v>
      </c>
      <c r="M174" s="241">
        <v>2</v>
      </c>
      <c r="N174" s="241" t="s">
        <v>341</v>
      </c>
      <c r="O174" s="241" t="s">
        <v>1248</v>
      </c>
      <c r="P174" s="241">
        <v>20</v>
      </c>
      <c r="Q174" s="241" t="s">
        <v>87</v>
      </c>
      <c r="R174" s="241" t="s">
        <v>1249</v>
      </c>
      <c r="S174" s="241"/>
      <c r="T174" s="241"/>
      <c r="U174" s="241"/>
      <c r="V174" s="241"/>
      <c r="W174" s="241" t="s">
        <v>1250</v>
      </c>
      <c r="X174" s="241"/>
      <c r="Y174" s="241" t="s">
        <v>1250</v>
      </c>
      <c r="Z174" s="241"/>
      <c r="AA174" s="241"/>
      <c r="AB174" s="241"/>
      <c r="AC174" s="241"/>
      <c r="AD174" s="239"/>
      <c r="AE174" s="241">
        <v>0</v>
      </c>
      <c r="AF174" s="239"/>
      <c r="AG174" s="241"/>
      <c r="AH174" s="241"/>
      <c r="AI174" s="241"/>
      <c r="AJ174" s="241"/>
    </row>
    <row r="175" spans="1:36" x14ac:dyDescent="0.25">
      <c r="A175" s="241" t="s">
        <v>1259</v>
      </c>
      <c r="B175" s="239">
        <v>43388</v>
      </c>
      <c r="C175" s="241" t="s">
        <v>48</v>
      </c>
      <c r="D175" s="241" t="s">
        <v>211</v>
      </c>
      <c r="E175" s="241" t="s">
        <v>218</v>
      </c>
      <c r="F175" s="241" t="s">
        <v>235</v>
      </c>
      <c r="G175" s="241" t="s">
        <v>141</v>
      </c>
      <c r="H175" s="241">
        <v>1</v>
      </c>
      <c r="I175" s="241" t="s">
        <v>145</v>
      </c>
      <c r="J175" s="241" t="s">
        <v>257</v>
      </c>
      <c r="K175" s="241" t="s">
        <v>317</v>
      </c>
      <c r="L175" s="241" t="s">
        <v>344</v>
      </c>
      <c r="M175" s="241" t="s">
        <v>1245</v>
      </c>
      <c r="N175" s="241" t="s">
        <v>341</v>
      </c>
      <c r="O175" s="241" t="s">
        <v>1248</v>
      </c>
      <c r="P175" s="241">
        <v>10</v>
      </c>
      <c r="Q175" s="241" t="s">
        <v>87</v>
      </c>
      <c r="R175" s="241" t="s">
        <v>1249</v>
      </c>
      <c r="S175" s="241"/>
      <c r="T175" s="241"/>
      <c r="U175" s="241"/>
      <c r="V175" s="241"/>
      <c r="W175" s="241" t="s">
        <v>1250</v>
      </c>
      <c r="X175" s="241"/>
      <c r="Y175" s="241" t="s">
        <v>1250</v>
      </c>
      <c r="Z175" s="241"/>
      <c r="AA175" s="241"/>
      <c r="AB175" s="241"/>
      <c r="AC175" s="241"/>
      <c r="AD175" s="239"/>
      <c r="AE175" s="241">
        <v>0</v>
      </c>
      <c r="AF175" s="239"/>
      <c r="AG175" s="241"/>
      <c r="AH175" s="241"/>
      <c r="AI175" s="241"/>
      <c r="AJ175" s="241"/>
    </row>
    <row r="176" spans="1:36" x14ac:dyDescent="0.25">
      <c r="A176" s="241" t="s">
        <v>1259</v>
      </c>
      <c r="B176" s="239">
        <v>43388</v>
      </c>
      <c r="C176" s="241" t="s">
        <v>48</v>
      </c>
      <c r="D176" s="241" t="s">
        <v>211</v>
      </c>
      <c r="E176" s="241" t="s">
        <v>218</v>
      </c>
      <c r="F176" s="241" t="s">
        <v>236</v>
      </c>
      <c r="G176" s="241" t="s">
        <v>140</v>
      </c>
      <c r="H176" s="241">
        <v>1</v>
      </c>
      <c r="I176" s="241" t="s">
        <v>148</v>
      </c>
      <c r="J176" s="241" t="s">
        <v>258</v>
      </c>
      <c r="K176" s="241" t="s">
        <v>318</v>
      </c>
      <c r="L176" s="241" t="s">
        <v>79</v>
      </c>
      <c r="M176" s="241">
        <v>2</v>
      </c>
      <c r="N176" s="241" t="s">
        <v>340</v>
      </c>
      <c r="O176" s="241">
        <v>7</v>
      </c>
      <c r="P176" s="241">
        <v>14</v>
      </c>
      <c r="Q176" s="241" t="s">
        <v>84</v>
      </c>
      <c r="R176" s="241">
        <v>0.7</v>
      </c>
      <c r="S176" s="241">
        <v>9.7999999999999989</v>
      </c>
      <c r="T176" s="241" t="s">
        <v>1244</v>
      </c>
      <c r="U176" s="241" t="s">
        <v>309</v>
      </c>
      <c r="V176" s="241"/>
      <c r="W176" s="241" t="s">
        <v>1250</v>
      </c>
      <c r="X176" s="241"/>
      <c r="Y176" s="241" t="s">
        <v>1250</v>
      </c>
      <c r="Z176" s="241"/>
      <c r="AA176" s="241"/>
      <c r="AB176" s="241"/>
      <c r="AC176" s="241"/>
      <c r="AD176" s="239"/>
      <c r="AE176" s="241">
        <v>0</v>
      </c>
      <c r="AF176" s="239"/>
      <c r="AG176" s="241"/>
      <c r="AH176" s="241"/>
      <c r="AI176" s="241"/>
      <c r="AJ176" s="241"/>
    </row>
    <row r="177" spans="1:36" x14ac:dyDescent="0.25">
      <c r="A177" s="241" t="s">
        <v>1259</v>
      </c>
      <c r="B177" s="239">
        <v>43535</v>
      </c>
      <c r="C177" s="241" t="s">
        <v>48</v>
      </c>
      <c r="D177" s="241" t="s">
        <v>211</v>
      </c>
      <c r="E177" s="241" t="s">
        <v>218</v>
      </c>
      <c r="F177" s="241" t="s">
        <v>237</v>
      </c>
      <c r="G177" s="241" t="s">
        <v>140</v>
      </c>
      <c r="H177" s="241">
        <v>1</v>
      </c>
      <c r="I177" s="241" t="s">
        <v>144</v>
      </c>
      <c r="J177" s="241" t="s">
        <v>259</v>
      </c>
      <c r="K177" s="241" t="s">
        <v>319</v>
      </c>
      <c r="L177" s="241" t="s">
        <v>78</v>
      </c>
      <c r="M177" s="241" t="s">
        <v>1242</v>
      </c>
      <c r="N177" s="241" t="s">
        <v>340</v>
      </c>
      <c r="O177" s="241">
        <v>7</v>
      </c>
      <c r="P177" s="241">
        <v>21</v>
      </c>
      <c r="Q177" s="241" t="s">
        <v>84</v>
      </c>
      <c r="R177" s="241">
        <v>0.7</v>
      </c>
      <c r="S177" s="241">
        <v>14.7</v>
      </c>
      <c r="T177" s="241" t="s">
        <v>1244</v>
      </c>
      <c r="U177" s="241" t="s">
        <v>310</v>
      </c>
      <c r="V177" s="241"/>
      <c r="W177" s="241" t="s">
        <v>1250</v>
      </c>
      <c r="X177" s="241"/>
      <c r="Y177" s="241" t="s">
        <v>1250</v>
      </c>
      <c r="Z177" s="241"/>
      <c r="AA177" s="241"/>
      <c r="AB177" s="241"/>
      <c r="AC177" s="241"/>
      <c r="AD177" s="239"/>
      <c r="AE177" s="241">
        <v>0</v>
      </c>
      <c r="AF177" s="239"/>
      <c r="AG177" s="241"/>
      <c r="AH177" s="241"/>
      <c r="AI177" s="241"/>
      <c r="AJ177" s="241"/>
    </row>
    <row r="178" spans="1:36" x14ac:dyDescent="0.25">
      <c r="A178" s="241" t="s">
        <v>1259</v>
      </c>
      <c r="B178" s="239">
        <v>43388</v>
      </c>
      <c r="C178" s="241" t="s">
        <v>48</v>
      </c>
      <c r="D178" s="241" t="s">
        <v>211</v>
      </c>
      <c r="E178" s="241" t="s">
        <v>218</v>
      </c>
      <c r="F178" s="241" t="s">
        <v>238</v>
      </c>
      <c r="G178" s="241" t="s">
        <v>140</v>
      </c>
      <c r="H178" s="241">
        <v>1</v>
      </c>
      <c r="I178" s="241" t="s">
        <v>144</v>
      </c>
      <c r="J178" s="241" t="s">
        <v>260</v>
      </c>
      <c r="K178" s="241" t="s">
        <v>320</v>
      </c>
      <c r="L178" s="241" t="s">
        <v>77</v>
      </c>
      <c r="M178" s="241" t="s">
        <v>1243</v>
      </c>
      <c r="N178" s="241" t="s">
        <v>341</v>
      </c>
      <c r="O178" s="241" t="s">
        <v>1248</v>
      </c>
      <c r="P178" s="241">
        <v>40</v>
      </c>
      <c r="Q178" s="241" t="s">
        <v>87</v>
      </c>
      <c r="R178" s="241" t="s">
        <v>1249</v>
      </c>
      <c r="S178" s="241"/>
      <c r="T178" s="241"/>
      <c r="U178" s="241"/>
      <c r="V178" s="241"/>
      <c r="W178" s="241" t="s">
        <v>1250</v>
      </c>
      <c r="X178" s="241"/>
      <c r="Y178" s="241" t="s">
        <v>1250</v>
      </c>
      <c r="Z178" s="241"/>
      <c r="AA178" s="241"/>
      <c r="AB178" s="241"/>
      <c r="AC178" s="241"/>
      <c r="AD178" s="239"/>
      <c r="AE178" s="241">
        <v>0</v>
      </c>
      <c r="AF178" s="239"/>
      <c r="AG178" s="241"/>
      <c r="AH178" s="241"/>
      <c r="AI178" s="241"/>
      <c r="AJ178" s="241"/>
    </row>
    <row r="179" spans="1:36" x14ac:dyDescent="0.25">
      <c r="A179" s="241" t="s">
        <v>1259</v>
      </c>
      <c r="B179" s="239">
        <v>43388</v>
      </c>
      <c r="C179" s="241" t="s">
        <v>48</v>
      </c>
      <c r="D179" s="241"/>
      <c r="E179" s="241" t="s">
        <v>218</v>
      </c>
      <c r="F179" s="241" t="s">
        <v>239</v>
      </c>
      <c r="G179" s="241" t="s">
        <v>140</v>
      </c>
      <c r="H179" s="241">
        <v>1</v>
      </c>
      <c r="I179" s="241" t="s">
        <v>137</v>
      </c>
      <c r="J179" s="241" t="s">
        <v>261</v>
      </c>
      <c r="K179" s="241" t="s">
        <v>321</v>
      </c>
      <c r="L179" s="241" t="s">
        <v>344</v>
      </c>
      <c r="M179" s="241" t="s">
        <v>1245</v>
      </c>
      <c r="N179" s="241" t="s">
        <v>340</v>
      </c>
      <c r="O179" s="241">
        <v>7</v>
      </c>
      <c r="P179" s="241">
        <v>7</v>
      </c>
      <c r="Q179" s="241" t="s">
        <v>84</v>
      </c>
      <c r="R179" s="241">
        <v>0.7</v>
      </c>
      <c r="S179" s="241">
        <v>4.8999999999999995</v>
      </c>
      <c r="T179" s="241" t="s">
        <v>1246</v>
      </c>
      <c r="U179" s="241"/>
      <c r="V179" s="241"/>
      <c r="W179" s="241" t="s">
        <v>1250</v>
      </c>
      <c r="X179" s="241"/>
      <c r="Y179" s="241" t="s">
        <v>1250</v>
      </c>
      <c r="Z179" s="241"/>
      <c r="AA179" s="241"/>
      <c r="AB179" s="241"/>
      <c r="AC179" s="241"/>
      <c r="AD179" s="239"/>
      <c r="AE179" s="241">
        <v>0</v>
      </c>
      <c r="AF179" s="239"/>
      <c r="AG179" s="241"/>
      <c r="AH179" s="241"/>
      <c r="AI179" s="241"/>
      <c r="AJ179" s="241"/>
    </row>
    <row r="180" spans="1:36" x14ac:dyDescent="0.25">
      <c r="A180" s="241" t="s">
        <v>1259</v>
      </c>
      <c r="B180" s="239">
        <v>43388</v>
      </c>
      <c r="C180" s="241" t="s">
        <v>48</v>
      </c>
      <c r="D180" s="241" t="s">
        <v>211</v>
      </c>
      <c r="E180" s="241" t="s">
        <v>218</v>
      </c>
      <c r="F180" s="241" t="s">
        <v>24</v>
      </c>
      <c r="G180" s="241" t="s">
        <v>140</v>
      </c>
      <c r="H180" s="241">
        <v>1</v>
      </c>
      <c r="I180" s="241" t="s">
        <v>147</v>
      </c>
      <c r="J180" s="241" t="s">
        <v>262</v>
      </c>
      <c r="K180" s="241" t="s">
        <v>322</v>
      </c>
      <c r="L180" s="241" t="s">
        <v>77</v>
      </c>
      <c r="M180" s="241" t="s">
        <v>1243</v>
      </c>
      <c r="N180" s="241" t="s">
        <v>342</v>
      </c>
      <c r="O180" s="241" t="s">
        <v>1243</v>
      </c>
      <c r="P180" s="241">
        <v>16</v>
      </c>
      <c r="Q180" s="241" t="s">
        <v>84</v>
      </c>
      <c r="R180" s="241">
        <v>0.7</v>
      </c>
      <c r="S180" s="241">
        <v>11.2</v>
      </c>
      <c r="T180" s="241" t="s">
        <v>1244</v>
      </c>
      <c r="U180" s="241"/>
      <c r="V180" s="241"/>
      <c r="W180" s="241" t="s">
        <v>1250</v>
      </c>
      <c r="X180" s="241"/>
      <c r="Y180" s="241" t="s">
        <v>1250</v>
      </c>
      <c r="Z180" s="241"/>
      <c r="AA180" s="241"/>
      <c r="AB180" s="241"/>
      <c r="AC180" s="241"/>
      <c r="AD180" s="239"/>
      <c r="AE180" s="241">
        <v>0</v>
      </c>
      <c r="AF180" s="239"/>
      <c r="AG180" s="241"/>
      <c r="AH180" s="241"/>
      <c r="AI180" s="241"/>
      <c r="AJ180" s="241"/>
    </row>
    <row r="181" spans="1:36" x14ac:dyDescent="0.25">
      <c r="A181" s="241" t="s">
        <v>1259</v>
      </c>
      <c r="B181" s="239">
        <v>43388</v>
      </c>
      <c r="C181" s="241" t="s">
        <v>48</v>
      </c>
      <c r="D181" s="241" t="s">
        <v>211</v>
      </c>
      <c r="E181" s="241" t="s">
        <v>218</v>
      </c>
      <c r="F181" s="241" t="s">
        <v>240</v>
      </c>
      <c r="G181" s="241" t="s">
        <v>140</v>
      </c>
      <c r="H181" s="241">
        <v>1</v>
      </c>
      <c r="I181" s="241" t="s">
        <v>150</v>
      </c>
      <c r="J181" s="241" t="s">
        <v>263</v>
      </c>
      <c r="K181" s="241" t="s">
        <v>323</v>
      </c>
      <c r="L181" s="241" t="s">
        <v>79</v>
      </c>
      <c r="M181" s="241">
        <v>2</v>
      </c>
      <c r="N181" s="241" t="s">
        <v>343</v>
      </c>
      <c r="O181" s="241" t="s">
        <v>1245</v>
      </c>
      <c r="P181" s="241">
        <v>2</v>
      </c>
      <c r="Q181" s="241" t="s">
        <v>84</v>
      </c>
      <c r="R181" s="241">
        <v>0.7</v>
      </c>
      <c r="S181" s="241">
        <v>1.4</v>
      </c>
      <c r="T181" s="241" t="s">
        <v>1246</v>
      </c>
      <c r="U181" s="241"/>
      <c r="V181" s="241"/>
      <c r="W181" s="241" t="s">
        <v>1250</v>
      </c>
      <c r="X181" s="241"/>
      <c r="Y181" s="241" t="s">
        <v>1250</v>
      </c>
      <c r="Z181" s="241"/>
      <c r="AA181" s="241"/>
      <c r="AB181" s="241"/>
      <c r="AC181" s="241"/>
      <c r="AD181" s="239"/>
      <c r="AE181" s="241">
        <v>0</v>
      </c>
      <c r="AF181" s="239"/>
      <c r="AG181" s="241"/>
      <c r="AH181" s="241"/>
      <c r="AI181" s="241"/>
      <c r="AJ181" s="241"/>
    </row>
    <row r="182" spans="1:36" x14ac:dyDescent="0.25">
      <c r="A182" s="241" t="s">
        <v>1259</v>
      </c>
      <c r="B182" s="239">
        <v>43388</v>
      </c>
      <c r="C182" s="241" t="s">
        <v>48</v>
      </c>
      <c r="D182" s="241" t="s">
        <v>211</v>
      </c>
      <c r="E182" s="241" t="s">
        <v>218</v>
      </c>
      <c r="F182" s="241" t="s">
        <v>241</v>
      </c>
      <c r="G182" s="241" t="s">
        <v>140</v>
      </c>
      <c r="H182" s="241">
        <v>1</v>
      </c>
      <c r="I182" s="241" t="s">
        <v>144</v>
      </c>
      <c r="J182" s="241" t="s">
        <v>264</v>
      </c>
      <c r="K182" s="241" t="s">
        <v>324</v>
      </c>
      <c r="L182" s="241" t="s">
        <v>79</v>
      </c>
      <c r="M182" s="241">
        <v>2</v>
      </c>
      <c r="N182" s="241" t="s">
        <v>341</v>
      </c>
      <c r="O182" s="241" t="s">
        <v>1248</v>
      </c>
      <c r="P182" s="241">
        <v>20</v>
      </c>
      <c r="Q182" s="241" t="s">
        <v>84</v>
      </c>
      <c r="R182" s="241">
        <v>0.7</v>
      </c>
      <c r="S182" s="241">
        <v>14</v>
      </c>
      <c r="T182" s="241" t="s">
        <v>1244</v>
      </c>
      <c r="U182" s="241"/>
      <c r="V182" s="241"/>
      <c r="W182" s="241" t="s">
        <v>1250</v>
      </c>
      <c r="X182" s="241"/>
      <c r="Y182" s="241" t="s">
        <v>1250</v>
      </c>
      <c r="Z182" s="241"/>
      <c r="AA182" s="241"/>
      <c r="AB182" s="241"/>
      <c r="AC182" s="241"/>
      <c r="AD182" s="239"/>
      <c r="AE182" s="241">
        <v>0</v>
      </c>
      <c r="AF182" s="239"/>
      <c r="AG182" s="241"/>
      <c r="AH182" s="241"/>
      <c r="AI182" s="241"/>
      <c r="AJ182" s="241"/>
    </row>
    <row r="183" spans="1:36" x14ac:dyDescent="0.25">
      <c r="A183" s="241" t="s">
        <v>1259</v>
      </c>
      <c r="B183" s="239">
        <v>43479</v>
      </c>
      <c r="C183" s="241" t="s">
        <v>48</v>
      </c>
      <c r="D183" s="241" t="s">
        <v>211</v>
      </c>
      <c r="E183" s="241" t="s">
        <v>218</v>
      </c>
      <c r="F183" s="241" t="s">
        <v>242</v>
      </c>
      <c r="G183" s="241" t="s">
        <v>140</v>
      </c>
      <c r="H183" s="241">
        <v>1</v>
      </c>
      <c r="I183" s="241" t="s">
        <v>265</v>
      </c>
      <c r="J183" s="241" t="s">
        <v>266</v>
      </c>
      <c r="K183" s="241" t="s">
        <v>325</v>
      </c>
      <c r="L183" s="241" t="s">
        <v>79</v>
      </c>
      <c r="M183" s="241">
        <v>2</v>
      </c>
      <c r="N183" s="241" t="s">
        <v>340</v>
      </c>
      <c r="O183" s="241">
        <v>7</v>
      </c>
      <c r="P183" s="241">
        <v>14</v>
      </c>
      <c r="Q183" s="241" t="s">
        <v>86</v>
      </c>
      <c r="R183" s="241">
        <v>1</v>
      </c>
      <c r="S183" s="241">
        <v>14</v>
      </c>
      <c r="T183" s="241" t="s">
        <v>1244</v>
      </c>
      <c r="U183" s="241"/>
      <c r="V183" s="241"/>
      <c r="W183" s="241" t="s">
        <v>1250</v>
      </c>
      <c r="X183" s="241"/>
      <c r="Y183" s="241" t="s">
        <v>1250</v>
      </c>
      <c r="Z183" s="241"/>
      <c r="AA183" s="241"/>
      <c r="AB183" s="241"/>
      <c r="AC183" s="241"/>
      <c r="AD183" s="239"/>
      <c r="AE183" s="241">
        <v>0</v>
      </c>
      <c r="AF183" s="239"/>
      <c r="AG183" s="241"/>
      <c r="AH183" s="241"/>
      <c r="AI183" s="241"/>
      <c r="AJ183" s="241"/>
    </row>
    <row r="184" spans="1:36" x14ac:dyDescent="0.25">
      <c r="A184" s="241" t="s">
        <v>1259</v>
      </c>
      <c r="B184" s="239">
        <v>43535</v>
      </c>
      <c r="C184" s="241" t="s">
        <v>48</v>
      </c>
      <c r="D184" s="241" t="s">
        <v>211</v>
      </c>
      <c r="E184" s="241" t="s">
        <v>219</v>
      </c>
      <c r="F184" s="241" t="s">
        <v>243</v>
      </c>
      <c r="G184" s="241" t="s">
        <v>140</v>
      </c>
      <c r="H184" s="241">
        <v>1</v>
      </c>
      <c r="I184" s="241" t="s">
        <v>255</v>
      </c>
      <c r="J184" s="241" t="s">
        <v>256</v>
      </c>
      <c r="K184" s="241"/>
      <c r="L184" s="241" t="s">
        <v>78</v>
      </c>
      <c r="M184" s="241" t="s">
        <v>1242</v>
      </c>
      <c r="N184" s="241" t="s">
        <v>340</v>
      </c>
      <c r="O184" s="241">
        <v>7</v>
      </c>
      <c r="P184" s="241">
        <v>21</v>
      </c>
      <c r="Q184" s="241" t="s">
        <v>84</v>
      </c>
      <c r="R184" s="241">
        <v>0.7</v>
      </c>
      <c r="S184" s="241">
        <v>14.7</v>
      </c>
      <c r="T184" s="241" t="s">
        <v>1244</v>
      </c>
      <c r="U184" s="241" t="s">
        <v>311</v>
      </c>
      <c r="V184" s="241"/>
      <c r="W184" s="241" t="s">
        <v>1250</v>
      </c>
      <c r="X184" s="241"/>
      <c r="Y184" s="241" t="s">
        <v>1250</v>
      </c>
      <c r="Z184" s="241"/>
      <c r="AA184" s="241"/>
      <c r="AB184" s="241"/>
      <c r="AC184" s="241"/>
      <c r="AD184" s="239"/>
      <c r="AE184" s="241">
        <v>0</v>
      </c>
      <c r="AF184" s="239"/>
      <c r="AG184" s="241"/>
      <c r="AH184" s="241"/>
      <c r="AI184" s="241"/>
      <c r="AJ184" s="241"/>
    </row>
    <row r="185" spans="1:36" x14ac:dyDescent="0.25">
      <c r="A185" s="241" t="s">
        <v>1259</v>
      </c>
      <c r="B185" s="239">
        <v>43388</v>
      </c>
      <c r="C185" s="241" t="s">
        <v>48</v>
      </c>
      <c r="D185" s="241" t="s">
        <v>211</v>
      </c>
      <c r="E185" s="241" t="s">
        <v>219</v>
      </c>
      <c r="F185" s="241" t="s">
        <v>243</v>
      </c>
      <c r="G185" s="241" t="s">
        <v>140</v>
      </c>
      <c r="H185" s="241">
        <v>1</v>
      </c>
      <c r="I185" s="241" t="s">
        <v>265</v>
      </c>
      <c r="J185" s="241" t="s">
        <v>266</v>
      </c>
      <c r="K185" s="241" t="s">
        <v>326</v>
      </c>
      <c r="L185" s="241" t="s">
        <v>78</v>
      </c>
      <c r="M185" s="241" t="s">
        <v>1242</v>
      </c>
      <c r="N185" s="241" t="s">
        <v>341</v>
      </c>
      <c r="O185" s="241" t="s">
        <v>1248</v>
      </c>
      <c r="P185" s="241">
        <v>30</v>
      </c>
      <c r="Q185" s="241" t="s">
        <v>87</v>
      </c>
      <c r="R185" s="241" t="s">
        <v>1249</v>
      </c>
      <c r="S185" s="241"/>
      <c r="T185" s="241"/>
      <c r="U185" s="241"/>
      <c r="V185" s="241"/>
      <c r="W185" s="241" t="s">
        <v>1250</v>
      </c>
      <c r="X185" s="241"/>
      <c r="Y185" s="241" t="s">
        <v>1250</v>
      </c>
      <c r="Z185" s="241"/>
      <c r="AA185" s="241"/>
      <c r="AB185" s="241"/>
      <c r="AC185" s="241"/>
      <c r="AD185" s="239"/>
      <c r="AE185" s="241">
        <v>0</v>
      </c>
      <c r="AF185" s="239"/>
      <c r="AG185" s="241"/>
      <c r="AH185" s="241"/>
      <c r="AI185" s="241"/>
      <c r="AJ185" s="241"/>
    </row>
    <row r="186" spans="1:36" x14ac:dyDescent="0.25">
      <c r="A186" s="241" t="s">
        <v>1259</v>
      </c>
      <c r="B186" s="239">
        <v>43388</v>
      </c>
      <c r="C186" s="241" t="s">
        <v>48</v>
      </c>
      <c r="D186" s="241" t="s">
        <v>211</v>
      </c>
      <c r="E186" s="241" t="s">
        <v>219</v>
      </c>
      <c r="F186" s="241" t="s">
        <v>244</v>
      </c>
      <c r="G186" s="241" t="s">
        <v>140</v>
      </c>
      <c r="H186" s="241">
        <v>1</v>
      </c>
      <c r="I186" s="241" t="s">
        <v>144</v>
      </c>
      <c r="J186" s="241" t="s">
        <v>267</v>
      </c>
      <c r="K186" s="241"/>
      <c r="L186" s="241" t="s">
        <v>78</v>
      </c>
      <c r="M186" s="241" t="s">
        <v>1242</v>
      </c>
      <c r="N186" s="241" t="s">
        <v>342</v>
      </c>
      <c r="O186" s="241" t="s">
        <v>1243</v>
      </c>
      <c r="P186" s="241">
        <v>12</v>
      </c>
      <c r="Q186" s="241" t="s">
        <v>86</v>
      </c>
      <c r="R186" s="241">
        <v>1</v>
      </c>
      <c r="S186" s="241">
        <v>12</v>
      </c>
      <c r="T186" s="241" t="s">
        <v>1244</v>
      </c>
      <c r="U186" s="241" t="s">
        <v>312</v>
      </c>
      <c r="V186" s="241"/>
      <c r="W186" s="241" t="s">
        <v>1250</v>
      </c>
      <c r="X186" s="241"/>
      <c r="Y186" s="241" t="s">
        <v>1250</v>
      </c>
      <c r="Z186" s="241"/>
      <c r="AA186" s="241"/>
      <c r="AB186" s="241"/>
      <c r="AC186" s="241"/>
      <c r="AD186" s="239"/>
      <c r="AE186" s="241">
        <v>0</v>
      </c>
      <c r="AF186" s="239"/>
      <c r="AG186" s="241"/>
      <c r="AH186" s="241"/>
      <c r="AI186" s="241"/>
      <c r="AJ186" s="241"/>
    </row>
    <row r="187" spans="1:36" x14ac:dyDescent="0.25">
      <c r="A187" s="241" t="s">
        <v>1259</v>
      </c>
      <c r="B187" s="239">
        <v>43388</v>
      </c>
      <c r="C187" s="241" t="s">
        <v>48</v>
      </c>
      <c r="D187" s="241" t="s">
        <v>211</v>
      </c>
      <c r="E187" s="241" t="s">
        <v>219</v>
      </c>
      <c r="F187" s="241" t="s">
        <v>244</v>
      </c>
      <c r="G187" s="241" t="s">
        <v>141</v>
      </c>
      <c r="H187" s="241">
        <v>1</v>
      </c>
      <c r="I187" s="241" t="s">
        <v>144</v>
      </c>
      <c r="J187" s="241" t="s">
        <v>267</v>
      </c>
      <c r="K187" s="241"/>
      <c r="L187" s="241" t="s">
        <v>78</v>
      </c>
      <c r="M187" s="241" t="s">
        <v>1242</v>
      </c>
      <c r="N187" s="241" t="s">
        <v>342</v>
      </c>
      <c r="O187" s="241" t="s">
        <v>1243</v>
      </c>
      <c r="P187" s="241">
        <v>12</v>
      </c>
      <c r="Q187" s="241" t="s">
        <v>86</v>
      </c>
      <c r="R187" s="241">
        <v>1</v>
      </c>
      <c r="S187" s="241">
        <v>12</v>
      </c>
      <c r="T187" s="241" t="s">
        <v>1244</v>
      </c>
      <c r="U187" s="241" t="s">
        <v>312</v>
      </c>
      <c r="V187" s="241"/>
      <c r="W187" s="241" t="s">
        <v>1250</v>
      </c>
      <c r="X187" s="241"/>
      <c r="Y187" s="241" t="s">
        <v>1250</v>
      </c>
      <c r="Z187" s="241"/>
      <c r="AA187" s="241"/>
      <c r="AB187" s="241"/>
      <c r="AC187" s="241"/>
      <c r="AD187" s="239"/>
      <c r="AE187" s="241">
        <v>0</v>
      </c>
      <c r="AF187" s="239"/>
      <c r="AG187" s="241"/>
      <c r="AH187" s="241"/>
      <c r="AI187" s="241"/>
      <c r="AJ187" s="241"/>
    </row>
    <row r="188" spans="1:36" x14ac:dyDescent="0.25">
      <c r="A188" s="241" t="s">
        <v>1259</v>
      </c>
      <c r="B188" s="239">
        <v>43388</v>
      </c>
      <c r="C188" s="241" t="s">
        <v>48</v>
      </c>
      <c r="D188" s="241" t="s">
        <v>211</v>
      </c>
      <c r="E188" s="241" t="s">
        <v>219</v>
      </c>
      <c r="F188" s="241" t="s">
        <v>25</v>
      </c>
      <c r="G188" s="241" t="s">
        <v>140</v>
      </c>
      <c r="H188" s="241">
        <v>1</v>
      </c>
      <c r="I188" s="241" t="s">
        <v>144</v>
      </c>
      <c r="J188" s="241" t="s">
        <v>268</v>
      </c>
      <c r="K188" s="241" t="s">
        <v>327</v>
      </c>
      <c r="L188" s="241" t="s">
        <v>78</v>
      </c>
      <c r="M188" s="241" t="s">
        <v>1242</v>
      </c>
      <c r="N188" s="241" t="s">
        <v>342</v>
      </c>
      <c r="O188" s="241" t="s">
        <v>1243</v>
      </c>
      <c r="P188" s="241">
        <v>12</v>
      </c>
      <c r="Q188" s="241" t="s">
        <v>84</v>
      </c>
      <c r="R188" s="241">
        <v>0.7</v>
      </c>
      <c r="S188" s="241">
        <v>8.3999999999999986</v>
      </c>
      <c r="T188" s="241" t="s">
        <v>1244</v>
      </c>
      <c r="U188" s="241" t="s">
        <v>310</v>
      </c>
      <c r="V188" s="241"/>
      <c r="W188" s="241" t="s">
        <v>1250</v>
      </c>
      <c r="X188" s="241"/>
      <c r="Y188" s="241" t="s">
        <v>1250</v>
      </c>
      <c r="Z188" s="241"/>
      <c r="AA188" s="241"/>
      <c r="AB188" s="241"/>
      <c r="AC188" s="241"/>
      <c r="AD188" s="239"/>
      <c r="AE188" s="241">
        <v>0</v>
      </c>
      <c r="AF188" s="239"/>
      <c r="AG188" s="241"/>
      <c r="AH188" s="241"/>
      <c r="AI188" s="241"/>
      <c r="AJ188" s="241"/>
    </row>
    <row r="189" spans="1:36" x14ac:dyDescent="0.25">
      <c r="A189" s="241" t="s">
        <v>1259</v>
      </c>
      <c r="B189" s="239">
        <v>43388</v>
      </c>
      <c r="C189" s="241" t="s">
        <v>48</v>
      </c>
      <c r="D189" s="241" t="s">
        <v>211</v>
      </c>
      <c r="E189" s="241" t="s">
        <v>219</v>
      </c>
      <c r="F189" s="241" t="s">
        <v>25</v>
      </c>
      <c r="G189" s="241" t="s">
        <v>141</v>
      </c>
      <c r="H189" s="241">
        <v>1</v>
      </c>
      <c r="I189" s="241" t="s">
        <v>144</v>
      </c>
      <c r="J189" s="241" t="s">
        <v>268</v>
      </c>
      <c r="K189" s="241"/>
      <c r="L189" s="241" t="s">
        <v>78</v>
      </c>
      <c r="M189" s="241" t="s">
        <v>1242</v>
      </c>
      <c r="N189" s="241" t="s">
        <v>342</v>
      </c>
      <c r="O189" s="241" t="s">
        <v>1243</v>
      </c>
      <c r="P189" s="241">
        <v>12</v>
      </c>
      <c r="Q189" s="241" t="s">
        <v>86</v>
      </c>
      <c r="R189" s="241">
        <v>1</v>
      </c>
      <c r="S189" s="241">
        <v>12</v>
      </c>
      <c r="T189" s="241" t="s">
        <v>1244</v>
      </c>
      <c r="U189" s="241" t="s">
        <v>310</v>
      </c>
      <c r="V189" s="241"/>
      <c r="W189" s="241" t="s">
        <v>1250</v>
      </c>
      <c r="X189" s="241"/>
      <c r="Y189" s="241" t="s">
        <v>1250</v>
      </c>
      <c r="Z189" s="241"/>
      <c r="AA189" s="241"/>
      <c r="AB189" s="241"/>
      <c r="AC189" s="241"/>
      <c r="AD189" s="239"/>
      <c r="AE189" s="241">
        <v>0</v>
      </c>
      <c r="AF189" s="239"/>
      <c r="AG189" s="241"/>
      <c r="AH189" s="241"/>
      <c r="AI189" s="241"/>
      <c r="AJ189" s="241"/>
    </row>
    <row r="190" spans="1:36" x14ac:dyDescent="0.25">
      <c r="A190" s="241" t="s">
        <v>1259</v>
      </c>
      <c r="B190" s="239">
        <v>43388</v>
      </c>
      <c r="C190" s="241" t="s">
        <v>48</v>
      </c>
      <c r="D190" s="241" t="s">
        <v>211</v>
      </c>
      <c r="E190" s="241" t="s">
        <v>219</v>
      </c>
      <c r="F190" s="241" t="s">
        <v>25</v>
      </c>
      <c r="G190" s="241" t="s">
        <v>140</v>
      </c>
      <c r="H190" s="241">
        <v>1</v>
      </c>
      <c r="I190" s="241" t="s">
        <v>144</v>
      </c>
      <c r="J190" s="241" t="s">
        <v>269</v>
      </c>
      <c r="K190" s="241" t="s">
        <v>327</v>
      </c>
      <c r="L190" s="241" t="s">
        <v>78</v>
      </c>
      <c r="M190" s="241" t="s">
        <v>1242</v>
      </c>
      <c r="N190" s="241" t="s">
        <v>343</v>
      </c>
      <c r="O190" s="241" t="s">
        <v>1245</v>
      </c>
      <c r="P190" s="241">
        <v>3</v>
      </c>
      <c r="Q190" s="241" t="s">
        <v>84</v>
      </c>
      <c r="R190" s="241">
        <v>0.7</v>
      </c>
      <c r="S190" s="241">
        <v>2.0999999999999996</v>
      </c>
      <c r="T190" s="241" t="s">
        <v>1246</v>
      </c>
      <c r="U190" s="241" t="s">
        <v>310</v>
      </c>
      <c r="V190" s="241"/>
      <c r="W190" s="241" t="s">
        <v>1250</v>
      </c>
      <c r="X190" s="241"/>
      <c r="Y190" s="241" t="s">
        <v>1250</v>
      </c>
      <c r="Z190" s="241"/>
      <c r="AA190" s="241"/>
      <c r="AB190" s="241"/>
      <c r="AC190" s="241"/>
      <c r="AD190" s="239"/>
      <c r="AE190" s="241">
        <v>0</v>
      </c>
      <c r="AF190" s="239"/>
      <c r="AG190" s="241"/>
      <c r="AH190" s="241"/>
      <c r="AI190" s="241"/>
      <c r="AJ190" s="241"/>
    </row>
    <row r="191" spans="1:36" x14ac:dyDescent="0.25">
      <c r="A191" s="241" t="s">
        <v>1259</v>
      </c>
      <c r="B191" s="239">
        <v>43388</v>
      </c>
      <c r="C191" s="241" t="s">
        <v>48</v>
      </c>
      <c r="D191" s="241" t="s">
        <v>211</v>
      </c>
      <c r="E191" s="241" t="s">
        <v>219</v>
      </c>
      <c r="F191" s="241" t="s">
        <v>25</v>
      </c>
      <c r="G191" s="241" t="s">
        <v>141</v>
      </c>
      <c r="H191" s="241">
        <v>1</v>
      </c>
      <c r="I191" s="241" t="s">
        <v>144</v>
      </c>
      <c r="J191" s="241" t="s">
        <v>269</v>
      </c>
      <c r="K191" s="241"/>
      <c r="L191" s="241" t="s">
        <v>79</v>
      </c>
      <c r="M191" s="241">
        <v>2</v>
      </c>
      <c r="N191" s="241" t="s">
        <v>343</v>
      </c>
      <c r="O191" s="241" t="s">
        <v>1245</v>
      </c>
      <c r="P191" s="241">
        <v>2</v>
      </c>
      <c r="Q191" s="241" t="s">
        <v>86</v>
      </c>
      <c r="R191" s="241">
        <v>1</v>
      </c>
      <c r="S191" s="241">
        <v>2</v>
      </c>
      <c r="T191" s="241" t="s">
        <v>1246</v>
      </c>
      <c r="U191" s="241" t="s">
        <v>310</v>
      </c>
      <c r="V191" s="241"/>
      <c r="W191" s="241" t="s">
        <v>1250</v>
      </c>
      <c r="X191" s="241"/>
      <c r="Y191" s="241" t="s">
        <v>1250</v>
      </c>
      <c r="Z191" s="241"/>
      <c r="AA191" s="241"/>
      <c r="AB191" s="241"/>
      <c r="AC191" s="241"/>
      <c r="AD191" s="239"/>
      <c r="AE191" s="241">
        <v>0</v>
      </c>
      <c r="AF191" s="239"/>
      <c r="AG191" s="241"/>
      <c r="AH191" s="241"/>
      <c r="AI191" s="241"/>
      <c r="AJ191" s="241"/>
    </row>
    <row r="192" spans="1:36" x14ac:dyDescent="0.25">
      <c r="A192" s="241" t="s">
        <v>1259</v>
      </c>
      <c r="B192" s="239">
        <v>43535</v>
      </c>
      <c r="C192" s="241" t="s">
        <v>48</v>
      </c>
      <c r="D192" s="241" t="s">
        <v>211</v>
      </c>
      <c r="E192" s="241" t="s">
        <v>220</v>
      </c>
      <c r="F192" s="241" t="s">
        <v>243</v>
      </c>
      <c r="G192" s="241" t="s">
        <v>141</v>
      </c>
      <c r="H192" s="241">
        <v>1</v>
      </c>
      <c r="I192" s="241" t="s">
        <v>255</v>
      </c>
      <c r="J192" s="241" t="s">
        <v>256</v>
      </c>
      <c r="K192" s="241" t="s">
        <v>328</v>
      </c>
      <c r="L192" s="241" t="s">
        <v>78</v>
      </c>
      <c r="M192" s="241" t="s">
        <v>1242</v>
      </c>
      <c r="N192" s="241" t="s">
        <v>340</v>
      </c>
      <c r="O192" s="241">
        <v>7</v>
      </c>
      <c r="P192" s="241">
        <v>21</v>
      </c>
      <c r="Q192" s="241" t="s">
        <v>84</v>
      </c>
      <c r="R192" s="241">
        <v>0.7</v>
      </c>
      <c r="S192" s="241">
        <v>14.7</v>
      </c>
      <c r="T192" s="241" t="s">
        <v>1244</v>
      </c>
      <c r="U192" s="241"/>
      <c r="V192" s="241"/>
      <c r="W192" s="241" t="s">
        <v>1250</v>
      </c>
      <c r="X192" s="241"/>
      <c r="Y192" s="241" t="s">
        <v>1250</v>
      </c>
      <c r="Z192" s="241"/>
      <c r="AA192" s="241"/>
      <c r="AB192" s="241"/>
      <c r="AC192" s="241"/>
      <c r="AD192" s="239"/>
      <c r="AE192" s="241">
        <v>0</v>
      </c>
      <c r="AF192" s="239"/>
      <c r="AG192" s="241"/>
      <c r="AH192" s="241"/>
      <c r="AI192" s="241"/>
      <c r="AJ192" s="241"/>
    </row>
    <row r="193" spans="1:36" x14ac:dyDescent="0.25">
      <c r="A193" s="241" t="s">
        <v>1259</v>
      </c>
      <c r="B193" s="239">
        <v>43535</v>
      </c>
      <c r="C193" s="241" t="s">
        <v>48</v>
      </c>
      <c r="D193" s="241" t="s">
        <v>211</v>
      </c>
      <c r="E193" s="241" t="s">
        <v>220</v>
      </c>
      <c r="F193" s="241" t="s">
        <v>243</v>
      </c>
      <c r="G193" s="241" t="s">
        <v>140</v>
      </c>
      <c r="H193" s="241">
        <v>1</v>
      </c>
      <c r="I193" s="241" t="s">
        <v>255</v>
      </c>
      <c r="J193" s="241" t="s">
        <v>256</v>
      </c>
      <c r="K193" s="241" t="s">
        <v>328</v>
      </c>
      <c r="L193" s="241" t="s">
        <v>78</v>
      </c>
      <c r="M193" s="241" t="s">
        <v>1242</v>
      </c>
      <c r="N193" s="241" t="s">
        <v>340</v>
      </c>
      <c r="O193" s="241">
        <v>7</v>
      </c>
      <c r="P193" s="241">
        <v>21</v>
      </c>
      <c r="Q193" s="241" t="s">
        <v>84</v>
      </c>
      <c r="R193" s="241">
        <v>0.7</v>
      </c>
      <c r="S193" s="241">
        <v>14.7</v>
      </c>
      <c r="T193" s="241" t="s">
        <v>1244</v>
      </c>
      <c r="U193" s="241"/>
      <c r="V193" s="241"/>
      <c r="W193" s="241" t="s">
        <v>1250</v>
      </c>
      <c r="X193" s="241"/>
      <c r="Y193" s="241" t="s">
        <v>1250</v>
      </c>
      <c r="Z193" s="241"/>
      <c r="AA193" s="241"/>
      <c r="AB193" s="241"/>
      <c r="AC193" s="241"/>
      <c r="AD193" s="239"/>
      <c r="AE193" s="241">
        <v>0</v>
      </c>
      <c r="AF193" s="239"/>
      <c r="AG193" s="241"/>
      <c r="AH193" s="241"/>
      <c r="AI193" s="241"/>
      <c r="AJ193" s="241"/>
    </row>
    <row r="194" spans="1:36" x14ac:dyDescent="0.25">
      <c r="A194" s="241" t="s">
        <v>1259</v>
      </c>
      <c r="B194" s="239">
        <v>43388</v>
      </c>
      <c r="C194" s="241" t="s">
        <v>48</v>
      </c>
      <c r="D194" s="241" t="s">
        <v>212</v>
      </c>
      <c r="E194" s="241" t="s">
        <v>220</v>
      </c>
      <c r="F194" s="241" t="s">
        <v>24</v>
      </c>
      <c r="G194" s="241" t="s">
        <v>140</v>
      </c>
      <c r="H194" s="241">
        <v>1</v>
      </c>
      <c r="I194" s="241" t="s">
        <v>147</v>
      </c>
      <c r="J194" s="241" t="s">
        <v>270</v>
      </c>
      <c r="K194" s="241" t="s">
        <v>322</v>
      </c>
      <c r="L194" s="241" t="s">
        <v>78</v>
      </c>
      <c r="M194" s="241" t="s">
        <v>1242</v>
      </c>
      <c r="N194" s="241" t="s">
        <v>340</v>
      </c>
      <c r="O194" s="241">
        <v>7</v>
      </c>
      <c r="P194" s="241">
        <v>21</v>
      </c>
      <c r="Q194" s="241" t="s">
        <v>84</v>
      </c>
      <c r="R194" s="241">
        <v>0.7</v>
      </c>
      <c r="S194" s="241">
        <v>14.7</v>
      </c>
      <c r="T194" s="241" t="s">
        <v>1244</v>
      </c>
      <c r="U194" s="241"/>
      <c r="V194" s="241"/>
      <c r="W194" s="241" t="s">
        <v>1250</v>
      </c>
      <c r="X194" s="241"/>
      <c r="Y194" s="241" t="s">
        <v>1250</v>
      </c>
      <c r="Z194" s="241"/>
      <c r="AA194" s="241"/>
      <c r="AB194" s="241"/>
      <c r="AC194" s="241"/>
      <c r="AD194" s="239"/>
      <c r="AE194" s="241">
        <v>0</v>
      </c>
      <c r="AF194" s="239"/>
      <c r="AG194" s="241"/>
      <c r="AH194" s="241"/>
      <c r="AI194" s="241"/>
      <c r="AJ194" s="241"/>
    </row>
    <row r="195" spans="1:36" x14ac:dyDescent="0.25">
      <c r="A195" s="241" t="s">
        <v>1259</v>
      </c>
      <c r="B195" s="239">
        <v>43388</v>
      </c>
      <c r="C195" s="241" t="s">
        <v>48</v>
      </c>
      <c r="D195" s="241" t="s">
        <v>211</v>
      </c>
      <c r="E195" s="241" t="s">
        <v>220</v>
      </c>
      <c r="F195" s="241" t="s">
        <v>24</v>
      </c>
      <c r="G195" s="241" t="s">
        <v>140</v>
      </c>
      <c r="H195" s="241">
        <v>1</v>
      </c>
      <c r="I195" s="241" t="s">
        <v>147</v>
      </c>
      <c r="J195" s="241" t="s">
        <v>270</v>
      </c>
      <c r="K195" s="241" t="s">
        <v>322</v>
      </c>
      <c r="L195" s="241" t="s">
        <v>78</v>
      </c>
      <c r="M195" s="241" t="s">
        <v>1242</v>
      </c>
      <c r="N195" s="241" t="s">
        <v>340</v>
      </c>
      <c r="O195" s="241">
        <v>7</v>
      </c>
      <c r="P195" s="241">
        <v>21</v>
      </c>
      <c r="Q195" s="241" t="s">
        <v>84</v>
      </c>
      <c r="R195" s="241">
        <v>0.7</v>
      </c>
      <c r="S195" s="241">
        <v>14.7</v>
      </c>
      <c r="T195" s="241" t="s">
        <v>1244</v>
      </c>
      <c r="U195" s="241"/>
      <c r="V195" s="241"/>
      <c r="W195" s="241" t="s">
        <v>1250</v>
      </c>
      <c r="X195" s="241"/>
      <c r="Y195" s="241" t="s">
        <v>1250</v>
      </c>
      <c r="Z195" s="241"/>
      <c r="AA195" s="241"/>
      <c r="AB195" s="241"/>
      <c r="AC195" s="241"/>
      <c r="AD195" s="239"/>
      <c r="AE195" s="241">
        <v>0</v>
      </c>
      <c r="AF195" s="239"/>
      <c r="AG195" s="241"/>
      <c r="AH195" s="241"/>
      <c r="AI195" s="241"/>
      <c r="AJ195" s="241"/>
    </row>
    <row r="196" spans="1:36" x14ac:dyDescent="0.25">
      <c r="A196" s="241" t="s">
        <v>1259</v>
      </c>
      <c r="B196" s="239">
        <v>43535</v>
      </c>
      <c r="C196" s="241" t="s">
        <v>48</v>
      </c>
      <c r="D196" s="241" t="s">
        <v>212</v>
      </c>
      <c r="E196" s="241" t="s">
        <v>220</v>
      </c>
      <c r="F196" s="241" t="s">
        <v>236</v>
      </c>
      <c r="G196" s="241" t="s">
        <v>140</v>
      </c>
      <c r="H196" s="241">
        <v>1</v>
      </c>
      <c r="I196" s="241" t="s">
        <v>148</v>
      </c>
      <c r="J196" s="241" t="s">
        <v>271</v>
      </c>
      <c r="K196" s="241" t="s">
        <v>318</v>
      </c>
      <c r="L196" s="241" t="s">
        <v>77</v>
      </c>
      <c r="M196" s="241" t="s">
        <v>1243</v>
      </c>
      <c r="N196" s="241" t="s">
        <v>340</v>
      </c>
      <c r="O196" s="241">
        <v>7</v>
      </c>
      <c r="P196" s="241">
        <v>28</v>
      </c>
      <c r="Q196" s="241" t="s">
        <v>84</v>
      </c>
      <c r="R196" s="241">
        <v>0.7</v>
      </c>
      <c r="S196" s="241">
        <v>19.599999999999998</v>
      </c>
      <c r="T196" s="241" t="s">
        <v>1252</v>
      </c>
      <c r="U196" s="241" t="s">
        <v>309</v>
      </c>
      <c r="V196" s="241"/>
      <c r="W196" s="241" t="s">
        <v>1250</v>
      </c>
      <c r="X196" s="241"/>
      <c r="Y196" s="241" t="s">
        <v>1250</v>
      </c>
      <c r="Z196" s="241"/>
      <c r="AA196" s="241"/>
      <c r="AB196" s="241"/>
      <c r="AC196" s="241"/>
      <c r="AD196" s="239"/>
      <c r="AE196" s="241">
        <v>0</v>
      </c>
      <c r="AF196" s="239"/>
      <c r="AG196" s="241"/>
      <c r="AH196" s="241"/>
      <c r="AI196" s="241"/>
      <c r="AJ196" s="241"/>
    </row>
    <row r="197" spans="1:36" x14ac:dyDescent="0.25">
      <c r="A197" s="241" t="s">
        <v>1259</v>
      </c>
      <c r="B197" s="239">
        <v>43535</v>
      </c>
      <c r="C197" s="241" t="s">
        <v>48</v>
      </c>
      <c r="D197" s="241" t="s">
        <v>211</v>
      </c>
      <c r="E197" s="241" t="s">
        <v>220</v>
      </c>
      <c r="F197" s="241" t="s">
        <v>236</v>
      </c>
      <c r="G197" s="241" t="s">
        <v>140</v>
      </c>
      <c r="H197" s="241">
        <v>1</v>
      </c>
      <c r="I197" s="241" t="s">
        <v>148</v>
      </c>
      <c r="J197" s="241" t="s">
        <v>271</v>
      </c>
      <c r="K197" s="241" t="s">
        <v>318</v>
      </c>
      <c r="L197" s="241" t="s">
        <v>77</v>
      </c>
      <c r="M197" s="241" t="s">
        <v>1243</v>
      </c>
      <c r="N197" s="241" t="s">
        <v>340</v>
      </c>
      <c r="O197" s="241">
        <v>7</v>
      </c>
      <c r="P197" s="241">
        <v>28</v>
      </c>
      <c r="Q197" s="241" t="s">
        <v>84</v>
      </c>
      <c r="R197" s="241">
        <v>0.7</v>
      </c>
      <c r="S197" s="241">
        <v>19.599999999999998</v>
      </c>
      <c r="T197" s="241" t="s">
        <v>1252</v>
      </c>
      <c r="U197" s="241" t="s">
        <v>309</v>
      </c>
      <c r="V197" s="241"/>
      <c r="W197" s="241" t="s">
        <v>1250</v>
      </c>
      <c r="X197" s="241"/>
      <c r="Y197" s="241" t="s">
        <v>1250</v>
      </c>
      <c r="Z197" s="241"/>
      <c r="AA197" s="241"/>
      <c r="AB197" s="241"/>
      <c r="AC197" s="241"/>
      <c r="AD197" s="239"/>
      <c r="AE197" s="241">
        <v>0</v>
      </c>
      <c r="AF197" s="239"/>
      <c r="AG197" s="241"/>
      <c r="AH197" s="241"/>
      <c r="AI197" s="241"/>
      <c r="AJ197" s="241"/>
    </row>
    <row r="198" spans="1:36" x14ac:dyDescent="0.25">
      <c r="A198" s="241" t="s">
        <v>1259</v>
      </c>
      <c r="B198" s="239">
        <v>43535</v>
      </c>
      <c r="C198" s="241" t="s">
        <v>48</v>
      </c>
      <c r="D198" s="241" t="s">
        <v>212</v>
      </c>
      <c r="E198" s="241" t="s">
        <v>220</v>
      </c>
      <c r="F198" s="241" t="s">
        <v>26</v>
      </c>
      <c r="G198" s="241" t="s">
        <v>140</v>
      </c>
      <c r="H198" s="241">
        <v>1</v>
      </c>
      <c r="I198" s="241" t="s">
        <v>148</v>
      </c>
      <c r="J198" s="241" t="s">
        <v>272</v>
      </c>
      <c r="K198" s="241" t="s">
        <v>329</v>
      </c>
      <c r="L198" s="241" t="s">
        <v>77</v>
      </c>
      <c r="M198" s="241" t="s">
        <v>1243</v>
      </c>
      <c r="N198" s="241" t="s">
        <v>340</v>
      </c>
      <c r="O198" s="241">
        <v>7</v>
      </c>
      <c r="P198" s="241">
        <v>28</v>
      </c>
      <c r="Q198" s="241" t="s">
        <v>84</v>
      </c>
      <c r="R198" s="241">
        <v>0.7</v>
      </c>
      <c r="S198" s="241">
        <v>19.599999999999998</v>
      </c>
      <c r="T198" s="241" t="s">
        <v>1252</v>
      </c>
      <c r="U198" s="241" t="s">
        <v>309</v>
      </c>
      <c r="V198" s="241"/>
      <c r="W198" s="241" t="s">
        <v>1250</v>
      </c>
      <c r="X198" s="241"/>
      <c r="Y198" s="241" t="s">
        <v>1250</v>
      </c>
      <c r="Z198" s="241"/>
      <c r="AA198" s="241"/>
      <c r="AB198" s="241"/>
      <c r="AC198" s="241"/>
      <c r="AD198" s="239"/>
      <c r="AE198" s="241">
        <v>0</v>
      </c>
      <c r="AF198" s="239"/>
      <c r="AG198" s="241"/>
      <c r="AH198" s="241"/>
      <c r="AI198" s="241"/>
      <c r="AJ198" s="241"/>
    </row>
    <row r="199" spans="1:36" x14ac:dyDescent="0.25">
      <c r="A199" s="241" t="s">
        <v>1259</v>
      </c>
      <c r="B199" s="239">
        <v>43535</v>
      </c>
      <c r="C199" s="241" t="s">
        <v>48</v>
      </c>
      <c r="D199" s="241" t="s">
        <v>211</v>
      </c>
      <c r="E199" s="241" t="s">
        <v>220</v>
      </c>
      <c r="F199" s="241" t="s">
        <v>26</v>
      </c>
      <c r="G199" s="241" t="s">
        <v>140</v>
      </c>
      <c r="H199" s="241">
        <v>1</v>
      </c>
      <c r="I199" s="241" t="s">
        <v>148</v>
      </c>
      <c r="J199" s="241" t="s">
        <v>273</v>
      </c>
      <c r="K199" s="241" t="s">
        <v>329</v>
      </c>
      <c r="L199" s="241" t="s">
        <v>77</v>
      </c>
      <c r="M199" s="241" t="s">
        <v>1243</v>
      </c>
      <c r="N199" s="241" t="s">
        <v>340</v>
      </c>
      <c r="O199" s="241">
        <v>7</v>
      </c>
      <c r="P199" s="241">
        <v>28</v>
      </c>
      <c r="Q199" s="241" t="s">
        <v>84</v>
      </c>
      <c r="R199" s="241">
        <v>0.7</v>
      </c>
      <c r="S199" s="241">
        <v>19.599999999999998</v>
      </c>
      <c r="T199" s="241" t="s">
        <v>1252</v>
      </c>
      <c r="U199" s="241" t="s">
        <v>309</v>
      </c>
      <c r="V199" s="241"/>
      <c r="W199" s="241" t="s">
        <v>1250</v>
      </c>
      <c r="X199" s="241"/>
      <c r="Y199" s="241" t="s">
        <v>1250</v>
      </c>
      <c r="Z199" s="241"/>
      <c r="AA199" s="241"/>
      <c r="AB199" s="241"/>
      <c r="AC199" s="241"/>
      <c r="AD199" s="239"/>
      <c r="AE199" s="241">
        <v>0</v>
      </c>
      <c r="AF199" s="239"/>
      <c r="AG199" s="241"/>
      <c r="AH199" s="241"/>
      <c r="AI199" s="241"/>
      <c r="AJ199" s="241"/>
    </row>
    <row r="200" spans="1:36" x14ac:dyDescent="0.25">
      <c r="A200" s="241" t="s">
        <v>1259</v>
      </c>
      <c r="B200" s="239">
        <v>43388</v>
      </c>
      <c r="C200" s="241" t="s">
        <v>48</v>
      </c>
      <c r="D200" s="241" t="s">
        <v>211</v>
      </c>
      <c r="E200" s="241" t="s">
        <v>220</v>
      </c>
      <c r="F200" s="241" t="s">
        <v>30</v>
      </c>
      <c r="G200" s="241" t="s">
        <v>140</v>
      </c>
      <c r="H200" s="241">
        <v>1</v>
      </c>
      <c r="I200" s="241" t="s">
        <v>144</v>
      </c>
      <c r="J200" s="241" t="s">
        <v>274</v>
      </c>
      <c r="K200" s="241" t="s">
        <v>327</v>
      </c>
      <c r="L200" s="241" t="s">
        <v>79</v>
      </c>
      <c r="M200" s="241">
        <v>2</v>
      </c>
      <c r="N200" s="241" t="s">
        <v>341</v>
      </c>
      <c r="O200" s="241" t="s">
        <v>1248</v>
      </c>
      <c r="P200" s="241">
        <v>20</v>
      </c>
      <c r="Q200" s="241" t="s">
        <v>84</v>
      </c>
      <c r="R200" s="241">
        <v>0.7</v>
      </c>
      <c r="S200" s="241">
        <v>14</v>
      </c>
      <c r="T200" s="241" t="s">
        <v>1244</v>
      </c>
      <c r="U200" s="241"/>
      <c r="V200" s="241"/>
      <c r="W200" s="241" t="s">
        <v>1250</v>
      </c>
      <c r="X200" s="241"/>
      <c r="Y200" s="241" t="s">
        <v>1250</v>
      </c>
      <c r="Z200" s="241"/>
      <c r="AA200" s="241"/>
      <c r="AB200" s="241"/>
      <c r="AC200" s="241"/>
      <c r="AD200" s="239"/>
      <c r="AE200" s="241">
        <v>0</v>
      </c>
      <c r="AF200" s="239"/>
      <c r="AG200" s="241"/>
      <c r="AH200" s="241"/>
      <c r="AI200" s="241"/>
      <c r="AJ200" s="241"/>
    </row>
    <row r="201" spans="1:36" x14ac:dyDescent="0.25">
      <c r="A201" s="241" t="s">
        <v>1259</v>
      </c>
      <c r="B201" s="239">
        <v>43388</v>
      </c>
      <c r="C201" s="241" t="s">
        <v>48</v>
      </c>
      <c r="D201" s="241" t="s">
        <v>212</v>
      </c>
      <c r="E201" s="241" t="s">
        <v>220</v>
      </c>
      <c r="F201" s="241" t="s">
        <v>30</v>
      </c>
      <c r="G201" s="241" t="s">
        <v>140</v>
      </c>
      <c r="H201" s="241">
        <v>1</v>
      </c>
      <c r="I201" s="241" t="s">
        <v>144</v>
      </c>
      <c r="J201" s="241" t="s">
        <v>274</v>
      </c>
      <c r="K201" s="241" t="s">
        <v>327</v>
      </c>
      <c r="L201" s="241" t="s">
        <v>79</v>
      </c>
      <c r="M201" s="241">
        <v>2</v>
      </c>
      <c r="N201" s="241" t="s">
        <v>341</v>
      </c>
      <c r="O201" s="241" t="s">
        <v>1248</v>
      </c>
      <c r="P201" s="241">
        <v>20</v>
      </c>
      <c r="Q201" s="241" t="s">
        <v>84</v>
      </c>
      <c r="R201" s="241">
        <v>0.7</v>
      </c>
      <c r="S201" s="241">
        <v>14</v>
      </c>
      <c r="T201" s="241" t="s">
        <v>1244</v>
      </c>
      <c r="U201" s="241"/>
      <c r="V201" s="241"/>
      <c r="W201" s="241" t="s">
        <v>1250</v>
      </c>
      <c r="X201" s="241"/>
      <c r="Y201" s="241" t="s">
        <v>1250</v>
      </c>
      <c r="Z201" s="241"/>
      <c r="AA201" s="241"/>
      <c r="AB201" s="241"/>
      <c r="AC201" s="241"/>
      <c r="AD201" s="239"/>
      <c r="AE201" s="241">
        <v>0</v>
      </c>
      <c r="AF201" s="239"/>
      <c r="AG201" s="241"/>
      <c r="AH201" s="241"/>
      <c r="AI201" s="241"/>
      <c r="AJ201" s="241"/>
    </row>
    <row r="202" spans="1:36" x14ac:dyDescent="0.25">
      <c r="A202" s="241" t="s">
        <v>1259</v>
      </c>
      <c r="B202" s="239">
        <v>43388</v>
      </c>
      <c r="C202" s="241" t="s">
        <v>48</v>
      </c>
      <c r="D202" s="241" t="s">
        <v>212</v>
      </c>
      <c r="E202" s="241" t="s">
        <v>220</v>
      </c>
      <c r="F202" s="241" t="s">
        <v>30</v>
      </c>
      <c r="G202" s="241" t="s">
        <v>140</v>
      </c>
      <c r="H202" s="241">
        <v>1</v>
      </c>
      <c r="I202" s="241" t="s">
        <v>144</v>
      </c>
      <c r="J202" s="241" t="s">
        <v>275</v>
      </c>
      <c r="K202" s="241" t="s">
        <v>327</v>
      </c>
      <c r="L202" s="241" t="s">
        <v>79</v>
      </c>
      <c r="M202" s="241">
        <v>2</v>
      </c>
      <c r="N202" s="241" t="s">
        <v>341</v>
      </c>
      <c r="O202" s="241" t="s">
        <v>1248</v>
      </c>
      <c r="P202" s="241">
        <v>20</v>
      </c>
      <c r="Q202" s="241" t="s">
        <v>84</v>
      </c>
      <c r="R202" s="241">
        <v>0.7</v>
      </c>
      <c r="S202" s="241">
        <v>14</v>
      </c>
      <c r="T202" s="241" t="s">
        <v>1244</v>
      </c>
      <c r="U202" s="241"/>
      <c r="V202" s="241"/>
      <c r="W202" s="241" t="s">
        <v>1250</v>
      </c>
      <c r="X202" s="241"/>
      <c r="Y202" s="241" t="s">
        <v>1250</v>
      </c>
      <c r="Z202" s="241"/>
      <c r="AA202" s="241"/>
      <c r="AB202" s="241"/>
      <c r="AC202" s="241"/>
      <c r="AD202" s="239"/>
      <c r="AE202" s="241">
        <v>0</v>
      </c>
      <c r="AF202" s="239"/>
      <c r="AG202" s="241"/>
      <c r="AH202" s="241"/>
      <c r="AI202" s="241"/>
      <c r="AJ202" s="241"/>
    </row>
    <row r="203" spans="1:36" x14ac:dyDescent="0.25">
      <c r="A203" s="241" t="s">
        <v>1259</v>
      </c>
      <c r="B203" s="239">
        <v>43388</v>
      </c>
      <c r="C203" s="241" t="s">
        <v>48</v>
      </c>
      <c r="D203" s="241" t="s">
        <v>211</v>
      </c>
      <c r="E203" s="241" t="s">
        <v>220</v>
      </c>
      <c r="F203" s="241" t="s">
        <v>30</v>
      </c>
      <c r="G203" s="241" t="s">
        <v>140</v>
      </c>
      <c r="H203" s="241">
        <v>1</v>
      </c>
      <c r="I203" s="241" t="s">
        <v>144</v>
      </c>
      <c r="J203" s="241" t="s">
        <v>275</v>
      </c>
      <c r="K203" s="241" t="s">
        <v>327</v>
      </c>
      <c r="L203" s="241" t="s">
        <v>79</v>
      </c>
      <c r="M203" s="241">
        <v>2</v>
      </c>
      <c r="N203" s="241" t="s">
        <v>341</v>
      </c>
      <c r="O203" s="241" t="s">
        <v>1248</v>
      </c>
      <c r="P203" s="241">
        <v>20</v>
      </c>
      <c r="Q203" s="241" t="s">
        <v>84</v>
      </c>
      <c r="R203" s="241">
        <v>0.7</v>
      </c>
      <c r="S203" s="241">
        <v>14</v>
      </c>
      <c r="T203" s="241" t="s">
        <v>1244</v>
      </c>
      <c r="U203" s="241"/>
      <c r="V203" s="241"/>
      <c r="W203" s="241" t="s">
        <v>1250</v>
      </c>
      <c r="X203" s="241"/>
      <c r="Y203" s="241" t="s">
        <v>1250</v>
      </c>
      <c r="Z203" s="241"/>
      <c r="AA203" s="241"/>
      <c r="AB203" s="241"/>
      <c r="AC203" s="241"/>
      <c r="AD203" s="239"/>
      <c r="AE203" s="241">
        <v>0</v>
      </c>
      <c r="AF203" s="239"/>
      <c r="AG203" s="241"/>
      <c r="AH203" s="241"/>
      <c r="AI203" s="241"/>
      <c r="AJ203" s="241"/>
    </row>
    <row r="204" spans="1:36" x14ac:dyDescent="0.25">
      <c r="A204" s="241" t="s">
        <v>1259</v>
      </c>
      <c r="B204" s="239">
        <v>43388</v>
      </c>
      <c r="C204" s="241" t="s">
        <v>48</v>
      </c>
      <c r="D204" s="241" t="s">
        <v>211</v>
      </c>
      <c r="E204" s="241" t="s">
        <v>220</v>
      </c>
      <c r="F204" s="241" t="s">
        <v>240</v>
      </c>
      <c r="G204" s="241" t="s">
        <v>140</v>
      </c>
      <c r="H204" s="241">
        <v>1</v>
      </c>
      <c r="I204" s="241" t="s">
        <v>150</v>
      </c>
      <c r="J204" s="241" t="s">
        <v>263</v>
      </c>
      <c r="K204" s="241" t="s">
        <v>323</v>
      </c>
      <c r="L204" s="241" t="s">
        <v>79</v>
      </c>
      <c r="M204" s="241">
        <v>2</v>
      </c>
      <c r="N204" s="241" t="s">
        <v>343</v>
      </c>
      <c r="O204" s="241" t="s">
        <v>1245</v>
      </c>
      <c r="P204" s="241">
        <v>2</v>
      </c>
      <c r="Q204" s="241" t="s">
        <v>84</v>
      </c>
      <c r="R204" s="241">
        <v>0.7</v>
      </c>
      <c r="S204" s="241">
        <v>1.4</v>
      </c>
      <c r="T204" s="241" t="s">
        <v>1246</v>
      </c>
      <c r="U204" s="241"/>
      <c r="V204" s="241"/>
      <c r="W204" s="241" t="s">
        <v>1250</v>
      </c>
      <c r="X204" s="241"/>
      <c r="Y204" s="241" t="s">
        <v>1250</v>
      </c>
      <c r="Z204" s="241"/>
      <c r="AA204" s="241"/>
      <c r="AB204" s="241"/>
      <c r="AC204" s="241"/>
      <c r="AD204" s="239"/>
      <c r="AE204" s="241">
        <v>0</v>
      </c>
      <c r="AF204" s="239"/>
      <c r="AG204" s="241"/>
      <c r="AH204" s="241"/>
      <c r="AI204" s="241"/>
      <c r="AJ204" s="241"/>
    </row>
    <row r="205" spans="1:36" x14ac:dyDescent="0.25">
      <c r="A205" s="241" t="s">
        <v>1259</v>
      </c>
      <c r="B205" s="239">
        <v>43535</v>
      </c>
      <c r="C205" s="241" t="s">
        <v>48</v>
      </c>
      <c r="D205" s="241" t="s">
        <v>212</v>
      </c>
      <c r="E205" s="241" t="s">
        <v>220</v>
      </c>
      <c r="F205" s="241" t="s">
        <v>243</v>
      </c>
      <c r="G205" s="241" t="s">
        <v>141</v>
      </c>
      <c r="H205" s="241">
        <v>1</v>
      </c>
      <c r="I205" s="241" t="s">
        <v>255</v>
      </c>
      <c r="J205" s="241" t="s">
        <v>256</v>
      </c>
      <c r="K205" s="241" t="s">
        <v>328</v>
      </c>
      <c r="L205" s="241" t="s">
        <v>78</v>
      </c>
      <c r="M205" s="241" t="s">
        <v>1242</v>
      </c>
      <c r="N205" s="241" t="s">
        <v>340</v>
      </c>
      <c r="O205" s="241">
        <v>7</v>
      </c>
      <c r="P205" s="241">
        <v>21</v>
      </c>
      <c r="Q205" s="241" t="s">
        <v>84</v>
      </c>
      <c r="R205" s="241">
        <v>0.7</v>
      </c>
      <c r="S205" s="241">
        <v>14.7</v>
      </c>
      <c r="T205" s="241" t="s">
        <v>1244</v>
      </c>
      <c r="U205" s="241" t="s">
        <v>309</v>
      </c>
      <c r="V205" s="241"/>
      <c r="W205" s="241" t="s">
        <v>1250</v>
      </c>
      <c r="X205" s="241"/>
      <c r="Y205" s="241" t="s">
        <v>1250</v>
      </c>
      <c r="Z205" s="241"/>
      <c r="AA205" s="241"/>
      <c r="AB205" s="241"/>
      <c r="AC205" s="241"/>
      <c r="AD205" s="239"/>
      <c r="AE205" s="241">
        <v>0</v>
      </c>
      <c r="AF205" s="239"/>
      <c r="AG205" s="241"/>
      <c r="AH205" s="241"/>
      <c r="AI205" s="241"/>
      <c r="AJ205" s="241"/>
    </row>
    <row r="206" spans="1:36" x14ac:dyDescent="0.25">
      <c r="A206" s="241" t="s">
        <v>1259</v>
      </c>
      <c r="B206" s="239">
        <v>43535</v>
      </c>
      <c r="C206" s="241" t="s">
        <v>48</v>
      </c>
      <c r="D206" s="241" t="s">
        <v>212</v>
      </c>
      <c r="E206" s="241" t="s">
        <v>220</v>
      </c>
      <c r="F206" s="241" t="s">
        <v>243</v>
      </c>
      <c r="G206" s="241" t="s">
        <v>140</v>
      </c>
      <c r="H206" s="241">
        <v>1</v>
      </c>
      <c r="I206" s="241" t="s">
        <v>255</v>
      </c>
      <c r="J206" s="241" t="s">
        <v>256</v>
      </c>
      <c r="K206" s="241" t="s">
        <v>328</v>
      </c>
      <c r="L206" s="241" t="s">
        <v>78</v>
      </c>
      <c r="M206" s="241" t="s">
        <v>1242</v>
      </c>
      <c r="N206" s="241" t="s">
        <v>340</v>
      </c>
      <c r="O206" s="241">
        <v>7</v>
      </c>
      <c r="P206" s="241">
        <v>21</v>
      </c>
      <c r="Q206" s="241" t="s">
        <v>84</v>
      </c>
      <c r="R206" s="241">
        <v>0.7</v>
      </c>
      <c r="S206" s="241">
        <v>14.7</v>
      </c>
      <c r="T206" s="241" t="s">
        <v>1244</v>
      </c>
      <c r="U206" s="241" t="s">
        <v>309</v>
      </c>
      <c r="V206" s="241"/>
      <c r="W206" s="241" t="s">
        <v>1250</v>
      </c>
      <c r="X206" s="241"/>
      <c r="Y206" s="241" t="s">
        <v>1250</v>
      </c>
      <c r="Z206" s="241"/>
      <c r="AA206" s="241"/>
      <c r="AB206" s="241"/>
      <c r="AC206" s="241"/>
      <c r="AD206" s="239"/>
      <c r="AE206" s="241">
        <v>0</v>
      </c>
      <c r="AF206" s="239"/>
      <c r="AG206" s="241"/>
      <c r="AH206" s="241"/>
      <c r="AI206" s="241"/>
      <c r="AJ206" s="241"/>
    </row>
    <row r="207" spans="1:36" x14ac:dyDescent="0.25">
      <c r="A207" s="241" t="s">
        <v>1259</v>
      </c>
      <c r="B207" s="239">
        <v>43388</v>
      </c>
      <c r="C207" s="241" t="s">
        <v>48</v>
      </c>
      <c r="D207" s="241" t="s">
        <v>211</v>
      </c>
      <c r="E207" s="241" t="s">
        <v>221</v>
      </c>
      <c r="F207" s="241" t="s">
        <v>245</v>
      </c>
      <c r="G207" s="241" t="s">
        <v>140</v>
      </c>
      <c r="H207" s="241">
        <v>1</v>
      </c>
      <c r="I207" s="241" t="s">
        <v>255</v>
      </c>
      <c r="J207" s="241" t="s">
        <v>276</v>
      </c>
      <c r="K207" s="241" t="s">
        <v>328</v>
      </c>
      <c r="L207" s="241" t="s">
        <v>344</v>
      </c>
      <c r="M207" s="241" t="s">
        <v>1245</v>
      </c>
      <c r="N207" s="241" t="s">
        <v>340</v>
      </c>
      <c r="O207" s="241">
        <v>7</v>
      </c>
      <c r="P207" s="241">
        <v>7</v>
      </c>
      <c r="Q207" s="241" t="s">
        <v>86</v>
      </c>
      <c r="R207" s="241">
        <v>1</v>
      </c>
      <c r="S207" s="241">
        <v>7</v>
      </c>
      <c r="T207" s="241" t="s">
        <v>1244</v>
      </c>
      <c r="U207" s="241" t="s">
        <v>309</v>
      </c>
      <c r="V207" s="241"/>
      <c r="W207" s="241" t="s">
        <v>1250</v>
      </c>
      <c r="X207" s="241"/>
      <c r="Y207" s="241" t="s">
        <v>1250</v>
      </c>
      <c r="Z207" s="241"/>
      <c r="AA207" s="241"/>
      <c r="AB207" s="241"/>
      <c r="AC207" s="241"/>
      <c r="AD207" s="239"/>
      <c r="AE207" s="241">
        <v>0</v>
      </c>
      <c r="AF207" s="239"/>
      <c r="AG207" s="241"/>
      <c r="AH207" s="241"/>
      <c r="AI207" s="241"/>
      <c r="AJ207" s="241"/>
    </row>
    <row r="208" spans="1:36" x14ac:dyDescent="0.25">
      <c r="A208" s="241" t="s">
        <v>1259</v>
      </c>
      <c r="B208" s="239">
        <v>43388</v>
      </c>
      <c r="C208" s="241" t="s">
        <v>48</v>
      </c>
      <c r="D208" s="241" t="s">
        <v>211</v>
      </c>
      <c r="E208" s="241" t="s">
        <v>221</v>
      </c>
      <c r="F208" s="241" t="s">
        <v>26</v>
      </c>
      <c r="G208" s="241" t="s">
        <v>140</v>
      </c>
      <c r="H208" s="241">
        <v>1</v>
      </c>
      <c r="I208" s="241" t="s">
        <v>148</v>
      </c>
      <c r="J208" s="241" t="s">
        <v>277</v>
      </c>
      <c r="K208" s="241" t="s">
        <v>318</v>
      </c>
      <c r="L208" s="241" t="s">
        <v>79</v>
      </c>
      <c r="M208" s="241">
        <v>2</v>
      </c>
      <c r="N208" s="241" t="s">
        <v>340</v>
      </c>
      <c r="O208" s="241">
        <v>7</v>
      </c>
      <c r="P208" s="241">
        <v>14</v>
      </c>
      <c r="Q208" s="241" t="s">
        <v>84</v>
      </c>
      <c r="R208" s="241">
        <v>0.7</v>
      </c>
      <c r="S208" s="241">
        <v>9.7999999999999989</v>
      </c>
      <c r="T208" s="241" t="s">
        <v>1244</v>
      </c>
      <c r="U208" s="241" t="s">
        <v>309</v>
      </c>
      <c r="V208" s="241"/>
      <c r="W208" s="241" t="s">
        <v>1250</v>
      </c>
      <c r="X208" s="241"/>
      <c r="Y208" s="241" t="s">
        <v>1250</v>
      </c>
      <c r="Z208" s="241"/>
      <c r="AA208" s="241"/>
      <c r="AB208" s="241"/>
      <c r="AC208" s="241"/>
      <c r="AD208" s="239"/>
      <c r="AE208" s="241">
        <v>0</v>
      </c>
      <c r="AF208" s="239"/>
      <c r="AG208" s="241"/>
      <c r="AH208" s="241"/>
      <c r="AI208" s="241"/>
      <c r="AJ208" s="241"/>
    </row>
    <row r="209" spans="1:36" x14ac:dyDescent="0.25">
      <c r="A209" s="241" t="s">
        <v>1259</v>
      </c>
      <c r="B209" s="239">
        <v>43388</v>
      </c>
      <c r="C209" s="241" t="s">
        <v>48</v>
      </c>
      <c r="D209" s="241" t="s">
        <v>211</v>
      </c>
      <c r="E209" s="241" t="s">
        <v>222</v>
      </c>
      <c r="F209" s="241" t="s">
        <v>26</v>
      </c>
      <c r="G209" s="241" t="s">
        <v>140</v>
      </c>
      <c r="H209" s="241">
        <v>1</v>
      </c>
      <c r="I209" s="241" t="s">
        <v>148</v>
      </c>
      <c r="J209" s="241" t="s">
        <v>278</v>
      </c>
      <c r="K209" s="241"/>
      <c r="L209" s="241" t="s">
        <v>344</v>
      </c>
      <c r="M209" s="241" t="s">
        <v>1245</v>
      </c>
      <c r="N209" s="241" t="s">
        <v>340</v>
      </c>
      <c r="O209" s="241">
        <v>7</v>
      </c>
      <c r="P209" s="241">
        <v>7</v>
      </c>
      <c r="Q209" s="241" t="s">
        <v>86</v>
      </c>
      <c r="R209" s="241">
        <v>1</v>
      </c>
      <c r="S209" s="241">
        <v>7</v>
      </c>
      <c r="T209" s="241" t="s">
        <v>1244</v>
      </c>
      <c r="U209" s="241" t="s">
        <v>309</v>
      </c>
      <c r="V209" s="241"/>
      <c r="W209" s="241" t="s">
        <v>1250</v>
      </c>
      <c r="X209" s="241"/>
      <c r="Y209" s="241" t="s">
        <v>1250</v>
      </c>
      <c r="Z209" s="241"/>
      <c r="AA209" s="241"/>
      <c r="AB209" s="241"/>
      <c r="AC209" s="241"/>
      <c r="AD209" s="239"/>
      <c r="AE209" s="241">
        <v>0</v>
      </c>
      <c r="AF209" s="239"/>
      <c r="AG209" s="241"/>
      <c r="AH209" s="241"/>
      <c r="AI209" s="241"/>
      <c r="AJ209" s="241"/>
    </row>
    <row r="210" spans="1:36" x14ac:dyDescent="0.25">
      <c r="A210" s="241" t="s">
        <v>1259</v>
      </c>
      <c r="B210" s="239">
        <v>43388</v>
      </c>
      <c r="C210" s="241" t="s">
        <v>48</v>
      </c>
      <c r="D210" s="241" t="s">
        <v>211</v>
      </c>
      <c r="E210" s="241" t="s">
        <v>222</v>
      </c>
      <c r="F210" s="241" t="s">
        <v>246</v>
      </c>
      <c r="G210" s="241" t="s">
        <v>140</v>
      </c>
      <c r="H210" s="241">
        <v>1</v>
      </c>
      <c r="I210" s="241" t="s">
        <v>150</v>
      </c>
      <c r="J210" s="241" t="s">
        <v>263</v>
      </c>
      <c r="K210" s="241" t="s">
        <v>323</v>
      </c>
      <c r="L210" s="241" t="s">
        <v>344</v>
      </c>
      <c r="M210" s="241" t="s">
        <v>1245</v>
      </c>
      <c r="N210" s="241" t="s">
        <v>343</v>
      </c>
      <c r="O210" s="241" t="s">
        <v>1245</v>
      </c>
      <c r="P210" s="241">
        <v>1</v>
      </c>
      <c r="Q210" s="241" t="s">
        <v>84</v>
      </c>
      <c r="R210" s="241">
        <v>0.7</v>
      </c>
      <c r="S210" s="241">
        <v>0.7</v>
      </c>
      <c r="T210" s="241" t="s">
        <v>1246</v>
      </c>
      <c r="U210" s="241"/>
      <c r="V210" s="241"/>
      <c r="W210" s="241" t="s">
        <v>1250</v>
      </c>
      <c r="X210" s="241"/>
      <c r="Y210" s="241" t="s">
        <v>1250</v>
      </c>
      <c r="Z210" s="241"/>
      <c r="AA210" s="241"/>
      <c r="AB210" s="241"/>
      <c r="AC210" s="241"/>
      <c r="AD210" s="239"/>
      <c r="AE210" s="241">
        <v>0</v>
      </c>
      <c r="AF210" s="239"/>
      <c r="AG210" s="241"/>
      <c r="AH210" s="241"/>
      <c r="AI210" s="241"/>
      <c r="AJ210" s="241"/>
    </row>
    <row r="211" spans="1:36" x14ac:dyDescent="0.25">
      <c r="A211" s="241" t="s">
        <v>1259</v>
      </c>
      <c r="B211" s="239">
        <v>43535</v>
      </c>
      <c r="C211" s="241" t="s">
        <v>48</v>
      </c>
      <c r="D211" s="241" t="s">
        <v>211</v>
      </c>
      <c r="E211" s="241" t="s">
        <v>223</v>
      </c>
      <c r="F211" s="241" t="s">
        <v>245</v>
      </c>
      <c r="G211" s="241" t="s">
        <v>140</v>
      </c>
      <c r="H211" s="241">
        <v>1</v>
      </c>
      <c r="I211" s="241" t="s">
        <v>255</v>
      </c>
      <c r="J211" s="241" t="s">
        <v>256</v>
      </c>
      <c r="K211" s="241" t="s">
        <v>330</v>
      </c>
      <c r="L211" s="241" t="s">
        <v>78</v>
      </c>
      <c r="M211" s="241" t="s">
        <v>1242</v>
      </c>
      <c r="N211" s="241" t="s">
        <v>340</v>
      </c>
      <c r="O211" s="241">
        <v>7</v>
      </c>
      <c r="P211" s="241">
        <v>21</v>
      </c>
      <c r="Q211" s="241" t="s">
        <v>84</v>
      </c>
      <c r="R211" s="241">
        <v>0.7</v>
      </c>
      <c r="S211" s="241">
        <v>14.7</v>
      </c>
      <c r="T211" s="241" t="s">
        <v>1244</v>
      </c>
      <c r="U211" s="241"/>
      <c r="V211" s="241"/>
      <c r="W211" s="241" t="s">
        <v>1250</v>
      </c>
      <c r="X211" s="241"/>
      <c r="Y211" s="241" t="s">
        <v>1250</v>
      </c>
      <c r="Z211" s="241"/>
      <c r="AA211" s="241"/>
      <c r="AB211" s="241"/>
      <c r="AC211" s="241"/>
      <c r="AD211" s="239"/>
      <c r="AE211" s="241">
        <v>0</v>
      </c>
      <c r="AF211" s="239"/>
      <c r="AG211" s="241"/>
      <c r="AH211" s="241"/>
      <c r="AI211" s="241"/>
      <c r="AJ211" s="241"/>
    </row>
    <row r="212" spans="1:36" x14ac:dyDescent="0.25">
      <c r="A212" s="241" t="s">
        <v>1259</v>
      </c>
      <c r="B212" s="239">
        <v>43388</v>
      </c>
      <c r="C212" s="241" t="s">
        <v>48</v>
      </c>
      <c r="D212" s="241" t="s">
        <v>211</v>
      </c>
      <c r="E212" s="241" t="s">
        <v>223</v>
      </c>
      <c r="F212" s="241" t="s">
        <v>33</v>
      </c>
      <c r="G212" s="241" t="s">
        <v>140</v>
      </c>
      <c r="H212" s="241">
        <v>1</v>
      </c>
      <c r="I212" s="241" t="s">
        <v>148</v>
      </c>
      <c r="J212" s="241" t="s">
        <v>279</v>
      </c>
      <c r="K212" s="241" t="s">
        <v>331</v>
      </c>
      <c r="L212" s="241" t="s">
        <v>344</v>
      </c>
      <c r="M212" s="241" t="s">
        <v>1245</v>
      </c>
      <c r="N212" s="241" t="s">
        <v>340</v>
      </c>
      <c r="O212" s="241">
        <v>7</v>
      </c>
      <c r="P212" s="241">
        <v>7</v>
      </c>
      <c r="Q212" s="241" t="s">
        <v>86</v>
      </c>
      <c r="R212" s="241">
        <v>1</v>
      </c>
      <c r="S212" s="241">
        <v>7</v>
      </c>
      <c r="T212" s="241" t="s">
        <v>1244</v>
      </c>
      <c r="U212" s="241" t="s">
        <v>309</v>
      </c>
      <c r="V212" s="241"/>
      <c r="W212" s="241" t="s">
        <v>1250</v>
      </c>
      <c r="X212" s="241"/>
      <c r="Y212" s="241" t="s">
        <v>1250</v>
      </c>
      <c r="Z212" s="241"/>
      <c r="AA212" s="241"/>
      <c r="AB212" s="241"/>
      <c r="AC212" s="241"/>
      <c r="AD212" s="239"/>
      <c r="AE212" s="241">
        <v>0</v>
      </c>
      <c r="AF212" s="239"/>
      <c r="AG212" s="241"/>
      <c r="AH212" s="241"/>
      <c r="AI212" s="241"/>
      <c r="AJ212" s="241"/>
    </row>
    <row r="213" spans="1:36" x14ac:dyDescent="0.25">
      <c r="A213" s="241" t="s">
        <v>1259</v>
      </c>
      <c r="B213" s="239">
        <v>43388</v>
      </c>
      <c r="C213" s="241" t="s">
        <v>48</v>
      </c>
      <c r="D213" s="241" t="s">
        <v>211</v>
      </c>
      <c r="E213" s="241" t="s">
        <v>223</v>
      </c>
      <c r="F213" s="241" t="s">
        <v>247</v>
      </c>
      <c r="G213" s="241" t="s">
        <v>140</v>
      </c>
      <c r="H213" s="241">
        <v>1</v>
      </c>
      <c r="I213" s="241" t="s">
        <v>137</v>
      </c>
      <c r="J213" s="241" t="s">
        <v>280</v>
      </c>
      <c r="K213" s="241" t="s">
        <v>332</v>
      </c>
      <c r="L213" s="241" t="s">
        <v>344</v>
      </c>
      <c r="M213" s="241" t="s">
        <v>1245</v>
      </c>
      <c r="N213" s="241" t="s">
        <v>341</v>
      </c>
      <c r="O213" s="241" t="s">
        <v>1248</v>
      </c>
      <c r="P213" s="241">
        <v>10</v>
      </c>
      <c r="Q213" s="241" t="s">
        <v>83</v>
      </c>
      <c r="R213" s="241" t="s">
        <v>1254</v>
      </c>
      <c r="S213" s="241"/>
      <c r="T213" s="241"/>
      <c r="U213" s="241"/>
      <c r="V213" s="241"/>
      <c r="W213" s="241" t="s">
        <v>1250</v>
      </c>
      <c r="X213" s="241"/>
      <c r="Y213" s="241" t="s">
        <v>1250</v>
      </c>
      <c r="Z213" s="241"/>
      <c r="AA213" s="241"/>
      <c r="AB213" s="241"/>
      <c r="AC213" s="241"/>
      <c r="AD213" s="239"/>
      <c r="AE213" s="241">
        <v>0</v>
      </c>
      <c r="AF213" s="239"/>
      <c r="AG213" s="241"/>
      <c r="AH213" s="241"/>
      <c r="AI213" s="241"/>
      <c r="AJ213" s="241"/>
    </row>
    <row r="214" spans="1:36" x14ac:dyDescent="0.25">
      <c r="A214" s="241" t="s">
        <v>1259</v>
      </c>
      <c r="B214" s="239">
        <v>43388</v>
      </c>
      <c r="C214" s="241" t="s">
        <v>48</v>
      </c>
      <c r="D214" s="241" t="s">
        <v>211</v>
      </c>
      <c r="E214" s="241" t="s">
        <v>223</v>
      </c>
      <c r="F214" s="241" t="s">
        <v>248</v>
      </c>
      <c r="G214" s="241" t="s">
        <v>140</v>
      </c>
      <c r="H214" s="241">
        <v>1</v>
      </c>
      <c r="I214" s="241" t="s">
        <v>149</v>
      </c>
      <c r="J214" s="241" t="s">
        <v>281</v>
      </c>
      <c r="K214" s="241" t="s">
        <v>327</v>
      </c>
      <c r="L214" s="241" t="s">
        <v>78</v>
      </c>
      <c r="M214" s="241" t="s">
        <v>1242</v>
      </c>
      <c r="N214" s="241" t="s">
        <v>340</v>
      </c>
      <c r="O214" s="241">
        <v>7</v>
      </c>
      <c r="P214" s="241">
        <v>21</v>
      </c>
      <c r="Q214" s="241" t="s">
        <v>87</v>
      </c>
      <c r="R214" s="241" t="s">
        <v>1249</v>
      </c>
      <c r="S214" s="241"/>
      <c r="T214" s="241"/>
      <c r="U214" s="241"/>
      <c r="V214" s="241"/>
      <c r="W214" s="241" t="s">
        <v>1250</v>
      </c>
      <c r="X214" s="241"/>
      <c r="Y214" s="241" t="s">
        <v>1250</v>
      </c>
      <c r="Z214" s="241"/>
      <c r="AA214" s="241"/>
      <c r="AB214" s="241"/>
      <c r="AC214" s="241"/>
      <c r="AD214" s="239"/>
      <c r="AE214" s="241">
        <v>0</v>
      </c>
      <c r="AF214" s="239"/>
      <c r="AG214" s="241"/>
      <c r="AH214" s="241"/>
      <c r="AI214" s="241"/>
      <c r="AJ214" s="241"/>
    </row>
    <row r="215" spans="1:36" x14ac:dyDescent="0.25">
      <c r="A215" s="241" t="s">
        <v>1259</v>
      </c>
      <c r="B215" s="239">
        <v>43388</v>
      </c>
      <c r="C215" s="241" t="s">
        <v>48</v>
      </c>
      <c r="D215" s="241" t="s">
        <v>211</v>
      </c>
      <c r="E215" s="241" t="s">
        <v>223</v>
      </c>
      <c r="F215" s="241" t="s">
        <v>248</v>
      </c>
      <c r="G215" s="241" t="s">
        <v>140</v>
      </c>
      <c r="H215" s="241">
        <v>1</v>
      </c>
      <c r="I215" s="241" t="s">
        <v>144</v>
      </c>
      <c r="J215" s="241" t="s">
        <v>282</v>
      </c>
      <c r="K215" s="241" t="s">
        <v>333</v>
      </c>
      <c r="L215" s="241" t="s">
        <v>78</v>
      </c>
      <c r="M215" s="241" t="s">
        <v>1242</v>
      </c>
      <c r="N215" s="241" t="s">
        <v>340</v>
      </c>
      <c r="O215" s="241">
        <v>7</v>
      </c>
      <c r="P215" s="241">
        <v>21</v>
      </c>
      <c r="Q215" s="241" t="s">
        <v>83</v>
      </c>
      <c r="R215" s="241" t="s">
        <v>1254</v>
      </c>
      <c r="S215" s="241"/>
      <c r="T215" s="241"/>
      <c r="U215" s="241"/>
      <c r="V215" s="241"/>
      <c r="W215" s="241" t="s">
        <v>1250</v>
      </c>
      <c r="X215" s="241"/>
      <c r="Y215" s="241" t="s">
        <v>1250</v>
      </c>
      <c r="Z215" s="241"/>
      <c r="AA215" s="241"/>
      <c r="AB215" s="241"/>
      <c r="AC215" s="241"/>
      <c r="AD215" s="239"/>
      <c r="AE215" s="241">
        <v>0</v>
      </c>
      <c r="AF215" s="239"/>
      <c r="AG215" s="241"/>
      <c r="AH215" s="241"/>
      <c r="AI215" s="241"/>
      <c r="AJ215" s="241"/>
    </row>
    <row r="216" spans="1:36" x14ac:dyDescent="0.25">
      <c r="A216" s="241" t="s">
        <v>1259</v>
      </c>
      <c r="B216" s="239">
        <v>43114</v>
      </c>
      <c r="C216" s="241" t="s">
        <v>48</v>
      </c>
      <c r="D216" s="241" t="s">
        <v>211</v>
      </c>
      <c r="E216" s="241" t="s">
        <v>224</v>
      </c>
      <c r="F216" s="241" t="s">
        <v>249</v>
      </c>
      <c r="G216" s="241" t="s">
        <v>140</v>
      </c>
      <c r="H216" s="241">
        <v>1</v>
      </c>
      <c r="I216" s="241" t="s">
        <v>144</v>
      </c>
      <c r="J216" s="241" t="s">
        <v>57</v>
      </c>
      <c r="K216" s="241" t="s">
        <v>334</v>
      </c>
      <c r="L216" s="241" t="s">
        <v>78</v>
      </c>
      <c r="M216" s="241" t="s">
        <v>1242</v>
      </c>
      <c r="N216" s="241" t="s">
        <v>340</v>
      </c>
      <c r="O216" s="241">
        <v>7</v>
      </c>
      <c r="P216" s="241">
        <v>21</v>
      </c>
      <c r="Q216" s="241" t="s">
        <v>84</v>
      </c>
      <c r="R216" s="241">
        <v>0.7</v>
      </c>
      <c r="S216" s="241">
        <v>14.7</v>
      </c>
      <c r="T216" s="241" t="s">
        <v>1244</v>
      </c>
      <c r="U216" s="241" t="s">
        <v>313</v>
      </c>
      <c r="V216" s="241"/>
      <c r="W216" s="241" t="s">
        <v>1250</v>
      </c>
      <c r="X216" s="241"/>
      <c r="Y216" s="241" t="s">
        <v>1250</v>
      </c>
      <c r="Z216" s="241"/>
      <c r="AA216" s="241"/>
      <c r="AB216" s="241"/>
      <c r="AC216" s="241"/>
      <c r="AD216" s="239"/>
      <c r="AE216" s="241">
        <v>0</v>
      </c>
      <c r="AF216" s="239"/>
      <c r="AG216" s="241"/>
      <c r="AH216" s="241"/>
      <c r="AI216" s="241"/>
      <c r="AJ216" s="241"/>
    </row>
    <row r="217" spans="1:36" x14ac:dyDescent="0.25">
      <c r="A217" s="241" t="s">
        <v>1259</v>
      </c>
      <c r="B217" s="239">
        <v>43388</v>
      </c>
      <c r="C217" s="241" t="s">
        <v>48</v>
      </c>
      <c r="D217" s="241" t="s">
        <v>211</v>
      </c>
      <c r="E217" s="241" t="s">
        <v>225</v>
      </c>
      <c r="F217" s="241" t="s">
        <v>250</v>
      </c>
      <c r="G217" s="241" t="s">
        <v>140</v>
      </c>
      <c r="H217" s="241">
        <v>1</v>
      </c>
      <c r="I217" s="241" t="s">
        <v>255</v>
      </c>
      <c r="J217" s="241" t="s">
        <v>283</v>
      </c>
      <c r="K217" s="241" t="s">
        <v>335</v>
      </c>
      <c r="L217" s="241" t="s">
        <v>77</v>
      </c>
      <c r="M217" s="241" t="s">
        <v>1243</v>
      </c>
      <c r="N217" s="241" t="s">
        <v>340</v>
      </c>
      <c r="O217" s="241">
        <v>7</v>
      </c>
      <c r="P217" s="241">
        <v>28</v>
      </c>
      <c r="Q217" s="241" t="s">
        <v>83</v>
      </c>
      <c r="R217" s="241" t="s">
        <v>1254</v>
      </c>
      <c r="S217" s="241"/>
      <c r="T217" s="241"/>
      <c r="U217" s="241"/>
      <c r="V217" s="241"/>
      <c r="W217" s="241" t="s">
        <v>1250</v>
      </c>
      <c r="X217" s="241"/>
      <c r="Y217" s="241" t="s">
        <v>1250</v>
      </c>
      <c r="Z217" s="241"/>
      <c r="AA217" s="241"/>
      <c r="AB217" s="241"/>
      <c r="AC217" s="241"/>
      <c r="AD217" s="239"/>
      <c r="AE217" s="241">
        <v>0</v>
      </c>
      <c r="AF217" s="239"/>
      <c r="AG217" s="241"/>
      <c r="AH217" s="241"/>
      <c r="AI217" s="241"/>
      <c r="AJ217" s="241"/>
    </row>
    <row r="218" spans="1:36" x14ac:dyDescent="0.25">
      <c r="A218" s="241" t="s">
        <v>1259</v>
      </c>
      <c r="B218" s="239">
        <v>43535</v>
      </c>
      <c r="C218" s="241" t="s">
        <v>48</v>
      </c>
      <c r="D218" s="241" t="s">
        <v>211</v>
      </c>
      <c r="E218" s="241" t="s">
        <v>225</v>
      </c>
      <c r="F218" s="241" t="s">
        <v>251</v>
      </c>
      <c r="G218" s="241" t="s">
        <v>140</v>
      </c>
      <c r="H218" s="241">
        <v>1</v>
      </c>
      <c r="I218" s="241" t="s">
        <v>148</v>
      </c>
      <c r="J218" s="241" t="s">
        <v>271</v>
      </c>
      <c r="K218" s="241" t="s">
        <v>336</v>
      </c>
      <c r="L218" s="241" t="s">
        <v>77</v>
      </c>
      <c r="M218" s="241" t="s">
        <v>1243</v>
      </c>
      <c r="N218" s="241" t="s">
        <v>340</v>
      </c>
      <c r="O218" s="241">
        <v>7</v>
      </c>
      <c r="P218" s="241">
        <v>28</v>
      </c>
      <c r="Q218" s="241" t="s">
        <v>84</v>
      </c>
      <c r="R218" s="241">
        <v>0.7</v>
      </c>
      <c r="S218" s="241">
        <v>19.599999999999998</v>
      </c>
      <c r="T218" s="241" t="s">
        <v>1252</v>
      </c>
      <c r="U218" s="241" t="s">
        <v>309</v>
      </c>
      <c r="V218" s="241"/>
      <c r="W218" s="241" t="s">
        <v>1250</v>
      </c>
      <c r="X218" s="241"/>
      <c r="Y218" s="241" t="s">
        <v>1250</v>
      </c>
      <c r="Z218" s="241"/>
      <c r="AA218" s="241"/>
      <c r="AB218" s="241"/>
      <c r="AC218" s="241"/>
      <c r="AD218" s="239"/>
      <c r="AE218" s="241">
        <v>0</v>
      </c>
      <c r="AF218" s="239"/>
      <c r="AG218" s="241"/>
      <c r="AH218" s="241"/>
      <c r="AI218" s="241"/>
      <c r="AJ218" s="241"/>
    </row>
    <row r="219" spans="1:36" x14ac:dyDescent="0.25">
      <c r="A219" s="241" t="s">
        <v>1259</v>
      </c>
      <c r="B219" s="239">
        <v>43535</v>
      </c>
      <c r="C219" s="241" t="s">
        <v>48</v>
      </c>
      <c r="D219" s="241" t="s">
        <v>211</v>
      </c>
      <c r="E219" s="241" t="s">
        <v>225</v>
      </c>
      <c r="F219" s="241" t="s">
        <v>24</v>
      </c>
      <c r="G219" s="241" t="s">
        <v>140</v>
      </c>
      <c r="H219" s="241">
        <v>1</v>
      </c>
      <c r="I219" s="241" t="s">
        <v>147</v>
      </c>
      <c r="J219" s="241" t="s">
        <v>284</v>
      </c>
      <c r="K219" s="241" t="s">
        <v>322</v>
      </c>
      <c r="L219" s="241" t="s">
        <v>77</v>
      </c>
      <c r="M219" s="241" t="s">
        <v>1243</v>
      </c>
      <c r="N219" s="241" t="s">
        <v>340</v>
      </c>
      <c r="O219" s="241">
        <v>7</v>
      </c>
      <c r="P219" s="241">
        <v>28</v>
      </c>
      <c r="Q219" s="241" t="s">
        <v>84</v>
      </c>
      <c r="R219" s="241">
        <v>0.7</v>
      </c>
      <c r="S219" s="241">
        <v>19.599999999999998</v>
      </c>
      <c r="T219" s="241" t="s">
        <v>1252</v>
      </c>
      <c r="U219" s="241" t="s">
        <v>314</v>
      </c>
      <c r="V219" s="241"/>
      <c r="W219" s="241" t="s">
        <v>1250</v>
      </c>
      <c r="X219" s="241"/>
      <c r="Y219" s="241" t="s">
        <v>1250</v>
      </c>
      <c r="Z219" s="241"/>
      <c r="AA219" s="241"/>
      <c r="AB219" s="241"/>
      <c r="AC219" s="241"/>
      <c r="AD219" s="239"/>
      <c r="AE219" s="241">
        <v>0</v>
      </c>
      <c r="AF219" s="239"/>
      <c r="AG219" s="241"/>
      <c r="AH219" s="241"/>
      <c r="AI219" s="241"/>
      <c r="AJ219" s="241"/>
    </row>
    <row r="220" spans="1:36" x14ac:dyDescent="0.25">
      <c r="A220" s="241" t="s">
        <v>1259</v>
      </c>
      <c r="B220" s="239">
        <v>43388</v>
      </c>
      <c r="C220" s="241" t="s">
        <v>48</v>
      </c>
      <c r="D220" s="241" t="s">
        <v>211</v>
      </c>
      <c r="E220" s="241" t="s">
        <v>225</v>
      </c>
      <c r="F220" s="241" t="s">
        <v>24</v>
      </c>
      <c r="G220" s="241" t="s">
        <v>141</v>
      </c>
      <c r="H220" s="241">
        <v>1</v>
      </c>
      <c r="I220" s="241" t="s">
        <v>147</v>
      </c>
      <c r="J220" s="241" t="s">
        <v>284</v>
      </c>
      <c r="K220" s="241" t="s">
        <v>322</v>
      </c>
      <c r="L220" s="241" t="s">
        <v>344</v>
      </c>
      <c r="M220" s="241" t="s">
        <v>1245</v>
      </c>
      <c r="N220" s="241" t="s">
        <v>340</v>
      </c>
      <c r="O220" s="241">
        <v>7</v>
      </c>
      <c r="P220" s="241">
        <v>7</v>
      </c>
      <c r="Q220" s="241" t="s">
        <v>84</v>
      </c>
      <c r="R220" s="241">
        <v>0.7</v>
      </c>
      <c r="S220" s="241">
        <v>4.8999999999999995</v>
      </c>
      <c r="T220" s="241" t="s">
        <v>1246</v>
      </c>
      <c r="U220" s="241"/>
      <c r="V220" s="241"/>
      <c r="W220" s="241" t="s">
        <v>1250</v>
      </c>
      <c r="X220" s="241"/>
      <c r="Y220" s="241" t="s">
        <v>1250</v>
      </c>
      <c r="Z220" s="241"/>
      <c r="AA220" s="241"/>
      <c r="AB220" s="241"/>
      <c r="AC220" s="241"/>
      <c r="AD220" s="239"/>
      <c r="AE220" s="241">
        <v>0</v>
      </c>
      <c r="AF220" s="239"/>
      <c r="AG220" s="241"/>
      <c r="AH220" s="241"/>
      <c r="AI220" s="241"/>
      <c r="AJ220" s="241"/>
    </row>
    <row r="221" spans="1:36" x14ac:dyDescent="0.25">
      <c r="A221" s="241" t="s">
        <v>1259</v>
      </c>
      <c r="B221" s="239">
        <v>43535</v>
      </c>
      <c r="C221" s="241" t="s">
        <v>48</v>
      </c>
      <c r="D221" s="241" t="s">
        <v>211</v>
      </c>
      <c r="E221" s="241" t="s">
        <v>226</v>
      </c>
      <c r="F221" s="241" t="s">
        <v>250</v>
      </c>
      <c r="G221" s="241" t="s">
        <v>140</v>
      </c>
      <c r="H221" s="241">
        <v>1</v>
      </c>
      <c r="I221" s="241" t="s">
        <v>255</v>
      </c>
      <c r="J221" s="241" t="s">
        <v>283</v>
      </c>
      <c r="K221" s="241" t="s">
        <v>330</v>
      </c>
      <c r="L221" s="241" t="s">
        <v>78</v>
      </c>
      <c r="M221" s="241" t="s">
        <v>1242</v>
      </c>
      <c r="N221" s="241" t="s">
        <v>340</v>
      </c>
      <c r="O221" s="241">
        <v>7</v>
      </c>
      <c r="P221" s="241">
        <v>21</v>
      </c>
      <c r="Q221" s="241" t="s">
        <v>84</v>
      </c>
      <c r="R221" s="241">
        <v>0.7</v>
      </c>
      <c r="S221" s="241">
        <v>14.7</v>
      </c>
      <c r="T221" s="241" t="s">
        <v>1244</v>
      </c>
      <c r="U221" s="241"/>
      <c r="V221" s="241"/>
      <c r="W221" s="241" t="s">
        <v>1250</v>
      </c>
      <c r="X221" s="241"/>
      <c r="Y221" s="241" t="s">
        <v>1250</v>
      </c>
      <c r="Z221" s="241"/>
      <c r="AA221" s="241"/>
      <c r="AB221" s="241"/>
      <c r="AC221" s="241"/>
      <c r="AD221" s="239"/>
      <c r="AE221" s="241">
        <v>0</v>
      </c>
      <c r="AF221" s="239"/>
      <c r="AG221" s="241"/>
      <c r="AH221" s="241"/>
      <c r="AI221" s="241"/>
      <c r="AJ221" s="241"/>
    </row>
    <row r="222" spans="1:36" x14ac:dyDescent="0.25">
      <c r="A222" s="241" t="s">
        <v>1259</v>
      </c>
      <c r="B222" s="239">
        <v>43535</v>
      </c>
      <c r="C222" s="241" t="s">
        <v>48</v>
      </c>
      <c r="D222" s="241" t="s">
        <v>211</v>
      </c>
      <c r="E222" s="241" t="s">
        <v>226</v>
      </c>
      <c r="F222" s="241" t="s">
        <v>252</v>
      </c>
      <c r="G222" s="241" t="s">
        <v>140</v>
      </c>
      <c r="H222" s="241">
        <v>1</v>
      </c>
      <c r="I222" s="241" t="s">
        <v>255</v>
      </c>
      <c r="J222" s="241" t="s">
        <v>285</v>
      </c>
      <c r="K222" s="241" t="s">
        <v>330</v>
      </c>
      <c r="L222" s="241" t="s">
        <v>78</v>
      </c>
      <c r="M222" s="241" t="s">
        <v>1242</v>
      </c>
      <c r="N222" s="241" t="s">
        <v>340</v>
      </c>
      <c r="O222" s="241">
        <v>7</v>
      </c>
      <c r="P222" s="241">
        <v>21</v>
      </c>
      <c r="Q222" s="241" t="s">
        <v>84</v>
      </c>
      <c r="R222" s="241">
        <v>0.7</v>
      </c>
      <c r="S222" s="241">
        <v>14.7</v>
      </c>
      <c r="T222" s="241" t="s">
        <v>1244</v>
      </c>
      <c r="U222" s="241"/>
      <c r="V222" s="241"/>
      <c r="W222" s="241" t="s">
        <v>1250</v>
      </c>
      <c r="X222" s="241"/>
      <c r="Y222" s="241" t="s">
        <v>1250</v>
      </c>
      <c r="Z222" s="241"/>
      <c r="AA222" s="241"/>
      <c r="AB222" s="241"/>
      <c r="AC222" s="241"/>
      <c r="AD222" s="239"/>
      <c r="AE222" s="241">
        <v>0</v>
      </c>
      <c r="AF222" s="239"/>
      <c r="AG222" s="241"/>
      <c r="AH222" s="241"/>
      <c r="AI222" s="241"/>
      <c r="AJ222" s="241"/>
    </row>
    <row r="223" spans="1:36" x14ac:dyDescent="0.25">
      <c r="A223" s="241" t="s">
        <v>1259</v>
      </c>
      <c r="B223" s="239">
        <v>43388</v>
      </c>
      <c r="C223" s="241" t="s">
        <v>48</v>
      </c>
      <c r="D223" s="241" t="s">
        <v>211</v>
      </c>
      <c r="E223" s="241" t="s">
        <v>226</v>
      </c>
      <c r="F223" s="241" t="s">
        <v>253</v>
      </c>
      <c r="G223" s="241" t="s">
        <v>140</v>
      </c>
      <c r="H223" s="241">
        <v>1</v>
      </c>
      <c r="I223" s="241" t="s">
        <v>144</v>
      </c>
      <c r="J223" s="241" t="s">
        <v>286</v>
      </c>
      <c r="K223" s="241" t="s">
        <v>327</v>
      </c>
      <c r="L223" s="241" t="s">
        <v>78</v>
      </c>
      <c r="M223" s="241" t="s">
        <v>1242</v>
      </c>
      <c r="N223" s="241" t="s">
        <v>340</v>
      </c>
      <c r="O223" s="241">
        <v>7</v>
      </c>
      <c r="P223" s="241">
        <v>21</v>
      </c>
      <c r="Q223" s="241" t="s">
        <v>84</v>
      </c>
      <c r="R223" s="241">
        <v>0.7</v>
      </c>
      <c r="S223" s="241">
        <v>14.7</v>
      </c>
      <c r="T223" s="241" t="s">
        <v>1244</v>
      </c>
      <c r="U223" s="241"/>
      <c r="V223" s="241"/>
      <c r="W223" s="241" t="s">
        <v>1250</v>
      </c>
      <c r="X223" s="241"/>
      <c r="Y223" s="241" t="s">
        <v>1250</v>
      </c>
      <c r="Z223" s="241"/>
      <c r="AA223" s="241"/>
      <c r="AB223" s="241"/>
      <c r="AC223" s="241"/>
      <c r="AD223" s="239"/>
      <c r="AE223" s="241">
        <v>0</v>
      </c>
      <c r="AF223" s="239"/>
      <c r="AG223" s="241"/>
      <c r="AH223" s="241"/>
      <c r="AI223" s="241"/>
      <c r="AJ223" s="241"/>
    </row>
    <row r="224" spans="1:36" x14ac:dyDescent="0.25">
      <c r="A224" s="241" t="s">
        <v>1259</v>
      </c>
      <c r="B224" s="239">
        <v>43388</v>
      </c>
      <c r="C224" s="241" t="s">
        <v>48</v>
      </c>
      <c r="D224" s="241" t="s">
        <v>211</v>
      </c>
      <c r="E224" s="241" t="s">
        <v>226</v>
      </c>
      <c r="F224" s="241" t="s">
        <v>253</v>
      </c>
      <c r="G224" s="241" t="s">
        <v>141</v>
      </c>
      <c r="H224" s="241">
        <v>1</v>
      </c>
      <c r="I224" s="241" t="s">
        <v>144</v>
      </c>
      <c r="J224" s="241" t="s">
        <v>286</v>
      </c>
      <c r="K224" s="241" t="s">
        <v>327</v>
      </c>
      <c r="L224" s="241" t="s">
        <v>344</v>
      </c>
      <c r="M224" s="241" t="s">
        <v>1245</v>
      </c>
      <c r="N224" s="241" t="s">
        <v>341</v>
      </c>
      <c r="O224" s="241" t="s">
        <v>1248</v>
      </c>
      <c r="P224" s="241">
        <v>10</v>
      </c>
      <c r="Q224" s="241" t="s">
        <v>86</v>
      </c>
      <c r="R224" s="241">
        <v>1</v>
      </c>
      <c r="S224" s="241">
        <v>10</v>
      </c>
      <c r="T224" s="241" t="s">
        <v>1244</v>
      </c>
      <c r="U224" s="241"/>
      <c r="V224" s="241"/>
      <c r="W224" s="241" t="s">
        <v>1250</v>
      </c>
      <c r="X224" s="241"/>
      <c r="Y224" s="241" t="s">
        <v>1250</v>
      </c>
      <c r="Z224" s="241"/>
      <c r="AA224" s="241"/>
      <c r="AB224" s="241"/>
      <c r="AC224" s="241"/>
      <c r="AD224" s="239"/>
      <c r="AE224" s="241">
        <v>0</v>
      </c>
      <c r="AF224" s="239"/>
      <c r="AG224" s="241"/>
      <c r="AH224" s="241"/>
      <c r="AI224" s="241"/>
      <c r="AJ224" s="241"/>
    </row>
    <row r="225" spans="1:36" x14ac:dyDescent="0.25">
      <c r="A225" s="241" t="s">
        <v>1259</v>
      </c>
      <c r="B225" s="239">
        <v>43388</v>
      </c>
      <c r="C225" s="241" t="s">
        <v>48</v>
      </c>
      <c r="D225" s="241" t="s">
        <v>213</v>
      </c>
      <c r="E225" s="241" t="s">
        <v>225</v>
      </c>
      <c r="F225" s="241" t="s">
        <v>250</v>
      </c>
      <c r="G225" s="241" t="s">
        <v>140</v>
      </c>
      <c r="H225" s="241">
        <v>1</v>
      </c>
      <c r="I225" s="241" t="s">
        <v>255</v>
      </c>
      <c r="J225" s="241" t="s">
        <v>256</v>
      </c>
      <c r="K225" s="241" t="s">
        <v>335</v>
      </c>
      <c r="L225" s="241" t="s">
        <v>77</v>
      </c>
      <c r="M225" s="241" t="s">
        <v>1243</v>
      </c>
      <c r="N225" s="241" t="s">
        <v>340</v>
      </c>
      <c r="O225" s="241">
        <v>7</v>
      </c>
      <c r="P225" s="241">
        <v>28</v>
      </c>
      <c r="Q225" s="241" t="s">
        <v>83</v>
      </c>
      <c r="R225" s="241" t="s">
        <v>1254</v>
      </c>
      <c r="S225" s="241"/>
      <c r="T225" s="241"/>
      <c r="U225" s="241"/>
      <c r="V225" s="241"/>
      <c r="W225" s="241" t="s">
        <v>1250</v>
      </c>
      <c r="X225" s="241"/>
      <c r="Y225" s="241" t="s">
        <v>1250</v>
      </c>
      <c r="Z225" s="241"/>
      <c r="AA225" s="241"/>
      <c r="AB225" s="241"/>
      <c r="AC225" s="241"/>
      <c r="AD225" s="239"/>
      <c r="AE225" s="241">
        <v>0</v>
      </c>
      <c r="AF225" s="239"/>
      <c r="AG225" s="241"/>
      <c r="AH225" s="241"/>
      <c r="AI225" s="241"/>
      <c r="AJ225" s="241"/>
    </row>
    <row r="226" spans="1:36" x14ac:dyDescent="0.25">
      <c r="A226" s="241" t="s">
        <v>1259</v>
      </c>
      <c r="B226" s="239">
        <v>43535</v>
      </c>
      <c r="C226" s="241" t="s">
        <v>48</v>
      </c>
      <c r="D226" s="241" t="s">
        <v>213</v>
      </c>
      <c r="E226" s="241" t="s">
        <v>225</v>
      </c>
      <c r="F226" s="241" t="s">
        <v>251</v>
      </c>
      <c r="G226" s="241" t="s">
        <v>140</v>
      </c>
      <c r="H226" s="241">
        <v>1</v>
      </c>
      <c r="I226" s="241" t="s">
        <v>148</v>
      </c>
      <c r="J226" s="241" t="s">
        <v>287</v>
      </c>
      <c r="K226" s="241" t="s">
        <v>336</v>
      </c>
      <c r="L226" s="241" t="s">
        <v>77</v>
      </c>
      <c r="M226" s="241" t="s">
        <v>1243</v>
      </c>
      <c r="N226" s="241" t="s">
        <v>340</v>
      </c>
      <c r="O226" s="241">
        <v>7</v>
      </c>
      <c r="P226" s="241">
        <v>28</v>
      </c>
      <c r="Q226" s="241" t="s">
        <v>84</v>
      </c>
      <c r="R226" s="241">
        <v>0.7</v>
      </c>
      <c r="S226" s="241">
        <v>19.599999999999998</v>
      </c>
      <c r="T226" s="241" t="s">
        <v>1252</v>
      </c>
      <c r="U226" s="241" t="s">
        <v>309</v>
      </c>
      <c r="V226" s="241"/>
      <c r="W226" s="241" t="s">
        <v>1250</v>
      </c>
      <c r="X226" s="241"/>
      <c r="Y226" s="241" t="s">
        <v>1250</v>
      </c>
      <c r="Z226" s="241"/>
      <c r="AA226" s="241"/>
      <c r="AB226" s="241"/>
      <c r="AC226" s="241"/>
      <c r="AD226" s="239"/>
      <c r="AE226" s="241">
        <v>0</v>
      </c>
      <c r="AF226" s="239"/>
      <c r="AG226" s="241"/>
      <c r="AH226" s="241"/>
      <c r="AI226" s="241"/>
      <c r="AJ226" s="241"/>
    </row>
    <row r="227" spans="1:36" x14ac:dyDescent="0.25">
      <c r="A227" s="241" t="s">
        <v>1259</v>
      </c>
      <c r="B227" s="239">
        <v>43388</v>
      </c>
      <c r="C227" s="241" t="s">
        <v>48</v>
      </c>
      <c r="D227" s="241" t="s">
        <v>213</v>
      </c>
      <c r="E227" s="241" t="s">
        <v>225</v>
      </c>
      <c r="F227" s="241" t="s">
        <v>24</v>
      </c>
      <c r="G227" s="241" t="s">
        <v>140</v>
      </c>
      <c r="H227" s="241">
        <v>1</v>
      </c>
      <c r="I227" s="241" t="s">
        <v>147</v>
      </c>
      <c r="J227" s="241" t="s">
        <v>284</v>
      </c>
      <c r="K227" s="241" t="s">
        <v>322</v>
      </c>
      <c r="L227" s="241" t="s">
        <v>78</v>
      </c>
      <c r="M227" s="241" t="s">
        <v>1242</v>
      </c>
      <c r="N227" s="241" t="s">
        <v>340</v>
      </c>
      <c r="O227" s="241">
        <v>7</v>
      </c>
      <c r="P227" s="241">
        <v>21</v>
      </c>
      <c r="Q227" s="241" t="s">
        <v>84</v>
      </c>
      <c r="R227" s="241">
        <v>0.7</v>
      </c>
      <c r="S227" s="241">
        <v>14.7</v>
      </c>
      <c r="T227" s="241" t="s">
        <v>1244</v>
      </c>
      <c r="U227" s="241"/>
      <c r="V227" s="241"/>
      <c r="W227" s="241" t="s">
        <v>1250</v>
      </c>
      <c r="X227" s="241"/>
      <c r="Y227" s="241" t="s">
        <v>1250</v>
      </c>
      <c r="Z227" s="241"/>
      <c r="AA227" s="241"/>
      <c r="AB227" s="241"/>
      <c r="AC227" s="241"/>
      <c r="AD227" s="239"/>
      <c r="AE227" s="241">
        <v>0</v>
      </c>
      <c r="AF227" s="239"/>
      <c r="AG227" s="241"/>
      <c r="AH227" s="241"/>
      <c r="AI227" s="241"/>
      <c r="AJ227" s="241"/>
    </row>
    <row r="228" spans="1:36" x14ac:dyDescent="0.25">
      <c r="A228" s="241" t="s">
        <v>1259</v>
      </c>
      <c r="B228" s="239">
        <v>43388</v>
      </c>
      <c r="C228" s="241" t="s">
        <v>48</v>
      </c>
      <c r="D228" s="241" t="s">
        <v>213</v>
      </c>
      <c r="E228" s="241" t="s">
        <v>225</v>
      </c>
      <c r="F228" s="241" t="s">
        <v>24</v>
      </c>
      <c r="G228" s="241" t="s">
        <v>141</v>
      </c>
      <c r="H228" s="241">
        <v>1</v>
      </c>
      <c r="I228" s="241" t="s">
        <v>147</v>
      </c>
      <c r="J228" s="241" t="s">
        <v>288</v>
      </c>
      <c r="K228" s="241" t="s">
        <v>322</v>
      </c>
      <c r="L228" s="241" t="s">
        <v>344</v>
      </c>
      <c r="M228" s="241" t="s">
        <v>1245</v>
      </c>
      <c r="N228" s="241" t="s">
        <v>340</v>
      </c>
      <c r="O228" s="241">
        <v>7</v>
      </c>
      <c r="P228" s="241">
        <v>7</v>
      </c>
      <c r="Q228" s="241" t="s">
        <v>84</v>
      </c>
      <c r="R228" s="241">
        <v>0.7</v>
      </c>
      <c r="S228" s="241">
        <v>4.8999999999999995</v>
      </c>
      <c r="T228" s="241" t="s">
        <v>1246</v>
      </c>
      <c r="U228" s="241"/>
      <c r="V228" s="241"/>
      <c r="W228" s="241" t="s">
        <v>1250</v>
      </c>
      <c r="X228" s="241"/>
      <c r="Y228" s="241" t="s">
        <v>1250</v>
      </c>
      <c r="Z228" s="241"/>
      <c r="AA228" s="241"/>
      <c r="AB228" s="241"/>
      <c r="AC228" s="241"/>
      <c r="AD228" s="239"/>
      <c r="AE228" s="241">
        <v>0</v>
      </c>
      <c r="AF228" s="239"/>
      <c r="AG228" s="241"/>
      <c r="AH228" s="241"/>
      <c r="AI228" s="241"/>
      <c r="AJ228" s="241"/>
    </row>
    <row r="229" spans="1:36" x14ac:dyDescent="0.25">
      <c r="A229" s="241" t="s">
        <v>1259</v>
      </c>
      <c r="B229" s="239">
        <v>43535</v>
      </c>
      <c r="C229" s="241" t="s">
        <v>48</v>
      </c>
      <c r="D229" s="241" t="s">
        <v>213</v>
      </c>
      <c r="E229" s="241" t="s">
        <v>226</v>
      </c>
      <c r="F229" s="241" t="s">
        <v>250</v>
      </c>
      <c r="G229" s="241" t="s">
        <v>140</v>
      </c>
      <c r="H229" s="241">
        <v>1</v>
      </c>
      <c r="I229" s="241" t="s">
        <v>255</v>
      </c>
      <c r="J229" s="241" t="s">
        <v>283</v>
      </c>
      <c r="K229" s="241" t="s">
        <v>335</v>
      </c>
      <c r="L229" s="241" t="s">
        <v>78</v>
      </c>
      <c r="M229" s="241" t="s">
        <v>1242</v>
      </c>
      <c r="N229" s="241" t="s">
        <v>340</v>
      </c>
      <c r="O229" s="241">
        <v>7</v>
      </c>
      <c r="P229" s="241">
        <v>21</v>
      </c>
      <c r="Q229" s="241" t="s">
        <v>84</v>
      </c>
      <c r="R229" s="241">
        <v>0.7</v>
      </c>
      <c r="S229" s="241">
        <v>14.7</v>
      </c>
      <c r="T229" s="241" t="s">
        <v>1244</v>
      </c>
      <c r="U229" s="241"/>
      <c r="V229" s="241"/>
      <c r="W229" s="241" t="s">
        <v>1250</v>
      </c>
      <c r="X229" s="241"/>
      <c r="Y229" s="241" t="s">
        <v>1250</v>
      </c>
      <c r="Z229" s="241"/>
      <c r="AA229" s="241"/>
      <c r="AB229" s="241"/>
      <c r="AC229" s="241"/>
      <c r="AD229" s="239"/>
      <c r="AE229" s="241">
        <v>0</v>
      </c>
      <c r="AF229" s="239"/>
      <c r="AG229" s="241"/>
      <c r="AH229" s="241"/>
      <c r="AI229" s="241"/>
      <c r="AJ229" s="241"/>
    </row>
    <row r="230" spans="1:36" x14ac:dyDescent="0.25">
      <c r="A230" s="241" t="s">
        <v>1259</v>
      </c>
      <c r="B230" s="239">
        <v>43535</v>
      </c>
      <c r="C230" s="241" t="s">
        <v>48</v>
      </c>
      <c r="D230" s="241" t="s">
        <v>213</v>
      </c>
      <c r="E230" s="241" t="s">
        <v>226</v>
      </c>
      <c r="F230" s="241" t="s">
        <v>252</v>
      </c>
      <c r="G230" s="241" t="s">
        <v>140</v>
      </c>
      <c r="H230" s="241">
        <v>1</v>
      </c>
      <c r="I230" s="241" t="s">
        <v>255</v>
      </c>
      <c r="J230" s="241" t="s">
        <v>289</v>
      </c>
      <c r="K230" s="241" t="s">
        <v>330</v>
      </c>
      <c r="L230" s="241" t="s">
        <v>78</v>
      </c>
      <c r="M230" s="241" t="s">
        <v>1242</v>
      </c>
      <c r="N230" s="241" t="s">
        <v>340</v>
      </c>
      <c r="O230" s="241">
        <v>7</v>
      </c>
      <c r="P230" s="241">
        <v>21</v>
      </c>
      <c r="Q230" s="241" t="s">
        <v>84</v>
      </c>
      <c r="R230" s="241">
        <v>0.7</v>
      </c>
      <c r="S230" s="241">
        <v>14.7</v>
      </c>
      <c r="T230" s="241" t="s">
        <v>1244</v>
      </c>
      <c r="U230" s="241"/>
      <c r="V230" s="241"/>
      <c r="W230" s="241" t="s">
        <v>1250</v>
      </c>
      <c r="X230" s="241"/>
      <c r="Y230" s="241" t="s">
        <v>1250</v>
      </c>
      <c r="Z230" s="241"/>
      <c r="AA230" s="241"/>
      <c r="AB230" s="241"/>
      <c r="AC230" s="241"/>
      <c r="AD230" s="239"/>
      <c r="AE230" s="241">
        <v>0</v>
      </c>
      <c r="AF230" s="239"/>
      <c r="AG230" s="241"/>
      <c r="AH230" s="241"/>
      <c r="AI230" s="241"/>
      <c r="AJ230" s="241"/>
    </row>
    <row r="231" spans="1:36" x14ac:dyDescent="0.25">
      <c r="A231" s="241" t="s">
        <v>1259</v>
      </c>
      <c r="B231" s="239">
        <v>43388</v>
      </c>
      <c r="C231" s="241" t="s">
        <v>48</v>
      </c>
      <c r="D231" s="241" t="s">
        <v>213</v>
      </c>
      <c r="E231" s="241" t="s">
        <v>226</v>
      </c>
      <c r="F231" s="241" t="s">
        <v>253</v>
      </c>
      <c r="G231" s="241" t="s">
        <v>140</v>
      </c>
      <c r="H231" s="241">
        <v>1</v>
      </c>
      <c r="I231" s="241" t="s">
        <v>144</v>
      </c>
      <c r="J231" s="241" t="s">
        <v>286</v>
      </c>
      <c r="K231" s="241" t="s">
        <v>327</v>
      </c>
      <c r="L231" s="241" t="s">
        <v>78</v>
      </c>
      <c r="M231" s="241" t="s">
        <v>1242</v>
      </c>
      <c r="N231" s="241" t="s">
        <v>340</v>
      </c>
      <c r="O231" s="241">
        <v>7</v>
      </c>
      <c r="P231" s="241">
        <v>21</v>
      </c>
      <c r="Q231" s="241" t="s">
        <v>84</v>
      </c>
      <c r="R231" s="241">
        <v>0.7</v>
      </c>
      <c r="S231" s="241">
        <v>14.7</v>
      </c>
      <c r="T231" s="241" t="s">
        <v>1244</v>
      </c>
      <c r="U231" s="241"/>
      <c r="V231" s="241"/>
      <c r="W231" s="241" t="s">
        <v>1250</v>
      </c>
      <c r="X231" s="241"/>
      <c r="Y231" s="241" t="s">
        <v>1250</v>
      </c>
      <c r="Z231" s="241"/>
      <c r="AA231" s="241"/>
      <c r="AB231" s="241"/>
      <c r="AC231" s="241"/>
      <c r="AD231" s="239"/>
      <c r="AE231" s="241">
        <v>0</v>
      </c>
      <c r="AF231" s="239"/>
      <c r="AG231" s="241"/>
      <c r="AH231" s="241"/>
      <c r="AI231" s="241"/>
      <c r="AJ231" s="241"/>
    </row>
    <row r="232" spans="1:36" x14ac:dyDescent="0.25">
      <c r="A232" s="241" t="s">
        <v>1259</v>
      </c>
      <c r="B232" s="239">
        <v>43535</v>
      </c>
      <c r="C232" s="241" t="s">
        <v>48</v>
      </c>
      <c r="D232" s="241" t="s">
        <v>213</v>
      </c>
      <c r="E232" s="241" t="s">
        <v>219</v>
      </c>
      <c r="F232" s="241" t="s">
        <v>243</v>
      </c>
      <c r="G232" s="241" t="s">
        <v>140</v>
      </c>
      <c r="H232" s="241">
        <v>1</v>
      </c>
      <c r="I232" s="241" t="s">
        <v>255</v>
      </c>
      <c r="J232" s="241" t="s">
        <v>256</v>
      </c>
      <c r="K232" s="241"/>
      <c r="L232" s="241" t="s">
        <v>78</v>
      </c>
      <c r="M232" s="241" t="s">
        <v>1242</v>
      </c>
      <c r="N232" s="241" t="s">
        <v>340</v>
      </c>
      <c r="O232" s="241">
        <v>7</v>
      </c>
      <c r="P232" s="241">
        <v>21</v>
      </c>
      <c r="Q232" s="241" t="s">
        <v>84</v>
      </c>
      <c r="R232" s="241">
        <v>0.7</v>
      </c>
      <c r="S232" s="241">
        <v>14.7</v>
      </c>
      <c r="T232" s="241" t="s">
        <v>1244</v>
      </c>
      <c r="U232" s="241" t="s">
        <v>311</v>
      </c>
      <c r="V232" s="241"/>
      <c r="W232" s="241" t="s">
        <v>1250</v>
      </c>
      <c r="X232" s="241"/>
      <c r="Y232" s="241" t="s">
        <v>1250</v>
      </c>
      <c r="Z232" s="241"/>
      <c r="AA232" s="241"/>
      <c r="AB232" s="241"/>
      <c r="AC232" s="241"/>
      <c r="AD232" s="239"/>
      <c r="AE232" s="241">
        <v>0</v>
      </c>
      <c r="AF232" s="239"/>
      <c r="AG232" s="241"/>
      <c r="AH232" s="241"/>
      <c r="AI232" s="241"/>
      <c r="AJ232" s="241"/>
    </row>
    <row r="233" spans="1:36" x14ac:dyDescent="0.25">
      <c r="A233" s="241" t="s">
        <v>1259</v>
      </c>
      <c r="B233" s="239">
        <v>43388</v>
      </c>
      <c r="C233" s="241" t="s">
        <v>48</v>
      </c>
      <c r="D233" s="241" t="s">
        <v>213</v>
      </c>
      <c r="E233" s="241" t="s">
        <v>219</v>
      </c>
      <c r="F233" s="241" t="s">
        <v>243</v>
      </c>
      <c r="G233" s="241" t="s">
        <v>140</v>
      </c>
      <c r="H233" s="241">
        <v>1</v>
      </c>
      <c r="I233" s="241" t="s">
        <v>265</v>
      </c>
      <c r="J233" s="241" t="s">
        <v>266</v>
      </c>
      <c r="K233" s="241" t="s">
        <v>326</v>
      </c>
      <c r="L233" s="241" t="s">
        <v>78</v>
      </c>
      <c r="M233" s="241" t="s">
        <v>1242</v>
      </c>
      <c r="N233" s="241" t="s">
        <v>341</v>
      </c>
      <c r="O233" s="241" t="s">
        <v>1248</v>
      </c>
      <c r="P233" s="241">
        <v>30</v>
      </c>
      <c r="Q233" s="241" t="s">
        <v>87</v>
      </c>
      <c r="R233" s="241" t="s">
        <v>1249</v>
      </c>
      <c r="S233" s="241"/>
      <c r="T233" s="241"/>
      <c r="U233" s="241"/>
      <c r="V233" s="241"/>
      <c r="W233" s="241" t="s">
        <v>1250</v>
      </c>
      <c r="X233" s="241"/>
      <c r="Y233" s="241" t="s">
        <v>1250</v>
      </c>
      <c r="Z233" s="241"/>
      <c r="AA233" s="241"/>
      <c r="AB233" s="241"/>
      <c r="AC233" s="241"/>
      <c r="AD233" s="239"/>
      <c r="AE233" s="241">
        <v>0</v>
      </c>
      <c r="AF233" s="239"/>
      <c r="AG233" s="241"/>
      <c r="AH233" s="241"/>
      <c r="AI233" s="241"/>
      <c r="AJ233" s="241"/>
    </row>
    <row r="234" spans="1:36" x14ac:dyDescent="0.25">
      <c r="A234" s="241" t="s">
        <v>1259</v>
      </c>
      <c r="B234" s="239">
        <v>43388</v>
      </c>
      <c r="C234" s="241" t="s">
        <v>48</v>
      </c>
      <c r="D234" s="241" t="s">
        <v>213</v>
      </c>
      <c r="E234" s="241" t="s">
        <v>219</v>
      </c>
      <c r="F234" s="241" t="s">
        <v>244</v>
      </c>
      <c r="G234" s="241" t="s">
        <v>140</v>
      </c>
      <c r="H234" s="241">
        <v>1</v>
      </c>
      <c r="I234" s="241" t="s">
        <v>144</v>
      </c>
      <c r="J234" s="241" t="s">
        <v>267</v>
      </c>
      <c r="K234" s="241" t="s">
        <v>327</v>
      </c>
      <c r="L234" s="241" t="s">
        <v>78</v>
      </c>
      <c r="M234" s="241" t="s">
        <v>1242</v>
      </c>
      <c r="N234" s="241" t="s">
        <v>342</v>
      </c>
      <c r="O234" s="241" t="s">
        <v>1243</v>
      </c>
      <c r="P234" s="241">
        <v>12</v>
      </c>
      <c r="Q234" s="241" t="s">
        <v>84</v>
      </c>
      <c r="R234" s="241">
        <v>0.7</v>
      </c>
      <c r="S234" s="241">
        <v>8.3999999999999986</v>
      </c>
      <c r="T234" s="241" t="s">
        <v>1244</v>
      </c>
      <c r="U234" s="241" t="s">
        <v>312</v>
      </c>
      <c r="V234" s="241"/>
      <c r="W234" s="241" t="s">
        <v>1250</v>
      </c>
      <c r="X234" s="241"/>
      <c r="Y234" s="241" t="s">
        <v>1250</v>
      </c>
      <c r="Z234" s="241"/>
      <c r="AA234" s="241"/>
      <c r="AB234" s="241"/>
      <c r="AC234" s="241"/>
      <c r="AD234" s="239"/>
      <c r="AE234" s="241">
        <v>0</v>
      </c>
      <c r="AF234" s="239"/>
      <c r="AG234" s="241"/>
      <c r="AH234" s="241"/>
      <c r="AI234" s="241"/>
      <c r="AJ234" s="241"/>
    </row>
    <row r="235" spans="1:36" x14ac:dyDescent="0.25">
      <c r="A235" s="241" t="s">
        <v>1259</v>
      </c>
      <c r="B235" s="239">
        <v>43388</v>
      </c>
      <c r="C235" s="241" t="s">
        <v>48</v>
      </c>
      <c r="D235" s="241" t="s">
        <v>213</v>
      </c>
      <c r="E235" s="241" t="s">
        <v>219</v>
      </c>
      <c r="F235" s="241" t="s">
        <v>244</v>
      </c>
      <c r="G235" s="241" t="s">
        <v>141</v>
      </c>
      <c r="H235" s="241">
        <v>1</v>
      </c>
      <c r="I235" s="241" t="s">
        <v>144</v>
      </c>
      <c r="J235" s="241" t="s">
        <v>267</v>
      </c>
      <c r="K235" s="241"/>
      <c r="L235" s="241" t="s">
        <v>78</v>
      </c>
      <c r="M235" s="241" t="s">
        <v>1242</v>
      </c>
      <c r="N235" s="241" t="s">
        <v>342</v>
      </c>
      <c r="O235" s="241" t="s">
        <v>1243</v>
      </c>
      <c r="P235" s="241">
        <v>12</v>
      </c>
      <c r="Q235" s="241" t="s">
        <v>86</v>
      </c>
      <c r="R235" s="241">
        <v>1</v>
      </c>
      <c r="S235" s="241">
        <v>12</v>
      </c>
      <c r="T235" s="241" t="s">
        <v>1244</v>
      </c>
      <c r="U235" s="241" t="s">
        <v>312</v>
      </c>
      <c r="V235" s="241"/>
      <c r="W235" s="241" t="s">
        <v>1250</v>
      </c>
      <c r="X235" s="241"/>
      <c r="Y235" s="241" t="s">
        <v>1250</v>
      </c>
      <c r="Z235" s="241"/>
      <c r="AA235" s="241"/>
      <c r="AB235" s="241"/>
      <c r="AC235" s="241"/>
      <c r="AD235" s="239"/>
      <c r="AE235" s="241">
        <v>0</v>
      </c>
      <c r="AF235" s="239"/>
      <c r="AG235" s="241"/>
      <c r="AH235" s="241"/>
      <c r="AI235" s="241"/>
      <c r="AJ235" s="241"/>
    </row>
    <row r="236" spans="1:36" x14ac:dyDescent="0.25">
      <c r="A236" s="241" t="s">
        <v>1259</v>
      </c>
      <c r="B236" s="239">
        <v>43388</v>
      </c>
      <c r="C236" s="241" t="s">
        <v>48</v>
      </c>
      <c r="D236" s="241" t="s">
        <v>213</v>
      </c>
      <c r="E236" s="241" t="s">
        <v>219</v>
      </c>
      <c r="F236" s="241" t="s">
        <v>25</v>
      </c>
      <c r="G236" s="241" t="s">
        <v>140</v>
      </c>
      <c r="H236" s="241">
        <v>1</v>
      </c>
      <c r="I236" s="241" t="s">
        <v>144</v>
      </c>
      <c r="J236" s="241" t="s">
        <v>268</v>
      </c>
      <c r="K236" s="241" t="s">
        <v>327</v>
      </c>
      <c r="L236" s="241" t="s">
        <v>78</v>
      </c>
      <c r="M236" s="241" t="s">
        <v>1242</v>
      </c>
      <c r="N236" s="241" t="s">
        <v>342</v>
      </c>
      <c r="O236" s="241" t="s">
        <v>1243</v>
      </c>
      <c r="P236" s="241">
        <v>12</v>
      </c>
      <c r="Q236" s="241" t="s">
        <v>84</v>
      </c>
      <c r="R236" s="241">
        <v>0.7</v>
      </c>
      <c r="S236" s="241">
        <v>8.3999999999999986</v>
      </c>
      <c r="T236" s="241" t="s">
        <v>1244</v>
      </c>
      <c r="U236" s="241" t="s">
        <v>310</v>
      </c>
      <c r="V236" s="241"/>
      <c r="W236" s="241" t="s">
        <v>1250</v>
      </c>
      <c r="X236" s="241"/>
      <c r="Y236" s="241" t="s">
        <v>1250</v>
      </c>
      <c r="Z236" s="241"/>
      <c r="AA236" s="241"/>
      <c r="AB236" s="241"/>
      <c r="AC236" s="241"/>
      <c r="AD236" s="239"/>
      <c r="AE236" s="241">
        <v>0</v>
      </c>
      <c r="AF236" s="239"/>
      <c r="AG236" s="241"/>
      <c r="AH236" s="241"/>
      <c r="AI236" s="241"/>
      <c r="AJ236" s="241"/>
    </row>
    <row r="237" spans="1:36" x14ac:dyDescent="0.25">
      <c r="A237" s="241" t="s">
        <v>1259</v>
      </c>
      <c r="B237" s="239">
        <v>43388</v>
      </c>
      <c r="C237" s="241" t="s">
        <v>48</v>
      </c>
      <c r="D237" s="241" t="s">
        <v>213</v>
      </c>
      <c r="E237" s="241" t="s">
        <v>219</v>
      </c>
      <c r="F237" s="241" t="s">
        <v>25</v>
      </c>
      <c r="G237" s="241" t="s">
        <v>141</v>
      </c>
      <c r="H237" s="241">
        <v>1</v>
      </c>
      <c r="I237" s="241" t="s">
        <v>144</v>
      </c>
      <c r="J237" s="241" t="s">
        <v>268</v>
      </c>
      <c r="K237" s="241"/>
      <c r="L237" s="241" t="s">
        <v>78</v>
      </c>
      <c r="M237" s="241" t="s">
        <v>1242</v>
      </c>
      <c r="N237" s="241" t="s">
        <v>343</v>
      </c>
      <c r="O237" s="241" t="s">
        <v>1245</v>
      </c>
      <c r="P237" s="241">
        <v>3</v>
      </c>
      <c r="Q237" s="241" t="s">
        <v>86</v>
      </c>
      <c r="R237" s="241">
        <v>1</v>
      </c>
      <c r="S237" s="241">
        <v>3</v>
      </c>
      <c r="T237" s="241" t="s">
        <v>1246</v>
      </c>
      <c r="U237" s="241" t="s">
        <v>310</v>
      </c>
      <c r="V237" s="241"/>
      <c r="W237" s="241" t="s">
        <v>1250</v>
      </c>
      <c r="X237" s="241"/>
      <c r="Y237" s="241" t="s">
        <v>1250</v>
      </c>
      <c r="Z237" s="241"/>
      <c r="AA237" s="241"/>
      <c r="AB237" s="241"/>
      <c r="AC237" s="241"/>
      <c r="AD237" s="239"/>
      <c r="AE237" s="241">
        <v>0</v>
      </c>
      <c r="AF237" s="239"/>
      <c r="AG237" s="241"/>
      <c r="AH237" s="241"/>
      <c r="AI237" s="241"/>
      <c r="AJ237" s="241"/>
    </row>
    <row r="238" spans="1:36" x14ac:dyDescent="0.25">
      <c r="A238" s="241" t="s">
        <v>1259</v>
      </c>
      <c r="B238" s="239">
        <v>43388</v>
      </c>
      <c r="C238" s="241" t="s">
        <v>48</v>
      </c>
      <c r="D238" s="241" t="s">
        <v>213</v>
      </c>
      <c r="E238" s="241" t="s">
        <v>219</v>
      </c>
      <c r="F238" s="241" t="s">
        <v>25</v>
      </c>
      <c r="G238" s="241" t="s">
        <v>140</v>
      </c>
      <c r="H238" s="241">
        <v>1</v>
      </c>
      <c r="I238" s="241" t="s">
        <v>144</v>
      </c>
      <c r="J238" s="241" t="s">
        <v>269</v>
      </c>
      <c r="K238" s="241" t="s">
        <v>327</v>
      </c>
      <c r="L238" s="241" t="s">
        <v>78</v>
      </c>
      <c r="M238" s="241" t="s">
        <v>1242</v>
      </c>
      <c r="N238" s="241" t="s">
        <v>343</v>
      </c>
      <c r="O238" s="241" t="s">
        <v>1245</v>
      </c>
      <c r="P238" s="241">
        <v>3</v>
      </c>
      <c r="Q238" s="241" t="s">
        <v>86</v>
      </c>
      <c r="R238" s="241">
        <v>1</v>
      </c>
      <c r="S238" s="241">
        <v>3</v>
      </c>
      <c r="T238" s="241" t="s">
        <v>1246</v>
      </c>
      <c r="U238" s="241" t="s">
        <v>310</v>
      </c>
      <c r="V238" s="241"/>
      <c r="W238" s="241" t="s">
        <v>1250</v>
      </c>
      <c r="X238" s="241"/>
      <c r="Y238" s="241" t="s">
        <v>1250</v>
      </c>
      <c r="Z238" s="241"/>
      <c r="AA238" s="241"/>
      <c r="AB238" s="241"/>
      <c r="AC238" s="241"/>
      <c r="AD238" s="239"/>
      <c r="AE238" s="241">
        <v>0</v>
      </c>
      <c r="AF238" s="239"/>
      <c r="AG238" s="241"/>
      <c r="AH238" s="241"/>
      <c r="AI238" s="241"/>
      <c r="AJ238" s="241"/>
    </row>
    <row r="239" spans="1:36" x14ac:dyDescent="0.25">
      <c r="A239" s="241" t="s">
        <v>1259</v>
      </c>
      <c r="B239" s="239">
        <v>43388</v>
      </c>
      <c r="C239" s="241" t="s">
        <v>48</v>
      </c>
      <c r="D239" s="241" t="s">
        <v>213</v>
      </c>
      <c r="E239" s="241" t="s">
        <v>219</v>
      </c>
      <c r="F239" s="241" t="s">
        <v>25</v>
      </c>
      <c r="G239" s="241" t="s">
        <v>141</v>
      </c>
      <c r="H239" s="241">
        <v>1</v>
      </c>
      <c r="I239" s="241" t="s">
        <v>144</v>
      </c>
      <c r="J239" s="241" t="s">
        <v>269</v>
      </c>
      <c r="K239" s="241"/>
      <c r="L239" s="241" t="s">
        <v>79</v>
      </c>
      <c r="M239" s="241">
        <v>2</v>
      </c>
      <c r="N239" s="241" t="s">
        <v>343</v>
      </c>
      <c r="O239" s="241" t="s">
        <v>1245</v>
      </c>
      <c r="P239" s="241">
        <v>2</v>
      </c>
      <c r="Q239" s="241" t="s">
        <v>86</v>
      </c>
      <c r="R239" s="241">
        <v>1</v>
      </c>
      <c r="S239" s="241">
        <v>2</v>
      </c>
      <c r="T239" s="241" t="s">
        <v>1246</v>
      </c>
      <c r="U239" s="241" t="s">
        <v>310</v>
      </c>
      <c r="V239" s="241"/>
      <c r="W239" s="241" t="s">
        <v>1250</v>
      </c>
      <c r="X239" s="241"/>
      <c r="Y239" s="241" t="s">
        <v>1250</v>
      </c>
      <c r="Z239" s="241"/>
      <c r="AA239" s="241"/>
      <c r="AB239" s="241"/>
      <c r="AC239" s="241"/>
      <c r="AD239" s="239"/>
      <c r="AE239" s="241">
        <v>0</v>
      </c>
      <c r="AF239" s="239"/>
      <c r="AG239" s="241"/>
      <c r="AH239" s="241"/>
      <c r="AI239" s="241"/>
      <c r="AJ239" s="241"/>
    </row>
    <row r="240" spans="1:36" x14ac:dyDescent="0.25">
      <c r="A240" s="241" t="s">
        <v>1259</v>
      </c>
      <c r="B240" s="239">
        <v>43535</v>
      </c>
      <c r="C240" s="241" t="s">
        <v>48</v>
      </c>
      <c r="D240" s="241" t="s">
        <v>213</v>
      </c>
      <c r="E240" s="241" t="s">
        <v>223</v>
      </c>
      <c r="F240" s="241" t="s">
        <v>245</v>
      </c>
      <c r="G240" s="241" t="s">
        <v>140</v>
      </c>
      <c r="H240" s="241">
        <v>1</v>
      </c>
      <c r="I240" s="241" t="s">
        <v>255</v>
      </c>
      <c r="J240" s="241" t="s">
        <v>256</v>
      </c>
      <c r="K240" s="241" t="s">
        <v>330</v>
      </c>
      <c r="L240" s="241" t="s">
        <v>78</v>
      </c>
      <c r="M240" s="241" t="s">
        <v>1242</v>
      </c>
      <c r="N240" s="241" t="s">
        <v>340</v>
      </c>
      <c r="O240" s="241">
        <v>7</v>
      </c>
      <c r="P240" s="241">
        <v>21</v>
      </c>
      <c r="Q240" s="241" t="s">
        <v>84</v>
      </c>
      <c r="R240" s="241">
        <v>0.7</v>
      </c>
      <c r="S240" s="241">
        <v>14.7</v>
      </c>
      <c r="T240" s="241" t="s">
        <v>1244</v>
      </c>
      <c r="U240" s="241"/>
      <c r="V240" s="241"/>
      <c r="W240" s="241" t="s">
        <v>1250</v>
      </c>
      <c r="X240" s="241"/>
      <c r="Y240" s="241" t="s">
        <v>1250</v>
      </c>
      <c r="Z240" s="241"/>
      <c r="AA240" s="241"/>
      <c r="AB240" s="241"/>
      <c r="AC240" s="241"/>
      <c r="AD240" s="239"/>
      <c r="AE240" s="241">
        <v>0</v>
      </c>
      <c r="AF240" s="239"/>
      <c r="AG240" s="241"/>
      <c r="AH240" s="241"/>
      <c r="AI240" s="241"/>
      <c r="AJ240" s="241"/>
    </row>
    <row r="241" spans="1:36" x14ac:dyDescent="0.25">
      <c r="A241" s="241" t="s">
        <v>1259</v>
      </c>
      <c r="B241" s="239">
        <v>43479</v>
      </c>
      <c r="C241" s="241" t="s">
        <v>48</v>
      </c>
      <c r="D241" s="241" t="s">
        <v>213</v>
      </c>
      <c r="E241" s="241" t="s">
        <v>223</v>
      </c>
      <c r="F241" s="241" t="s">
        <v>248</v>
      </c>
      <c r="G241" s="241" t="s">
        <v>140</v>
      </c>
      <c r="H241" s="241">
        <v>1</v>
      </c>
      <c r="I241" s="241" t="s">
        <v>144</v>
      </c>
      <c r="J241" s="241" t="s">
        <v>290</v>
      </c>
      <c r="K241" s="241" t="s">
        <v>337</v>
      </c>
      <c r="L241" s="241" t="s">
        <v>78</v>
      </c>
      <c r="M241" s="241" t="s">
        <v>1242</v>
      </c>
      <c r="N241" s="241" t="s">
        <v>340</v>
      </c>
      <c r="O241" s="241">
        <v>7</v>
      </c>
      <c r="P241" s="241">
        <v>21</v>
      </c>
      <c r="Q241" s="241" t="s">
        <v>83</v>
      </c>
      <c r="R241" s="241" t="s">
        <v>1254</v>
      </c>
      <c r="S241" s="241"/>
      <c r="T241" s="241"/>
      <c r="U241" s="241"/>
      <c r="V241" s="241"/>
      <c r="W241" s="241" t="s">
        <v>1250</v>
      </c>
      <c r="X241" s="241"/>
      <c r="Y241" s="241" t="s">
        <v>1250</v>
      </c>
      <c r="Z241" s="241"/>
      <c r="AA241" s="241"/>
      <c r="AB241" s="241"/>
      <c r="AC241" s="241"/>
      <c r="AD241" s="239"/>
      <c r="AE241" s="241">
        <v>0</v>
      </c>
      <c r="AF241" s="239"/>
      <c r="AG241" s="241"/>
      <c r="AH241" s="241"/>
      <c r="AI241" s="241"/>
      <c r="AJ241" s="241"/>
    </row>
    <row r="242" spans="1:36" x14ac:dyDescent="0.25">
      <c r="A242" s="241" t="s">
        <v>1259</v>
      </c>
      <c r="B242" s="239">
        <v>43388</v>
      </c>
      <c r="C242" s="241" t="s">
        <v>48</v>
      </c>
      <c r="D242" s="241" t="s">
        <v>213</v>
      </c>
      <c r="E242" s="241" t="s">
        <v>223</v>
      </c>
      <c r="F242" s="241" t="s">
        <v>248</v>
      </c>
      <c r="G242" s="241" t="s">
        <v>141</v>
      </c>
      <c r="H242" s="241">
        <v>1</v>
      </c>
      <c r="I242" s="241" t="s">
        <v>149</v>
      </c>
      <c r="J242" s="241" t="s">
        <v>291</v>
      </c>
      <c r="K242" s="241" t="s">
        <v>337</v>
      </c>
      <c r="L242" s="241" t="s">
        <v>344</v>
      </c>
      <c r="M242" s="241" t="s">
        <v>1245</v>
      </c>
      <c r="N242" s="241" t="s">
        <v>341</v>
      </c>
      <c r="O242" s="241" t="s">
        <v>1248</v>
      </c>
      <c r="P242" s="241">
        <v>10</v>
      </c>
      <c r="Q242" s="241" t="s">
        <v>86</v>
      </c>
      <c r="R242" s="241">
        <v>1</v>
      </c>
      <c r="S242" s="241">
        <v>10</v>
      </c>
      <c r="T242" s="241" t="s">
        <v>1244</v>
      </c>
      <c r="U242" s="241"/>
      <c r="V242" s="241"/>
      <c r="W242" s="241" t="s">
        <v>1250</v>
      </c>
      <c r="X242" s="241"/>
      <c r="Y242" s="241" t="s">
        <v>1250</v>
      </c>
      <c r="Z242" s="241"/>
      <c r="AA242" s="241"/>
      <c r="AB242" s="241"/>
      <c r="AC242" s="241"/>
      <c r="AD242" s="239"/>
      <c r="AE242" s="241">
        <v>0</v>
      </c>
      <c r="AF242" s="239"/>
      <c r="AG242" s="241"/>
      <c r="AH242" s="241"/>
      <c r="AI242" s="241"/>
      <c r="AJ242" s="241"/>
    </row>
    <row r="243" spans="1:36" x14ac:dyDescent="0.25">
      <c r="A243" s="241" t="s">
        <v>1259</v>
      </c>
      <c r="B243" s="239">
        <v>43388</v>
      </c>
      <c r="C243" s="241" t="s">
        <v>48</v>
      </c>
      <c r="D243" s="241" t="s">
        <v>213</v>
      </c>
      <c r="E243" s="241" t="s">
        <v>223</v>
      </c>
      <c r="F243" s="241" t="s">
        <v>33</v>
      </c>
      <c r="G243" s="241" t="s">
        <v>140</v>
      </c>
      <c r="H243" s="241">
        <v>1</v>
      </c>
      <c r="I243" s="241" t="s">
        <v>148</v>
      </c>
      <c r="J243" s="241" t="s">
        <v>292</v>
      </c>
      <c r="K243" s="241" t="s">
        <v>331</v>
      </c>
      <c r="L243" s="241" t="s">
        <v>344</v>
      </c>
      <c r="M243" s="241" t="s">
        <v>1245</v>
      </c>
      <c r="N243" s="241" t="s">
        <v>340</v>
      </c>
      <c r="O243" s="241">
        <v>7</v>
      </c>
      <c r="P243" s="241">
        <v>7</v>
      </c>
      <c r="Q243" s="241" t="s">
        <v>86</v>
      </c>
      <c r="R243" s="241">
        <v>1</v>
      </c>
      <c r="S243" s="241">
        <v>7</v>
      </c>
      <c r="T243" s="241" t="s">
        <v>1244</v>
      </c>
      <c r="U243" s="241" t="s">
        <v>309</v>
      </c>
      <c r="V243" s="241"/>
      <c r="W243" s="241" t="s">
        <v>1250</v>
      </c>
      <c r="X243" s="241"/>
      <c r="Y243" s="241" t="s">
        <v>1250</v>
      </c>
      <c r="Z243" s="241"/>
      <c r="AA243" s="241"/>
      <c r="AB243" s="241"/>
      <c r="AC243" s="241"/>
      <c r="AD243" s="239"/>
      <c r="AE243" s="241">
        <v>0</v>
      </c>
      <c r="AF243" s="239"/>
      <c r="AG243" s="241"/>
      <c r="AH243" s="241"/>
      <c r="AI243" s="241"/>
      <c r="AJ243" s="241"/>
    </row>
    <row r="244" spans="1:36" x14ac:dyDescent="0.25">
      <c r="A244" s="241" t="s">
        <v>1259</v>
      </c>
      <c r="B244" s="239">
        <v>43388</v>
      </c>
      <c r="C244" s="241" t="s">
        <v>48</v>
      </c>
      <c r="D244" s="241" t="s">
        <v>213</v>
      </c>
      <c r="E244" s="241" t="s">
        <v>223</v>
      </c>
      <c r="F244" s="241" t="s">
        <v>248</v>
      </c>
      <c r="G244" s="241" t="s">
        <v>140</v>
      </c>
      <c r="H244" s="241">
        <v>1</v>
      </c>
      <c r="I244" s="241" t="s">
        <v>149</v>
      </c>
      <c r="J244" s="241" t="s">
        <v>281</v>
      </c>
      <c r="K244" s="241" t="s">
        <v>327</v>
      </c>
      <c r="L244" s="241" t="s">
        <v>78</v>
      </c>
      <c r="M244" s="241" t="s">
        <v>1242</v>
      </c>
      <c r="N244" s="241" t="s">
        <v>340</v>
      </c>
      <c r="O244" s="241">
        <v>7</v>
      </c>
      <c r="P244" s="241">
        <v>21</v>
      </c>
      <c r="Q244" s="241" t="s">
        <v>87</v>
      </c>
      <c r="R244" s="241" t="s">
        <v>1249</v>
      </c>
      <c r="S244" s="241"/>
      <c r="T244" s="241"/>
      <c r="U244" s="241"/>
      <c r="V244" s="241"/>
      <c r="W244" s="241" t="s">
        <v>1250</v>
      </c>
      <c r="X244" s="241"/>
      <c r="Y244" s="241" t="s">
        <v>1250</v>
      </c>
      <c r="Z244" s="241"/>
      <c r="AA244" s="241"/>
      <c r="AB244" s="241"/>
      <c r="AC244" s="241"/>
      <c r="AD244" s="239"/>
      <c r="AE244" s="241">
        <v>0</v>
      </c>
      <c r="AF244" s="239"/>
      <c r="AG244" s="241"/>
      <c r="AH244" s="241"/>
      <c r="AI244" s="241"/>
      <c r="AJ244" s="241"/>
    </row>
    <row r="245" spans="1:36" x14ac:dyDescent="0.25">
      <c r="A245" s="241" t="s">
        <v>1259</v>
      </c>
      <c r="B245" s="239">
        <v>43388</v>
      </c>
      <c r="C245" s="241" t="s">
        <v>48</v>
      </c>
      <c r="D245" s="241" t="s">
        <v>214</v>
      </c>
      <c r="E245" s="241" t="s">
        <v>225</v>
      </c>
      <c r="F245" s="241" t="s">
        <v>250</v>
      </c>
      <c r="G245" s="241" t="s">
        <v>140</v>
      </c>
      <c r="H245" s="241">
        <v>1</v>
      </c>
      <c r="I245" s="241" t="s">
        <v>255</v>
      </c>
      <c r="J245" s="241" t="s">
        <v>293</v>
      </c>
      <c r="K245" s="241" t="s">
        <v>335</v>
      </c>
      <c r="L245" s="241" t="s">
        <v>77</v>
      </c>
      <c r="M245" s="241" t="s">
        <v>1243</v>
      </c>
      <c r="N245" s="241" t="s">
        <v>340</v>
      </c>
      <c r="O245" s="241">
        <v>7</v>
      </c>
      <c r="P245" s="241">
        <v>28</v>
      </c>
      <c r="Q245" s="241" t="s">
        <v>83</v>
      </c>
      <c r="R245" s="241" t="s">
        <v>1254</v>
      </c>
      <c r="S245" s="241"/>
      <c r="T245" s="241"/>
      <c r="U245" s="241"/>
      <c r="V245" s="241"/>
      <c r="W245" s="241" t="s">
        <v>1250</v>
      </c>
      <c r="X245" s="241"/>
      <c r="Y245" s="241" t="s">
        <v>1250</v>
      </c>
      <c r="Z245" s="241"/>
      <c r="AA245" s="241"/>
      <c r="AB245" s="241"/>
      <c r="AC245" s="241"/>
      <c r="AD245" s="239"/>
      <c r="AE245" s="241">
        <v>0</v>
      </c>
      <c r="AF245" s="239"/>
      <c r="AG245" s="241"/>
      <c r="AH245" s="241"/>
      <c r="AI245" s="241"/>
      <c r="AJ245" s="241"/>
    </row>
    <row r="246" spans="1:36" x14ac:dyDescent="0.25">
      <c r="A246" s="241" t="s">
        <v>1259</v>
      </c>
      <c r="B246" s="239">
        <v>43535</v>
      </c>
      <c r="C246" s="241" t="s">
        <v>48</v>
      </c>
      <c r="D246" s="241" t="s">
        <v>214</v>
      </c>
      <c r="E246" s="241" t="s">
        <v>225</v>
      </c>
      <c r="F246" s="241" t="s">
        <v>251</v>
      </c>
      <c r="G246" s="241" t="s">
        <v>140</v>
      </c>
      <c r="H246" s="241">
        <v>1</v>
      </c>
      <c r="I246" s="241" t="s">
        <v>148</v>
      </c>
      <c r="J246" s="241" t="s">
        <v>287</v>
      </c>
      <c r="K246" s="241" t="s">
        <v>336</v>
      </c>
      <c r="L246" s="241" t="s">
        <v>77</v>
      </c>
      <c r="M246" s="241" t="s">
        <v>1243</v>
      </c>
      <c r="N246" s="241" t="s">
        <v>340</v>
      </c>
      <c r="O246" s="241">
        <v>7</v>
      </c>
      <c r="P246" s="241">
        <v>28</v>
      </c>
      <c r="Q246" s="241" t="s">
        <v>84</v>
      </c>
      <c r="R246" s="241">
        <v>0.7</v>
      </c>
      <c r="S246" s="241">
        <v>19.599999999999998</v>
      </c>
      <c r="T246" s="241" t="s">
        <v>1252</v>
      </c>
      <c r="U246" s="241" t="s">
        <v>309</v>
      </c>
      <c r="V246" s="241"/>
      <c r="W246" s="241" t="s">
        <v>1250</v>
      </c>
      <c r="X246" s="241"/>
      <c r="Y246" s="241" t="s">
        <v>1250</v>
      </c>
      <c r="Z246" s="241"/>
      <c r="AA246" s="241"/>
      <c r="AB246" s="241"/>
      <c r="AC246" s="241"/>
      <c r="AD246" s="239"/>
      <c r="AE246" s="241">
        <v>0</v>
      </c>
      <c r="AF246" s="239"/>
      <c r="AG246" s="241"/>
      <c r="AH246" s="241"/>
      <c r="AI246" s="241"/>
      <c r="AJ246" s="241"/>
    </row>
    <row r="247" spans="1:36" x14ac:dyDescent="0.25">
      <c r="A247" s="241" t="s">
        <v>1259</v>
      </c>
      <c r="B247" s="239">
        <v>43388</v>
      </c>
      <c r="C247" s="241" t="s">
        <v>48</v>
      </c>
      <c r="D247" s="241" t="s">
        <v>214</v>
      </c>
      <c r="E247" s="241" t="s">
        <v>225</v>
      </c>
      <c r="F247" s="241" t="s">
        <v>24</v>
      </c>
      <c r="G247" s="241" t="s">
        <v>140</v>
      </c>
      <c r="H247" s="241">
        <v>1</v>
      </c>
      <c r="I247" s="241" t="s">
        <v>147</v>
      </c>
      <c r="J247" s="241" t="s">
        <v>284</v>
      </c>
      <c r="K247" s="241" t="s">
        <v>322</v>
      </c>
      <c r="L247" s="241" t="s">
        <v>344</v>
      </c>
      <c r="M247" s="241" t="s">
        <v>1245</v>
      </c>
      <c r="N247" s="241" t="s">
        <v>343</v>
      </c>
      <c r="O247" s="241" t="s">
        <v>1245</v>
      </c>
      <c r="P247" s="241">
        <v>1</v>
      </c>
      <c r="Q247" s="241" t="s">
        <v>84</v>
      </c>
      <c r="R247" s="241">
        <v>0.7</v>
      </c>
      <c r="S247" s="241">
        <v>0.7</v>
      </c>
      <c r="T247" s="241" t="s">
        <v>1246</v>
      </c>
      <c r="U247" s="241"/>
      <c r="V247" s="241"/>
      <c r="W247" s="241" t="s">
        <v>1250</v>
      </c>
      <c r="X247" s="241"/>
      <c r="Y247" s="241" t="s">
        <v>1250</v>
      </c>
      <c r="Z247" s="241"/>
      <c r="AA247" s="241"/>
      <c r="AB247" s="241"/>
      <c r="AC247" s="241"/>
      <c r="AD247" s="239"/>
      <c r="AE247" s="241">
        <v>0</v>
      </c>
      <c r="AF247" s="239"/>
      <c r="AG247" s="241"/>
      <c r="AH247" s="241"/>
      <c r="AI247" s="241"/>
      <c r="AJ247" s="241"/>
    </row>
    <row r="248" spans="1:36" x14ac:dyDescent="0.25">
      <c r="A248" s="241" t="s">
        <v>1259</v>
      </c>
      <c r="B248" s="239">
        <v>43388</v>
      </c>
      <c r="C248" s="241" t="s">
        <v>48</v>
      </c>
      <c r="D248" s="241" t="s">
        <v>214</v>
      </c>
      <c r="E248" s="241" t="s">
        <v>225</v>
      </c>
      <c r="F248" s="241" t="s">
        <v>24</v>
      </c>
      <c r="G248" s="241" t="s">
        <v>141</v>
      </c>
      <c r="H248" s="241">
        <v>1</v>
      </c>
      <c r="I248" s="241" t="s">
        <v>147</v>
      </c>
      <c r="J248" s="241" t="s">
        <v>288</v>
      </c>
      <c r="K248" s="241" t="s">
        <v>322</v>
      </c>
      <c r="L248" s="241" t="s">
        <v>344</v>
      </c>
      <c r="M248" s="241" t="s">
        <v>1245</v>
      </c>
      <c r="N248" s="241" t="s">
        <v>343</v>
      </c>
      <c r="O248" s="241" t="s">
        <v>1245</v>
      </c>
      <c r="P248" s="241">
        <v>1</v>
      </c>
      <c r="Q248" s="241" t="s">
        <v>84</v>
      </c>
      <c r="R248" s="241">
        <v>0.7</v>
      </c>
      <c r="S248" s="241">
        <v>0.7</v>
      </c>
      <c r="T248" s="241" t="s">
        <v>1246</v>
      </c>
      <c r="U248" s="241"/>
      <c r="V248" s="241"/>
      <c r="W248" s="241" t="s">
        <v>1250</v>
      </c>
      <c r="X248" s="241"/>
      <c r="Y248" s="241" t="s">
        <v>1250</v>
      </c>
      <c r="Z248" s="241"/>
      <c r="AA248" s="241"/>
      <c r="AB248" s="241"/>
      <c r="AC248" s="241"/>
      <c r="AD248" s="239"/>
      <c r="AE248" s="241">
        <v>0</v>
      </c>
      <c r="AF248" s="239"/>
      <c r="AG248" s="241"/>
      <c r="AH248" s="241"/>
      <c r="AI248" s="241"/>
      <c r="AJ248" s="241"/>
    </row>
    <row r="249" spans="1:36" x14ac:dyDescent="0.25">
      <c r="A249" s="241" t="s">
        <v>1259</v>
      </c>
      <c r="B249" s="239">
        <v>43535</v>
      </c>
      <c r="C249" s="241" t="s">
        <v>48</v>
      </c>
      <c r="D249" s="241" t="s">
        <v>214</v>
      </c>
      <c r="E249" s="241" t="s">
        <v>226</v>
      </c>
      <c r="F249" s="241" t="s">
        <v>250</v>
      </c>
      <c r="G249" s="241" t="s">
        <v>140</v>
      </c>
      <c r="H249" s="241">
        <v>1</v>
      </c>
      <c r="I249" s="241" t="s">
        <v>255</v>
      </c>
      <c r="J249" s="241" t="s">
        <v>283</v>
      </c>
      <c r="K249" s="241" t="s">
        <v>330</v>
      </c>
      <c r="L249" s="241" t="s">
        <v>78</v>
      </c>
      <c r="M249" s="241" t="s">
        <v>1242</v>
      </c>
      <c r="N249" s="241" t="s">
        <v>340</v>
      </c>
      <c r="O249" s="241">
        <v>7</v>
      </c>
      <c r="P249" s="241">
        <v>21</v>
      </c>
      <c r="Q249" s="241" t="s">
        <v>84</v>
      </c>
      <c r="R249" s="241">
        <v>0.7</v>
      </c>
      <c r="S249" s="241">
        <v>14.7</v>
      </c>
      <c r="T249" s="241" t="s">
        <v>1244</v>
      </c>
      <c r="U249" s="241"/>
      <c r="V249" s="241"/>
      <c r="W249" s="241" t="s">
        <v>1250</v>
      </c>
      <c r="X249" s="241"/>
      <c r="Y249" s="241" t="s">
        <v>1250</v>
      </c>
      <c r="Z249" s="241"/>
      <c r="AA249" s="241"/>
      <c r="AB249" s="241"/>
      <c r="AC249" s="241"/>
      <c r="AD249" s="239"/>
      <c r="AE249" s="241">
        <v>0</v>
      </c>
      <c r="AF249" s="239"/>
      <c r="AG249" s="241"/>
      <c r="AH249" s="241"/>
      <c r="AI249" s="241"/>
      <c r="AJ249" s="241"/>
    </row>
    <row r="250" spans="1:36" x14ac:dyDescent="0.25">
      <c r="A250" s="241" t="s">
        <v>1259</v>
      </c>
      <c r="B250" s="239">
        <v>43388</v>
      </c>
      <c r="C250" s="241" t="s">
        <v>48</v>
      </c>
      <c r="D250" s="241" t="s">
        <v>214</v>
      </c>
      <c r="E250" s="241" t="s">
        <v>226</v>
      </c>
      <c r="F250" s="241" t="s">
        <v>253</v>
      </c>
      <c r="G250" s="241" t="s">
        <v>140</v>
      </c>
      <c r="H250" s="241">
        <v>1</v>
      </c>
      <c r="I250" s="241" t="s">
        <v>144</v>
      </c>
      <c r="J250" s="241" t="s">
        <v>286</v>
      </c>
      <c r="K250" s="241" t="s">
        <v>327</v>
      </c>
      <c r="L250" s="241" t="s">
        <v>78</v>
      </c>
      <c r="M250" s="241" t="s">
        <v>1242</v>
      </c>
      <c r="N250" s="241" t="s">
        <v>340</v>
      </c>
      <c r="O250" s="241">
        <v>7</v>
      </c>
      <c r="P250" s="241">
        <v>21</v>
      </c>
      <c r="Q250" s="241" t="s">
        <v>84</v>
      </c>
      <c r="R250" s="241">
        <v>0.7</v>
      </c>
      <c r="S250" s="241">
        <v>14.7</v>
      </c>
      <c r="T250" s="241" t="s">
        <v>1244</v>
      </c>
      <c r="U250" s="241"/>
      <c r="V250" s="241"/>
      <c r="W250" s="241" t="s">
        <v>1250</v>
      </c>
      <c r="X250" s="241"/>
      <c r="Y250" s="241" t="s">
        <v>1250</v>
      </c>
      <c r="Z250" s="241"/>
      <c r="AA250" s="241"/>
      <c r="AB250" s="241"/>
      <c r="AC250" s="241"/>
      <c r="AD250" s="239"/>
      <c r="AE250" s="241">
        <v>0</v>
      </c>
      <c r="AF250" s="239"/>
      <c r="AG250" s="241"/>
      <c r="AH250" s="241"/>
      <c r="AI250" s="241"/>
      <c r="AJ250" s="241"/>
    </row>
    <row r="251" spans="1:36" x14ac:dyDescent="0.25">
      <c r="A251" s="241" t="s">
        <v>1259</v>
      </c>
      <c r="B251" s="239">
        <v>43388</v>
      </c>
      <c r="C251" s="241" t="s">
        <v>48</v>
      </c>
      <c r="D251" s="241" t="s">
        <v>214</v>
      </c>
      <c r="E251" s="241" t="s">
        <v>226</v>
      </c>
      <c r="F251" s="241" t="s">
        <v>253</v>
      </c>
      <c r="G251" s="241" t="s">
        <v>141</v>
      </c>
      <c r="H251" s="241">
        <v>1</v>
      </c>
      <c r="I251" s="241" t="s">
        <v>144</v>
      </c>
      <c r="J251" s="241" t="s">
        <v>286</v>
      </c>
      <c r="K251" s="241" t="s">
        <v>327</v>
      </c>
      <c r="L251" s="241" t="s">
        <v>344</v>
      </c>
      <c r="M251" s="241" t="s">
        <v>1245</v>
      </c>
      <c r="N251" s="241" t="s">
        <v>341</v>
      </c>
      <c r="O251" s="241" t="s">
        <v>1248</v>
      </c>
      <c r="P251" s="241">
        <v>10</v>
      </c>
      <c r="Q251" s="241" t="s">
        <v>86</v>
      </c>
      <c r="R251" s="241">
        <v>1</v>
      </c>
      <c r="S251" s="241">
        <v>10</v>
      </c>
      <c r="T251" s="241" t="s">
        <v>1244</v>
      </c>
      <c r="U251" s="241"/>
      <c r="V251" s="241"/>
      <c r="W251" s="241" t="s">
        <v>1250</v>
      </c>
      <c r="X251" s="241"/>
      <c r="Y251" s="241" t="s">
        <v>1250</v>
      </c>
      <c r="Z251" s="241"/>
      <c r="AA251" s="241"/>
      <c r="AB251" s="241"/>
      <c r="AC251" s="241"/>
      <c r="AD251" s="239"/>
      <c r="AE251" s="241">
        <v>0</v>
      </c>
      <c r="AF251" s="239"/>
      <c r="AG251" s="241"/>
      <c r="AH251" s="241"/>
      <c r="AI251" s="241"/>
      <c r="AJ251" s="241"/>
    </row>
    <row r="252" spans="1:36" x14ac:dyDescent="0.25">
      <c r="A252" s="241" t="s">
        <v>1259</v>
      </c>
      <c r="B252" s="239">
        <v>43535</v>
      </c>
      <c r="C252" s="241" t="s">
        <v>48</v>
      </c>
      <c r="D252" s="241" t="s">
        <v>214</v>
      </c>
      <c r="E252" s="241" t="s">
        <v>219</v>
      </c>
      <c r="F252" s="241" t="s">
        <v>243</v>
      </c>
      <c r="G252" s="241" t="s">
        <v>140</v>
      </c>
      <c r="H252" s="241">
        <v>1</v>
      </c>
      <c r="I252" s="241" t="s">
        <v>255</v>
      </c>
      <c r="J252" s="241" t="s">
        <v>256</v>
      </c>
      <c r="K252" s="241"/>
      <c r="L252" s="241" t="s">
        <v>78</v>
      </c>
      <c r="M252" s="241" t="s">
        <v>1242</v>
      </c>
      <c r="N252" s="241" t="s">
        <v>340</v>
      </c>
      <c r="O252" s="241">
        <v>7</v>
      </c>
      <c r="P252" s="241">
        <v>21</v>
      </c>
      <c r="Q252" s="241" t="s">
        <v>84</v>
      </c>
      <c r="R252" s="241">
        <v>0.7</v>
      </c>
      <c r="S252" s="241">
        <v>14.7</v>
      </c>
      <c r="T252" s="241" t="s">
        <v>1244</v>
      </c>
      <c r="U252" s="241" t="s">
        <v>311</v>
      </c>
      <c r="V252" s="241"/>
      <c r="W252" s="241" t="s">
        <v>1250</v>
      </c>
      <c r="X252" s="241"/>
      <c r="Y252" s="241" t="s">
        <v>1250</v>
      </c>
      <c r="Z252" s="241"/>
      <c r="AA252" s="241"/>
      <c r="AB252" s="241"/>
      <c r="AC252" s="241"/>
      <c r="AD252" s="239"/>
      <c r="AE252" s="241">
        <v>0</v>
      </c>
      <c r="AF252" s="239"/>
      <c r="AG252" s="241"/>
      <c r="AH252" s="241"/>
      <c r="AI252" s="241"/>
      <c r="AJ252" s="241"/>
    </row>
    <row r="253" spans="1:36" x14ac:dyDescent="0.25">
      <c r="A253" s="241" t="s">
        <v>1259</v>
      </c>
      <c r="B253" s="239">
        <v>43388</v>
      </c>
      <c r="C253" s="241" t="s">
        <v>48</v>
      </c>
      <c r="D253" s="241" t="s">
        <v>214</v>
      </c>
      <c r="E253" s="241" t="s">
        <v>219</v>
      </c>
      <c r="F253" s="241" t="s">
        <v>243</v>
      </c>
      <c r="G253" s="241" t="s">
        <v>140</v>
      </c>
      <c r="H253" s="241">
        <v>1</v>
      </c>
      <c r="I253" s="241" t="s">
        <v>265</v>
      </c>
      <c r="J253" s="241" t="s">
        <v>266</v>
      </c>
      <c r="K253" s="241" t="s">
        <v>326</v>
      </c>
      <c r="L253" s="241" t="s">
        <v>78</v>
      </c>
      <c r="M253" s="241" t="s">
        <v>1242</v>
      </c>
      <c r="N253" s="241" t="s">
        <v>341</v>
      </c>
      <c r="O253" s="241" t="s">
        <v>1248</v>
      </c>
      <c r="P253" s="241">
        <v>30</v>
      </c>
      <c r="Q253" s="241" t="s">
        <v>87</v>
      </c>
      <c r="R253" s="241" t="s">
        <v>1249</v>
      </c>
      <c r="S253" s="241"/>
      <c r="T253" s="241"/>
      <c r="U253" s="241"/>
      <c r="V253" s="241"/>
      <c r="W253" s="241" t="s">
        <v>1250</v>
      </c>
      <c r="X253" s="241"/>
      <c r="Y253" s="241" t="s">
        <v>1250</v>
      </c>
      <c r="Z253" s="241"/>
      <c r="AA253" s="241"/>
      <c r="AB253" s="241"/>
      <c r="AC253" s="241"/>
      <c r="AD253" s="239"/>
      <c r="AE253" s="241">
        <v>0</v>
      </c>
      <c r="AF253" s="239"/>
      <c r="AG253" s="241"/>
      <c r="AH253" s="241"/>
      <c r="AI253" s="241"/>
      <c r="AJ253" s="241"/>
    </row>
    <row r="254" spans="1:36" x14ac:dyDescent="0.25">
      <c r="A254" s="241" t="s">
        <v>1259</v>
      </c>
      <c r="B254" s="239">
        <v>43388</v>
      </c>
      <c r="C254" s="241" t="s">
        <v>48</v>
      </c>
      <c r="D254" s="241" t="s">
        <v>214</v>
      </c>
      <c r="E254" s="241" t="s">
        <v>219</v>
      </c>
      <c r="F254" s="241" t="s">
        <v>244</v>
      </c>
      <c r="G254" s="241" t="s">
        <v>140</v>
      </c>
      <c r="H254" s="241">
        <v>1</v>
      </c>
      <c r="I254" s="241" t="s">
        <v>144</v>
      </c>
      <c r="J254" s="241" t="s">
        <v>267</v>
      </c>
      <c r="K254" s="241"/>
      <c r="L254" s="241" t="s">
        <v>78</v>
      </c>
      <c r="M254" s="241" t="s">
        <v>1242</v>
      </c>
      <c r="N254" s="241" t="s">
        <v>342</v>
      </c>
      <c r="O254" s="241" t="s">
        <v>1243</v>
      </c>
      <c r="P254" s="241">
        <v>12</v>
      </c>
      <c r="Q254" s="241" t="s">
        <v>84</v>
      </c>
      <c r="R254" s="241">
        <v>0.7</v>
      </c>
      <c r="S254" s="241">
        <v>8.3999999999999986</v>
      </c>
      <c r="T254" s="241" t="s">
        <v>1244</v>
      </c>
      <c r="U254" s="241" t="s">
        <v>312</v>
      </c>
      <c r="V254" s="241"/>
      <c r="W254" s="241" t="s">
        <v>1250</v>
      </c>
      <c r="X254" s="241"/>
      <c r="Y254" s="241" t="s">
        <v>1250</v>
      </c>
      <c r="Z254" s="241"/>
      <c r="AA254" s="241"/>
      <c r="AB254" s="241"/>
      <c r="AC254" s="241"/>
      <c r="AD254" s="239"/>
      <c r="AE254" s="241">
        <v>0</v>
      </c>
      <c r="AF254" s="239"/>
      <c r="AG254" s="241"/>
      <c r="AH254" s="241"/>
      <c r="AI254" s="241"/>
      <c r="AJ254" s="241"/>
    </row>
    <row r="255" spans="1:36" x14ac:dyDescent="0.25">
      <c r="A255" s="241" t="s">
        <v>1259</v>
      </c>
      <c r="B255" s="239">
        <v>43388</v>
      </c>
      <c r="C255" s="241" t="s">
        <v>48</v>
      </c>
      <c r="D255" s="241" t="s">
        <v>214</v>
      </c>
      <c r="E255" s="241" t="s">
        <v>219</v>
      </c>
      <c r="F255" s="241" t="s">
        <v>244</v>
      </c>
      <c r="G255" s="241" t="s">
        <v>141</v>
      </c>
      <c r="H255" s="241">
        <v>1</v>
      </c>
      <c r="I255" s="241" t="s">
        <v>144</v>
      </c>
      <c r="J255" s="241" t="s">
        <v>267</v>
      </c>
      <c r="K255" s="241"/>
      <c r="L255" s="241" t="s">
        <v>78</v>
      </c>
      <c r="M255" s="241" t="s">
        <v>1242</v>
      </c>
      <c r="N255" s="241" t="s">
        <v>342</v>
      </c>
      <c r="O255" s="241" t="s">
        <v>1243</v>
      </c>
      <c r="P255" s="241">
        <v>12</v>
      </c>
      <c r="Q255" s="241" t="s">
        <v>86</v>
      </c>
      <c r="R255" s="241">
        <v>1</v>
      </c>
      <c r="S255" s="241">
        <v>12</v>
      </c>
      <c r="T255" s="241" t="s">
        <v>1244</v>
      </c>
      <c r="U255" s="241" t="s">
        <v>312</v>
      </c>
      <c r="V255" s="241"/>
      <c r="W255" s="241" t="s">
        <v>1250</v>
      </c>
      <c r="X255" s="241"/>
      <c r="Y255" s="241" t="s">
        <v>1250</v>
      </c>
      <c r="Z255" s="241"/>
      <c r="AA255" s="241"/>
      <c r="AB255" s="241"/>
      <c r="AC255" s="241"/>
      <c r="AD255" s="239"/>
      <c r="AE255" s="241">
        <v>0</v>
      </c>
      <c r="AF255" s="239"/>
      <c r="AG255" s="241"/>
      <c r="AH255" s="241"/>
      <c r="AI255" s="241"/>
      <c r="AJ255" s="241"/>
    </row>
    <row r="256" spans="1:36" x14ac:dyDescent="0.25">
      <c r="A256" s="241" t="s">
        <v>1259</v>
      </c>
      <c r="B256" s="239">
        <v>43388</v>
      </c>
      <c r="C256" s="241" t="s">
        <v>48</v>
      </c>
      <c r="D256" s="241" t="s">
        <v>214</v>
      </c>
      <c r="E256" s="241" t="s">
        <v>219</v>
      </c>
      <c r="F256" s="241" t="s">
        <v>25</v>
      </c>
      <c r="G256" s="241" t="s">
        <v>140</v>
      </c>
      <c r="H256" s="241">
        <v>1</v>
      </c>
      <c r="I256" s="241" t="s">
        <v>144</v>
      </c>
      <c r="J256" s="241" t="s">
        <v>294</v>
      </c>
      <c r="K256" s="241" t="s">
        <v>327</v>
      </c>
      <c r="L256" s="241" t="s">
        <v>78</v>
      </c>
      <c r="M256" s="241" t="s">
        <v>1242</v>
      </c>
      <c r="N256" s="241" t="s">
        <v>343</v>
      </c>
      <c r="O256" s="241" t="s">
        <v>1245</v>
      </c>
      <c r="P256" s="241">
        <v>3</v>
      </c>
      <c r="Q256" s="241" t="s">
        <v>84</v>
      </c>
      <c r="R256" s="241">
        <v>0.7</v>
      </c>
      <c r="S256" s="241">
        <v>2.0999999999999996</v>
      </c>
      <c r="T256" s="241" t="s">
        <v>1246</v>
      </c>
      <c r="U256" s="241" t="s">
        <v>310</v>
      </c>
      <c r="V256" s="241"/>
      <c r="W256" s="241" t="s">
        <v>1250</v>
      </c>
      <c r="X256" s="241"/>
      <c r="Y256" s="241" t="s">
        <v>1250</v>
      </c>
      <c r="Z256" s="241"/>
      <c r="AA256" s="241"/>
      <c r="AB256" s="241"/>
      <c r="AC256" s="241"/>
      <c r="AD256" s="239"/>
      <c r="AE256" s="241">
        <v>0</v>
      </c>
      <c r="AF256" s="239"/>
      <c r="AG256" s="241"/>
      <c r="AH256" s="241"/>
      <c r="AI256" s="241"/>
      <c r="AJ256" s="241"/>
    </row>
    <row r="257" spans="1:36" x14ac:dyDescent="0.25">
      <c r="A257" s="241" t="s">
        <v>1259</v>
      </c>
      <c r="B257" s="239">
        <v>43388</v>
      </c>
      <c r="C257" s="241" t="s">
        <v>48</v>
      </c>
      <c r="D257" s="241" t="s">
        <v>214</v>
      </c>
      <c r="E257" s="241" t="s">
        <v>219</v>
      </c>
      <c r="F257" s="241" t="s">
        <v>25</v>
      </c>
      <c r="G257" s="241" t="s">
        <v>141</v>
      </c>
      <c r="H257" s="241">
        <v>1</v>
      </c>
      <c r="I257" s="241" t="s">
        <v>144</v>
      </c>
      <c r="J257" s="241" t="s">
        <v>294</v>
      </c>
      <c r="K257" s="241"/>
      <c r="L257" s="241" t="s">
        <v>78</v>
      </c>
      <c r="M257" s="241" t="s">
        <v>1242</v>
      </c>
      <c r="N257" s="241" t="s">
        <v>343</v>
      </c>
      <c r="O257" s="241" t="s">
        <v>1245</v>
      </c>
      <c r="P257" s="241">
        <v>3</v>
      </c>
      <c r="Q257" s="241" t="s">
        <v>86</v>
      </c>
      <c r="R257" s="241">
        <v>1</v>
      </c>
      <c r="S257" s="241">
        <v>3</v>
      </c>
      <c r="T257" s="241" t="s">
        <v>1246</v>
      </c>
      <c r="U257" s="241" t="s">
        <v>310</v>
      </c>
      <c r="V257" s="241"/>
      <c r="W257" s="241" t="s">
        <v>1250</v>
      </c>
      <c r="X257" s="241"/>
      <c r="Y257" s="241" t="s">
        <v>1250</v>
      </c>
      <c r="Z257" s="241"/>
      <c r="AA257" s="241"/>
      <c r="AB257" s="241"/>
      <c r="AC257" s="241"/>
      <c r="AD257" s="239"/>
      <c r="AE257" s="241">
        <v>0</v>
      </c>
      <c r="AF257" s="239"/>
      <c r="AG257" s="241"/>
      <c r="AH257" s="241"/>
      <c r="AI257" s="241"/>
      <c r="AJ257" s="241"/>
    </row>
    <row r="258" spans="1:36" x14ac:dyDescent="0.25">
      <c r="A258" s="241" t="s">
        <v>1259</v>
      </c>
      <c r="B258" s="239">
        <v>43388</v>
      </c>
      <c r="C258" s="241" t="s">
        <v>48</v>
      </c>
      <c r="D258" s="241" t="s">
        <v>214</v>
      </c>
      <c r="E258" s="241" t="s">
        <v>219</v>
      </c>
      <c r="F258" s="241" t="s">
        <v>25</v>
      </c>
      <c r="G258" s="241" t="s">
        <v>140</v>
      </c>
      <c r="H258" s="241">
        <v>1</v>
      </c>
      <c r="I258" s="241" t="s">
        <v>144</v>
      </c>
      <c r="J258" s="241" t="s">
        <v>269</v>
      </c>
      <c r="K258" s="241" t="s">
        <v>327</v>
      </c>
      <c r="L258" s="241" t="s">
        <v>78</v>
      </c>
      <c r="M258" s="241" t="s">
        <v>1242</v>
      </c>
      <c r="N258" s="241" t="s">
        <v>343</v>
      </c>
      <c r="O258" s="241" t="s">
        <v>1245</v>
      </c>
      <c r="P258" s="241">
        <v>3</v>
      </c>
      <c r="Q258" s="241" t="s">
        <v>84</v>
      </c>
      <c r="R258" s="241">
        <v>0.7</v>
      </c>
      <c r="S258" s="241">
        <v>2.0999999999999996</v>
      </c>
      <c r="T258" s="241" t="s">
        <v>1246</v>
      </c>
      <c r="U258" s="241" t="s">
        <v>310</v>
      </c>
      <c r="V258" s="241"/>
      <c r="W258" s="241" t="s">
        <v>1250</v>
      </c>
      <c r="X258" s="241"/>
      <c r="Y258" s="241" t="s">
        <v>1250</v>
      </c>
      <c r="Z258" s="241"/>
      <c r="AA258" s="241"/>
      <c r="AB258" s="241"/>
      <c r="AC258" s="241"/>
      <c r="AD258" s="239"/>
      <c r="AE258" s="241">
        <v>0</v>
      </c>
      <c r="AF258" s="239"/>
      <c r="AG258" s="241"/>
      <c r="AH258" s="241"/>
      <c r="AI258" s="241"/>
      <c r="AJ258" s="241"/>
    </row>
    <row r="259" spans="1:36" x14ac:dyDescent="0.25">
      <c r="A259" s="241" t="s">
        <v>1259</v>
      </c>
      <c r="B259" s="239">
        <v>43388</v>
      </c>
      <c r="C259" s="241" t="s">
        <v>48</v>
      </c>
      <c r="D259" s="241" t="s">
        <v>214</v>
      </c>
      <c r="E259" s="241" t="s">
        <v>219</v>
      </c>
      <c r="F259" s="241" t="s">
        <v>25</v>
      </c>
      <c r="G259" s="241" t="s">
        <v>141</v>
      </c>
      <c r="H259" s="241">
        <v>1</v>
      </c>
      <c r="I259" s="241" t="s">
        <v>144</v>
      </c>
      <c r="J259" s="241" t="s">
        <v>269</v>
      </c>
      <c r="K259" s="241"/>
      <c r="L259" s="241" t="s">
        <v>79</v>
      </c>
      <c r="M259" s="241">
        <v>2</v>
      </c>
      <c r="N259" s="241" t="s">
        <v>343</v>
      </c>
      <c r="O259" s="241" t="s">
        <v>1245</v>
      </c>
      <c r="P259" s="241">
        <v>2</v>
      </c>
      <c r="Q259" s="241" t="s">
        <v>86</v>
      </c>
      <c r="R259" s="241">
        <v>1</v>
      </c>
      <c r="S259" s="241">
        <v>2</v>
      </c>
      <c r="T259" s="241" t="s">
        <v>1246</v>
      </c>
      <c r="U259" s="241" t="s">
        <v>310</v>
      </c>
      <c r="V259" s="241"/>
      <c r="W259" s="241" t="s">
        <v>1250</v>
      </c>
      <c r="X259" s="241"/>
      <c r="Y259" s="241" t="s">
        <v>1250</v>
      </c>
      <c r="Z259" s="241"/>
      <c r="AA259" s="241"/>
      <c r="AB259" s="241"/>
      <c r="AC259" s="241"/>
      <c r="AD259" s="239"/>
      <c r="AE259" s="241">
        <v>0</v>
      </c>
      <c r="AF259" s="239"/>
      <c r="AG259" s="241"/>
      <c r="AH259" s="241"/>
      <c r="AI259" s="241"/>
      <c r="AJ259" s="241"/>
    </row>
    <row r="260" spans="1:36" x14ac:dyDescent="0.25">
      <c r="A260" s="241" t="s">
        <v>1259</v>
      </c>
      <c r="B260" s="239">
        <v>43535</v>
      </c>
      <c r="C260" s="241" t="s">
        <v>48</v>
      </c>
      <c r="D260" s="241" t="s">
        <v>214</v>
      </c>
      <c r="E260" s="241" t="s">
        <v>223</v>
      </c>
      <c r="F260" s="241" t="s">
        <v>245</v>
      </c>
      <c r="G260" s="241" t="s">
        <v>140</v>
      </c>
      <c r="H260" s="241">
        <v>1</v>
      </c>
      <c r="I260" s="241" t="s">
        <v>255</v>
      </c>
      <c r="J260" s="241" t="s">
        <v>256</v>
      </c>
      <c r="K260" s="241" t="s">
        <v>330</v>
      </c>
      <c r="L260" s="241" t="s">
        <v>78</v>
      </c>
      <c r="M260" s="241" t="s">
        <v>1242</v>
      </c>
      <c r="N260" s="241" t="s">
        <v>340</v>
      </c>
      <c r="O260" s="241">
        <v>7</v>
      </c>
      <c r="P260" s="241">
        <v>21</v>
      </c>
      <c r="Q260" s="241" t="s">
        <v>84</v>
      </c>
      <c r="R260" s="241">
        <v>0.7</v>
      </c>
      <c r="S260" s="241">
        <v>14.7</v>
      </c>
      <c r="T260" s="241" t="s">
        <v>1244</v>
      </c>
      <c r="U260" s="241"/>
      <c r="V260" s="241"/>
      <c r="W260" s="241" t="s">
        <v>1250</v>
      </c>
      <c r="X260" s="241"/>
      <c r="Y260" s="241" t="s">
        <v>1250</v>
      </c>
      <c r="Z260" s="241"/>
      <c r="AA260" s="241"/>
      <c r="AB260" s="241"/>
      <c r="AC260" s="241"/>
      <c r="AD260" s="239"/>
      <c r="AE260" s="241">
        <v>0</v>
      </c>
      <c r="AF260" s="239"/>
      <c r="AG260" s="241"/>
      <c r="AH260" s="241"/>
      <c r="AI260" s="241"/>
      <c r="AJ260" s="241"/>
    </row>
    <row r="261" spans="1:36" x14ac:dyDescent="0.25">
      <c r="A261" s="241" t="s">
        <v>1259</v>
      </c>
      <c r="B261" s="239">
        <v>43388</v>
      </c>
      <c r="C261" s="241" t="s">
        <v>48</v>
      </c>
      <c r="D261" s="241" t="s">
        <v>214</v>
      </c>
      <c r="E261" s="241" t="s">
        <v>223</v>
      </c>
      <c r="F261" s="241" t="s">
        <v>248</v>
      </c>
      <c r="G261" s="241" t="s">
        <v>140</v>
      </c>
      <c r="H261" s="241">
        <v>1</v>
      </c>
      <c r="I261" s="241" t="s">
        <v>149</v>
      </c>
      <c r="J261" s="241" t="s">
        <v>295</v>
      </c>
      <c r="K261" s="241" t="s">
        <v>327</v>
      </c>
      <c r="L261" s="241" t="s">
        <v>78</v>
      </c>
      <c r="M261" s="241" t="s">
        <v>1242</v>
      </c>
      <c r="N261" s="241" t="s">
        <v>340</v>
      </c>
      <c r="O261" s="241">
        <v>7</v>
      </c>
      <c r="P261" s="241">
        <v>21</v>
      </c>
      <c r="Q261" s="241" t="s">
        <v>87</v>
      </c>
      <c r="R261" s="241" t="s">
        <v>1249</v>
      </c>
      <c r="S261" s="241"/>
      <c r="T261" s="241"/>
      <c r="U261" s="241"/>
      <c r="V261" s="241"/>
      <c r="W261" s="241" t="s">
        <v>1250</v>
      </c>
      <c r="X261" s="241"/>
      <c r="Y261" s="241" t="s">
        <v>1250</v>
      </c>
      <c r="Z261" s="241"/>
      <c r="AA261" s="241"/>
      <c r="AB261" s="241"/>
      <c r="AC261" s="241"/>
      <c r="AD261" s="239"/>
      <c r="AE261" s="241">
        <v>0</v>
      </c>
      <c r="AF261" s="239"/>
      <c r="AG261" s="241"/>
      <c r="AH261" s="241"/>
      <c r="AI261" s="241"/>
      <c r="AJ261" s="241"/>
    </row>
    <row r="262" spans="1:36" x14ac:dyDescent="0.25">
      <c r="A262" s="241" t="s">
        <v>1259</v>
      </c>
      <c r="B262" s="239">
        <v>43388</v>
      </c>
      <c r="C262" s="241" t="s">
        <v>48</v>
      </c>
      <c r="D262" s="241" t="s">
        <v>214</v>
      </c>
      <c r="E262" s="241" t="s">
        <v>223</v>
      </c>
      <c r="F262" s="241" t="s">
        <v>248</v>
      </c>
      <c r="G262" s="241" t="s">
        <v>141</v>
      </c>
      <c r="H262" s="241">
        <v>1</v>
      </c>
      <c r="I262" s="241" t="s">
        <v>149</v>
      </c>
      <c r="J262" s="241" t="s">
        <v>291</v>
      </c>
      <c r="K262" s="241" t="s">
        <v>337</v>
      </c>
      <c r="L262" s="241" t="s">
        <v>344</v>
      </c>
      <c r="M262" s="241" t="s">
        <v>1245</v>
      </c>
      <c r="N262" s="241" t="s">
        <v>341</v>
      </c>
      <c r="O262" s="241" t="s">
        <v>1248</v>
      </c>
      <c r="P262" s="241">
        <v>10</v>
      </c>
      <c r="Q262" s="241" t="s">
        <v>86</v>
      </c>
      <c r="R262" s="241">
        <v>1</v>
      </c>
      <c r="S262" s="241">
        <v>10</v>
      </c>
      <c r="T262" s="241" t="s">
        <v>1244</v>
      </c>
      <c r="U262" s="241"/>
      <c r="V262" s="241"/>
      <c r="W262" s="241" t="s">
        <v>1250</v>
      </c>
      <c r="X262" s="241"/>
      <c r="Y262" s="241" t="s">
        <v>1250</v>
      </c>
      <c r="Z262" s="241"/>
      <c r="AA262" s="241"/>
      <c r="AB262" s="241"/>
      <c r="AC262" s="241"/>
      <c r="AD262" s="239"/>
      <c r="AE262" s="241">
        <v>0</v>
      </c>
      <c r="AF262" s="239"/>
      <c r="AG262" s="241"/>
      <c r="AH262" s="241"/>
      <c r="AI262" s="241"/>
      <c r="AJ262" s="241"/>
    </row>
    <row r="263" spans="1:36" x14ac:dyDescent="0.25">
      <c r="A263" s="241" t="s">
        <v>1259</v>
      </c>
      <c r="B263" s="239">
        <v>43388</v>
      </c>
      <c r="C263" s="241" t="s">
        <v>48</v>
      </c>
      <c r="D263" s="241" t="s">
        <v>214</v>
      </c>
      <c r="E263" s="241" t="s">
        <v>223</v>
      </c>
      <c r="F263" s="241" t="s">
        <v>33</v>
      </c>
      <c r="G263" s="241" t="s">
        <v>140</v>
      </c>
      <c r="H263" s="241">
        <v>1</v>
      </c>
      <c r="I263" s="241" t="s">
        <v>148</v>
      </c>
      <c r="J263" s="241" t="s">
        <v>292</v>
      </c>
      <c r="K263" s="241" t="s">
        <v>331</v>
      </c>
      <c r="L263" s="241" t="s">
        <v>344</v>
      </c>
      <c r="M263" s="241" t="s">
        <v>1245</v>
      </c>
      <c r="N263" s="241" t="s">
        <v>340</v>
      </c>
      <c r="O263" s="241">
        <v>7</v>
      </c>
      <c r="P263" s="241">
        <v>7</v>
      </c>
      <c r="Q263" s="241" t="s">
        <v>86</v>
      </c>
      <c r="R263" s="241">
        <v>1</v>
      </c>
      <c r="S263" s="241">
        <v>7</v>
      </c>
      <c r="T263" s="241" t="s">
        <v>1244</v>
      </c>
      <c r="U263" s="241" t="s">
        <v>309</v>
      </c>
      <c r="V263" s="241"/>
      <c r="W263" s="241" t="s">
        <v>1250</v>
      </c>
      <c r="X263" s="241"/>
      <c r="Y263" s="241" t="s">
        <v>1250</v>
      </c>
      <c r="Z263" s="241"/>
      <c r="AA263" s="241"/>
      <c r="AB263" s="241"/>
      <c r="AC263" s="241"/>
      <c r="AD263" s="239"/>
      <c r="AE263" s="241">
        <v>0</v>
      </c>
      <c r="AF263" s="239"/>
      <c r="AG263" s="241"/>
      <c r="AH263" s="241"/>
      <c r="AI263" s="241"/>
      <c r="AJ263" s="241"/>
    </row>
    <row r="264" spans="1:36" x14ac:dyDescent="0.25">
      <c r="A264" s="241" t="s">
        <v>1259</v>
      </c>
      <c r="B264" s="239">
        <v>43388</v>
      </c>
      <c r="C264" s="241" t="s">
        <v>48</v>
      </c>
      <c r="D264" s="241" t="s">
        <v>214</v>
      </c>
      <c r="E264" s="241" t="s">
        <v>224</v>
      </c>
      <c r="F264" s="241" t="s">
        <v>249</v>
      </c>
      <c r="G264" s="241" t="s">
        <v>140</v>
      </c>
      <c r="H264" s="241">
        <v>1</v>
      </c>
      <c r="I264" s="241" t="s">
        <v>144</v>
      </c>
      <c r="J264" s="241" t="s">
        <v>57</v>
      </c>
      <c r="K264" s="241" t="s">
        <v>334</v>
      </c>
      <c r="L264" s="241" t="s">
        <v>344</v>
      </c>
      <c r="M264" s="241" t="s">
        <v>1245</v>
      </c>
      <c r="N264" s="241" t="s">
        <v>340</v>
      </c>
      <c r="O264" s="241">
        <v>7</v>
      </c>
      <c r="P264" s="241">
        <v>7</v>
      </c>
      <c r="Q264" s="241" t="s">
        <v>84</v>
      </c>
      <c r="R264" s="241">
        <v>0.7</v>
      </c>
      <c r="S264" s="241">
        <v>4.8999999999999995</v>
      </c>
      <c r="T264" s="241" t="s">
        <v>1246</v>
      </c>
      <c r="U264" s="241" t="s">
        <v>313</v>
      </c>
      <c r="V264" s="241"/>
      <c r="W264" s="241" t="s">
        <v>1250</v>
      </c>
      <c r="X264" s="241"/>
      <c r="Y264" s="241" t="s">
        <v>1250</v>
      </c>
      <c r="Z264" s="241"/>
      <c r="AA264" s="241"/>
      <c r="AB264" s="241"/>
      <c r="AC264" s="241"/>
      <c r="AD264" s="239"/>
      <c r="AE264" s="241">
        <v>0</v>
      </c>
      <c r="AF264" s="239"/>
      <c r="AG264" s="241"/>
      <c r="AH264" s="241"/>
      <c r="AI264" s="241"/>
      <c r="AJ264" s="241"/>
    </row>
    <row r="265" spans="1:36" x14ac:dyDescent="0.25">
      <c r="A265" s="241" t="s">
        <v>1259</v>
      </c>
      <c r="B265" s="239">
        <v>43388</v>
      </c>
      <c r="C265" s="241" t="s">
        <v>48</v>
      </c>
      <c r="D265" s="241" t="s">
        <v>214</v>
      </c>
      <c r="E265" s="241" t="s">
        <v>227</v>
      </c>
      <c r="F265" s="241" t="s">
        <v>26</v>
      </c>
      <c r="G265" s="241" t="s">
        <v>140</v>
      </c>
      <c r="H265" s="241">
        <v>1</v>
      </c>
      <c r="I265" s="241" t="s">
        <v>148</v>
      </c>
      <c r="J265" s="241" t="s">
        <v>296</v>
      </c>
      <c r="K265" s="241" t="s">
        <v>318</v>
      </c>
      <c r="L265" s="241" t="s">
        <v>344</v>
      </c>
      <c r="M265" s="241" t="s">
        <v>1245</v>
      </c>
      <c r="N265" s="241" t="s">
        <v>340</v>
      </c>
      <c r="O265" s="241">
        <v>7</v>
      </c>
      <c r="P265" s="241">
        <v>7</v>
      </c>
      <c r="Q265" s="241" t="s">
        <v>84</v>
      </c>
      <c r="R265" s="241">
        <v>0.7</v>
      </c>
      <c r="S265" s="241">
        <v>4.8999999999999995</v>
      </c>
      <c r="T265" s="241" t="s">
        <v>1246</v>
      </c>
      <c r="U265" s="241" t="s">
        <v>309</v>
      </c>
      <c r="V265" s="241"/>
      <c r="W265" s="241" t="s">
        <v>1250</v>
      </c>
      <c r="X265" s="241"/>
      <c r="Y265" s="241" t="s">
        <v>1250</v>
      </c>
      <c r="Z265" s="241"/>
      <c r="AA265" s="241"/>
      <c r="AB265" s="241"/>
      <c r="AC265" s="241"/>
      <c r="AD265" s="239"/>
      <c r="AE265" s="241">
        <v>0</v>
      </c>
      <c r="AF265" s="239"/>
      <c r="AG265" s="241"/>
      <c r="AH265" s="241"/>
      <c r="AI265" s="241"/>
      <c r="AJ265" s="241"/>
    </row>
    <row r="266" spans="1:36" x14ac:dyDescent="0.25">
      <c r="A266" s="241" t="s">
        <v>1259</v>
      </c>
      <c r="B266" s="239">
        <v>43388</v>
      </c>
      <c r="C266" s="241" t="s">
        <v>48</v>
      </c>
      <c r="D266" s="241" t="s">
        <v>214</v>
      </c>
      <c r="E266" s="241" t="s">
        <v>221</v>
      </c>
      <c r="F266" s="241" t="s">
        <v>33</v>
      </c>
      <c r="G266" s="241" t="s">
        <v>140</v>
      </c>
      <c r="H266" s="241">
        <v>1</v>
      </c>
      <c r="I266" s="241" t="s">
        <v>148</v>
      </c>
      <c r="J266" s="241" t="s">
        <v>277</v>
      </c>
      <c r="K266" s="241" t="s">
        <v>318</v>
      </c>
      <c r="L266" s="241" t="s">
        <v>344</v>
      </c>
      <c r="M266" s="241" t="s">
        <v>1245</v>
      </c>
      <c r="N266" s="241" t="s">
        <v>340</v>
      </c>
      <c r="O266" s="241">
        <v>7</v>
      </c>
      <c r="P266" s="241">
        <v>7</v>
      </c>
      <c r="Q266" s="241" t="s">
        <v>84</v>
      </c>
      <c r="R266" s="241">
        <v>0.7</v>
      </c>
      <c r="S266" s="241">
        <v>4.8999999999999995</v>
      </c>
      <c r="T266" s="241" t="s">
        <v>1246</v>
      </c>
      <c r="U266" s="241" t="s">
        <v>309</v>
      </c>
      <c r="V266" s="241"/>
      <c r="W266" s="241" t="s">
        <v>1250</v>
      </c>
      <c r="X266" s="241"/>
      <c r="Y266" s="241" t="s">
        <v>1250</v>
      </c>
      <c r="Z266" s="241"/>
      <c r="AA266" s="241"/>
      <c r="AB266" s="241"/>
      <c r="AC266" s="241"/>
      <c r="AD266" s="239"/>
      <c r="AE266" s="241">
        <v>0</v>
      </c>
      <c r="AF266" s="239"/>
      <c r="AG266" s="241"/>
      <c r="AH266" s="241"/>
      <c r="AI266" s="241"/>
      <c r="AJ266" s="241"/>
    </row>
    <row r="267" spans="1:36" x14ac:dyDescent="0.25">
      <c r="A267" s="241" t="s">
        <v>1259</v>
      </c>
      <c r="B267" s="239">
        <v>43388</v>
      </c>
      <c r="C267" s="241" t="s">
        <v>48</v>
      </c>
      <c r="D267" s="241" t="s">
        <v>215</v>
      </c>
      <c r="E267" s="241" t="s">
        <v>228</v>
      </c>
      <c r="F267" s="241" t="s">
        <v>21</v>
      </c>
      <c r="G267" s="241" t="s">
        <v>140</v>
      </c>
      <c r="H267" s="241">
        <v>2</v>
      </c>
      <c r="I267" s="241" t="s">
        <v>255</v>
      </c>
      <c r="J267" s="241" t="s">
        <v>297</v>
      </c>
      <c r="K267" s="241" t="s">
        <v>330</v>
      </c>
      <c r="L267" s="241" t="s">
        <v>78</v>
      </c>
      <c r="M267" s="241" t="s">
        <v>1242</v>
      </c>
      <c r="N267" s="241" t="s">
        <v>342</v>
      </c>
      <c r="O267" s="241" t="s">
        <v>1243</v>
      </c>
      <c r="P267" s="241">
        <v>12</v>
      </c>
      <c r="Q267" s="241" t="s">
        <v>85</v>
      </c>
      <c r="R267" s="241" t="s">
        <v>1253</v>
      </c>
      <c r="S267" s="241"/>
      <c r="T267" s="241"/>
      <c r="U267" s="241"/>
      <c r="V267" s="241"/>
      <c r="W267" s="241" t="s">
        <v>1250</v>
      </c>
      <c r="X267" s="241"/>
      <c r="Y267" s="241" t="s">
        <v>1250</v>
      </c>
      <c r="Z267" s="241"/>
      <c r="AA267" s="241"/>
      <c r="AB267" s="241"/>
      <c r="AC267" s="241"/>
      <c r="AD267" s="239"/>
      <c r="AE267" s="241">
        <v>0</v>
      </c>
      <c r="AF267" s="239"/>
      <c r="AG267" s="241"/>
      <c r="AH267" s="241"/>
      <c r="AI267" s="241"/>
      <c r="AJ267" s="241"/>
    </row>
    <row r="268" spans="1:36" x14ac:dyDescent="0.25">
      <c r="A268" s="241" t="s">
        <v>1259</v>
      </c>
      <c r="B268" s="239">
        <v>43388</v>
      </c>
      <c r="C268" s="241" t="s">
        <v>48</v>
      </c>
      <c r="D268" s="241" t="s">
        <v>215</v>
      </c>
      <c r="E268" s="241" t="s">
        <v>219</v>
      </c>
      <c r="F268" s="241" t="s">
        <v>25</v>
      </c>
      <c r="G268" s="241" t="s">
        <v>140</v>
      </c>
      <c r="H268" s="241">
        <v>2</v>
      </c>
      <c r="I268" s="241" t="s">
        <v>144</v>
      </c>
      <c r="J268" s="241" t="s">
        <v>298</v>
      </c>
      <c r="K268" s="241" t="s">
        <v>327</v>
      </c>
      <c r="L268" s="241" t="s">
        <v>344</v>
      </c>
      <c r="M268" s="241" t="s">
        <v>1245</v>
      </c>
      <c r="N268" s="241" t="s">
        <v>343</v>
      </c>
      <c r="O268" s="241" t="s">
        <v>1245</v>
      </c>
      <c r="P268" s="241">
        <v>1</v>
      </c>
      <c r="Q268" s="241" t="s">
        <v>84</v>
      </c>
      <c r="R268" s="241">
        <v>0.7</v>
      </c>
      <c r="S268" s="241">
        <v>0.7</v>
      </c>
      <c r="T268" s="241" t="s">
        <v>1246</v>
      </c>
      <c r="U268" s="241" t="s">
        <v>310</v>
      </c>
      <c r="V268" s="241"/>
      <c r="W268" s="241" t="s">
        <v>1250</v>
      </c>
      <c r="X268" s="241"/>
      <c r="Y268" s="241" t="s">
        <v>1250</v>
      </c>
      <c r="Z268" s="241"/>
      <c r="AA268" s="241"/>
      <c r="AB268" s="241"/>
      <c r="AC268" s="241"/>
      <c r="AD268" s="239"/>
      <c r="AE268" s="241">
        <v>0</v>
      </c>
      <c r="AF268" s="239"/>
      <c r="AG268" s="241"/>
      <c r="AH268" s="241"/>
      <c r="AI268" s="241"/>
      <c r="AJ268" s="241"/>
    </row>
    <row r="269" spans="1:36" x14ac:dyDescent="0.25">
      <c r="A269" s="241" t="s">
        <v>1259</v>
      </c>
      <c r="B269" s="239">
        <v>43388</v>
      </c>
      <c r="C269" s="241" t="s">
        <v>48</v>
      </c>
      <c r="D269" s="241" t="s">
        <v>215</v>
      </c>
      <c r="E269" s="241" t="s">
        <v>219</v>
      </c>
      <c r="F269" s="241" t="s">
        <v>25</v>
      </c>
      <c r="G269" s="241" t="s">
        <v>141</v>
      </c>
      <c r="H269" s="241">
        <v>2</v>
      </c>
      <c r="I269" s="241" t="s">
        <v>144</v>
      </c>
      <c r="J269" s="241" t="s">
        <v>298</v>
      </c>
      <c r="K269" s="241"/>
      <c r="L269" s="241" t="s">
        <v>344</v>
      </c>
      <c r="M269" s="241" t="s">
        <v>1245</v>
      </c>
      <c r="N269" s="241" t="s">
        <v>343</v>
      </c>
      <c r="O269" s="241" t="s">
        <v>1245</v>
      </c>
      <c r="P269" s="241">
        <v>1</v>
      </c>
      <c r="Q269" s="241" t="s">
        <v>86</v>
      </c>
      <c r="R269" s="241">
        <v>1</v>
      </c>
      <c r="S269" s="241">
        <v>1</v>
      </c>
      <c r="T269" s="241" t="s">
        <v>1246</v>
      </c>
      <c r="U269" s="241" t="s">
        <v>310</v>
      </c>
      <c r="V269" s="241"/>
      <c r="W269" s="241" t="s">
        <v>1250</v>
      </c>
      <c r="X269" s="241"/>
      <c r="Y269" s="241" t="s">
        <v>1250</v>
      </c>
      <c r="Z269" s="241"/>
      <c r="AA269" s="241"/>
      <c r="AB269" s="241"/>
      <c r="AC269" s="241"/>
      <c r="AD269" s="239"/>
      <c r="AE269" s="241">
        <v>0</v>
      </c>
      <c r="AF269" s="239"/>
      <c r="AG269" s="241"/>
      <c r="AH269" s="241"/>
      <c r="AI269" s="241"/>
      <c r="AJ269" s="241"/>
    </row>
    <row r="270" spans="1:36" x14ac:dyDescent="0.25">
      <c r="A270" s="241" t="s">
        <v>1259</v>
      </c>
      <c r="B270" s="239">
        <v>43388</v>
      </c>
      <c r="C270" s="241" t="s">
        <v>48</v>
      </c>
      <c r="D270" s="241" t="s">
        <v>215</v>
      </c>
      <c r="E270" s="241" t="s">
        <v>219</v>
      </c>
      <c r="F270" s="241" t="s">
        <v>25</v>
      </c>
      <c r="G270" s="241" t="s">
        <v>140</v>
      </c>
      <c r="H270" s="241">
        <v>2</v>
      </c>
      <c r="I270" s="241" t="s">
        <v>144</v>
      </c>
      <c r="J270" s="241" t="s">
        <v>299</v>
      </c>
      <c r="K270" s="241" t="s">
        <v>327</v>
      </c>
      <c r="L270" s="241" t="s">
        <v>344</v>
      </c>
      <c r="M270" s="241" t="s">
        <v>1245</v>
      </c>
      <c r="N270" s="241" t="s">
        <v>343</v>
      </c>
      <c r="O270" s="241" t="s">
        <v>1245</v>
      </c>
      <c r="P270" s="241">
        <v>1</v>
      </c>
      <c r="Q270" s="241" t="s">
        <v>84</v>
      </c>
      <c r="R270" s="241">
        <v>0.7</v>
      </c>
      <c r="S270" s="241">
        <v>0.7</v>
      </c>
      <c r="T270" s="241" t="s">
        <v>1246</v>
      </c>
      <c r="U270" s="241" t="s">
        <v>310</v>
      </c>
      <c r="V270" s="241"/>
      <c r="W270" s="241" t="s">
        <v>1250</v>
      </c>
      <c r="X270" s="241"/>
      <c r="Y270" s="241" t="s">
        <v>1250</v>
      </c>
      <c r="Z270" s="241"/>
      <c r="AA270" s="241"/>
      <c r="AB270" s="241"/>
      <c r="AC270" s="241"/>
      <c r="AD270" s="239"/>
      <c r="AE270" s="241">
        <v>0</v>
      </c>
      <c r="AF270" s="239"/>
      <c r="AG270" s="241"/>
      <c r="AH270" s="241"/>
      <c r="AI270" s="241"/>
      <c r="AJ270" s="241"/>
    </row>
    <row r="271" spans="1:36" x14ac:dyDescent="0.25">
      <c r="A271" s="241" t="s">
        <v>1259</v>
      </c>
      <c r="B271" s="239">
        <v>43388</v>
      </c>
      <c r="C271" s="241" t="s">
        <v>48</v>
      </c>
      <c r="D271" s="241" t="s">
        <v>215</v>
      </c>
      <c r="E271" s="241" t="s">
        <v>219</v>
      </c>
      <c r="F271" s="241" t="s">
        <v>25</v>
      </c>
      <c r="G271" s="241" t="s">
        <v>141</v>
      </c>
      <c r="H271" s="241">
        <v>2</v>
      </c>
      <c r="I271" s="241" t="s">
        <v>144</v>
      </c>
      <c r="J271" s="241" t="s">
        <v>299</v>
      </c>
      <c r="K271" s="241"/>
      <c r="L271" s="241" t="s">
        <v>344</v>
      </c>
      <c r="M271" s="241" t="s">
        <v>1245</v>
      </c>
      <c r="N271" s="241" t="s">
        <v>343</v>
      </c>
      <c r="O271" s="241" t="s">
        <v>1245</v>
      </c>
      <c r="P271" s="241">
        <v>1</v>
      </c>
      <c r="Q271" s="241" t="s">
        <v>86</v>
      </c>
      <c r="R271" s="241">
        <v>1</v>
      </c>
      <c r="S271" s="241">
        <v>1</v>
      </c>
      <c r="T271" s="241" t="s">
        <v>1246</v>
      </c>
      <c r="U271" s="241" t="s">
        <v>310</v>
      </c>
      <c r="V271" s="241"/>
      <c r="W271" s="241" t="s">
        <v>1250</v>
      </c>
      <c r="X271" s="241"/>
      <c r="Y271" s="241" t="s">
        <v>1250</v>
      </c>
      <c r="Z271" s="241"/>
      <c r="AA271" s="241"/>
      <c r="AB271" s="241"/>
      <c r="AC271" s="241"/>
      <c r="AD271" s="239"/>
      <c r="AE271" s="241">
        <v>0</v>
      </c>
      <c r="AF271" s="239"/>
      <c r="AG271" s="241"/>
      <c r="AH271" s="241"/>
      <c r="AI271" s="241"/>
      <c r="AJ271" s="241"/>
    </row>
    <row r="272" spans="1:36" x14ac:dyDescent="0.25">
      <c r="A272" s="241" t="s">
        <v>1259</v>
      </c>
      <c r="B272" s="239">
        <v>43535</v>
      </c>
      <c r="C272" s="241" t="s">
        <v>48</v>
      </c>
      <c r="D272" s="241" t="s">
        <v>216</v>
      </c>
      <c r="E272" s="241" t="s">
        <v>229</v>
      </c>
      <c r="F272" s="241" t="s">
        <v>21</v>
      </c>
      <c r="G272" s="241" t="s">
        <v>140</v>
      </c>
      <c r="H272" s="241">
        <v>1</v>
      </c>
      <c r="I272" s="241" t="s">
        <v>148</v>
      </c>
      <c r="J272" s="241" t="s">
        <v>256</v>
      </c>
      <c r="K272" s="241" t="s">
        <v>330</v>
      </c>
      <c r="L272" s="241" t="s">
        <v>78</v>
      </c>
      <c r="M272" s="241" t="s">
        <v>1242</v>
      </c>
      <c r="N272" s="241" t="s">
        <v>340</v>
      </c>
      <c r="O272" s="241">
        <v>7</v>
      </c>
      <c r="P272" s="241">
        <v>21</v>
      </c>
      <c r="Q272" s="241" t="s">
        <v>84</v>
      </c>
      <c r="R272" s="241">
        <v>0.7</v>
      </c>
      <c r="S272" s="241">
        <v>14.7</v>
      </c>
      <c r="T272" s="241" t="s">
        <v>1244</v>
      </c>
      <c r="U272" s="241"/>
      <c r="V272" s="241"/>
      <c r="W272" s="241" t="s">
        <v>1250</v>
      </c>
      <c r="X272" s="241"/>
      <c r="Y272" s="241" t="s">
        <v>1250</v>
      </c>
      <c r="Z272" s="241"/>
      <c r="AA272" s="241"/>
      <c r="AB272" s="241"/>
      <c r="AC272" s="241"/>
      <c r="AD272" s="239"/>
      <c r="AE272" s="241">
        <v>0</v>
      </c>
      <c r="AF272" s="239"/>
      <c r="AG272" s="241"/>
      <c r="AH272" s="241"/>
      <c r="AI272" s="241"/>
      <c r="AJ272" s="241"/>
    </row>
    <row r="273" spans="1:36" x14ac:dyDescent="0.25">
      <c r="A273" s="241" t="s">
        <v>1259</v>
      </c>
      <c r="B273" s="239">
        <v>43388</v>
      </c>
      <c r="C273" s="241" t="s">
        <v>48</v>
      </c>
      <c r="D273" s="241" t="s">
        <v>216</v>
      </c>
      <c r="E273" s="241" t="s">
        <v>229</v>
      </c>
      <c r="F273" s="241" t="s">
        <v>245</v>
      </c>
      <c r="G273" s="241" t="s">
        <v>140</v>
      </c>
      <c r="H273" s="241">
        <v>2</v>
      </c>
      <c r="I273" s="241" t="s">
        <v>255</v>
      </c>
      <c r="J273" s="241" t="s">
        <v>300</v>
      </c>
      <c r="K273" s="241" t="s">
        <v>328</v>
      </c>
      <c r="L273" s="241" t="s">
        <v>79</v>
      </c>
      <c r="M273" s="241">
        <v>2</v>
      </c>
      <c r="N273" s="241" t="s">
        <v>342</v>
      </c>
      <c r="O273" s="241" t="s">
        <v>1243</v>
      </c>
      <c r="P273" s="241">
        <v>8</v>
      </c>
      <c r="Q273" s="241" t="s">
        <v>86</v>
      </c>
      <c r="R273" s="241">
        <v>1</v>
      </c>
      <c r="S273" s="241">
        <v>8</v>
      </c>
      <c r="T273" s="241" t="s">
        <v>1244</v>
      </c>
      <c r="U273" s="241"/>
      <c r="V273" s="241"/>
      <c r="W273" s="241" t="s">
        <v>1250</v>
      </c>
      <c r="X273" s="241"/>
      <c r="Y273" s="241" t="s">
        <v>1250</v>
      </c>
      <c r="Z273" s="241"/>
      <c r="AA273" s="241"/>
      <c r="AB273" s="241"/>
      <c r="AC273" s="241"/>
      <c r="AD273" s="239"/>
      <c r="AE273" s="241">
        <v>0</v>
      </c>
      <c r="AF273" s="239"/>
      <c r="AG273" s="241"/>
      <c r="AH273" s="241"/>
      <c r="AI273" s="241"/>
      <c r="AJ273" s="241"/>
    </row>
    <row r="274" spans="1:36" x14ac:dyDescent="0.25">
      <c r="A274" s="241" t="s">
        <v>1259</v>
      </c>
      <c r="B274" s="239">
        <v>43388</v>
      </c>
      <c r="C274" s="241" t="s">
        <v>48</v>
      </c>
      <c r="D274" s="241" t="s">
        <v>216</v>
      </c>
      <c r="E274" s="241" t="s">
        <v>219</v>
      </c>
      <c r="F274" s="241" t="s">
        <v>25</v>
      </c>
      <c r="G274" s="241" t="s">
        <v>140</v>
      </c>
      <c r="H274" s="241">
        <v>2</v>
      </c>
      <c r="I274" s="241" t="s">
        <v>144</v>
      </c>
      <c r="J274" s="241" t="s">
        <v>301</v>
      </c>
      <c r="K274" s="241" t="s">
        <v>327</v>
      </c>
      <c r="L274" s="241" t="s">
        <v>344</v>
      </c>
      <c r="M274" s="241" t="s">
        <v>1245</v>
      </c>
      <c r="N274" s="241" t="s">
        <v>343</v>
      </c>
      <c r="O274" s="241" t="s">
        <v>1245</v>
      </c>
      <c r="P274" s="241">
        <v>1</v>
      </c>
      <c r="Q274" s="241" t="s">
        <v>84</v>
      </c>
      <c r="R274" s="241">
        <v>0.7</v>
      </c>
      <c r="S274" s="241">
        <v>0.7</v>
      </c>
      <c r="T274" s="241" t="s">
        <v>1246</v>
      </c>
      <c r="U274" s="241" t="s">
        <v>310</v>
      </c>
      <c r="V274" s="241"/>
      <c r="W274" s="241" t="s">
        <v>1250</v>
      </c>
      <c r="X274" s="241"/>
      <c r="Y274" s="241" t="s">
        <v>1250</v>
      </c>
      <c r="Z274" s="241"/>
      <c r="AA274" s="241"/>
      <c r="AB274" s="241"/>
      <c r="AC274" s="241"/>
      <c r="AD274" s="239"/>
      <c r="AE274" s="241">
        <v>0</v>
      </c>
      <c r="AF274" s="239"/>
      <c r="AG274" s="241"/>
      <c r="AH274" s="241"/>
      <c r="AI274" s="241"/>
      <c r="AJ274" s="241"/>
    </row>
    <row r="275" spans="1:36" x14ac:dyDescent="0.25">
      <c r="A275" s="241" t="s">
        <v>1259</v>
      </c>
      <c r="B275" s="239">
        <v>43388</v>
      </c>
      <c r="C275" s="241" t="s">
        <v>48</v>
      </c>
      <c r="D275" s="241" t="s">
        <v>216</v>
      </c>
      <c r="E275" s="241" t="s">
        <v>219</v>
      </c>
      <c r="F275" s="241" t="s">
        <v>25</v>
      </c>
      <c r="G275" s="241" t="s">
        <v>141</v>
      </c>
      <c r="H275" s="241">
        <v>2</v>
      </c>
      <c r="I275" s="241" t="s">
        <v>144</v>
      </c>
      <c r="J275" s="241" t="s">
        <v>301</v>
      </c>
      <c r="K275" s="241"/>
      <c r="L275" s="241" t="s">
        <v>344</v>
      </c>
      <c r="M275" s="241" t="s">
        <v>1245</v>
      </c>
      <c r="N275" s="241" t="s">
        <v>343</v>
      </c>
      <c r="O275" s="241" t="s">
        <v>1245</v>
      </c>
      <c r="P275" s="241">
        <v>1</v>
      </c>
      <c r="Q275" s="241" t="s">
        <v>86</v>
      </c>
      <c r="R275" s="241">
        <v>1</v>
      </c>
      <c r="S275" s="241">
        <v>1</v>
      </c>
      <c r="T275" s="241" t="s">
        <v>1246</v>
      </c>
      <c r="U275" s="241" t="s">
        <v>310</v>
      </c>
      <c r="V275" s="241"/>
      <c r="W275" s="241" t="s">
        <v>1250</v>
      </c>
      <c r="X275" s="241"/>
      <c r="Y275" s="241" t="s">
        <v>1250</v>
      </c>
      <c r="Z275" s="241"/>
      <c r="AA275" s="241"/>
      <c r="AB275" s="241"/>
      <c r="AC275" s="241"/>
      <c r="AD275" s="239"/>
      <c r="AE275" s="241">
        <v>0</v>
      </c>
      <c r="AF275" s="239"/>
      <c r="AG275" s="241"/>
      <c r="AH275" s="241"/>
      <c r="AI275" s="241"/>
      <c r="AJ275" s="241"/>
    </row>
    <row r="276" spans="1:36" x14ac:dyDescent="0.25">
      <c r="A276" s="241" t="s">
        <v>1259</v>
      </c>
      <c r="B276" s="239">
        <v>43388</v>
      </c>
      <c r="C276" s="241" t="s">
        <v>48</v>
      </c>
      <c r="D276" s="241" t="s">
        <v>216</v>
      </c>
      <c r="E276" s="241" t="s">
        <v>230</v>
      </c>
      <c r="F276" s="241" t="s">
        <v>254</v>
      </c>
      <c r="G276" s="241" t="s">
        <v>140</v>
      </c>
      <c r="H276" s="241">
        <v>1</v>
      </c>
      <c r="I276" s="241" t="s">
        <v>144</v>
      </c>
      <c r="J276" s="241" t="s">
        <v>302</v>
      </c>
      <c r="K276" s="241" t="s">
        <v>338</v>
      </c>
      <c r="L276" s="241" t="s">
        <v>78</v>
      </c>
      <c r="M276" s="241" t="s">
        <v>1242</v>
      </c>
      <c r="N276" s="241" t="s">
        <v>342</v>
      </c>
      <c r="O276" s="241" t="s">
        <v>1243</v>
      </c>
      <c r="P276" s="241">
        <v>12</v>
      </c>
      <c r="Q276" s="241" t="s">
        <v>84</v>
      </c>
      <c r="R276" s="241">
        <v>0.7</v>
      </c>
      <c r="S276" s="241">
        <v>8.3999999999999986</v>
      </c>
      <c r="T276" s="241" t="s">
        <v>1244</v>
      </c>
      <c r="U276" s="241"/>
      <c r="V276" s="241"/>
      <c r="W276" s="241" t="s">
        <v>1250</v>
      </c>
      <c r="X276" s="241"/>
      <c r="Y276" s="241" t="s">
        <v>1250</v>
      </c>
      <c r="Z276" s="241"/>
      <c r="AA276" s="241"/>
      <c r="AB276" s="241"/>
      <c r="AC276" s="241"/>
      <c r="AD276" s="239"/>
      <c r="AE276" s="241">
        <v>0</v>
      </c>
      <c r="AF276" s="239"/>
      <c r="AG276" s="241"/>
      <c r="AH276" s="241"/>
      <c r="AI276" s="241"/>
      <c r="AJ276" s="241"/>
    </row>
    <row r="277" spans="1:36" x14ac:dyDescent="0.25">
      <c r="A277" s="241" t="s">
        <v>1259</v>
      </c>
      <c r="B277" s="239">
        <v>43388</v>
      </c>
      <c r="C277" s="241" t="s">
        <v>48</v>
      </c>
      <c r="D277" s="241" t="s">
        <v>216</v>
      </c>
      <c r="E277" s="241" t="s">
        <v>230</v>
      </c>
      <c r="F277" s="241" t="s">
        <v>254</v>
      </c>
      <c r="G277" s="241" t="s">
        <v>140</v>
      </c>
      <c r="H277" s="241">
        <v>1</v>
      </c>
      <c r="I277" s="241" t="s">
        <v>144</v>
      </c>
      <c r="J277" s="241" t="s">
        <v>303</v>
      </c>
      <c r="K277" s="241" t="s">
        <v>338</v>
      </c>
      <c r="L277" s="241" t="s">
        <v>344</v>
      </c>
      <c r="M277" s="241" t="s">
        <v>1245</v>
      </c>
      <c r="N277" s="241" t="s">
        <v>342</v>
      </c>
      <c r="O277" s="241" t="s">
        <v>1243</v>
      </c>
      <c r="P277" s="241">
        <v>4</v>
      </c>
      <c r="Q277" s="241" t="s">
        <v>84</v>
      </c>
      <c r="R277" s="241">
        <v>0.7</v>
      </c>
      <c r="S277" s="241">
        <v>2.8</v>
      </c>
      <c r="T277" s="241" t="s">
        <v>1246</v>
      </c>
      <c r="U277" s="241"/>
      <c r="V277" s="241"/>
      <c r="W277" s="241" t="s">
        <v>1250</v>
      </c>
      <c r="X277" s="241"/>
      <c r="Y277" s="241" t="s">
        <v>1250</v>
      </c>
      <c r="Z277" s="241"/>
      <c r="AA277" s="241"/>
      <c r="AB277" s="241"/>
      <c r="AC277" s="241"/>
      <c r="AD277" s="239"/>
      <c r="AE277" s="241">
        <v>0</v>
      </c>
      <c r="AF277" s="239"/>
      <c r="AG277" s="241"/>
      <c r="AH277" s="241"/>
      <c r="AI277" s="241"/>
      <c r="AJ277" s="241"/>
    </row>
    <row r="278" spans="1:36" x14ac:dyDescent="0.25">
      <c r="A278" s="241" t="s">
        <v>1259</v>
      </c>
      <c r="B278" s="239">
        <v>43388</v>
      </c>
      <c r="C278" s="241" t="s">
        <v>48</v>
      </c>
      <c r="D278" s="241" t="s">
        <v>216</v>
      </c>
      <c r="E278" s="241" t="s">
        <v>230</v>
      </c>
      <c r="F278" s="241" t="s">
        <v>254</v>
      </c>
      <c r="G278" s="241" t="s">
        <v>141</v>
      </c>
      <c r="H278" s="241">
        <v>1</v>
      </c>
      <c r="I278" s="241" t="s">
        <v>144</v>
      </c>
      <c r="J278" s="241" t="s">
        <v>304</v>
      </c>
      <c r="K278" s="241" t="s">
        <v>338</v>
      </c>
      <c r="L278" s="241" t="s">
        <v>344</v>
      </c>
      <c r="M278" s="241" t="s">
        <v>1245</v>
      </c>
      <c r="N278" s="241" t="s">
        <v>342</v>
      </c>
      <c r="O278" s="241" t="s">
        <v>1243</v>
      </c>
      <c r="P278" s="241">
        <v>4</v>
      </c>
      <c r="Q278" s="241" t="s">
        <v>84</v>
      </c>
      <c r="R278" s="241">
        <v>0.7</v>
      </c>
      <c r="S278" s="241">
        <v>2.8</v>
      </c>
      <c r="T278" s="241" t="s">
        <v>1246</v>
      </c>
      <c r="U278" s="241"/>
      <c r="V278" s="241"/>
      <c r="W278" s="241" t="s">
        <v>1250</v>
      </c>
      <c r="X278" s="241"/>
      <c r="Y278" s="241" t="s">
        <v>1250</v>
      </c>
      <c r="Z278" s="241"/>
      <c r="AA278" s="241"/>
      <c r="AB278" s="241"/>
      <c r="AC278" s="241"/>
      <c r="AD278" s="239"/>
      <c r="AE278" s="241">
        <v>0</v>
      </c>
      <c r="AF278" s="239"/>
      <c r="AG278" s="241"/>
      <c r="AH278" s="241"/>
      <c r="AI278" s="241"/>
      <c r="AJ278" s="241"/>
    </row>
    <row r="279" spans="1:36" x14ac:dyDescent="0.25">
      <c r="A279" s="241" t="s">
        <v>1259</v>
      </c>
      <c r="B279" s="239">
        <v>43388</v>
      </c>
      <c r="C279" s="241" t="s">
        <v>48</v>
      </c>
      <c r="D279" s="241" t="s">
        <v>217</v>
      </c>
      <c r="E279" s="241" t="s">
        <v>231</v>
      </c>
      <c r="F279" s="241" t="s">
        <v>254</v>
      </c>
      <c r="G279" s="241" t="s">
        <v>140</v>
      </c>
      <c r="H279" s="241">
        <v>1</v>
      </c>
      <c r="I279" s="241" t="s">
        <v>144</v>
      </c>
      <c r="J279" s="241" t="s">
        <v>305</v>
      </c>
      <c r="K279" s="241" t="s">
        <v>338</v>
      </c>
      <c r="L279" s="241" t="s">
        <v>79</v>
      </c>
      <c r="M279" s="241">
        <v>2</v>
      </c>
      <c r="N279" s="241" t="s">
        <v>340</v>
      </c>
      <c r="O279" s="241">
        <v>7</v>
      </c>
      <c r="P279" s="241">
        <v>14</v>
      </c>
      <c r="Q279" s="241" t="s">
        <v>84</v>
      </c>
      <c r="R279" s="241">
        <v>0.7</v>
      </c>
      <c r="S279" s="241">
        <v>9.7999999999999989</v>
      </c>
      <c r="T279" s="241" t="s">
        <v>1244</v>
      </c>
      <c r="U279" s="241"/>
      <c r="V279" s="241"/>
      <c r="W279" s="241" t="s">
        <v>1250</v>
      </c>
      <c r="X279" s="241"/>
      <c r="Y279" s="241" t="s">
        <v>1250</v>
      </c>
      <c r="Z279" s="241"/>
      <c r="AA279" s="241"/>
      <c r="AB279" s="241"/>
      <c r="AC279" s="241"/>
      <c r="AD279" s="239"/>
      <c r="AE279" s="241">
        <v>0</v>
      </c>
      <c r="AF279" s="239"/>
      <c r="AG279" s="241"/>
      <c r="AH279" s="241"/>
      <c r="AI279" s="241"/>
      <c r="AJ279" s="241"/>
    </row>
    <row r="280" spans="1:36" x14ac:dyDescent="0.25">
      <c r="A280" s="241" t="s">
        <v>1259</v>
      </c>
      <c r="B280" s="239">
        <v>43388</v>
      </c>
      <c r="C280" s="241" t="s">
        <v>48</v>
      </c>
      <c r="D280" s="241" t="s">
        <v>217</v>
      </c>
      <c r="E280" s="241" t="s">
        <v>232</v>
      </c>
      <c r="F280" s="241" t="s">
        <v>254</v>
      </c>
      <c r="G280" s="241" t="s">
        <v>140</v>
      </c>
      <c r="H280" s="241">
        <v>1</v>
      </c>
      <c r="I280" s="241" t="s">
        <v>144</v>
      </c>
      <c r="J280" s="241" t="s">
        <v>306</v>
      </c>
      <c r="K280" s="241" t="s">
        <v>338</v>
      </c>
      <c r="L280" s="241" t="s">
        <v>79</v>
      </c>
      <c r="M280" s="241">
        <v>2</v>
      </c>
      <c r="N280" s="241" t="s">
        <v>342</v>
      </c>
      <c r="O280" s="241" t="s">
        <v>1243</v>
      </c>
      <c r="P280" s="241">
        <v>8</v>
      </c>
      <c r="Q280" s="241" t="s">
        <v>84</v>
      </c>
      <c r="R280" s="241">
        <v>0.7</v>
      </c>
      <c r="S280" s="241">
        <v>5.6</v>
      </c>
      <c r="T280" s="241" t="s">
        <v>1244</v>
      </c>
      <c r="U280" s="241"/>
      <c r="V280" s="241"/>
      <c r="W280" s="241" t="s">
        <v>1250</v>
      </c>
      <c r="X280" s="241"/>
      <c r="Y280" s="241" t="s">
        <v>1250</v>
      </c>
      <c r="Z280" s="241"/>
      <c r="AA280" s="241"/>
      <c r="AB280" s="241"/>
      <c r="AC280" s="241"/>
      <c r="AD280" s="239"/>
      <c r="AE280" s="241">
        <v>0</v>
      </c>
      <c r="AF280" s="239"/>
      <c r="AG280" s="241"/>
      <c r="AH280" s="241"/>
      <c r="AI280" s="241"/>
      <c r="AJ280" s="241"/>
    </row>
    <row r="281" spans="1:36" x14ac:dyDescent="0.25">
      <c r="A281" s="241" t="s">
        <v>1259</v>
      </c>
      <c r="B281" s="239">
        <v>43389</v>
      </c>
      <c r="C281" s="241" t="s">
        <v>48</v>
      </c>
      <c r="D281" s="241" t="s">
        <v>217</v>
      </c>
      <c r="E281" s="241" t="s">
        <v>232</v>
      </c>
      <c r="F281" s="241" t="s">
        <v>33</v>
      </c>
      <c r="G281" s="241" t="s">
        <v>140</v>
      </c>
      <c r="H281" s="241">
        <v>2</v>
      </c>
      <c r="I281" s="241" t="s">
        <v>148</v>
      </c>
      <c r="J281" s="241" t="s">
        <v>307</v>
      </c>
      <c r="K281" s="241" t="s">
        <v>318</v>
      </c>
      <c r="L281" s="241" t="s">
        <v>79</v>
      </c>
      <c r="M281" s="241">
        <v>2</v>
      </c>
      <c r="N281" s="241" t="s">
        <v>342</v>
      </c>
      <c r="O281" s="241" t="s">
        <v>1243</v>
      </c>
      <c r="P281" s="241">
        <v>8</v>
      </c>
      <c r="Q281" s="241" t="s">
        <v>84</v>
      </c>
      <c r="R281" s="241">
        <v>0.7</v>
      </c>
      <c r="S281" s="241">
        <v>5.6</v>
      </c>
      <c r="T281" s="241" t="s">
        <v>1244</v>
      </c>
      <c r="U281" s="241" t="s">
        <v>309</v>
      </c>
      <c r="V281" s="241"/>
      <c r="W281" s="241" t="s">
        <v>1250</v>
      </c>
      <c r="X281" s="241"/>
      <c r="Y281" s="241" t="s">
        <v>1250</v>
      </c>
      <c r="Z281" s="241"/>
      <c r="AA281" s="241"/>
      <c r="AB281" s="241"/>
      <c r="AC281" s="241"/>
      <c r="AD281" s="239"/>
      <c r="AE281" s="241">
        <v>0</v>
      </c>
      <c r="AF281" s="239"/>
      <c r="AG281" s="241"/>
      <c r="AH281" s="241"/>
      <c r="AI281" s="241"/>
      <c r="AJ281" s="241"/>
    </row>
    <row r="282" spans="1:36" x14ac:dyDescent="0.25">
      <c r="A282" s="241" t="s">
        <v>1259</v>
      </c>
      <c r="B282" s="239">
        <v>43388</v>
      </c>
      <c r="C282" s="241" t="s">
        <v>48</v>
      </c>
      <c r="D282" s="241" t="s">
        <v>217</v>
      </c>
      <c r="E282" s="241" t="s">
        <v>233</v>
      </c>
      <c r="F282" s="241" t="s">
        <v>254</v>
      </c>
      <c r="G282" s="241" t="s">
        <v>140</v>
      </c>
      <c r="H282" s="241">
        <v>1</v>
      </c>
      <c r="I282" s="241" t="s">
        <v>144</v>
      </c>
      <c r="J282" s="241" t="s">
        <v>308</v>
      </c>
      <c r="K282" s="241" t="s">
        <v>338</v>
      </c>
      <c r="L282" s="241" t="s">
        <v>79</v>
      </c>
      <c r="M282" s="241">
        <v>2</v>
      </c>
      <c r="N282" s="241" t="s">
        <v>340</v>
      </c>
      <c r="O282" s="241">
        <v>7</v>
      </c>
      <c r="P282" s="241">
        <v>14</v>
      </c>
      <c r="Q282" s="241" t="s">
        <v>84</v>
      </c>
      <c r="R282" s="241">
        <v>0.7</v>
      </c>
      <c r="S282" s="241">
        <v>9.7999999999999989</v>
      </c>
      <c r="T282" s="241" t="s">
        <v>1244</v>
      </c>
      <c r="U282" s="241"/>
      <c r="V282" s="241"/>
      <c r="W282" s="241" t="s">
        <v>1250</v>
      </c>
      <c r="X282" s="241"/>
      <c r="Y282" s="241" t="s">
        <v>1250</v>
      </c>
      <c r="Z282" s="241"/>
      <c r="AA282" s="241"/>
      <c r="AB282" s="241"/>
      <c r="AC282" s="241"/>
      <c r="AD282" s="239"/>
      <c r="AE282" s="241">
        <v>0</v>
      </c>
      <c r="AF282" s="239"/>
      <c r="AG282" s="241"/>
      <c r="AH282" s="241"/>
      <c r="AI282" s="241"/>
      <c r="AJ282" s="241"/>
    </row>
    <row r="283" spans="1:36" x14ac:dyDescent="0.25">
      <c r="A283" s="241" t="s">
        <v>1259</v>
      </c>
      <c r="B283" s="239">
        <v>43570</v>
      </c>
      <c r="C283" s="241" t="s">
        <v>48</v>
      </c>
      <c r="D283" s="241" t="s">
        <v>97</v>
      </c>
      <c r="E283" s="241" t="s">
        <v>113</v>
      </c>
      <c r="F283" s="241" t="s">
        <v>129</v>
      </c>
      <c r="G283" s="241" t="s">
        <v>140</v>
      </c>
      <c r="H283" s="241">
        <v>11</v>
      </c>
      <c r="I283" s="241" t="s">
        <v>148</v>
      </c>
      <c r="J283" s="241" t="s">
        <v>167</v>
      </c>
      <c r="K283" s="241" t="s">
        <v>192</v>
      </c>
      <c r="L283" s="241" t="s">
        <v>77</v>
      </c>
      <c r="M283" s="241" t="s">
        <v>1243</v>
      </c>
      <c r="N283" s="241" t="s">
        <v>340</v>
      </c>
      <c r="O283" s="241">
        <v>7</v>
      </c>
      <c r="P283" s="241">
        <v>28</v>
      </c>
      <c r="Q283" s="241" t="s">
        <v>83</v>
      </c>
      <c r="R283" s="241" t="s">
        <v>1254</v>
      </c>
      <c r="S283" s="241"/>
      <c r="T283" s="241"/>
      <c r="U283" s="241"/>
      <c r="V283" s="241"/>
      <c r="W283" s="241" t="s">
        <v>1250</v>
      </c>
      <c r="X283" s="241"/>
      <c r="Y283" s="241" t="s">
        <v>1250</v>
      </c>
      <c r="Z283" s="241"/>
      <c r="AA283" s="241"/>
      <c r="AB283" s="241"/>
      <c r="AC283" s="241"/>
      <c r="AD283" s="239"/>
      <c r="AE283" s="241">
        <v>0</v>
      </c>
      <c r="AF283" s="239"/>
      <c r="AG283" s="241"/>
      <c r="AH283" s="241"/>
      <c r="AI283" s="241"/>
      <c r="AJ283" s="241"/>
    </row>
    <row r="284" spans="1:36" x14ac:dyDescent="0.25">
      <c r="A284" s="241" t="s">
        <v>1259</v>
      </c>
      <c r="B284" s="239">
        <v>43570</v>
      </c>
      <c r="C284" s="241" t="s">
        <v>48</v>
      </c>
      <c r="D284" s="241" t="s">
        <v>98</v>
      </c>
      <c r="E284" s="241" t="s">
        <v>64</v>
      </c>
      <c r="F284" s="241" t="s">
        <v>130</v>
      </c>
      <c r="G284" s="241" t="s">
        <v>140</v>
      </c>
      <c r="H284" s="241">
        <v>2</v>
      </c>
      <c r="I284" s="241" t="s">
        <v>144</v>
      </c>
      <c r="J284" s="241" t="s">
        <v>168</v>
      </c>
      <c r="K284" s="241" t="s">
        <v>193</v>
      </c>
      <c r="L284" s="241" t="s">
        <v>77</v>
      </c>
      <c r="M284" s="241" t="s">
        <v>1243</v>
      </c>
      <c r="N284" s="241" t="s">
        <v>340</v>
      </c>
      <c r="O284" s="241">
        <v>7</v>
      </c>
      <c r="P284" s="241">
        <v>28</v>
      </c>
      <c r="Q284" s="241" t="s">
        <v>84</v>
      </c>
      <c r="R284" s="241">
        <v>0.7</v>
      </c>
      <c r="S284" s="241">
        <v>19.599999999999998</v>
      </c>
      <c r="T284" s="241" t="s">
        <v>1252</v>
      </c>
      <c r="U284" s="241" t="s">
        <v>315</v>
      </c>
      <c r="V284" s="241"/>
      <c r="W284" s="241" t="s">
        <v>1250</v>
      </c>
      <c r="X284" s="241"/>
      <c r="Y284" s="241" t="s">
        <v>1250</v>
      </c>
      <c r="Z284" s="241"/>
      <c r="AA284" s="241"/>
      <c r="AB284" s="241"/>
      <c r="AC284" s="241"/>
      <c r="AD284" s="239"/>
      <c r="AE284" s="241">
        <v>0</v>
      </c>
      <c r="AF284" s="239"/>
      <c r="AG284" s="241"/>
      <c r="AH284" s="241"/>
      <c r="AI284" s="241"/>
      <c r="AJ284" s="241"/>
    </row>
    <row r="285" spans="1:36" x14ac:dyDescent="0.25">
      <c r="A285" s="241" t="s">
        <v>1259</v>
      </c>
      <c r="B285" s="239">
        <v>43570</v>
      </c>
      <c r="C285" s="241" t="s">
        <v>48</v>
      </c>
      <c r="D285" s="241" t="s">
        <v>98</v>
      </c>
      <c r="E285" s="241" t="s">
        <v>64</v>
      </c>
      <c r="F285" s="241" t="s">
        <v>130</v>
      </c>
      <c r="G285" s="241" t="s">
        <v>140</v>
      </c>
      <c r="H285" s="241">
        <v>2</v>
      </c>
      <c r="I285" s="241" t="s">
        <v>144</v>
      </c>
      <c r="J285" s="241" t="s">
        <v>169</v>
      </c>
      <c r="K285" s="241" t="s">
        <v>193</v>
      </c>
      <c r="L285" s="241" t="s">
        <v>77</v>
      </c>
      <c r="M285" s="241" t="s">
        <v>1243</v>
      </c>
      <c r="N285" s="241" t="s">
        <v>341</v>
      </c>
      <c r="O285" s="241" t="s">
        <v>1248</v>
      </c>
      <c r="P285" s="241">
        <v>40</v>
      </c>
      <c r="Q285" s="241" t="s">
        <v>84</v>
      </c>
      <c r="R285" s="241">
        <v>0.7</v>
      </c>
      <c r="S285" s="241">
        <v>28</v>
      </c>
      <c r="T285" s="241" t="s">
        <v>1252</v>
      </c>
      <c r="U285" s="241" t="s">
        <v>206</v>
      </c>
      <c r="V285" s="241"/>
      <c r="W285" s="241" t="s">
        <v>1250</v>
      </c>
      <c r="X285" s="241"/>
      <c r="Y285" s="241" t="s">
        <v>1250</v>
      </c>
      <c r="Z285" s="241"/>
      <c r="AA285" s="241"/>
      <c r="AB285" s="241"/>
      <c r="AC285" s="241"/>
      <c r="AD285" s="239"/>
      <c r="AE285" s="241">
        <v>0</v>
      </c>
      <c r="AF285" s="239"/>
      <c r="AG285" s="241"/>
      <c r="AH285" s="241"/>
      <c r="AI285" s="241"/>
      <c r="AJ285" s="241"/>
    </row>
    <row r="286" spans="1:36" x14ac:dyDescent="0.25">
      <c r="A286" s="241" t="s">
        <v>1260</v>
      </c>
      <c r="B286" s="239">
        <v>44651</v>
      </c>
      <c r="C286" s="241" t="s">
        <v>345</v>
      </c>
      <c r="D286" s="241" t="s">
        <v>346</v>
      </c>
      <c r="E286" s="241" t="s">
        <v>405</v>
      </c>
      <c r="F286" s="241" t="s">
        <v>406</v>
      </c>
      <c r="G286" s="241" t="s">
        <v>140</v>
      </c>
      <c r="H286" s="241">
        <v>5</v>
      </c>
      <c r="I286" s="241" t="s">
        <v>145</v>
      </c>
      <c r="J286" s="241" t="s">
        <v>18</v>
      </c>
      <c r="K286" s="241" t="s">
        <v>567</v>
      </c>
      <c r="L286" s="241" t="s">
        <v>78</v>
      </c>
      <c r="M286" s="241" t="s">
        <v>1242</v>
      </c>
      <c r="N286" s="241" t="s">
        <v>76</v>
      </c>
      <c r="O286" s="241" t="s">
        <v>1248</v>
      </c>
      <c r="P286" s="241">
        <v>30</v>
      </c>
      <c r="Q286" s="241" t="s">
        <v>83</v>
      </c>
      <c r="R286" s="241" t="s">
        <v>1254</v>
      </c>
      <c r="S286" s="241"/>
      <c r="T286" s="241"/>
      <c r="U286" s="241"/>
      <c r="V286" s="241"/>
      <c r="W286" s="241" t="s">
        <v>1250</v>
      </c>
      <c r="X286" s="241"/>
      <c r="Y286" s="241" t="s">
        <v>1250</v>
      </c>
      <c r="Z286" s="241"/>
      <c r="AA286" s="241"/>
      <c r="AB286" s="241"/>
      <c r="AC286" s="241"/>
      <c r="AD286" s="239"/>
      <c r="AE286" s="241">
        <v>0</v>
      </c>
      <c r="AF286" s="239"/>
      <c r="AG286" s="241"/>
      <c r="AH286" s="241"/>
      <c r="AI286" s="241"/>
      <c r="AJ286" s="241"/>
    </row>
    <row r="287" spans="1:36" x14ac:dyDescent="0.25">
      <c r="A287" s="241" t="s">
        <v>1260</v>
      </c>
      <c r="B287" s="239">
        <v>44651</v>
      </c>
      <c r="C287" s="241" t="s">
        <v>345</v>
      </c>
      <c r="D287" s="241" t="s">
        <v>347</v>
      </c>
      <c r="E287" s="241" t="s">
        <v>407</v>
      </c>
      <c r="F287" s="241" t="s">
        <v>408</v>
      </c>
      <c r="G287" s="241" t="s">
        <v>140</v>
      </c>
      <c r="H287" s="241">
        <v>5</v>
      </c>
      <c r="I287" s="241" t="s">
        <v>148</v>
      </c>
      <c r="J287" s="241" t="s">
        <v>139</v>
      </c>
      <c r="K287" s="241"/>
      <c r="L287" s="241" t="s">
        <v>78</v>
      </c>
      <c r="M287" s="241" t="s">
        <v>1242</v>
      </c>
      <c r="N287" s="241" t="s">
        <v>75</v>
      </c>
      <c r="O287" s="241">
        <v>7</v>
      </c>
      <c r="P287" s="241">
        <v>21</v>
      </c>
      <c r="Q287" s="241" t="s">
        <v>86</v>
      </c>
      <c r="R287" s="241">
        <v>1</v>
      </c>
      <c r="S287" s="241">
        <v>21</v>
      </c>
      <c r="T287" s="241" t="s">
        <v>1252</v>
      </c>
      <c r="U287" s="241" t="s">
        <v>596</v>
      </c>
      <c r="V287" s="241"/>
      <c r="W287" s="241" t="s">
        <v>1250</v>
      </c>
      <c r="X287" s="241"/>
      <c r="Y287" s="241"/>
      <c r="Z287" s="241"/>
      <c r="AA287" s="241"/>
      <c r="AB287" s="241"/>
      <c r="AC287" s="241"/>
      <c r="AD287" s="239"/>
      <c r="AE287" s="241">
        <v>0</v>
      </c>
      <c r="AF287" s="239"/>
      <c r="AG287" s="241"/>
      <c r="AH287" s="241"/>
      <c r="AI287" s="241"/>
      <c r="AJ287" s="241"/>
    </row>
    <row r="288" spans="1:36" x14ac:dyDescent="0.25">
      <c r="A288" s="241" t="s">
        <v>1260</v>
      </c>
      <c r="B288" s="239">
        <v>44651</v>
      </c>
      <c r="C288" s="241" t="s">
        <v>345</v>
      </c>
      <c r="D288" s="241" t="s">
        <v>347</v>
      </c>
      <c r="E288" s="241" t="s">
        <v>407</v>
      </c>
      <c r="F288" s="241" t="s">
        <v>408</v>
      </c>
      <c r="G288" s="241" t="s">
        <v>140</v>
      </c>
      <c r="H288" s="241">
        <v>5</v>
      </c>
      <c r="I288" s="241" t="s">
        <v>148</v>
      </c>
      <c r="J288" s="241" t="s">
        <v>512</v>
      </c>
      <c r="K288" s="241" t="s">
        <v>568</v>
      </c>
      <c r="L288" s="241" t="s">
        <v>79</v>
      </c>
      <c r="M288" s="241">
        <v>2</v>
      </c>
      <c r="N288" s="241" t="s">
        <v>74</v>
      </c>
      <c r="O288" s="241" t="s">
        <v>1243</v>
      </c>
      <c r="P288" s="241">
        <v>8</v>
      </c>
      <c r="Q288" s="241" t="s">
        <v>86</v>
      </c>
      <c r="R288" s="241">
        <v>1</v>
      </c>
      <c r="S288" s="241">
        <v>8</v>
      </c>
      <c r="T288" s="241" t="s">
        <v>1244</v>
      </c>
      <c r="U288" s="241"/>
      <c r="V288" s="241"/>
      <c r="W288" s="241" t="s">
        <v>1250</v>
      </c>
      <c r="X288" s="241"/>
      <c r="Y288" s="241"/>
      <c r="Z288" s="241"/>
      <c r="AA288" s="241"/>
      <c r="AB288" s="241"/>
      <c r="AC288" s="241"/>
      <c r="AD288" s="239"/>
      <c r="AE288" s="241">
        <v>0</v>
      </c>
      <c r="AF288" s="239"/>
      <c r="AG288" s="241"/>
      <c r="AH288" s="241"/>
      <c r="AI288" s="241"/>
      <c r="AJ288" s="241"/>
    </row>
    <row r="289" spans="1:36" x14ac:dyDescent="0.25">
      <c r="A289" s="241" t="s">
        <v>1260</v>
      </c>
      <c r="B289" s="239">
        <v>44651</v>
      </c>
      <c r="C289" s="241" t="s">
        <v>345</v>
      </c>
      <c r="D289" s="241" t="s">
        <v>347</v>
      </c>
      <c r="E289" s="241" t="s">
        <v>407</v>
      </c>
      <c r="F289" s="241" t="s">
        <v>408</v>
      </c>
      <c r="G289" s="241" t="s">
        <v>140</v>
      </c>
      <c r="H289" s="241">
        <v>5</v>
      </c>
      <c r="I289" s="241" t="s">
        <v>148</v>
      </c>
      <c r="J289" s="241" t="s">
        <v>513</v>
      </c>
      <c r="K289" s="241"/>
      <c r="L289" s="241" t="s">
        <v>78</v>
      </c>
      <c r="M289" s="241" t="s">
        <v>1242</v>
      </c>
      <c r="N289" s="241" t="s">
        <v>75</v>
      </c>
      <c r="O289" s="241">
        <v>7</v>
      </c>
      <c r="P289" s="241">
        <v>21</v>
      </c>
      <c r="Q289" s="241" t="s">
        <v>86</v>
      </c>
      <c r="R289" s="241">
        <v>1</v>
      </c>
      <c r="S289" s="241">
        <v>21</v>
      </c>
      <c r="T289" s="241" t="s">
        <v>1252</v>
      </c>
      <c r="U289" s="241" t="s">
        <v>597</v>
      </c>
      <c r="V289" s="241"/>
      <c r="W289" s="241" t="s">
        <v>1250</v>
      </c>
      <c r="X289" s="241"/>
      <c r="Y289" s="241"/>
      <c r="Z289" s="241"/>
      <c r="AA289" s="241"/>
      <c r="AB289" s="241"/>
      <c r="AC289" s="241"/>
      <c r="AD289" s="239"/>
      <c r="AE289" s="241">
        <v>0</v>
      </c>
      <c r="AF289" s="239"/>
      <c r="AG289" s="241"/>
      <c r="AH289" s="241"/>
      <c r="AI289" s="241"/>
      <c r="AJ289" s="241"/>
    </row>
    <row r="290" spans="1:36" x14ac:dyDescent="0.25">
      <c r="A290" s="241" t="s">
        <v>1260</v>
      </c>
      <c r="B290" s="239">
        <v>44651</v>
      </c>
      <c r="C290" s="241" t="s">
        <v>348</v>
      </c>
      <c r="D290" s="241" t="s">
        <v>349</v>
      </c>
      <c r="E290" s="241" t="s">
        <v>409</v>
      </c>
      <c r="F290" s="241" t="s">
        <v>410</v>
      </c>
      <c r="G290" s="241" t="s">
        <v>140</v>
      </c>
      <c r="H290" s="241">
        <v>5</v>
      </c>
      <c r="I290" s="241" t="s">
        <v>137</v>
      </c>
      <c r="J290" s="241" t="s">
        <v>514</v>
      </c>
      <c r="K290" s="241" t="s">
        <v>569</v>
      </c>
      <c r="L290" s="241" t="s">
        <v>79</v>
      </c>
      <c r="M290" s="241">
        <v>2</v>
      </c>
      <c r="N290" s="241" t="s">
        <v>76</v>
      </c>
      <c r="O290" s="241" t="s">
        <v>1248</v>
      </c>
      <c r="P290" s="241">
        <v>20</v>
      </c>
      <c r="Q290" s="241" t="s">
        <v>86</v>
      </c>
      <c r="R290" s="241">
        <v>1</v>
      </c>
      <c r="S290" s="241">
        <v>20</v>
      </c>
      <c r="T290" s="241" t="s">
        <v>1252</v>
      </c>
      <c r="U290" s="241"/>
      <c r="V290" s="241"/>
      <c r="W290" s="241" t="s">
        <v>1250</v>
      </c>
      <c r="X290" s="241"/>
      <c r="Y290" s="241"/>
      <c r="Z290" s="241"/>
      <c r="AA290" s="241"/>
      <c r="AB290" s="241"/>
      <c r="AC290" s="241"/>
      <c r="AD290" s="239"/>
      <c r="AE290" s="241">
        <v>0</v>
      </c>
      <c r="AF290" s="239"/>
      <c r="AG290" s="241"/>
      <c r="AH290" s="241"/>
      <c r="AI290" s="241"/>
      <c r="AJ290" s="241"/>
    </row>
    <row r="291" spans="1:36" x14ac:dyDescent="0.25">
      <c r="A291" s="241" t="s">
        <v>1260</v>
      </c>
      <c r="B291" s="239">
        <v>44651</v>
      </c>
      <c r="C291" s="241" t="s">
        <v>348</v>
      </c>
      <c r="D291" s="241" t="s">
        <v>350</v>
      </c>
      <c r="E291" s="241" t="s">
        <v>411</v>
      </c>
      <c r="F291" s="241" t="s">
        <v>21</v>
      </c>
      <c r="G291" s="241" t="s">
        <v>140</v>
      </c>
      <c r="H291" s="241">
        <v>5</v>
      </c>
      <c r="I291" s="241" t="s">
        <v>144</v>
      </c>
      <c r="J291" s="241" t="s">
        <v>515</v>
      </c>
      <c r="K291" s="241" t="s">
        <v>568</v>
      </c>
      <c r="L291" s="241" t="s">
        <v>80</v>
      </c>
      <c r="M291" s="241" t="s">
        <v>1245</v>
      </c>
      <c r="N291" s="241" t="s">
        <v>74</v>
      </c>
      <c r="O291" s="241" t="s">
        <v>1243</v>
      </c>
      <c r="P291" s="241">
        <v>4</v>
      </c>
      <c r="Q291" s="241" t="s">
        <v>83</v>
      </c>
      <c r="R291" s="241" t="s">
        <v>1254</v>
      </c>
      <c r="S291" s="241"/>
      <c r="T291" s="241"/>
      <c r="U291" s="241"/>
      <c r="V291" s="241"/>
      <c r="W291" s="241" t="s">
        <v>1250</v>
      </c>
      <c r="X291" s="241"/>
      <c r="Y291" s="241"/>
      <c r="Z291" s="241"/>
      <c r="AA291" s="241"/>
      <c r="AB291" s="241"/>
      <c r="AC291" s="241"/>
      <c r="AD291" s="239"/>
      <c r="AE291" s="241">
        <v>0</v>
      </c>
      <c r="AF291" s="239"/>
      <c r="AG291" s="241"/>
      <c r="AH291" s="241"/>
      <c r="AI291" s="241"/>
      <c r="AJ291" s="241"/>
    </row>
    <row r="292" spans="1:36" x14ac:dyDescent="0.25">
      <c r="A292" s="241" t="s">
        <v>1260</v>
      </c>
      <c r="B292" s="239">
        <v>44651</v>
      </c>
      <c r="C292" s="241" t="s">
        <v>348</v>
      </c>
      <c r="D292" s="241" t="s">
        <v>351</v>
      </c>
      <c r="E292" s="241" t="s">
        <v>412</v>
      </c>
      <c r="F292" s="241" t="s">
        <v>413</v>
      </c>
      <c r="G292" s="241" t="s">
        <v>140</v>
      </c>
      <c r="H292" s="241">
        <v>5</v>
      </c>
      <c r="I292" s="241" t="s">
        <v>148</v>
      </c>
      <c r="J292" s="241" t="s">
        <v>516</v>
      </c>
      <c r="K292" s="241" t="s">
        <v>139</v>
      </c>
      <c r="L292" s="241" t="s">
        <v>79</v>
      </c>
      <c r="M292" s="241">
        <v>2</v>
      </c>
      <c r="N292" s="241" t="s">
        <v>73</v>
      </c>
      <c r="O292" s="241" t="s">
        <v>1245</v>
      </c>
      <c r="P292" s="241">
        <v>2</v>
      </c>
      <c r="Q292" s="241" t="s">
        <v>86</v>
      </c>
      <c r="R292" s="241">
        <v>1</v>
      </c>
      <c r="S292" s="241">
        <v>2</v>
      </c>
      <c r="T292" s="241" t="s">
        <v>1246</v>
      </c>
      <c r="U292" s="241" t="s">
        <v>596</v>
      </c>
      <c r="V292" s="241"/>
      <c r="W292" s="241" t="s">
        <v>1250</v>
      </c>
      <c r="X292" s="241"/>
      <c r="Y292" s="241"/>
      <c r="Z292" s="241"/>
      <c r="AA292" s="241"/>
      <c r="AB292" s="241"/>
      <c r="AC292" s="241"/>
      <c r="AD292" s="239"/>
      <c r="AE292" s="241">
        <v>0</v>
      </c>
      <c r="AF292" s="239"/>
      <c r="AG292" s="241"/>
      <c r="AH292" s="241"/>
      <c r="AI292" s="241"/>
      <c r="AJ292" s="241"/>
    </row>
    <row r="293" spans="1:36" x14ac:dyDescent="0.25">
      <c r="A293" s="241" t="s">
        <v>1260</v>
      </c>
      <c r="B293" s="239">
        <v>44651</v>
      </c>
      <c r="C293" s="241" t="s">
        <v>348</v>
      </c>
      <c r="D293" s="241" t="s">
        <v>351</v>
      </c>
      <c r="E293" s="241" t="s">
        <v>412</v>
      </c>
      <c r="F293" s="241" t="s">
        <v>408</v>
      </c>
      <c r="G293" s="241" t="s">
        <v>140</v>
      </c>
      <c r="H293" s="241">
        <v>5</v>
      </c>
      <c r="I293" s="241" t="s">
        <v>148</v>
      </c>
      <c r="J293" s="241" t="s">
        <v>517</v>
      </c>
      <c r="K293" s="241" t="s">
        <v>139</v>
      </c>
      <c r="L293" s="241" t="s">
        <v>79</v>
      </c>
      <c r="M293" s="241">
        <v>2</v>
      </c>
      <c r="N293" s="241" t="s">
        <v>74</v>
      </c>
      <c r="O293" s="241" t="s">
        <v>1243</v>
      </c>
      <c r="P293" s="241">
        <v>8</v>
      </c>
      <c r="Q293" s="241" t="s">
        <v>86</v>
      </c>
      <c r="R293" s="241">
        <v>1</v>
      </c>
      <c r="S293" s="241">
        <v>8</v>
      </c>
      <c r="T293" s="241" t="s">
        <v>1244</v>
      </c>
      <c r="U293" s="241" t="s">
        <v>596</v>
      </c>
      <c r="V293" s="241"/>
      <c r="W293" s="241" t="s">
        <v>1250</v>
      </c>
      <c r="X293" s="241"/>
      <c r="Y293" s="241"/>
      <c r="Z293" s="241"/>
      <c r="AA293" s="241"/>
      <c r="AB293" s="241"/>
      <c r="AC293" s="241"/>
      <c r="AD293" s="239"/>
      <c r="AE293" s="241">
        <v>0</v>
      </c>
      <c r="AF293" s="239"/>
      <c r="AG293" s="241"/>
      <c r="AH293" s="241"/>
      <c r="AI293" s="241"/>
      <c r="AJ293" s="241"/>
    </row>
    <row r="294" spans="1:36" x14ac:dyDescent="0.25">
      <c r="A294" s="241" t="s">
        <v>1260</v>
      </c>
      <c r="B294" s="239">
        <v>44651</v>
      </c>
      <c r="C294" s="241" t="s">
        <v>348</v>
      </c>
      <c r="D294" s="241" t="s">
        <v>352</v>
      </c>
      <c r="E294" s="241" t="s">
        <v>414</v>
      </c>
      <c r="F294" s="241" t="s">
        <v>20</v>
      </c>
      <c r="G294" s="241" t="s">
        <v>140</v>
      </c>
      <c r="H294" s="241">
        <v>5</v>
      </c>
      <c r="I294" s="241" t="s">
        <v>149</v>
      </c>
      <c r="J294" s="241" t="s">
        <v>518</v>
      </c>
      <c r="K294" s="241" t="s">
        <v>570</v>
      </c>
      <c r="L294" s="241" t="s">
        <v>80</v>
      </c>
      <c r="M294" s="241" t="s">
        <v>1245</v>
      </c>
      <c r="N294" s="241" t="s">
        <v>75</v>
      </c>
      <c r="O294" s="241">
        <v>7</v>
      </c>
      <c r="P294" s="241">
        <v>7</v>
      </c>
      <c r="Q294" s="241" t="s">
        <v>86</v>
      </c>
      <c r="R294" s="241">
        <v>1</v>
      </c>
      <c r="S294" s="241">
        <v>7</v>
      </c>
      <c r="T294" s="241" t="s">
        <v>1244</v>
      </c>
      <c r="U294" s="241"/>
      <c r="V294" s="241"/>
      <c r="W294" s="241" t="s">
        <v>1250</v>
      </c>
      <c r="X294" s="241"/>
      <c r="Y294" s="241"/>
      <c r="Z294" s="241"/>
      <c r="AA294" s="241"/>
      <c r="AB294" s="241"/>
      <c r="AC294" s="241"/>
      <c r="AD294" s="239"/>
      <c r="AE294" s="241">
        <v>0</v>
      </c>
      <c r="AF294" s="239"/>
      <c r="AG294" s="241"/>
      <c r="AH294" s="241"/>
      <c r="AI294" s="241"/>
      <c r="AJ294" s="241"/>
    </row>
    <row r="295" spans="1:36" x14ac:dyDescent="0.25">
      <c r="A295" s="241" t="s">
        <v>1260</v>
      </c>
      <c r="B295" s="239">
        <v>44651</v>
      </c>
      <c r="C295" s="241" t="s">
        <v>348</v>
      </c>
      <c r="D295" s="241" t="s">
        <v>353</v>
      </c>
      <c r="E295" s="241" t="s">
        <v>415</v>
      </c>
      <c r="F295" s="241" t="s">
        <v>413</v>
      </c>
      <c r="G295" s="241" t="s">
        <v>140</v>
      </c>
      <c r="H295" s="241">
        <v>5</v>
      </c>
      <c r="I295" s="241" t="s">
        <v>148</v>
      </c>
      <c r="J295" s="241" t="s">
        <v>519</v>
      </c>
      <c r="K295" s="241" t="s">
        <v>139</v>
      </c>
      <c r="L295" s="241" t="s">
        <v>79</v>
      </c>
      <c r="M295" s="241">
        <v>2</v>
      </c>
      <c r="N295" s="241" t="s">
        <v>73</v>
      </c>
      <c r="O295" s="241" t="s">
        <v>1245</v>
      </c>
      <c r="P295" s="241">
        <v>2</v>
      </c>
      <c r="Q295" s="241" t="s">
        <v>86</v>
      </c>
      <c r="R295" s="241">
        <v>1</v>
      </c>
      <c r="S295" s="241">
        <v>2</v>
      </c>
      <c r="T295" s="241" t="s">
        <v>1246</v>
      </c>
      <c r="U295" s="241" t="s">
        <v>596</v>
      </c>
      <c r="V295" s="241"/>
      <c r="W295" s="241" t="s">
        <v>1250</v>
      </c>
      <c r="X295" s="241"/>
      <c r="Y295" s="241"/>
      <c r="Z295" s="241"/>
      <c r="AA295" s="241"/>
      <c r="AB295" s="241"/>
      <c r="AC295" s="241"/>
      <c r="AD295" s="239"/>
      <c r="AE295" s="241">
        <v>0</v>
      </c>
      <c r="AF295" s="239"/>
      <c r="AG295" s="241"/>
      <c r="AH295" s="241"/>
      <c r="AI295" s="241"/>
      <c r="AJ295" s="241"/>
    </row>
    <row r="296" spans="1:36" x14ac:dyDescent="0.25">
      <c r="A296" s="241" t="s">
        <v>1260</v>
      </c>
      <c r="B296" s="239">
        <v>44651</v>
      </c>
      <c r="C296" s="241" t="s">
        <v>348</v>
      </c>
      <c r="D296" s="241" t="s">
        <v>353</v>
      </c>
      <c r="E296" s="241" t="s">
        <v>416</v>
      </c>
      <c r="F296" s="241" t="s">
        <v>413</v>
      </c>
      <c r="G296" s="241" t="s">
        <v>140</v>
      </c>
      <c r="H296" s="241">
        <v>5</v>
      </c>
      <c r="I296" s="241" t="s">
        <v>148</v>
      </c>
      <c r="J296" s="241" t="s">
        <v>520</v>
      </c>
      <c r="K296" s="241" t="s">
        <v>139</v>
      </c>
      <c r="L296" s="241" t="s">
        <v>80</v>
      </c>
      <c r="M296" s="241" t="s">
        <v>1245</v>
      </c>
      <c r="N296" s="241" t="s">
        <v>74</v>
      </c>
      <c r="O296" s="241" t="s">
        <v>1243</v>
      </c>
      <c r="P296" s="241">
        <v>4</v>
      </c>
      <c r="Q296" s="241" t="s">
        <v>86</v>
      </c>
      <c r="R296" s="241">
        <v>1</v>
      </c>
      <c r="S296" s="241">
        <v>4</v>
      </c>
      <c r="T296" s="241" t="s">
        <v>1246</v>
      </c>
      <c r="U296" s="241" t="s">
        <v>596</v>
      </c>
      <c r="V296" s="241"/>
      <c r="W296" s="241" t="s">
        <v>1250</v>
      </c>
      <c r="X296" s="241"/>
      <c r="Y296" s="241"/>
      <c r="Z296" s="241"/>
      <c r="AA296" s="241"/>
      <c r="AB296" s="241"/>
      <c r="AC296" s="241"/>
      <c r="AD296" s="239"/>
      <c r="AE296" s="241">
        <v>0</v>
      </c>
      <c r="AF296" s="239"/>
      <c r="AG296" s="241"/>
      <c r="AH296" s="241"/>
      <c r="AI296" s="241"/>
      <c r="AJ296" s="241"/>
    </row>
    <row r="297" spans="1:36" x14ac:dyDescent="0.25">
      <c r="A297" s="241" t="s">
        <v>1260</v>
      </c>
      <c r="B297" s="239">
        <v>44651</v>
      </c>
      <c r="C297" s="241" t="s">
        <v>348</v>
      </c>
      <c r="D297" s="241" t="s">
        <v>354</v>
      </c>
      <c r="E297" s="241" t="s">
        <v>417</v>
      </c>
      <c r="F297" s="241" t="s">
        <v>413</v>
      </c>
      <c r="G297" s="241" t="s">
        <v>140</v>
      </c>
      <c r="H297" s="241">
        <v>5</v>
      </c>
      <c r="I297" s="241" t="s">
        <v>148</v>
      </c>
      <c r="J297" s="241" t="s">
        <v>521</v>
      </c>
      <c r="K297" s="241" t="s">
        <v>139</v>
      </c>
      <c r="L297" s="241" t="s">
        <v>79</v>
      </c>
      <c r="M297" s="241">
        <v>2</v>
      </c>
      <c r="N297" s="241" t="s">
        <v>75</v>
      </c>
      <c r="O297" s="241">
        <v>7</v>
      </c>
      <c r="P297" s="241">
        <v>14</v>
      </c>
      <c r="Q297" s="241" t="s">
        <v>86</v>
      </c>
      <c r="R297" s="241">
        <v>1</v>
      </c>
      <c r="S297" s="241">
        <v>14</v>
      </c>
      <c r="T297" s="241" t="s">
        <v>1244</v>
      </c>
      <c r="U297" s="241" t="s">
        <v>596</v>
      </c>
      <c r="V297" s="241"/>
      <c r="W297" s="241" t="s">
        <v>1250</v>
      </c>
      <c r="X297" s="241"/>
      <c r="Y297" s="241"/>
      <c r="Z297" s="241"/>
      <c r="AA297" s="241"/>
      <c r="AB297" s="241"/>
      <c r="AC297" s="241"/>
      <c r="AD297" s="239"/>
      <c r="AE297" s="241">
        <v>0</v>
      </c>
      <c r="AF297" s="239"/>
      <c r="AG297" s="241"/>
      <c r="AH297" s="241"/>
      <c r="AI297" s="241"/>
      <c r="AJ297" s="241"/>
    </row>
    <row r="298" spans="1:36" x14ac:dyDescent="0.25">
      <c r="A298" s="241" t="s">
        <v>1260</v>
      </c>
      <c r="B298" s="239">
        <v>44651</v>
      </c>
      <c r="C298" s="241" t="s">
        <v>348</v>
      </c>
      <c r="D298" s="241" t="s">
        <v>355</v>
      </c>
      <c r="E298" s="241" t="s">
        <v>418</v>
      </c>
      <c r="F298" s="241" t="s">
        <v>419</v>
      </c>
      <c r="G298" s="241" t="s">
        <v>140</v>
      </c>
      <c r="H298" s="241">
        <v>5</v>
      </c>
      <c r="I298" s="241" t="s">
        <v>144</v>
      </c>
      <c r="J298" s="241" t="s">
        <v>522</v>
      </c>
      <c r="K298" s="241" t="s">
        <v>571</v>
      </c>
      <c r="L298" s="241" t="s">
        <v>79</v>
      </c>
      <c r="M298" s="241">
        <v>2</v>
      </c>
      <c r="N298" s="241" t="s">
        <v>75</v>
      </c>
      <c r="O298" s="241">
        <v>7</v>
      </c>
      <c r="P298" s="241">
        <v>14</v>
      </c>
      <c r="Q298" s="241" t="s">
        <v>85</v>
      </c>
      <c r="R298" s="241" t="s">
        <v>1253</v>
      </c>
      <c r="S298" s="241"/>
      <c r="T298" s="241"/>
      <c r="U298" s="241"/>
      <c r="V298" s="241"/>
      <c r="W298" s="241" t="s">
        <v>1250</v>
      </c>
      <c r="X298" s="241"/>
      <c r="Y298" s="241"/>
      <c r="Z298" s="241"/>
      <c r="AA298" s="241"/>
      <c r="AB298" s="241"/>
      <c r="AC298" s="241"/>
      <c r="AD298" s="239"/>
      <c r="AE298" s="241">
        <v>0</v>
      </c>
      <c r="AF298" s="239"/>
      <c r="AG298" s="241"/>
      <c r="AH298" s="241"/>
      <c r="AI298" s="241"/>
      <c r="AJ298" s="241"/>
    </row>
    <row r="299" spans="1:36" x14ac:dyDescent="0.25">
      <c r="A299" s="241" t="s">
        <v>1260</v>
      </c>
      <c r="B299" s="239">
        <v>44651</v>
      </c>
      <c r="C299" s="241" t="s">
        <v>348</v>
      </c>
      <c r="D299" s="241" t="s">
        <v>356</v>
      </c>
      <c r="E299" s="241" t="s">
        <v>418</v>
      </c>
      <c r="F299" s="241" t="s">
        <v>419</v>
      </c>
      <c r="G299" s="241" t="s">
        <v>140</v>
      </c>
      <c r="H299" s="241">
        <v>5</v>
      </c>
      <c r="I299" s="241" t="s">
        <v>144</v>
      </c>
      <c r="J299" s="241" t="s">
        <v>522</v>
      </c>
      <c r="K299" s="241" t="s">
        <v>571</v>
      </c>
      <c r="L299" s="241" t="s">
        <v>79</v>
      </c>
      <c r="M299" s="241">
        <v>2</v>
      </c>
      <c r="N299" s="241" t="s">
        <v>75</v>
      </c>
      <c r="O299" s="241">
        <v>7</v>
      </c>
      <c r="P299" s="241">
        <v>14</v>
      </c>
      <c r="Q299" s="241" t="s">
        <v>85</v>
      </c>
      <c r="R299" s="241" t="s">
        <v>1253</v>
      </c>
      <c r="S299" s="241"/>
      <c r="T299" s="241"/>
      <c r="U299" s="241"/>
      <c r="V299" s="241"/>
      <c r="W299" s="241" t="s">
        <v>1250</v>
      </c>
      <c r="X299" s="241"/>
      <c r="Y299" s="241"/>
      <c r="Z299" s="241"/>
      <c r="AA299" s="241"/>
      <c r="AB299" s="241"/>
      <c r="AC299" s="241"/>
      <c r="AD299" s="239"/>
      <c r="AE299" s="241">
        <v>0</v>
      </c>
      <c r="AF299" s="239"/>
      <c r="AG299" s="241"/>
      <c r="AH299" s="241"/>
      <c r="AI299" s="241"/>
      <c r="AJ299" s="241"/>
    </row>
    <row r="300" spans="1:36" x14ac:dyDescent="0.25">
      <c r="A300" s="241" t="s">
        <v>1260</v>
      </c>
      <c r="B300" s="239">
        <v>44651</v>
      </c>
      <c r="C300" s="241" t="s">
        <v>348</v>
      </c>
      <c r="D300" s="241" t="s">
        <v>357</v>
      </c>
      <c r="E300" s="241" t="s">
        <v>418</v>
      </c>
      <c r="F300" s="241" t="s">
        <v>419</v>
      </c>
      <c r="G300" s="241" t="s">
        <v>140</v>
      </c>
      <c r="H300" s="241">
        <v>5</v>
      </c>
      <c r="I300" s="241" t="s">
        <v>144</v>
      </c>
      <c r="J300" s="241" t="s">
        <v>522</v>
      </c>
      <c r="K300" s="241" t="s">
        <v>571</v>
      </c>
      <c r="L300" s="241" t="s">
        <v>79</v>
      </c>
      <c r="M300" s="241">
        <v>2</v>
      </c>
      <c r="N300" s="241" t="s">
        <v>75</v>
      </c>
      <c r="O300" s="241">
        <v>7</v>
      </c>
      <c r="P300" s="241">
        <v>14</v>
      </c>
      <c r="Q300" s="241" t="s">
        <v>85</v>
      </c>
      <c r="R300" s="241" t="s">
        <v>1253</v>
      </c>
      <c r="S300" s="241"/>
      <c r="T300" s="241"/>
      <c r="U300" s="241"/>
      <c r="V300" s="241"/>
      <c r="W300" s="241" t="s">
        <v>1250</v>
      </c>
      <c r="X300" s="241"/>
      <c r="Y300" s="241"/>
      <c r="Z300" s="241"/>
      <c r="AA300" s="241"/>
      <c r="AB300" s="241"/>
      <c r="AC300" s="241"/>
      <c r="AD300" s="239"/>
      <c r="AE300" s="241">
        <v>0</v>
      </c>
      <c r="AF300" s="239"/>
      <c r="AG300" s="241"/>
      <c r="AH300" s="241"/>
      <c r="AI300" s="241"/>
      <c r="AJ300" s="241"/>
    </row>
    <row r="301" spans="1:36" x14ac:dyDescent="0.25">
      <c r="A301" s="241" t="s">
        <v>1260</v>
      </c>
      <c r="B301" s="239">
        <v>44651</v>
      </c>
      <c r="C301" s="241" t="s">
        <v>358</v>
      </c>
      <c r="D301" s="241" t="s">
        <v>359</v>
      </c>
      <c r="E301" s="241" t="s">
        <v>420</v>
      </c>
      <c r="F301" s="241" t="s">
        <v>421</v>
      </c>
      <c r="G301" s="241" t="s">
        <v>140</v>
      </c>
      <c r="H301" s="241">
        <v>5</v>
      </c>
      <c r="I301" s="241" t="s">
        <v>149</v>
      </c>
      <c r="J301" s="241" t="s">
        <v>523</v>
      </c>
      <c r="K301" s="241" t="s">
        <v>570</v>
      </c>
      <c r="L301" s="241" t="s">
        <v>79</v>
      </c>
      <c r="M301" s="241">
        <v>2</v>
      </c>
      <c r="N301" s="241" t="s">
        <v>76</v>
      </c>
      <c r="O301" s="241" t="s">
        <v>1248</v>
      </c>
      <c r="P301" s="241">
        <v>20</v>
      </c>
      <c r="Q301" s="241" t="s">
        <v>87</v>
      </c>
      <c r="R301" s="241" t="s">
        <v>1249</v>
      </c>
      <c r="S301" s="241"/>
      <c r="T301" s="241"/>
      <c r="U301" s="241"/>
      <c r="V301" s="241"/>
      <c r="W301" s="241" t="s">
        <v>1250</v>
      </c>
      <c r="X301" s="241"/>
      <c r="Y301" s="241"/>
      <c r="Z301" s="241"/>
      <c r="AA301" s="241"/>
      <c r="AB301" s="241"/>
      <c r="AC301" s="241"/>
      <c r="AD301" s="239"/>
      <c r="AE301" s="241">
        <v>0</v>
      </c>
      <c r="AF301" s="239"/>
      <c r="AG301" s="241"/>
      <c r="AH301" s="241"/>
      <c r="AI301" s="241"/>
      <c r="AJ301" s="241"/>
    </row>
    <row r="302" spans="1:36" x14ac:dyDescent="0.25">
      <c r="A302" s="241" t="s">
        <v>1260</v>
      </c>
      <c r="B302" s="239">
        <v>44651</v>
      </c>
      <c r="C302" s="241" t="s">
        <v>348</v>
      </c>
      <c r="D302" s="241" t="s">
        <v>359</v>
      </c>
      <c r="E302" s="241" t="s">
        <v>422</v>
      </c>
      <c r="F302" s="241" t="s">
        <v>423</v>
      </c>
      <c r="G302" s="241" t="s">
        <v>140</v>
      </c>
      <c r="H302" s="241">
        <v>5</v>
      </c>
      <c r="I302" s="241" t="s">
        <v>149</v>
      </c>
      <c r="J302" s="241" t="s">
        <v>524</v>
      </c>
      <c r="K302" s="241" t="s">
        <v>570</v>
      </c>
      <c r="L302" s="241" t="s">
        <v>78</v>
      </c>
      <c r="M302" s="241" t="s">
        <v>1242</v>
      </c>
      <c r="N302" s="241" t="s">
        <v>76</v>
      </c>
      <c r="O302" s="241" t="s">
        <v>1248</v>
      </c>
      <c r="P302" s="241">
        <v>30</v>
      </c>
      <c r="Q302" s="241" t="s">
        <v>87</v>
      </c>
      <c r="R302" s="241" t="s">
        <v>1249</v>
      </c>
      <c r="S302" s="241"/>
      <c r="T302" s="241"/>
      <c r="U302" s="241"/>
      <c r="V302" s="241"/>
      <c r="W302" s="241" t="s">
        <v>1250</v>
      </c>
      <c r="X302" s="241"/>
      <c r="Y302" s="241"/>
      <c r="Z302" s="241"/>
      <c r="AA302" s="241"/>
      <c r="AB302" s="241"/>
      <c r="AC302" s="241"/>
      <c r="AD302" s="239"/>
      <c r="AE302" s="241">
        <v>0</v>
      </c>
      <c r="AF302" s="239"/>
      <c r="AG302" s="241"/>
      <c r="AH302" s="241"/>
      <c r="AI302" s="241"/>
      <c r="AJ302" s="241"/>
    </row>
    <row r="303" spans="1:36" x14ac:dyDescent="0.25">
      <c r="A303" s="241" t="s">
        <v>1260</v>
      </c>
      <c r="B303" s="239">
        <v>44651</v>
      </c>
      <c r="C303" s="241" t="s">
        <v>360</v>
      </c>
      <c r="D303" s="241" t="s">
        <v>359</v>
      </c>
      <c r="E303" s="241" t="s">
        <v>424</v>
      </c>
      <c r="F303" s="241" t="s">
        <v>425</v>
      </c>
      <c r="G303" s="241" t="s">
        <v>140</v>
      </c>
      <c r="H303" s="241">
        <v>5</v>
      </c>
      <c r="I303" s="241" t="s">
        <v>144</v>
      </c>
      <c r="J303" s="241" t="s">
        <v>525</v>
      </c>
      <c r="K303" s="241" t="s">
        <v>568</v>
      </c>
      <c r="L303" s="241" t="s">
        <v>79</v>
      </c>
      <c r="M303" s="241">
        <v>2</v>
      </c>
      <c r="N303" s="241" t="s">
        <v>74</v>
      </c>
      <c r="O303" s="241" t="s">
        <v>1243</v>
      </c>
      <c r="P303" s="241">
        <v>8</v>
      </c>
      <c r="Q303" s="241" t="s">
        <v>84</v>
      </c>
      <c r="R303" s="241">
        <v>0.7</v>
      </c>
      <c r="S303" s="241">
        <v>5.6</v>
      </c>
      <c r="T303" s="241" t="s">
        <v>1244</v>
      </c>
      <c r="U303" s="241"/>
      <c r="V303" s="241"/>
      <c r="W303" s="241" t="s">
        <v>1250</v>
      </c>
      <c r="X303" s="241"/>
      <c r="Y303" s="241"/>
      <c r="Z303" s="241"/>
      <c r="AA303" s="241"/>
      <c r="AB303" s="241"/>
      <c r="AC303" s="241"/>
      <c r="AD303" s="239"/>
      <c r="AE303" s="241">
        <v>0</v>
      </c>
      <c r="AF303" s="239"/>
      <c r="AG303" s="241"/>
      <c r="AH303" s="241"/>
      <c r="AI303" s="241"/>
      <c r="AJ303" s="241"/>
    </row>
    <row r="304" spans="1:36" x14ac:dyDescent="0.25">
      <c r="A304" s="241" t="s">
        <v>1260</v>
      </c>
      <c r="B304" s="239">
        <v>44651</v>
      </c>
      <c r="C304" s="241" t="s">
        <v>348</v>
      </c>
      <c r="D304" s="241" t="s">
        <v>361</v>
      </c>
      <c r="E304" s="241" t="s">
        <v>426</v>
      </c>
      <c r="F304" s="241" t="s">
        <v>423</v>
      </c>
      <c r="G304" s="241" t="s">
        <v>140</v>
      </c>
      <c r="H304" s="241">
        <v>5</v>
      </c>
      <c r="I304" s="241" t="s">
        <v>149</v>
      </c>
      <c r="J304" s="241" t="s">
        <v>526</v>
      </c>
      <c r="K304" s="241" t="s">
        <v>572</v>
      </c>
      <c r="L304" s="241" t="s">
        <v>79</v>
      </c>
      <c r="M304" s="241">
        <v>2</v>
      </c>
      <c r="N304" s="241" t="s">
        <v>76</v>
      </c>
      <c r="O304" s="241" t="s">
        <v>1248</v>
      </c>
      <c r="P304" s="241">
        <v>20</v>
      </c>
      <c r="Q304" s="241" t="s">
        <v>83</v>
      </c>
      <c r="R304" s="241" t="s">
        <v>1254</v>
      </c>
      <c r="S304" s="241"/>
      <c r="T304" s="241"/>
      <c r="U304" s="241"/>
      <c r="V304" s="241"/>
      <c r="W304" s="241" t="s">
        <v>1250</v>
      </c>
      <c r="X304" s="241"/>
      <c r="Y304" s="241"/>
      <c r="Z304" s="241"/>
      <c r="AA304" s="241"/>
      <c r="AB304" s="241"/>
      <c r="AC304" s="241"/>
      <c r="AD304" s="239"/>
      <c r="AE304" s="241">
        <v>0</v>
      </c>
      <c r="AF304" s="239"/>
      <c r="AG304" s="241"/>
      <c r="AH304" s="241"/>
      <c r="AI304" s="241"/>
      <c r="AJ304" s="241"/>
    </row>
    <row r="305" spans="1:36" x14ac:dyDescent="0.25">
      <c r="A305" s="241" t="s">
        <v>1260</v>
      </c>
      <c r="B305" s="239">
        <v>44651</v>
      </c>
      <c r="C305" s="241" t="s">
        <v>348</v>
      </c>
      <c r="D305" s="241" t="s">
        <v>362</v>
      </c>
      <c r="E305" s="241" t="s">
        <v>427</v>
      </c>
      <c r="F305" s="241" t="s">
        <v>421</v>
      </c>
      <c r="G305" s="241" t="s">
        <v>140</v>
      </c>
      <c r="H305" s="241">
        <v>5</v>
      </c>
      <c r="I305" s="241" t="s">
        <v>148</v>
      </c>
      <c r="J305" s="241" t="s">
        <v>527</v>
      </c>
      <c r="K305" s="241" t="s">
        <v>573</v>
      </c>
      <c r="L305" s="241" t="s">
        <v>79</v>
      </c>
      <c r="M305" s="241">
        <v>2</v>
      </c>
      <c r="N305" s="241" t="s">
        <v>75</v>
      </c>
      <c r="O305" s="241">
        <v>7</v>
      </c>
      <c r="P305" s="241">
        <v>14</v>
      </c>
      <c r="Q305" s="241" t="s">
        <v>83</v>
      </c>
      <c r="R305" s="241" t="s">
        <v>1254</v>
      </c>
      <c r="S305" s="241"/>
      <c r="T305" s="241"/>
      <c r="U305" s="241"/>
      <c r="V305" s="241"/>
      <c r="W305" s="241" t="s">
        <v>1250</v>
      </c>
      <c r="X305" s="241"/>
      <c r="Y305" s="241"/>
      <c r="Z305" s="241"/>
      <c r="AA305" s="241"/>
      <c r="AB305" s="241"/>
      <c r="AC305" s="241"/>
      <c r="AD305" s="239"/>
      <c r="AE305" s="241">
        <v>0</v>
      </c>
      <c r="AF305" s="239"/>
      <c r="AG305" s="241"/>
      <c r="AH305" s="241"/>
      <c r="AI305" s="241"/>
      <c r="AJ305" s="241"/>
    </row>
    <row r="306" spans="1:36" x14ac:dyDescent="0.25">
      <c r="A306" s="241" t="s">
        <v>1260</v>
      </c>
      <c r="B306" s="239">
        <v>44651</v>
      </c>
      <c r="C306" s="241" t="s">
        <v>348</v>
      </c>
      <c r="D306" s="241" t="s">
        <v>362</v>
      </c>
      <c r="E306" s="241" t="s">
        <v>427</v>
      </c>
      <c r="F306" s="241" t="s">
        <v>428</v>
      </c>
      <c r="G306" s="241" t="s">
        <v>140</v>
      </c>
      <c r="H306" s="241">
        <v>5</v>
      </c>
      <c r="I306" s="241" t="s">
        <v>149</v>
      </c>
      <c r="J306" s="241" t="s">
        <v>528</v>
      </c>
      <c r="K306" s="241" t="s">
        <v>572</v>
      </c>
      <c r="L306" s="241" t="s">
        <v>79</v>
      </c>
      <c r="M306" s="241">
        <v>2</v>
      </c>
      <c r="N306" s="241" t="s">
        <v>76</v>
      </c>
      <c r="O306" s="241" t="s">
        <v>1248</v>
      </c>
      <c r="P306" s="241">
        <v>20</v>
      </c>
      <c r="Q306" s="241" t="s">
        <v>87</v>
      </c>
      <c r="R306" s="241" t="s">
        <v>1249</v>
      </c>
      <c r="S306" s="241"/>
      <c r="T306" s="241"/>
      <c r="U306" s="241"/>
      <c r="V306" s="241"/>
      <c r="W306" s="241" t="s">
        <v>1250</v>
      </c>
      <c r="X306" s="241"/>
      <c r="Y306" s="241"/>
      <c r="Z306" s="241"/>
      <c r="AA306" s="241"/>
      <c r="AB306" s="241"/>
      <c r="AC306" s="241"/>
      <c r="AD306" s="239"/>
      <c r="AE306" s="241">
        <v>0</v>
      </c>
      <c r="AF306" s="239"/>
      <c r="AG306" s="241"/>
      <c r="AH306" s="241"/>
      <c r="AI306" s="241"/>
      <c r="AJ306" s="241"/>
    </row>
    <row r="307" spans="1:36" x14ac:dyDescent="0.25">
      <c r="A307" s="241" t="s">
        <v>1260</v>
      </c>
      <c r="B307" s="239">
        <v>44651</v>
      </c>
      <c r="C307" s="241" t="s">
        <v>348</v>
      </c>
      <c r="D307" s="241" t="s">
        <v>362</v>
      </c>
      <c r="E307" s="241" t="s">
        <v>429</v>
      </c>
      <c r="F307" s="241" t="s">
        <v>425</v>
      </c>
      <c r="G307" s="241" t="s">
        <v>141</v>
      </c>
      <c r="H307" s="241">
        <v>5</v>
      </c>
      <c r="I307" s="241" t="s">
        <v>255</v>
      </c>
      <c r="J307" s="241" t="s">
        <v>529</v>
      </c>
      <c r="K307" s="241" t="s">
        <v>574</v>
      </c>
      <c r="L307" s="241" t="s">
        <v>78</v>
      </c>
      <c r="M307" s="241" t="s">
        <v>1242</v>
      </c>
      <c r="N307" s="241" t="s">
        <v>75</v>
      </c>
      <c r="O307" s="241">
        <v>7</v>
      </c>
      <c r="P307" s="241">
        <v>21</v>
      </c>
      <c r="Q307" s="241" t="s">
        <v>83</v>
      </c>
      <c r="R307" s="241" t="s">
        <v>1254</v>
      </c>
      <c r="S307" s="241"/>
      <c r="T307" s="241"/>
      <c r="U307" s="241"/>
      <c r="V307" s="241"/>
      <c r="W307" s="241" t="s">
        <v>1250</v>
      </c>
      <c r="X307" s="241"/>
      <c r="Y307" s="241"/>
      <c r="Z307" s="241"/>
      <c r="AA307" s="241"/>
      <c r="AB307" s="241"/>
      <c r="AC307" s="241"/>
      <c r="AD307" s="239"/>
      <c r="AE307" s="241">
        <v>0</v>
      </c>
      <c r="AF307" s="239"/>
      <c r="AG307" s="241"/>
      <c r="AH307" s="241"/>
      <c r="AI307" s="241"/>
      <c r="AJ307" s="241"/>
    </row>
    <row r="308" spans="1:36" x14ac:dyDescent="0.25">
      <c r="A308" s="241" t="s">
        <v>1260</v>
      </c>
      <c r="B308" s="239">
        <v>44651</v>
      </c>
      <c r="C308" s="241" t="s">
        <v>348</v>
      </c>
      <c r="D308" s="241" t="s">
        <v>362</v>
      </c>
      <c r="E308" s="241" t="s">
        <v>429</v>
      </c>
      <c r="F308" s="241" t="s">
        <v>425</v>
      </c>
      <c r="G308" s="241" t="s">
        <v>508</v>
      </c>
      <c r="H308" s="241">
        <v>5</v>
      </c>
      <c r="I308" s="241" t="s">
        <v>255</v>
      </c>
      <c r="J308" s="241" t="s">
        <v>529</v>
      </c>
      <c r="K308" s="241" t="s">
        <v>574</v>
      </c>
      <c r="L308" s="241" t="s">
        <v>78</v>
      </c>
      <c r="M308" s="241" t="s">
        <v>1242</v>
      </c>
      <c r="N308" s="241" t="s">
        <v>75</v>
      </c>
      <c r="O308" s="241">
        <v>7</v>
      </c>
      <c r="P308" s="241">
        <v>21</v>
      </c>
      <c r="Q308" s="241" t="s">
        <v>83</v>
      </c>
      <c r="R308" s="241" t="s">
        <v>1254</v>
      </c>
      <c r="S308" s="241"/>
      <c r="T308" s="241"/>
      <c r="U308" s="241"/>
      <c r="V308" s="241"/>
      <c r="W308" s="241" t="s">
        <v>1250</v>
      </c>
      <c r="X308" s="241"/>
      <c r="Y308" s="241"/>
      <c r="Z308" s="241"/>
      <c r="AA308" s="241"/>
      <c r="AB308" s="241"/>
      <c r="AC308" s="241"/>
      <c r="AD308" s="239"/>
      <c r="AE308" s="241">
        <v>0</v>
      </c>
      <c r="AF308" s="239"/>
      <c r="AG308" s="241"/>
      <c r="AH308" s="241"/>
      <c r="AI308" s="241"/>
      <c r="AJ308" s="241"/>
    </row>
    <row r="309" spans="1:36" x14ac:dyDescent="0.25">
      <c r="A309" s="241" t="s">
        <v>1260</v>
      </c>
      <c r="B309" s="239">
        <v>44651</v>
      </c>
      <c r="C309" s="241" t="s">
        <v>348</v>
      </c>
      <c r="D309" s="241" t="s">
        <v>362</v>
      </c>
      <c r="E309" s="241" t="s">
        <v>430</v>
      </c>
      <c r="F309" s="241" t="s">
        <v>425</v>
      </c>
      <c r="G309" s="241" t="s">
        <v>141</v>
      </c>
      <c r="H309" s="241">
        <v>5</v>
      </c>
      <c r="I309" s="241" t="s">
        <v>255</v>
      </c>
      <c r="J309" s="241" t="s">
        <v>530</v>
      </c>
      <c r="K309" s="241" t="s">
        <v>575</v>
      </c>
      <c r="L309" s="241" t="s">
        <v>79</v>
      </c>
      <c r="M309" s="241">
        <v>2</v>
      </c>
      <c r="N309" s="241" t="s">
        <v>75</v>
      </c>
      <c r="O309" s="241">
        <v>7</v>
      </c>
      <c r="P309" s="241">
        <v>14</v>
      </c>
      <c r="Q309" s="241" t="s">
        <v>87</v>
      </c>
      <c r="R309" s="241" t="s">
        <v>1249</v>
      </c>
      <c r="S309" s="241"/>
      <c r="T309" s="241"/>
      <c r="U309" s="241"/>
      <c r="V309" s="241"/>
      <c r="W309" s="241" t="s">
        <v>1250</v>
      </c>
      <c r="X309" s="241"/>
      <c r="Y309" s="241"/>
      <c r="Z309" s="241"/>
      <c r="AA309" s="241"/>
      <c r="AB309" s="241"/>
      <c r="AC309" s="241"/>
      <c r="AD309" s="239"/>
      <c r="AE309" s="241">
        <v>0</v>
      </c>
      <c r="AF309" s="239"/>
      <c r="AG309" s="241"/>
      <c r="AH309" s="241"/>
      <c r="AI309" s="241"/>
      <c r="AJ309" s="241"/>
    </row>
    <row r="310" spans="1:36" x14ac:dyDescent="0.25">
      <c r="A310" s="241" t="s">
        <v>1260</v>
      </c>
      <c r="B310" s="239">
        <v>44651</v>
      </c>
      <c r="C310" s="241" t="s">
        <v>348</v>
      </c>
      <c r="D310" s="241" t="s">
        <v>362</v>
      </c>
      <c r="E310" s="241" t="s">
        <v>430</v>
      </c>
      <c r="F310" s="241" t="s">
        <v>425</v>
      </c>
      <c r="G310" s="241" t="s">
        <v>508</v>
      </c>
      <c r="H310" s="241">
        <v>5</v>
      </c>
      <c r="I310" s="241" t="s">
        <v>255</v>
      </c>
      <c r="J310" s="241" t="s">
        <v>530</v>
      </c>
      <c r="K310" s="241" t="s">
        <v>575</v>
      </c>
      <c r="L310" s="241" t="s">
        <v>79</v>
      </c>
      <c r="M310" s="241">
        <v>2</v>
      </c>
      <c r="N310" s="241" t="s">
        <v>75</v>
      </c>
      <c r="O310" s="241">
        <v>7</v>
      </c>
      <c r="P310" s="241">
        <v>14</v>
      </c>
      <c r="Q310" s="241" t="s">
        <v>87</v>
      </c>
      <c r="R310" s="241" t="s">
        <v>1249</v>
      </c>
      <c r="S310" s="241"/>
      <c r="T310" s="241"/>
      <c r="U310" s="241"/>
      <c r="V310" s="241"/>
      <c r="W310" s="241" t="s">
        <v>1250</v>
      </c>
      <c r="X310" s="241"/>
      <c r="Y310" s="241"/>
      <c r="Z310" s="241"/>
      <c r="AA310" s="241"/>
      <c r="AB310" s="241"/>
      <c r="AC310" s="241"/>
      <c r="AD310" s="239"/>
      <c r="AE310" s="241">
        <v>0</v>
      </c>
      <c r="AF310" s="239"/>
      <c r="AG310" s="241"/>
      <c r="AH310" s="241"/>
      <c r="AI310" s="241"/>
      <c r="AJ310" s="241"/>
    </row>
    <row r="311" spans="1:36" x14ac:dyDescent="0.25">
      <c r="A311" s="241" t="s">
        <v>1260</v>
      </c>
      <c r="B311" s="239">
        <v>44651</v>
      </c>
      <c r="C311" s="241" t="s">
        <v>348</v>
      </c>
      <c r="D311" s="241" t="s">
        <v>363</v>
      </c>
      <c r="E311" s="241" t="s">
        <v>431</v>
      </c>
      <c r="F311" s="241" t="s">
        <v>423</v>
      </c>
      <c r="G311" s="241" t="s">
        <v>140</v>
      </c>
      <c r="H311" s="241">
        <v>5</v>
      </c>
      <c r="I311" s="241" t="s">
        <v>149</v>
      </c>
      <c r="J311" s="241" t="s">
        <v>531</v>
      </c>
      <c r="K311" s="241" t="s">
        <v>572</v>
      </c>
      <c r="L311" s="241" t="s">
        <v>79</v>
      </c>
      <c r="M311" s="241">
        <v>2</v>
      </c>
      <c r="N311" s="241" t="s">
        <v>75</v>
      </c>
      <c r="O311" s="241">
        <v>7</v>
      </c>
      <c r="P311" s="241">
        <v>14</v>
      </c>
      <c r="Q311" s="241" t="s">
        <v>87</v>
      </c>
      <c r="R311" s="241" t="s">
        <v>1249</v>
      </c>
      <c r="S311" s="241"/>
      <c r="T311" s="241"/>
      <c r="U311" s="241"/>
      <c r="V311" s="241"/>
      <c r="W311" s="241" t="s">
        <v>1250</v>
      </c>
      <c r="X311" s="241"/>
      <c r="Y311" s="241"/>
      <c r="Z311" s="241"/>
      <c r="AA311" s="241"/>
      <c r="AB311" s="241"/>
      <c r="AC311" s="241"/>
      <c r="AD311" s="239"/>
      <c r="AE311" s="241">
        <v>0</v>
      </c>
      <c r="AF311" s="239"/>
      <c r="AG311" s="241"/>
      <c r="AH311" s="241"/>
      <c r="AI311" s="241"/>
      <c r="AJ311" s="241"/>
    </row>
    <row r="312" spans="1:36" x14ac:dyDescent="0.25">
      <c r="A312" s="241" t="s">
        <v>1260</v>
      </c>
      <c r="B312" s="239">
        <v>44651</v>
      </c>
      <c r="C312" s="241" t="s">
        <v>348</v>
      </c>
      <c r="D312" s="241" t="s">
        <v>364</v>
      </c>
      <c r="E312" s="241" t="s">
        <v>432</v>
      </c>
      <c r="F312" s="241" t="s">
        <v>425</v>
      </c>
      <c r="G312" s="241" t="s">
        <v>141</v>
      </c>
      <c r="H312" s="241">
        <v>5</v>
      </c>
      <c r="I312" s="241" t="s">
        <v>255</v>
      </c>
      <c r="J312" s="241" t="s">
        <v>22</v>
      </c>
      <c r="K312" s="241" t="s">
        <v>576</v>
      </c>
      <c r="L312" s="241" t="s">
        <v>79</v>
      </c>
      <c r="M312" s="241">
        <v>2</v>
      </c>
      <c r="N312" s="241" t="s">
        <v>75</v>
      </c>
      <c r="O312" s="241">
        <v>7</v>
      </c>
      <c r="P312" s="241">
        <v>14</v>
      </c>
      <c r="Q312" s="241" t="s">
        <v>83</v>
      </c>
      <c r="R312" s="241" t="s">
        <v>1254</v>
      </c>
      <c r="S312" s="241"/>
      <c r="T312" s="241"/>
      <c r="U312" s="241"/>
      <c r="V312" s="241"/>
      <c r="W312" s="241" t="s">
        <v>1250</v>
      </c>
      <c r="X312" s="241"/>
      <c r="Y312" s="241"/>
      <c r="Z312" s="241"/>
      <c r="AA312" s="241"/>
      <c r="AB312" s="241"/>
      <c r="AC312" s="241"/>
      <c r="AD312" s="239"/>
      <c r="AE312" s="241">
        <v>0</v>
      </c>
      <c r="AF312" s="239"/>
      <c r="AG312" s="241"/>
      <c r="AH312" s="241"/>
      <c r="AI312" s="241"/>
      <c r="AJ312" s="241"/>
    </row>
    <row r="313" spans="1:36" x14ac:dyDescent="0.25">
      <c r="A313" s="241" t="s">
        <v>1260</v>
      </c>
      <c r="B313" s="239">
        <v>44651</v>
      </c>
      <c r="C313" s="241" t="s">
        <v>348</v>
      </c>
      <c r="D313" s="241" t="s">
        <v>364</v>
      </c>
      <c r="E313" s="241" t="s">
        <v>432</v>
      </c>
      <c r="F313" s="241" t="s">
        <v>425</v>
      </c>
      <c r="G313" s="241" t="s">
        <v>140</v>
      </c>
      <c r="H313" s="241">
        <v>5</v>
      </c>
      <c r="I313" s="241" t="s">
        <v>255</v>
      </c>
      <c r="J313" s="241" t="s">
        <v>22</v>
      </c>
      <c r="K313" s="241" t="s">
        <v>576</v>
      </c>
      <c r="L313" s="241" t="s">
        <v>79</v>
      </c>
      <c r="M313" s="241">
        <v>2</v>
      </c>
      <c r="N313" s="241" t="s">
        <v>75</v>
      </c>
      <c r="O313" s="241">
        <v>7</v>
      </c>
      <c r="P313" s="241">
        <v>14</v>
      </c>
      <c r="Q313" s="241" t="s">
        <v>83</v>
      </c>
      <c r="R313" s="241" t="s">
        <v>1254</v>
      </c>
      <c r="S313" s="241"/>
      <c r="T313" s="241"/>
      <c r="U313" s="241"/>
      <c r="V313" s="241"/>
      <c r="W313" s="241" t="s">
        <v>1250</v>
      </c>
      <c r="X313" s="241"/>
      <c r="Y313" s="241"/>
      <c r="Z313" s="241"/>
      <c r="AA313" s="241"/>
      <c r="AB313" s="241"/>
      <c r="AC313" s="241"/>
      <c r="AD313" s="239"/>
      <c r="AE313" s="241">
        <v>0</v>
      </c>
      <c r="AF313" s="239"/>
      <c r="AG313" s="241"/>
      <c r="AH313" s="241"/>
      <c r="AI313" s="241"/>
      <c r="AJ313" s="241"/>
    </row>
    <row r="314" spans="1:36" x14ac:dyDescent="0.25">
      <c r="A314" s="241" t="s">
        <v>1260</v>
      </c>
      <c r="B314" s="239">
        <v>44651</v>
      </c>
      <c r="C314" s="241" t="s">
        <v>348</v>
      </c>
      <c r="D314" s="241" t="s">
        <v>364</v>
      </c>
      <c r="E314" s="241" t="s">
        <v>432</v>
      </c>
      <c r="F314" s="241" t="s">
        <v>410</v>
      </c>
      <c r="G314" s="241" t="s">
        <v>140</v>
      </c>
      <c r="H314" s="241">
        <v>5</v>
      </c>
      <c r="I314" s="241" t="s">
        <v>137</v>
      </c>
      <c r="J314" s="241" t="s">
        <v>532</v>
      </c>
      <c r="K314" s="241" t="s">
        <v>577</v>
      </c>
      <c r="L314" s="241" t="s">
        <v>79</v>
      </c>
      <c r="M314" s="241">
        <v>2</v>
      </c>
      <c r="N314" s="241" t="s">
        <v>76</v>
      </c>
      <c r="O314" s="241" t="s">
        <v>1248</v>
      </c>
      <c r="P314" s="241">
        <v>20</v>
      </c>
      <c r="Q314" s="241" t="s">
        <v>83</v>
      </c>
      <c r="R314" s="241" t="s">
        <v>1254</v>
      </c>
      <c r="S314" s="241"/>
      <c r="T314" s="241"/>
      <c r="U314" s="241" t="s">
        <v>598</v>
      </c>
      <c r="V314" s="241"/>
      <c r="W314" s="241" t="s">
        <v>1250</v>
      </c>
      <c r="X314" s="241"/>
      <c r="Y314" s="241"/>
      <c r="Z314" s="241"/>
      <c r="AA314" s="241"/>
      <c r="AB314" s="241"/>
      <c r="AC314" s="241"/>
      <c r="AD314" s="239"/>
      <c r="AE314" s="241">
        <v>0</v>
      </c>
      <c r="AF314" s="239"/>
      <c r="AG314" s="241"/>
      <c r="AH314" s="241"/>
      <c r="AI314" s="241"/>
      <c r="AJ314" s="241"/>
    </row>
    <row r="315" spans="1:36" x14ac:dyDescent="0.25">
      <c r="A315" s="241" t="s">
        <v>1260</v>
      </c>
      <c r="B315" s="239">
        <v>44651</v>
      </c>
      <c r="C315" s="241" t="s">
        <v>348</v>
      </c>
      <c r="D315" s="241" t="s">
        <v>364</v>
      </c>
      <c r="E315" s="241" t="s">
        <v>433</v>
      </c>
      <c r="F315" s="241" t="s">
        <v>434</v>
      </c>
      <c r="G315" s="241" t="s">
        <v>140</v>
      </c>
      <c r="H315" s="241">
        <v>5</v>
      </c>
      <c r="I315" s="241" t="s">
        <v>149</v>
      </c>
      <c r="J315" s="241" t="s">
        <v>533</v>
      </c>
      <c r="K315" s="241" t="s">
        <v>572</v>
      </c>
      <c r="L315" s="241" t="s">
        <v>79</v>
      </c>
      <c r="M315" s="241">
        <v>2</v>
      </c>
      <c r="N315" s="241" t="s">
        <v>75</v>
      </c>
      <c r="O315" s="241">
        <v>7</v>
      </c>
      <c r="P315" s="241">
        <v>14</v>
      </c>
      <c r="Q315" s="241" t="s">
        <v>87</v>
      </c>
      <c r="R315" s="241" t="s">
        <v>1249</v>
      </c>
      <c r="S315" s="241"/>
      <c r="T315" s="241"/>
      <c r="U315" s="241"/>
      <c r="V315" s="241"/>
      <c r="W315" s="241" t="s">
        <v>1250</v>
      </c>
      <c r="X315" s="241"/>
      <c r="Y315" s="241"/>
      <c r="Z315" s="241"/>
      <c r="AA315" s="241"/>
      <c r="AB315" s="241"/>
      <c r="AC315" s="241"/>
      <c r="AD315" s="239"/>
      <c r="AE315" s="241">
        <v>0</v>
      </c>
      <c r="AF315" s="239"/>
      <c r="AG315" s="241"/>
      <c r="AH315" s="241"/>
      <c r="AI315" s="241"/>
      <c r="AJ315" s="241"/>
    </row>
    <row r="316" spans="1:36" x14ac:dyDescent="0.25">
      <c r="A316" s="241" t="s">
        <v>1260</v>
      </c>
      <c r="B316" s="239">
        <v>44651</v>
      </c>
      <c r="C316" s="241" t="s">
        <v>348</v>
      </c>
      <c r="D316" s="241" t="s">
        <v>365</v>
      </c>
      <c r="E316" s="241" t="s">
        <v>435</v>
      </c>
      <c r="F316" s="241" t="s">
        <v>425</v>
      </c>
      <c r="G316" s="241" t="s">
        <v>140</v>
      </c>
      <c r="H316" s="241">
        <v>5</v>
      </c>
      <c r="I316" s="241" t="s">
        <v>255</v>
      </c>
      <c r="J316" s="241" t="s">
        <v>534</v>
      </c>
      <c r="K316" s="241" t="s">
        <v>576</v>
      </c>
      <c r="L316" s="241" t="s">
        <v>80</v>
      </c>
      <c r="M316" s="241" t="s">
        <v>1245</v>
      </c>
      <c r="N316" s="241" t="s">
        <v>75</v>
      </c>
      <c r="O316" s="241">
        <v>7</v>
      </c>
      <c r="P316" s="241">
        <v>7</v>
      </c>
      <c r="Q316" s="241" t="s">
        <v>83</v>
      </c>
      <c r="R316" s="241" t="s">
        <v>1254</v>
      </c>
      <c r="S316" s="241"/>
      <c r="T316" s="241"/>
      <c r="U316" s="241"/>
      <c r="V316" s="241"/>
      <c r="W316" s="241" t="s">
        <v>1250</v>
      </c>
      <c r="X316" s="241"/>
      <c r="Y316" s="241"/>
      <c r="Z316" s="241"/>
      <c r="AA316" s="241"/>
      <c r="AB316" s="241"/>
      <c r="AC316" s="241"/>
      <c r="AD316" s="239"/>
      <c r="AE316" s="241">
        <v>0</v>
      </c>
      <c r="AF316" s="239"/>
      <c r="AG316" s="241"/>
      <c r="AH316" s="241"/>
      <c r="AI316" s="241"/>
      <c r="AJ316" s="241"/>
    </row>
    <row r="317" spans="1:36" x14ac:dyDescent="0.25">
      <c r="A317" s="241" t="s">
        <v>1260</v>
      </c>
      <c r="B317" s="239">
        <v>44651</v>
      </c>
      <c r="C317" s="241" t="s">
        <v>348</v>
      </c>
      <c r="D317" s="241" t="s">
        <v>366</v>
      </c>
      <c r="E317" s="241" t="s">
        <v>436</v>
      </c>
      <c r="F317" s="241" t="s">
        <v>434</v>
      </c>
      <c r="G317" s="241" t="s">
        <v>140</v>
      </c>
      <c r="H317" s="241">
        <v>5</v>
      </c>
      <c r="I317" s="241" t="s">
        <v>149</v>
      </c>
      <c r="J317" s="241" t="s">
        <v>533</v>
      </c>
      <c r="K317" s="241" t="s">
        <v>572</v>
      </c>
      <c r="L317" s="241" t="s">
        <v>79</v>
      </c>
      <c r="M317" s="241">
        <v>2</v>
      </c>
      <c r="N317" s="241" t="s">
        <v>75</v>
      </c>
      <c r="O317" s="241">
        <v>7</v>
      </c>
      <c r="P317" s="241">
        <v>14</v>
      </c>
      <c r="Q317" s="241" t="s">
        <v>87</v>
      </c>
      <c r="R317" s="241" t="s">
        <v>1249</v>
      </c>
      <c r="S317" s="241"/>
      <c r="T317" s="241"/>
      <c r="U317" s="241"/>
      <c r="V317" s="241"/>
      <c r="W317" s="241" t="s">
        <v>1250</v>
      </c>
      <c r="X317" s="241"/>
      <c r="Y317" s="241"/>
      <c r="Z317" s="241"/>
      <c r="AA317" s="241"/>
      <c r="AB317" s="241"/>
      <c r="AC317" s="241"/>
      <c r="AD317" s="239"/>
      <c r="AE317" s="241">
        <v>0</v>
      </c>
      <c r="AF317" s="239"/>
      <c r="AG317" s="241"/>
      <c r="AH317" s="241"/>
      <c r="AI317" s="241"/>
      <c r="AJ317" s="241"/>
    </row>
    <row r="318" spans="1:36" x14ac:dyDescent="0.25">
      <c r="A318" s="241" t="s">
        <v>1260</v>
      </c>
      <c r="B318" s="239">
        <v>44651</v>
      </c>
      <c r="C318" s="241" t="s">
        <v>348</v>
      </c>
      <c r="D318" s="241" t="s">
        <v>366</v>
      </c>
      <c r="E318" s="241" t="s">
        <v>437</v>
      </c>
      <c r="F318" s="241" t="s">
        <v>438</v>
      </c>
      <c r="G318" s="241" t="s">
        <v>140</v>
      </c>
      <c r="H318" s="241">
        <v>5</v>
      </c>
      <c r="I318" s="241" t="s">
        <v>149</v>
      </c>
      <c r="J318" s="241" t="s">
        <v>533</v>
      </c>
      <c r="K318" s="241" t="s">
        <v>572</v>
      </c>
      <c r="L318" s="241" t="s">
        <v>79</v>
      </c>
      <c r="M318" s="241">
        <v>2</v>
      </c>
      <c r="N318" s="241" t="s">
        <v>75</v>
      </c>
      <c r="O318" s="241">
        <v>7</v>
      </c>
      <c r="P318" s="241">
        <v>14</v>
      </c>
      <c r="Q318" s="241" t="s">
        <v>87</v>
      </c>
      <c r="R318" s="241" t="s">
        <v>1249</v>
      </c>
      <c r="S318" s="241"/>
      <c r="T318" s="241"/>
      <c r="U318" s="241"/>
      <c r="V318" s="241"/>
      <c r="W318" s="241" t="s">
        <v>1250</v>
      </c>
      <c r="X318" s="241"/>
      <c r="Y318" s="241"/>
      <c r="Z318" s="241"/>
      <c r="AA318" s="241"/>
      <c r="AB318" s="241"/>
      <c r="AC318" s="241"/>
      <c r="AD318" s="239"/>
      <c r="AE318" s="241">
        <v>0</v>
      </c>
      <c r="AF318" s="239"/>
      <c r="AG318" s="241"/>
      <c r="AH318" s="241"/>
      <c r="AI318" s="241"/>
      <c r="AJ318" s="241"/>
    </row>
    <row r="319" spans="1:36" x14ac:dyDescent="0.25">
      <c r="A319" s="241" t="s">
        <v>1260</v>
      </c>
      <c r="B319" s="239">
        <v>44651</v>
      </c>
      <c r="C319" s="241" t="s">
        <v>348</v>
      </c>
      <c r="D319" s="241" t="s">
        <v>366</v>
      </c>
      <c r="E319" s="241" t="s">
        <v>439</v>
      </c>
      <c r="F319" s="241" t="s">
        <v>438</v>
      </c>
      <c r="G319" s="241" t="s">
        <v>140</v>
      </c>
      <c r="H319" s="241">
        <v>5</v>
      </c>
      <c r="I319" s="241" t="s">
        <v>149</v>
      </c>
      <c r="J319" s="241" t="s">
        <v>533</v>
      </c>
      <c r="K319" s="241" t="s">
        <v>572</v>
      </c>
      <c r="L319" s="241" t="s">
        <v>79</v>
      </c>
      <c r="M319" s="241">
        <v>2</v>
      </c>
      <c r="N319" s="241" t="s">
        <v>75</v>
      </c>
      <c r="O319" s="241">
        <v>7</v>
      </c>
      <c r="P319" s="241">
        <v>14</v>
      </c>
      <c r="Q319" s="241" t="s">
        <v>87</v>
      </c>
      <c r="R319" s="241" t="s">
        <v>1249</v>
      </c>
      <c r="S319" s="241"/>
      <c r="T319" s="241"/>
      <c r="U319" s="241"/>
      <c r="V319" s="241"/>
      <c r="W319" s="241" t="s">
        <v>1250</v>
      </c>
      <c r="X319" s="241"/>
      <c r="Y319" s="241"/>
      <c r="Z319" s="241"/>
      <c r="AA319" s="241"/>
      <c r="AB319" s="241"/>
      <c r="AC319" s="241"/>
      <c r="AD319" s="239"/>
      <c r="AE319" s="241">
        <v>0</v>
      </c>
      <c r="AF319" s="239"/>
      <c r="AG319" s="241"/>
      <c r="AH319" s="241"/>
      <c r="AI319" s="241"/>
      <c r="AJ319" s="241"/>
    </row>
    <row r="320" spans="1:36" x14ac:dyDescent="0.25">
      <c r="A320" s="241" t="s">
        <v>1260</v>
      </c>
      <c r="B320" s="239">
        <v>44651</v>
      </c>
      <c r="C320" s="241" t="s">
        <v>348</v>
      </c>
      <c r="D320" s="241" t="s">
        <v>366</v>
      </c>
      <c r="E320" s="241" t="s">
        <v>440</v>
      </c>
      <c r="F320" s="241" t="s">
        <v>438</v>
      </c>
      <c r="G320" s="241" t="s">
        <v>140</v>
      </c>
      <c r="H320" s="241">
        <v>5</v>
      </c>
      <c r="I320" s="241" t="s">
        <v>149</v>
      </c>
      <c r="J320" s="241" t="s">
        <v>533</v>
      </c>
      <c r="K320" s="241" t="s">
        <v>572</v>
      </c>
      <c r="L320" s="241" t="s">
        <v>79</v>
      </c>
      <c r="M320" s="241">
        <v>2</v>
      </c>
      <c r="N320" s="241" t="s">
        <v>75</v>
      </c>
      <c r="O320" s="241">
        <v>7</v>
      </c>
      <c r="P320" s="241">
        <v>14</v>
      </c>
      <c r="Q320" s="241" t="s">
        <v>87</v>
      </c>
      <c r="R320" s="241" t="s">
        <v>1249</v>
      </c>
      <c r="S320" s="241"/>
      <c r="T320" s="241"/>
      <c r="U320" s="241"/>
      <c r="V320" s="241"/>
      <c r="W320" s="241" t="s">
        <v>1250</v>
      </c>
      <c r="X320" s="241"/>
      <c r="Y320" s="241"/>
      <c r="Z320" s="241"/>
      <c r="AA320" s="241"/>
      <c r="AB320" s="241"/>
      <c r="AC320" s="241"/>
      <c r="AD320" s="239"/>
      <c r="AE320" s="241">
        <v>0</v>
      </c>
      <c r="AF320" s="239"/>
      <c r="AG320" s="241"/>
      <c r="AH320" s="241"/>
      <c r="AI320" s="241"/>
      <c r="AJ320" s="241"/>
    </row>
    <row r="321" spans="1:36" x14ac:dyDescent="0.25">
      <c r="A321" s="241" t="s">
        <v>1260</v>
      </c>
      <c r="B321" s="239">
        <v>44651</v>
      </c>
      <c r="C321" s="241" t="s">
        <v>348</v>
      </c>
      <c r="D321" s="241" t="s">
        <v>367</v>
      </c>
      <c r="E321" s="241" t="s">
        <v>441</v>
      </c>
      <c r="F321" s="241" t="s">
        <v>442</v>
      </c>
      <c r="G321" s="241" t="s">
        <v>140</v>
      </c>
      <c r="H321" s="241">
        <v>5</v>
      </c>
      <c r="I321" s="241" t="s">
        <v>144</v>
      </c>
      <c r="J321" s="241" t="s">
        <v>535</v>
      </c>
      <c r="K321" s="241" t="s">
        <v>578</v>
      </c>
      <c r="L321" s="241" t="s">
        <v>79</v>
      </c>
      <c r="M321" s="241">
        <v>2</v>
      </c>
      <c r="N321" s="241" t="s">
        <v>76</v>
      </c>
      <c r="O321" s="241" t="s">
        <v>1248</v>
      </c>
      <c r="P321" s="241">
        <v>20</v>
      </c>
      <c r="Q321" s="241" t="s">
        <v>84</v>
      </c>
      <c r="R321" s="241">
        <v>0.7</v>
      </c>
      <c r="S321" s="241">
        <v>14</v>
      </c>
      <c r="T321" s="241" t="s">
        <v>1244</v>
      </c>
      <c r="U321" s="241"/>
      <c r="V321" s="241"/>
      <c r="W321" s="241" t="s">
        <v>1250</v>
      </c>
      <c r="X321" s="241"/>
      <c r="Y321" s="241"/>
      <c r="Z321" s="241"/>
      <c r="AA321" s="241"/>
      <c r="AB321" s="241"/>
      <c r="AC321" s="241"/>
      <c r="AD321" s="239"/>
      <c r="AE321" s="241">
        <v>0</v>
      </c>
      <c r="AF321" s="239"/>
      <c r="AG321" s="241"/>
      <c r="AH321" s="241"/>
      <c r="AI321" s="241"/>
      <c r="AJ321" s="241"/>
    </row>
    <row r="322" spans="1:36" x14ac:dyDescent="0.25">
      <c r="A322" s="241" t="s">
        <v>1260</v>
      </c>
      <c r="B322" s="239">
        <v>44651</v>
      </c>
      <c r="C322" s="241" t="s">
        <v>348</v>
      </c>
      <c r="D322" s="241" t="s">
        <v>368</v>
      </c>
      <c r="E322" s="241" t="s">
        <v>441</v>
      </c>
      <c r="F322" s="241" t="s">
        <v>442</v>
      </c>
      <c r="G322" s="241" t="s">
        <v>140</v>
      </c>
      <c r="H322" s="241">
        <v>5</v>
      </c>
      <c r="I322" s="241" t="s">
        <v>144</v>
      </c>
      <c r="J322" s="241" t="s">
        <v>535</v>
      </c>
      <c r="K322" s="241" t="s">
        <v>578</v>
      </c>
      <c r="L322" s="241" t="s">
        <v>79</v>
      </c>
      <c r="M322" s="241">
        <v>2</v>
      </c>
      <c r="N322" s="241" t="s">
        <v>76</v>
      </c>
      <c r="O322" s="241" t="s">
        <v>1248</v>
      </c>
      <c r="P322" s="241">
        <v>20</v>
      </c>
      <c r="Q322" s="241" t="s">
        <v>84</v>
      </c>
      <c r="R322" s="241">
        <v>0.7</v>
      </c>
      <c r="S322" s="241">
        <v>14</v>
      </c>
      <c r="T322" s="241" t="s">
        <v>1244</v>
      </c>
      <c r="U322" s="241"/>
      <c r="V322" s="241"/>
      <c r="W322" s="241" t="s">
        <v>1250</v>
      </c>
      <c r="X322" s="241"/>
      <c r="Y322" s="241"/>
      <c r="Z322" s="241"/>
      <c r="AA322" s="241"/>
      <c r="AB322" s="241"/>
      <c r="AC322" s="241"/>
      <c r="AD322" s="239"/>
      <c r="AE322" s="241">
        <v>0</v>
      </c>
      <c r="AF322" s="239"/>
      <c r="AG322" s="241"/>
      <c r="AH322" s="241"/>
      <c r="AI322" s="241"/>
      <c r="AJ322" s="241"/>
    </row>
    <row r="323" spans="1:36" x14ac:dyDescent="0.25">
      <c r="A323" s="241" t="s">
        <v>1260</v>
      </c>
      <c r="B323" s="239">
        <v>44651</v>
      </c>
      <c r="C323" s="241" t="s">
        <v>348</v>
      </c>
      <c r="D323" s="241" t="s">
        <v>369</v>
      </c>
      <c r="E323" s="241" t="s">
        <v>443</v>
      </c>
      <c r="F323" s="241" t="s">
        <v>434</v>
      </c>
      <c r="G323" s="241" t="s">
        <v>140</v>
      </c>
      <c r="H323" s="241">
        <v>5</v>
      </c>
      <c r="I323" s="241" t="s">
        <v>149</v>
      </c>
      <c r="J323" s="241" t="s">
        <v>531</v>
      </c>
      <c r="K323" s="241" t="s">
        <v>572</v>
      </c>
      <c r="L323" s="241" t="s">
        <v>79</v>
      </c>
      <c r="M323" s="241">
        <v>2</v>
      </c>
      <c r="N323" s="241" t="s">
        <v>75</v>
      </c>
      <c r="O323" s="241">
        <v>7</v>
      </c>
      <c r="P323" s="241">
        <v>14</v>
      </c>
      <c r="Q323" s="241" t="s">
        <v>87</v>
      </c>
      <c r="R323" s="241" t="s">
        <v>1249</v>
      </c>
      <c r="S323" s="241"/>
      <c r="T323" s="241"/>
      <c r="U323" s="241"/>
      <c r="V323" s="241"/>
      <c r="W323" s="241" t="s">
        <v>1250</v>
      </c>
      <c r="X323" s="241"/>
      <c r="Y323" s="241"/>
      <c r="Z323" s="241"/>
      <c r="AA323" s="241"/>
      <c r="AB323" s="241"/>
      <c r="AC323" s="241"/>
      <c r="AD323" s="239"/>
      <c r="AE323" s="241">
        <v>0</v>
      </c>
      <c r="AF323" s="239"/>
      <c r="AG323" s="241"/>
      <c r="AH323" s="241"/>
      <c r="AI323" s="241"/>
      <c r="AJ323" s="241"/>
    </row>
    <row r="324" spans="1:36" x14ac:dyDescent="0.25">
      <c r="A324" s="241" t="s">
        <v>1260</v>
      </c>
      <c r="B324" s="239">
        <v>44651</v>
      </c>
      <c r="C324" s="241" t="s">
        <v>348</v>
      </c>
      <c r="D324" s="241" t="s">
        <v>368</v>
      </c>
      <c r="E324" s="241" t="s">
        <v>444</v>
      </c>
      <c r="F324" s="241" t="s">
        <v>438</v>
      </c>
      <c r="G324" s="241" t="s">
        <v>140</v>
      </c>
      <c r="H324" s="241">
        <v>5</v>
      </c>
      <c r="I324" s="241" t="s">
        <v>149</v>
      </c>
      <c r="J324" s="241" t="s">
        <v>531</v>
      </c>
      <c r="K324" s="241" t="s">
        <v>572</v>
      </c>
      <c r="L324" s="241" t="s">
        <v>79</v>
      </c>
      <c r="M324" s="241">
        <v>2</v>
      </c>
      <c r="N324" s="241" t="s">
        <v>75</v>
      </c>
      <c r="O324" s="241">
        <v>7</v>
      </c>
      <c r="P324" s="241">
        <v>14</v>
      </c>
      <c r="Q324" s="241" t="s">
        <v>87</v>
      </c>
      <c r="R324" s="241" t="s">
        <v>1249</v>
      </c>
      <c r="S324" s="241"/>
      <c r="T324" s="241"/>
      <c r="U324" s="241"/>
      <c r="V324" s="241"/>
      <c r="W324" s="241" t="s">
        <v>1250</v>
      </c>
      <c r="X324" s="241"/>
      <c r="Y324" s="241"/>
      <c r="Z324" s="241"/>
      <c r="AA324" s="241"/>
      <c r="AB324" s="241"/>
      <c r="AC324" s="241"/>
      <c r="AD324" s="239"/>
      <c r="AE324" s="241">
        <v>0</v>
      </c>
      <c r="AF324" s="239"/>
      <c r="AG324" s="241"/>
      <c r="AH324" s="241"/>
      <c r="AI324" s="241"/>
      <c r="AJ324" s="241"/>
    </row>
    <row r="325" spans="1:36" x14ac:dyDescent="0.25">
      <c r="A325" s="241" t="s">
        <v>1260</v>
      </c>
      <c r="B325" s="239">
        <v>44651</v>
      </c>
      <c r="C325" s="241" t="s">
        <v>348</v>
      </c>
      <c r="D325" s="241" t="s">
        <v>368</v>
      </c>
      <c r="E325" s="241" t="s">
        <v>444</v>
      </c>
      <c r="F325" s="241" t="s">
        <v>445</v>
      </c>
      <c r="G325" s="241" t="s">
        <v>140</v>
      </c>
      <c r="H325" s="241">
        <v>5</v>
      </c>
      <c r="I325" s="241" t="s">
        <v>144</v>
      </c>
      <c r="J325" s="241" t="s">
        <v>536</v>
      </c>
      <c r="K325" s="241" t="s">
        <v>579</v>
      </c>
      <c r="L325" s="241" t="s">
        <v>79</v>
      </c>
      <c r="M325" s="241">
        <v>2</v>
      </c>
      <c r="N325" s="241" t="s">
        <v>75</v>
      </c>
      <c r="O325" s="241">
        <v>7</v>
      </c>
      <c r="P325" s="241">
        <v>14</v>
      </c>
      <c r="Q325" s="241" t="s">
        <v>84</v>
      </c>
      <c r="R325" s="241">
        <v>0.7</v>
      </c>
      <c r="S325" s="241">
        <v>9.7999999999999989</v>
      </c>
      <c r="T325" s="241" t="s">
        <v>1244</v>
      </c>
      <c r="U325" s="241" t="s">
        <v>327</v>
      </c>
      <c r="V325" s="241"/>
      <c r="W325" s="241" t="s">
        <v>1250</v>
      </c>
      <c r="X325" s="241"/>
      <c r="Y325" s="241"/>
      <c r="Z325" s="241"/>
      <c r="AA325" s="241"/>
      <c r="AB325" s="241"/>
      <c r="AC325" s="241"/>
      <c r="AD325" s="239"/>
      <c r="AE325" s="241">
        <v>0</v>
      </c>
      <c r="AF325" s="239"/>
      <c r="AG325" s="241"/>
      <c r="AH325" s="241"/>
      <c r="AI325" s="241"/>
      <c r="AJ325" s="241"/>
    </row>
    <row r="326" spans="1:36" x14ac:dyDescent="0.25">
      <c r="A326" s="241" t="s">
        <v>1260</v>
      </c>
      <c r="B326" s="239">
        <v>44651</v>
      </c>
      <c r="C326" s="241" t="s">
        <v>348</v>
      </c>
      <c r="D326" s="241" t="s">
        <v>370</v>
      </c>
      <c r="E326" s="241" t="s">
        <v>446</v>
      </c>
      <c r="F326" s="241" t="s">
        <v>447</v>
      </c>
      <c r="G326" s="241" t="s">
        <v>140</v>
      </c>
      <c r="H326" s="241">
        <v>5</v>
      </c>
      <c r="I326" s="241" t="s">
        <v>149</v>
      </c>
      <c r="J326" s="241" t="s">
        <v>537</v>
      </c>
      <c r="K326" s="241" t="s">
        <v>580</v>
      </c>
      <c r="L326" s="241" t="s">
        <v>79</v>
      </c>
      <c r="M326" s="241">
        <v>2</v>
      </c>
      <c r="N326" s="241" t="s">
        <v>74</v>
      </c>
      <c r="O326" s="241" t="s">
        <v>1243</v>
      </c>
      <c r="P326" s="241">
        <v>8</v>
      </c>
      <c r="Q326" s="241" t="s">
        <v>84</v>
      </c>
      <c r="R326" s="241">
        <v>0.7</v>
      </c>
      <c r="S326" s="241">
        <v>5.6</v>
      </c>
      <c r="T326" s="241" t="s">
        <v>1244</v>
      </c>
      <c r="U326" s="241" t="s">
        <v>327</v>
      </c>
      <c r="V326" s="241"/>
      <c r="W326" s="241" t="s">
        <v>1250</v>
      </c>
      <c r="X326" s="241"/>
      <c r="Y326" s="241"/>
      <c r="Z326" s="241"/>
      <c r="AA326" s="241"/>
      <c r="AB326" s="241"/>
      <c r="AC326" s="241"/>
      <c r="AD326" s="239"/>
      <c r="AE326" s="241">
        <v>0</v>
      </c>
      <c r="AF326" s="239"/>
      <c r="AG326" s="241"/>
      <c r="AH326" s="241"/>
      <c r="AI326" s="241"/>
      <c r="AJ326" s="241"/>
    </row>
    <row r="327" spans="1:36" x14ac:dyDescent="0.25">
      <c r="A327" s="241" t="s">
        <v>1260</v>
      </c>
      <c r="B327" s="239">
        <v>44651</v>
      </c>
      <c r="C327" s="241" t="s">
        <v>348</v>
      </c>
      <c r="D327" s="241" t="s">
        <v>370</v>
      </c>
      <c r="E327" s="241" t="s">
        <v>446</v>
      </c>
      <c r="F327" s="241" t="s">
        <v>423</v>
      </c>
      <c r="G327" s="241" t="s">
        <v>140</v>
      </c>
      <c r="H327" s="241">
        <v>5</v>
      </c>
      <c r="I327" s="241" t="s">
        <v>149</v>
      </c>
      <c r="J327" s="241" t="s">
        <v>531</v>
      </c>
      <c r="K327" s="241" t="s">
        <v>572</v>
      </c>
      <c r="L327" s="241" t="s">
        <v>79</v>
      </c>
      <c r="M327" s="241">
        <v>2</v>
      </c>
      <c r="N327" s="241" t="s">
        <v>75</v>
      </c>
      <c r="O327" s="241">
        <v>7</v>
      </c>
      <c r="P327" s="241">
        <v>14</v>
      </c>
      <c r="Q327" s="241" t="s">
        <v>87</v>
      </c>
      <c r="R327" s="241" t="s">
        <v>1249</v>
      </c>
      <c r="S327" s="241"/>
      <c r="T327" s="241"/>
      <c r="U327" s="241"/>
      <c r="V327" s="241"/>
      <c r="W327" s="241" t="s">
        <v>1250</v>
      </c>
      <c r="X327" s="241"/>
      <c r="Y327" s="241"/>
      <c r="Z327" s="241"/>
      <c r="AA327" s="241"/>
      <c r="AB327" s="241"/>
      <c r="AC327" s="241"/>
      <c r="AD327" s="239"/>
      <c r="AE327" s="241">
        <v>0</v>
      </c>
      <c r="AF327" s="239"/>
      <c r="AG327" s="241"/>
      <c r="AH327" s="241"/>
      <c r="AI327" s="241"/>
      <c r="AJ327" s="241"/>
    </row>
    <row r="328" spans="1:36" x14ac:dyDescent="0.25">
      <c r="A328" s="241" t="s">
        <v>1260</v>
      </c>
      <c r="B328" s="239">
        <v>44651</v>
      </c>
      <c r="C328" s="241" t="s">
        <v>348</v>
      </c>
      <c r="D328" s="241" t="s">
        <v>371</v>
      </c>
      <c r="E328" s="241" t="s">
        <v>448</v>
      </c>
      <c r="F328" s="241" t="s">
        <v>449</v>
      </c>
      <c r="G328" s="241" t="s">
        <v>140</v>
      </c>
      <c r="H328" s="241">
        <v>5</v>
      </c>
      <c r="I328" s="241" t="s">
        <v>148</v>
      </c>
      <c r="J328" s="241" t="s">
        <v>538</v>
      </c>
      <c r="K328" s="241" t="s">
        <v>581</v>
      </c>
      <c r="L328" s="241" t="s">
        <v>79</v>
      </c>
      <c r="M328" s="241">
        <v>2</v>
      </c>
      <c r="N328" s="241" t="s">
        <v>76</v>
      </c>
      <c r="O328" s="241" t="s">
        <v>1248</v>
      </c>
      <c r="P328" s="241">
        <v>20</v>
      </c>
      <c r="Q328" s="241" t="s">
        <v>83</v>
      </c>
      <c r="R328" s="241" t="s">
        <v>1254</v>
      </c>
      <c r="S328" s="241"/>
      <c r="T328" s="241"/>
      <c r="U328" s="241"/>
      <c r="V328" s="241"/>
      <c r="W328" s="241" t="s">
        <v>1250</v>
      </c>
      <c r="X328" s="241"/>
      <c r="Y328" s="241"/>
      <c r="Z328" s="241"/>
      <c r="AA328" s="241"/>
      <c r="AB328" s="241"/>
      <c r="AC328" s="241"/>
      <c r="AD328" s="239"/>
      <c r="AE328" s="241">
        <v>0</v>
      </c>
      <c r="AF328" s="239"/>
      <c r="AG328" s="241"/>
      <c r="AH328" s="241"/>
      <c r="AI328" s="241"/>
      <c r="AJ328" s="241"/>
    </row>
    <row r="329" spans="1:36" x14ac:dyDescent="0.25">
      <c r="A329" s="241" t="s">
        <v>1260</v>
      </c>
      <c r="B329" s="239">
        <v>44651</v>
      </c>
      <c r="C329" s="241" t="s">
        <v>348</v>
      </c>
      <c r="D329" s="241" t="s">
        <v>371</v>
      </c>
      <c r="E329" s="241" t="s">
        <v>448</v>
      </c>
      <c r="F329" s="241" t="s">
        <v>450</v>
      </c>
      <c r="G329" s="241" t="s">
        <v>140</v>
      </c>
      <c r="H329" s="241">
        <v>5</v>
      </c>
      <c r="I329" s="241" t="s">
        <v>148</v>
      </c>
      <c r="J329" s="241" t="s">
        <v>538</v>
      </c>
      <c r="K329" s="241" t="s">
        <v>571</v>
      </c>
      <c r="L329" s="241" t="s">
        <v>80</v>
      </c>
      <c r="M329" s="241" t="s">
        <v>1245</v>
      </c>
      <c r="N329" s="241" t="s">
        <v>76</v>
      </c>
      <c r="O329" s="241" t="s">
        <v>1248</v>
      </c>
      <c r="P329" s="241">
        <v>10</v>
      </c>
      <c r="Q329" s="241" t="s">
        <v>83</v>
      </c>
      <c r="R329" s="241" t="s">
        <v>1254</v>
      </c>
      <c r="S329" s="241"/>
      <c r="T329" s="241"/>
      <c r="U329" s="241"/>
      <c r="V329" s="241"/>
      <c r="W329" s="241" t="s">
        <v>1250</v>
      </c>
      <c r="X329" s="241"/>
      <c r="Y329" s="241"/>
      <c r="Z329" s="241"/>
      <c r="AA329" s="241"/>
      <c r="AB329" s="241"/>
      <c r="AC329" s="241"/>
      <c r="AD329" s="239"/>
      <c r="AE329" s="241">
        <v>0</v>
      </c>
      <c r="AF329" s="239"/>
      <c r="AG329" s="241"/>
      <c r="AH329" s="241"/>
      <c r="AI329" s="241"/>
      <c r="AJ329" s="241"/>
    </row>
    <row r="330" spans="1:36" x14ac:dyDescent="0.25">
      <c r="A330" s="241" t="s">
        <v>1260</v>
      </c>
      <c r="B330" s="239">
        <v>44651</v>
      </c>
      <c r="C330" s="241" t="s">
        <v>348</v>
      </c>
      <c r="D330" s="241" t="s">
        <v>372</v>
      </c>
      <c r="E330" s="241" t="s">
        <v>451</v>
      </c>
      <c r="F330" s="241" t="s">
        <v>419</v>
      </c>
      <c r="G330" s="241" t="s">
        <v>140</v>
      </c>
      <c r="H330" s="241">
        <v>5</v>
      </c>
      <c r="I330" s="241" t="s">
        <v>144</v>
      </c>
      <c r="J330" s="241" t="s">
        <v>539</v>
      </c>
      <c r="K330" s="241" t="s">
        <v>582</v>
      </c>
      <c r="L330" s="241" t="s">
        <v>79</v>
      </c>
      <c r="M330" s="241">
        <v>2</v>
      </c>
      <c r="N330" s="241" t="s">
        <v>76</v>
      </c>
      <c r="O330" s="241" t="s">
        <v>1248</v>
      </c>
      <c r="P330" s="241">
        <v>20</v>
      </c>
      <c r="Q330" s="241" t="s">
        <v>84</v>
      </c>
      <c r="R330" s="241">
        <v>0.7</v>
      </c>
      <c r="S330" s="241">
        <v>14</v>
      </c>
      <c r="T330" s="241" t="s">
        <v>1244</v>
      </c>
      <c r="U330" s="241" t="s">
        <v>599</v>
      </c>
      <c r="V330" s="241"/>
      <c r="W330" s="241" t="s">
        <v>1250</v>
      </c>
      <c r="X330" s="241"/>
      <c r="Y330" s="241"/>
      <c r="Z330" s="241"/>
      <c r="AA330" s="241"/>
      <c r="AB330" s="241"/>
      <c r="AC330" s="241"/>
      <c r="AD330" s="239"/>
      <c r="AE330" s="241">
        <v>0</v>
      </c>
      <c r="AF330" s="239"/>
      <c r="AG330" s="241"/>
      <c r="AH330" s="241"/>
      <c r="AI330" s="241"/>
      <c r="AJ330" s="241"/>
    </row>
    <row r="331" spans="1:36" x14ac:dyDescent="0.25">
      <c r="A331" s="241" t="s">
        <v>1260</v>
      </c>
      <c r="B331" s="239">
        <v>44651</v>
      </c>
      <c r="C331" s="241" t="s">
        <v>348</v>
      </c>
      <c r="D331" s="241" t="s">
        <v>373</v>
      </c>
      <c r="E331" s="241" t="s">
        <v>452</v>
      </c>
      <c r="F331" s="241" t="s">
        <v>434</v>
      </c>
      <c r="G331" s="241" t="s">
        <v>140</v>
      </c>
      <c r="H331" s="241">
        <v>5</v>
      </c>
      <c r="I331" s="241" t="s">
        <v>149</v>
      </c>
      <c r="J331" s="241" t="s">
        <v>531</v>
      </c>
      <c r="K331" s="241" t="s">
        <v>572</v>
      </c>
      <c r="L331" s="241" t="s">
        <v>79</v>
      </c>
      <c r="M331" s="241">
        <v>2</v>
      </c>
      <c r="N331" s="241" t="s">
        <v>75</v>
      </c>
      <c r="O331" s="241">
        <v>7</v>
      </c>
      <c r="P331" s="241">
        <v>14</v>
      </c>
      <c r="Q331" s="241" t="s">
        <v>87</v>
      </c>
      <c r="R331" s="241" t="s">
        <v>1249</v>
      </c>
      <c r="S331" s="241"/>
      <c r="T331" s="241"/>
      <c r="U331" s="241"/>
      <c r="V331" s="241"/>
      <c r="W331" s="241" t="s">
        <v>1250</v>
      </c>
      <c r="X331" s="241"/>
      <c r="Y331" s="241"/>
      <c r="Z331" s="241"/>
      <c r="AA331" s="241"/>
      <c r="AB331" s="241"/>
      <c r="AC331" s="241"/>
      <c r="AD331" s="239"/>
      <c r="AE331" s="241">
        <v>0</v>
      </c>
      <c r="AF331" s="239"/>
      <c r="AG331" s="241"/>
      <c r="AH331" s="241"/>
      <c r="AI331" s="241"/>
      <c r="AJ331" s="241"/>
    </row>
    <row r="332" spans="1:36" x14ac:dyDescent="0.25">
      <c r="A332" s="241" t="s">
        <v>1260</v>
      </c>
      <c r="B332" s="239">
        <v>44651</v>
      </c>
      <c r="C332" s="241" t="s">
        <v>348</v>
      </c>
      <c r="D332" s="241" t="s">
        <v>374</v>
      </c>
      <c r="E332" s="241" t="s">
        <v>453</v>
      </c>
      <c r="F332" s="241" t="s">
        <v>419</v>
      </c>
      <c r="G332" s="241" t="s">
        <v>140</v>
      </c>
      <c r="H332" s="241">
        <v>5</v>
      </c>
      <c r="I332" s="241" t="s">
        <v>144</v>
      </c>
      <c r="J332" s="241" t="s">
        <v>540</v>
      </c>
      <c r="K332" s="241" t="s">
        <v>571</v>
      </c>
      <c r="L332" s="241" t="s">
        <v>79</v>
      </c>
      <c r="M332" s="241">
        <v>2</v>
      </c>
      <c r="N332" s="241" t="s">
        <v>76</v>
      </c>
      <c r="O332" s="241" t="s">
        <v>1248</v>
      </c>
      <c r="P332" s="241">
        <v>20</v>
      </c>
      <c r="Q332" s="241" t="s">
        <v>84</v>
      </c>
      <c r="R332" s="241">
        <v>0.7</v>
      </c>
      <c r="S332" s="241">
        <v>14</v>
      </c>
      <c r="T332" s="241" t="s">
        <v>1244</v>
      </c>
      <c r="U332" s="241" t="s">
        <v>327</v>
      </c>
      <c r="V332" s="241"/>
      <c r="W332" s="241" t="s">
        <v>1250</v>
      </c>
      <c r="X332" s="241"/>
      <c r="Y332" s="241"/>
      <c r="Z332" s="241"/>
      <c r="AA332" s="241"/>
      <c r="AB332" s="241"/>
      <c r="AC332" s="241"/>
      <c r="AD332" s="239"/>
      <c r="AE332" s="241">
        <v>0</v>
      </c>
      <c r="AF332" s="239"/>
      <c r="AG332" s="241"/>
      <c r="AH332" s="241"/>
      <c r="AI332" s="241"/>
      <c r="AJ332" s="241"/>
    </row>
    <row r="333" spans="1:36" x14ac:dyDescent="0.25">
      <c r="A333" s="241" t="s">
        <v>1260</v>
      </c>
      <c r="B333" s="239">
        <v>44651</v>
      </c>
      <c r="C333" s="241" t="s">
        <v>348</v>
      </c>
      <c r="D333" s="241" t="s">
        <v>374</v>
      </c>
      <c r="E333" s="241" t="s">
        <v>453</v>
      </c>
      <c r="F333" s="241" t="s">
        <v>419</v>
      </c>
      <c r="G333" s="241" t="s">
        <v>140</v>
      </c>
      <c r="H333" s="241">
        <v>5</v>
      </c>
      <c r="I333" s="241" t="s">
        <v>144</v>
      </c>
      <c r="J333" s="241" t="s">
        <v>54</v>
      </c>
      <c r="K333" s="241" t="s">
        <v>571</v>
      </c>
      <c r="L333" s="241" t="s">
        <v>79</v>
      </c>
      <c r="M333" s="241">
        <v>2</v>
      </c>
      <c r="N333" s="241" t="s">
        <v>76</v>
      </c>
      <c r="O333" s="241" t="s">
        <v>1248</v>
      </c>
      <c r="P333" s="241">
        <v>20</v>
      </c>
      <c r="Q333" s="241" t="s">
        <v>84</v>
      </c>
      <c r="R333" s="241">
        <v>0.7</v>
      </c>
      <c r="S333" s="241">
        <v>14</v>
      </c>
      <c r="T333" s="241" t="s">
        <v>1244</v>
      </c>
      <c r="U333" s="241" t="s">
        <v>327</v>
      </c>
      <c r="V333" s="241"/>
      <c r="W333" s="241" t="s">
        <v>1250</v>
      </c>
      <c r="X333" s="241"/>
      <c r="Y333" s="241"/>
      <c r="Z333" s="241"/>
      <c r="AA333" s="241"/>
      <c r="AB333" s="241"/>
      <c r="AC333" s="241"/>
      <c r="AD333" s="239"/>
      <c r="AE333" s="241">
        <v>0</v>
      </c>
      <c r="AF333" s="239"/>
      <c r="AG333" s="241"/>
      <c r="AH333" s="241"/>
      <c r="AI333" s="241"/>
      <c r="AJ333" s="241"/>
    </row>
    <row r="334" spans="1:36" x14ac:dyDescent="0.25">
      <c r="A334" s="241" t="s">
        <v>1260</v>
      </c>
      <c r="B334" s="239">
        <v>44651</v>
      </c>
      <c r="C334" s="241" t="s">
        <v>348</v>
      </c>
      <c r="D334" s="241" t="s">
        <v>375</v>
      </c>
      <c r="E334" s="241" t="s">
        <v>454</v>
      </c>
      <c r="F334" s="241" t="s">
        <v>425</v>
      </c>
      <c r="G334" s="241" t="s">
        <v>141</v>
      </c>
      <c r="H334" s="241">
        <v>5</v>
      </c>
      <c r="I334" s="241" t="s">
        <v>255</v>
      </c>
      <c r="J334" s="241" t="s">
        <v>541</v>
      </c>
      <c r="K334" s="241" t="s">
        <v>583</v>
      </c>
      <c r="L334" s="241" t="s">
        <v>79</v>
      </c>
      <c r="M334" s="241">
        <v>2</v>
      </c>
      <c r="N334" s="241" t="s">
        <v>76</v>
      </c>
      <c r="O334" s="241" t="s">
        <v>1248</v>
      </c>
      <c r="P334" s="241">
        <v>20</v>
      </c>
      <c r="Q334" s="241" t="s">
        <v>83</v>
      </c>
      <c r="R334" s="241" t="s">
        <v>1254</v>
      </c>
      <c r="S334" s="241"/>
      <c r="T334" s="241"/>
      <c r="U334" s="241"/>
      <c r="V334" s="241"/>
      <c r="W334" s="241" t="s">
        <v>1250</v>
      </c>
      <c r="X334" s="241"/>
      <c r="Y334" s="241"/>
      <c r="Z334" s="241"/>
      <c r="AA334" s="241"/>
      <c r="AB334" s="241"/>
      <c r="AC334" s="241"/>
      <c r="AD334" s="239"/>
      <c r="AE334" s="241">
        <v>0</v>
      </c>
      <c r="AF334" s="239"/>
      <c r="AG334" s="241"/>
      <c r="AH334" s="241"/>
      <c r="AI334" s="241"/>
      <c r="AJ334" s="241"/>
    </row>
    <row r="335" spans="1:36" x14ac:dyDescent="0.25">
      <c r="A335" s="241" t="s">
        <v>1260</v>
      </c>
      <c r="B335" s="239">
        <v>44651</v>
      </c>
      <c r="C335" s="241" t="s">
        <v>348</v>
      </c>
      <c r="D335" s="241" t="s">
        <v>375</v>
      </c>
      <c r="E335" s="241" t="s">
        <v>454</v>
      </c>
      <c r="F335" s="241" t="s">
        <v>425</v>
      </c>
      <c r="G335" s="241" t="s">
        <v>508</v>
      </c>
      <c r="H335" s="241">
        <v>5</v>
      </c>
      <c r="I335" s="241" t="s">
        <v>255</v>
      </c>
      <c r="J335" s="241" t="s">
        <v>541</v>
      </c>
      <c r="K335" s="241" t="s">
        <v>583</v>
      </c>
      <c r="L335" s="241" t="s">
        <v>79</v>
      </c>
      <c r="M335" s="241">
        <v>2</v>
      </c>
      <c r="N335" s="241" t="s">
        <v>76</v>
      </c>
      <c r="O335" s="241" t="s">
        <v>1248</v>
      </c>
      <c r="P335" s="241">
        <v>20</v>
      </c>
      <c r="Q335" s="241" t="s">
        <v>83</v>
      </c>
      <c r="R335" s="241" t="s">
        <v>1254</v>
      </c>
      <c r="S335" s="241"/>
      <c r="T335" s="241"/>
      <c r="U335" s="241"/>
      <c r="V335" s="241"/>
      <c r="W335" s="241" t="s">
        <v>1250</v>
      </c>
      <c r="X335" s="241"/>
      <c r="Y335" s="241"/>
      <c r="Z335" s="241"/>
      <c r="AA335" s="241"/>
      <c r="AB335" s="241"/>
      <c r="AC335" s="241"/>
      <c r="AD335" s="239"/>
      <c r="AE335" s="241">
        <v>0</v>
      </c>
      <c r="AF335" s="239"/>
      <c r="AG335" s="241"/>
      <c r="AH335" s="241"/>
      <c r="AI335" s="241"/>
      <c r="AJ335" s="241"/>
    </row>
    <row r="336" spans="1:36" x14ac:dyDescent="0.25">
      <c r="A336" s="241" t="s">
        <v>1260</v>
      </c>
      <c r="B336" s="239">
        <v>44651</v>
      </c>
      <c r="C336" s="241" t="s">
        <v>348</v>
      </c>
      <c r="D336" s="241" t="s">
        <v>376</v>
      </c>
      <c r="E336" s="241" t="s">
        <v>455</v>
      </c>
      <c r="F336" s="241" t="s">
        <v>428</v>
      </c>
      <c r="G336" s="241" t="s">
        <v>140</v>
      </c>
      <c r="H336" s="241">
        <v>5</v>
      </c>
      <c r="I336" s="241" t="s">
        <v>149</v>
      </c>
      <c r="J336" s="241" t="s">
        <v>531</v>
      </c>
      <c r="K336" s="241" t="s">
        <v>572</v>
      </c>
      <c r="L336" s="241" t="s">
        <v>79</v>
      </c>
      <c r="M336" s="241">
        <v>2</v>
      </c>
      <c r="N336" s="241" t="s">
        <v>75</v>
      </c>
      <c r="O336" s="241">
        <v>7</v>
      </c>
      <c r="P336" s="241">
        <v>14</v>
      </c>
      <c r="Q336" s="241" t="s">
        <v>87</v>
      </c>
      <c r="R336" s="241" t="s">
        <v>1249</v>
      </c>
      <c r="S336" s="241"/>
      <c r="T336" s="241"/>
      <c r="U336" s="241"/>
      <c r="V336" s="241"/>
      <c r="W336" s="241" t="s">
        <v>1250</v>
      </c>
      <c r="X336" s="241"/>
      <c r="Y336" s="241"/>
      <c r="Z336" s="241"/>
      <c r="AA336" s="241"/>
      <c r="AB336" s="241"/>
      <c r="AC336" s="241"/>
      <c r="AD336" s="239"/>
      <c r="AE336" s="241">
        <v>0</v>
      </c>
      <c r="AF336" s="239"/>
      <c r="AG336" s="241"/>
      <c r="AH336" s="241"/>
      <c r="AI336" s="241"/>
      <c r="AJ336" s="241"/>
    </row>
    <row r="337" spans="1:36" x14ac:dyDescent="0.25">
      <c r="A337" s="241" t="s">
        <v>1260</v>
      </c>
      <c r="B337" s="239">
        <v>44651</v>
      </c>
      <c r="C337" s="241" t="s">
        <v>348</v>
      </c>
      <c r="D337" s="241" t="s">
        <v>376</v>
      </c>
      <c r="E337" s="241" t="s">
        <v>455</v>
      </c>
      <c r="F337" s="241" t="s">
        <v>419</v>
      </c>
      <c r="G337" s="241" t="s">
        <v>140</v>
      </c>
      <c r="H337" s="241">
        <v>5</v>
      </c>
      <c r="I337" s="241" t="s">
        <v>144</v>
      </c>
      <c r="J337" s="241" t="s">
        <v>539</v>
      </c>
      <c r="K337" s="241" t="s">
        <v>571</v>
      </c>
      <c r="L337" s="241" t="s">
        <v>79</v>
      </c>
      <c r="M337" s="241">
        <v>2</v>
      </c>
      <c r="N337" s="241" t="s">
        <v>76</v>
      </c>
      <c r="O337" s="241" t="s">
        <v>1248</v>
      </c>
      <c r="P337" s="241">
        <v>20</v>
      </c>
      <c r="Q337" s="241" t="s">
        <v>84</v>
      </c>
      <c r="R337" s="241">
        <v>0.7</v>
      </c>
      <c r="S337" s="241">
        <v>14</v>
      </c>
      <c r="T337" s="241" t="s">
        <v>1244</v>
      </c>
      <c r="U337" s="241"/>
      <c r="V337" s="241"/>
      <c r="W337" s="241" t="s">
        <v>1250</v>
      </c>
      <c r="X337" s="241"/>
      <c r="Y337" s="241"/>
      <c r="Z337" s="241"/>
      <c r="AA337" s="241"/>
      <c r="AB337" s="241"/>
      <c r="AC337" s="241"/>
      <c r="AD337" s="239"/>
      <c r="AE337" s="241">
        <v>0</v>
      </c>
      <c r="AF337" s="239"/>
      <c r="AG337" s="241"/>
      <c r="AH337" s="241"/>
      <c r="AI337" s="241"/>
      <c r="AJ337" s="241"/>
    </row>
    <row r="338" spans="1:36" x14ac:dyDescent="0.25">
      <c r="A338" s="241" t="s">
        <v>1260</v>
      </c>
      <c r="B338" s="239">
        <v>44651</v>
      </c>
      <c r="C338" s="241" t="s">
        <v>345</v>
      </c>
      <c r="D338" s="241" t="s">
        <v>377</v>
      </c>
      <c r="E338" s="241" t="s">
        <v>456</v>
      </c>
      <c r="F338" s="241" t="s">
        <v>21</v>
      </c>
      <c r="G338" s="241" t="s">
        <v>140</v>
      </c>
      <c r="H338" s="241">
        <v>5</v>
      </c>
      <c r="I338" s="241" t="s">
        <v>255</v>
      </c>
      <c r="J338" s="241" t="s">
        <v>542</v>
      </c>
      <c r="K338" s="241" t="s">
        <v>572</v>
      </c>
      <c r="L338" s="241" t="s">
        <v>79</v>
      </c>
      <c r="M338" s="241">
        <v>2</v>
      </c>
      <c r="N338" s="241" t="s">
        <v>75</v>
      </c>
      <c r="O338" s="241">
        <v>7</v>
      </c>
      <c r="P338" s="241">
        <v>14</v>
      </c>
      <c r="Q338" s="241" t="s">
        <v>87</v>
      </c>
      <c r="R338" s="241" t="s">
        <v>1249</v>
      </c>
      <c r="S338" s="241"/>
      <c r="T338" s="241"/>
      <c r="U338" s="241"/>
      <c r="V338" s="241"/>
      <c r="W338" s="241" t="s">
        <v>1250</v>
      </c>
      <c r="X338" s="241"/>
      <c r="Y338" s="241"/>
      <c r="Z338" s="241"/>
      <c r="AA338" s="241"/>
      <c r="AB338" s="241"/>
      <c r="AC338" s="241"/>
      <c r="AD338" s="239"/>
      <c r="AE338" s="241">
        <v>0</v>
      </c>
      <c r="AF338" s="239"/>
      <c r="AG338" s="241"/>
      <c r="AH338" s="241"/>
      <c r="AI338" s="241"/>
      <c r="AJ338" s="241"/>
    </row>
    <row r="339" spans="1:36" x14ac:dyDescent="0.25">
      <c r="A339" s="241" t="s">
        <v>1260</v>
      </c>
      <c r="B339" s="239">
        <v>44651</v>
      </c>
      <c r="C339" s="241" t="s">
        <v>345</v>
      </c>
      <c r="D339" s="241" t="s">
        <v>377</v>
      </c>
      <c r="E339" s="241" t="s">
        <v>457</v>
      </c>
      <c r="F339" s="241" t="s">
        <v>434</v>
      </c>
      <c r="G339" s="241" t="s">
        <v>140</v>
      </c>
      <c r="H339" s="241">
        <v>5</v>
      </c>
      <c r="I339" s="241" t="s">
        <v>149</v>
      </c>
      <c r="J339" s="241" t="s">
        <v>543</v>
      </c>
      <c r="K339" s="241" t="s">
        <v>572</v>
      </c>
      <c r="L339" s="241" t="s">
        <v>79</v>
      </c>
      <c r="M339" s="241">
        <v>2</v>
      </c>
      <c r="N339" s="241" t="s">
        <v>75</v>
      </c>
      <c r="O339" s="241">
        <v>7</v>
      </c>
      <c r="P339" s="241">
        <v>14</v>
      </c>
      <c r="Q339" s="241" t="s">
        <v>87</v>
      </c>
      <c r="R339" s="241" t="s">
        <v>1249</v>
      </c>
      <c r="S339" s="241"/>
      <c r="T339" s="241"/>
      <c r="U339" s="241"/>
      <c r="V339" s="241"/>
      <c r="W339" s="241" t="s">
        <v>1250</v>
      </c>
      <c r="X339" s="241"/>
      <c r="Y339" s="241"/>
      <c r="Z339" s="241"/>
      <c r="AA339" s="241"/>
      <c r="AB339" s="241"/>
      <c r="AC339" s="241"/>
      <c r="AD339" s="239"/>
      <c r="AE339" s="241">
        <v>0</v>
      </c>
      <c r="AF339" s="239"/>
      <c r="AG339" s="241"/>
      <c r="AH339" s="241"/>
      <c r="AI339" s="241"/>
      <c r="AJ339" s="241"/>
    </row>
    <row r="340" spans="1:36" x14ac:dyDescent="0.25">
      <c r="A340" s="241" t="s">
        <v>1260</v>
      </c>
      <c r="B340" s="239">
        <v>44651</v>
      </c>
      <c r="C340" s="241" t="s">
        <v>345</v>
      </c>
      <c r="D340" s="241" t="s">
        <v>377</v>
      </c>
      <c r="E340" s="241" t="s">
        <v>457</v>
      </c>
      <c r="F340" s="241" t="s">
        <v>425</v>
      </c>
      <c r="G340" s="241" t="s">
        <v>140</v>
      </c>
      <c r="H340" s="241">
        <v>5</v>
      </c>
      <c r="I340" s="241" t="s">
        <v>144</v>
      </c>
      <c r="J340" s="241" t="s">
        <v>544</v>
      </c>
      <c r="K340" s="241" t="s">
        <v>568</v>
      </c>
      <c r="L340" s="241" t="s">
        <v>79</v>
      </c>
      <c r="M340" s="241">
        <v>2</v>
      </c>
      <c r="N340" s="241" t="s">
        <v>74</v>
      </c>
      <c r="O340" s="241" t="s">
        <v>1243</v>
      </c>
      <c r="P340" s="241">
        <v>8</v>
      </c>
      <c r="Q340" s="241" t="s">
        <v>84</v>
      </c>
      <c r="R340" s="241">
        <v>0.7</v>
      </c>
      <c r="S340" s="241">
        <v>5.6</v>
      </c>
      <c r="T340" s="241" t="s">
        <v>1244</v>
      </c>
      <c r="U340" s="241" t="s">
        <v>327</v>
      </c>
      <c r="V340" s="241"/>
      <c r="W340" s="241" t="s">
        <v>1250</v>
      </c>
      <c r="X340" s="241"/>
      <c r="Y340" s="241"/>
      <c r="Z340" s="241"/>
      <c r="AA340" s="241"/>
      <c r="AB340" s="241"/>
      <c r="AC340" s="241"/>
      <c r="AD340" s="239"/>
      <c r="AE340" s="241">
        <v>0</v>
      </c>
      <c r="AF340" s="239"/>
      <c r="AG340" s="241"/>
      <c r="AH340" s="241"/>
      <c r="AI340" s="241"/>
      <c r="AJ340" s="241"/>
    </row>
    <row r="341" spans="1:36" x14ac:dyDescent="0.25">
      <c r="A341" s="241" t="s">
        <v>1260</v>
      </c>
      <c r="B341" s="239">
        <v>44651</v>
      </c>
      <c r="C341" s="241" t="s">
        <v>345</v>
      </c>
      <c r="D341" s="241" t="s">
        <v>378</v>
      </c>
      <c r="E341" s="241" t="s">
        <v>458</v>
      </c>
      <c r="F341" s="241" t="s">
        <v>434</v>
      </c>
      <c r="G341" s="241" t="s">
        <v>140</v>
      </c>
      <c r="H341" s="241">
        <v>5</v>
      </c>
      <c r="I341" s="241" t="s">
        <v>149</v>
      </c>
      <c r="J341" s="241" t="s">
        <v>543</v>
      </c>
      <c r="K341" s="241" t="s">
        <v>572</v>
      </c>
      <c r="L341" s="241" t="s">
        <v>79</v>
      </c>
      <c r="M341" s="241">
        <v>2</v>
      </c>
      <c r="N341" s="241" t="s">
        <v>75</v>
      </c>
      <c r="O341" s="241">
        <v>7</v>
      </c>
      <c r="P341" s="241">
        <v>14</v>
      </c>
      <c r="Q341" s="241" t="s">
        <v>87</v>
      </c>
      <c r="R341" s="241" t="s">
        <v>1249</v>
      </c>
      <c r="S341" s="241"/>
      <c r="T341" s="241"/>
      <c r="U341" s="241"/>
      <c r="V341" s="241"/>
      <c r="W341" s="241" t="s">
        <v>1250</v>
      </c>
      <c r="X341" s="241"/>
      <c r="Y341" s="241"/>
      <c r="Z341" s="241"/>
      <c r="AA341" s="241"/>
      <c r="AB341" s="241"/>
      <c r="AC341" s="241"/>
      <c r="AD341" s="239"/>
      <c r="AE341" s="241">
        <v>0</v>
      </c>
      <c r="AF341" s="239"/>
      <c r="AG341" s="241"/>
      <c r="AH341" s="241"/>
      <c r="AI341" s="241"/>
      <c r="AJ341" s="241"/>
    </row>
    <row r="342" spans="1:36" x14ac:dyDescent="0.25">
      <c r="A342" s="241" t="s">
        <v>1260</v>
      </c>
      <c r="B342" s="239">
        <v>44651</v>
      </c>
      <c r="C342" s="241" t="s">
        <v>345</v>
      </c>
      <c r="D342" s="241" t="s">
        <v>379</v>
      </c>
      <c r="E342" s="241" t="s">
        <v>459</v>
      </c>
      <c r="F342" s="241" t="s">
        <v>460</v>
      </c>
      <c r="G342" s="241" t="s">
        <v>140</v>
      </c>
      <c r="H342" s="241">
        <v>5</v>
      </c>
      <c r="I342" s="241" t="s">
        <v>148</v>
      </c>
      <c r="J342" s="241" t="s">
        <v>545</v>
      </c>
      <c r="K342" s="241" t="s">
        <v>139</v>
      </c>
      <c r="L342" s="241" t="s">
        <v>80</v>
      </c>
      <c r="M342" s="241" t="s">
        <v>1245</v>
      </c>
      <c r="N342" s="241" t="s">
        <v>76</v>
      </c>
      <c r="O342" s="241" t="s">
        <v>1248</v>
      </c>
      <c r="P342" s="241">
        <v>10</v>
      </c>
      <c r="Q342" s="241" t="s">
        <v>83</v>
      </c>
      <c r="R342" s="241" t="s">
        <v>1254</v>
      </c>
      <c r="S342" s="241"/>
      <c r="T342" s="241"/>
      <c r="U342" s="241" t="s">
        <v>596</v>
      </c>
      <c r="V342" s="241"/>
      <c r="W342" s="241" t="s">
        <v>1250</v>
      </c>
      <c r="X342" s="241"/>
      <c r="Y342" s="241"/>
      <c r="Z342" s="241"/>
      <c r="AA342" s="241"/>
      <c r="AB342" s="241"/>
      <c r="AC342" s="241"/>
      <c r="AD342" s="239"/>
      <c r="AE342" s="241">
        <v>0</v>
      </c>
      <c r="AF342" s="239"/>
      <c r="AG342" s="241"/>
      <c r="AH342" s="241"/>
      <c r="AI342" s="241"/>
      <c r="AJ342" s="241"/>
    </row>
    <row r="343" spans="1:36" x14ac:dyDescent="0.25">
      <c r="A343" s="241" t="s">
        <v>1260</v>
      </c>
      <c r="B343" s="239">
        <v>44651</v>
      </c>
      <c r="C343" s="241" t="s">
        <v>345</v>
      </c>
      <c r="D343" s="241" t="s">
        <v>372</v>
      </c>
      <c r="E343" s="241" t="s">
        <v>461</v>
      </c>
      <c r="F343" s="241" t="s">
        <v>434</v>
      </c>
      <c r="G343" s="241" t="s">
        <v>140</v>
      </c>
      <c r="H343" s="241">
        <v>5</v>
      </c>
      <c r="I343" s="241" t="s">
        <v>149</v>
      </c>
      <c r="J343" s="241" t="s">
        <v>543</v>
      </c>
      <c r="K343" s="241" t="s">
        <v>572</v>
      </c>
      <c r="L343" s="241" t="s">
        <v>80</v>
      </c>
      <c r="M343" s="241" t="s">
        <v>1245</v>
      </c>
      <c r="N343" s="241" t="s">
        <v>75</v>
      </c>
      <c r="O343" s="241">
        <v>7</v>
      </c>
      <c r="P343" s="241">
        <v>7</v>
      </c>
      <c r="Q343" s="241" t="s">
        <v>85</v>
      </c>
      <c r="R343" s="241" t="s">
        <v>1253</v>
      </c>
      <c r="S343" s="241"/>
      <c r="T343" s="241"/>
      <c r="U343" s="241"/>
      <c r="V343" s="241"/>
      <c r="W343" s="241" t="s">
        <v>1250</v>
      </c>
      <c r="X343" s="241"/>
      <c r="Y343" s="241"/>
      <c r="Z343" s="241"/>
      <c r="AA343" s="241"/>
      <c r="AB343" s="241"/>
      <c r="AC343" s="241"/>
      <c r="AD343" s="239"/>
      <c r="AE343" s="241">
        <v>0</v>
      </c>
      <c r="AF343" s="239"/>
      <c r="AG343" s="241"/>
      <c r="AH343" s="241"/>
      <c r="AI343" s="241"/>
      <c r="AJ343" s="241"/>
    </row>
    <row r="344" spans="1:36" x14ac:dyDescent="0.25">
      <c r="A344" s="241" t="s">
        <v>1260</v>
      </c>
      <c r="B344" s="239">
        <v>44651</v>
      </c>
      <c r="C344" s="241" t="s">
        <v>345</v>
      </c>
      <c r="D344" s="241" t="s">
        <v>380</v>
      </c>
      <c r="E344" s="241" t="s">
        <v>462</v>
      </c>
      <c r="F344" s="241" t="s">
        <v>460</v>
      </c>
      <c r="G344" s="241" t="s">
        <v>140</v>
      </c>
      <c r="H344" s="241">
        <v>5</v>
      </c>
      <c r="I344" s="241" t="s">
        <v>148</v>
      </c>
      <c r="J344" s="241" t="s">
        <v>546</v>
      </c>
      <c r="K344" s="241" t="s">
        <v>584</v>
      </c>
      <c r="L344" s="241" t="s">
        <v>80</v>
      </c>
      <c r="M344" s="241" t="s">
        <v>1245</v>
      </c>
      <c r="N344" s="241" t="s">
        <v>76</v>
      </c>
      <c r="O344" s="241" t="s">
        <v>1248</v>
      </c>
      <c r="P344" s="241">
        <v>10</v>
      </c>
      <c r="Q344" s="241" t="s">
        <v>83</v>
      </c>
      <c r="R344" s="241" t="s">
        <v>1254</v>
      </c>
      <c r="S344" s="241"/>
      <c r="T344" s="241"/>
      <c r="U344" s="241" t="s">
        <v>596</v>
      </c>
      <c r="V344" s="241"/>
      <c r="W344" s="241" t="s">
        <v>1250</v>
      </c>
      <c r="X344" s="241"/>
      <c r="Y344" s="241"/>
      <c r="Z344" s="241"/>
      <c r="AA344" s="241"/>
      <c r="AB344" s="241"/>
      <c r="AC344" s="241"/>
      <c r="AD344" s="239"/>
      <c r="AE344" s="241">
        <v>0</v>
      </c>
      <c r="AF344" s="239"/>
      <c r="AG344" s="241"/>
      <c r="AH344" s="241"/>
      <c r="AI344" s="241"/>
      <c r="AJ344" s="241"/>
    </row>
    <row r="345" spans="1:36" x14ac:dyDescent="0.25">
      <c r="A345" s="241" t="s">
        <v>1260</v>
      </c>
      <c r="B345" s="239">
        <v>44651</v>
      </c>
      <c r="C345" s="241" t="s">
        <v>345</v>
      </c>
      <c r="D345" s="241" t="s">
        <v>381</v>
      </c>
      <c r="E345" s="241" t="s">
        <v>463</v>
      </c>
      <c r="F345" s="241" t="s">
        <v>464</v>
      </c>
      <c r="G345" s="241" t="s">
        <v>140</v>
      </c>
      <c r="H345" s="241">
        <v>5</v>
      </c>
      <c r="I345" s="241" t="s">
        <v>149</v>
      </c>
      <c r="J345" s="241" t="s">
        <v>547</v>
      </c>
      <c r="K345" s="241" t="s">
        <v>572</v>
      </c>
      <c r="L345" s="241" t="s">
        <v>80</v>
      </c>
      <c r="M345" s="241" t="s">
        <v>1245</v>
      </c>
      <c r="N345" s="241" t="s">
        <v>75</v>
      </c>
      <c r="O345" s="241">
        <v>7</v>
      </c>
      <c r="P345" s="241">
        <v>7</v>
      </c>
      <c r="Q345" s="241" t="s">
        <v>87</v>
      </c>
      <c r="R345" s="241" t="s">
        <v>1249</v>
      </c>
      <c r="S345" s="241"/>
      <c r="T345" s="241"/>
      <c r="U345" s="241"/>
      <c r="V345" s="241"/>
      <c r="W345" s="241" t="s">
        <v>1250</v>
      </c>
      <c r="X345" s="241"/>
      <c r="Y345" s="241"/>
      <c r="Z345" s="241"/>
      <c r="AA345" s="241"/>
      <c r="AB345" s="241"/>
      <c r="AC345" s="241"/>
      <c r="AD345" s="239"/>
      <c r="AE345" s="241">
        <v>0</v>
      </c>
      <c r="AF345" s="239"/>
      <c r="AG345" s="241"/>
      <c r="AH345" s="241"/>
      <c r="AI345" s="241"/>
      <c r="AJ345" s="241"/>
    </row>
    <row r="346" spans="1:36" x14ac:dyDescent="0.25">
      <c r="A346" s="241" t="s">
        <v>1260</v>
      </c>
      <c r="B346" s="239">
        <v>44651</v>
      </c>
      <c r="C346" s="241" t="s">
        <v>345</v>
      </c>
      <c r="D346" s="241" t="s">
        <v>382</v>
      </c>
      <c r="E346" s="241" t="s">
        <v>465</v>
      </c>
      <c r="F346" s="241" t="s">
        <v>466</v>
      </c>
      <c r="G346" s="241" t="s">
        <v>140</v>
      </c>
      <c r="H346" s="241">
        <v>5</v>
      </c>
      <c r="I346" s="241" t="s">
        <v>149</v>
      </c>
      <c r="J346" s="241" t="s">
        <v>548</v>
      </c>
      <c r="K346" s="241" t="s">
        <v>572</v>
      </c>
      <c r="L346" s="241" t="s">
        <v>80</v>
      </c>
      <c r="M346" s="241" t="s">
        <v>1245</v>
      </c>
      <c r="N346" s="241" t="s">
        <v>75</v>
      </c>
      <c r="O346" s="241">
        <v>7</v>
      </c>
      <c r="P346" s="241">
        <v>7</v>
      </c>
      <c r="Q346" s="241" t="s">
        <v>87</v>
      </c>
      <c r="R346" s="241" t="s">
        <v>1249</v>
      </c>
      <c r="S346" s="241"/>
      <c r="T346" s="241"/>
      <c r="U346" s="241"/>
      <c r="V346" s="241"/>
      <c r="W346" s="241" t="s">
        <v>1250</v>
      </c>
      <c r="X346" s="241"/>
      <c r="Y346" s="241"/>
      <c r="Z346" s="241"/>
      <c r="AA346" s="241"/>
      <c r="AB346" s="241"/>
      <c r="AC346" s="241"/>
      <c r="AD346" s="239"/>
      <c r="AE346" s="241">
        <v>0</v>
      </c>
      <c r="AF346" s="239"/>
      <c r="AG346" s="241"/>
      <c r="AH346" s="241"/>
      <c r="AI346" s="241"/>
      <c r="AJ346" s="241"/>
    </row>
    <row r="347" spans="1:36" x14ac:dyDescent="0.25">
      <c r="A347" s="241" t="s">
        <v>1260</v>
      </c>
      <c r="B347" s="239">
        <v>44651</v>
      </c>
      <c r="C347" s="241" t="s">
        <v>345</v>
      </c>
      <c r="D347" s="241" t="s">
        <v>383</v>
      </c>
      <c r="E347" s="241" t="s">
        <v>465</v>
      </c>
      <c r="F347" s="241" t="s">
        <v>466</v>
      </c>
      <c r="G347" s="241" t="s">
        <v>140</v>
      </c>
      <c r="H347" s="241">
        <v>5</v>
      </c>
      <c r="I347" s="241" t="s">
        <v>149</v>
      </c>
      <c r="J347" s="241" t="s">
        <v>548</v>
      </c>
      <c r="K347" s="241" t="s">
        <v>572</v>
      </c>
      <c r="L347" s="241" t="s">
        <v>80</v>
      </c>
      <c r="M347" s="241" t="s">
        <v>1245</v>
      </c>
      <c r="N347" s="241" t="s">
        <v>75</v>
      </c>
      <c r="O347" s="241">
        <v>7</v>
      </c>
      <c r="P347" s="241">
        <v>7</v>
      </c>
      <c r="Q347" s="241" t="s">
        <v>87</v>
      </c>
      <c r="R347" s="241" t="s">
        <v>1249</v>
      </c>
      <c r="S347" s="241"/>
      <c r="T347" s="241"/>
      <c r="U347" s="241"/>
      <c r="V347" s="241"/>
      <c r="W347" s="241" t="s">
        <v>1250</v>
      </c>
      <c r="X347" s="241"/>
      <c r="Y347" s="241"/>
      <c r="Z347" s="241"/>
      <c r="AA347" s="241"/>
      <c r="AB347" s="241"/>
      <c r="AC347" s="241"/>
      <c r="AD347" s="239"/>
      <c r="AE347" s="241">
        <v>0</v>
      </c>
      <c r="AF347" s="239"/>
      <c r="AG347" s="241"/>
      <c r="AH347" s="241"/>
      <c r="AI347" s="241"/>
      <c r="AJ347" s="241"/>
    </row>
    <row r="348" spans="1:36" x14ac:dyDescent="0.25">
      <c r="A348" s="241" t="s">
        <v>1260</v>
      </c>
      <c r="B348" s="239">
        <v>44651</v>
      </c>
      <c r="C348" s="241" t="s">
        <v>345</v>
      </c>
      <c r="D348" s="241" t="s">
        <v>384</v>
      </c>
      <c r="E348" s="241" t="s">
        <v>467</v>
      </c>
      <c r="F348" s="241" t="s">
        <v>468</v>
      </c>
      <c r="G348" s="241" t="s">
        <v>140</v>
      </c>
      <c r="H348" s="241">
        <v>5</v>
      </c>
      <c r="I348" s="241" t="s">
        <v>144</v>
      </c>
      <c r="J348" s="241" t="s">
        <v>549</v>
      </c>
      <c r="K348" s="241" t="s">
        <v>585</v>
      </c>
      <c r="L348" s="241" t="s">
        <v>79</v>
      </c>
      <c r="M348" s="241">
        <v>2</v>
      </c>
      <c r="N348" s="241" t="s">
        <v>74</v>
      </c>
      <c r="O348" s="241" t="s">
        <v>1243</v>
      </c>
      <c r="P348" s="241">
        <v>8</v>
      </c>
      <c r="Q348" s="241" t="s">
        <v>84</v>
      </c>
      <c r="R348" s="241">
        <v>0.7</v>
      </c>
      <c r="S348" s="241">
        <v>5.6</v>
      </c>
      <c r="T348" s="241" t="s">
        <v>1244</v>
      </c>
      <c r="U348" s="241" t="s">
        <v>600</v>
      </c>
      <c r="V348" s="241"/>
      <c r="W348" s="241" t="s">
        <v>1250</v>
      </c>
      <c r="X348" s="241"/>
      <c r="Y348" s="241"/>
      <c r="Z348" s="241"/>
      <c r="AA348" s="241"/>
      <c r="AB348" s="241"/>
      <c r="AC348" s="241"/>
      <c r="AD348" s="239"/>
      <c r="AE348" s="241">
        <v>0</v>
      </c>
      <c r="AF348" s="239"/>
      <c r="AG348" s="241"/>
      <c r="AH348" s="241"/>
      <c r="AI348" s="241"/>
      <c r="AJ348" s="241"/>
    </row>
    <row r="349" spans="1:36" x14ac:dyDescent="0.25">
      <c r="A349" s="241" t="s">
        <v>1260</v>
      </c>
      <c r="B349" s="239">
        <v>44651</v>
      </c>
      <c r="C349" s="241" t="s">
        <v>345</v>
      </c>
      <c r="D349" s="241" t="s">
        <v>385</v>
      </c>
      <c r="E349" s="241" t="s">
        <v>467</v>
      </c>
      <c r="F349" s="241" t="s">
        <v>469</v>
      </c>
      <c r="G349" s="241" t="s">
        <v>140</v>
      </c>
      <c r="H349" s="241">
        <v>5</v>
      </c>
      <c r="I349" s="241" t="s">
        <v>144</v>
      </c>
      <c r="J349" s="241" t="s">
        <v>550</v>
      </c>
      <c r="K349" s="241" t="s">
        <v>585</v>
      </c>
      <c r="L349" s="241" t="s">
        <v>79</v>
      </c>
      <c r="M349" s="241">
        <v>2</v>
      </c>
      <c r="N349" s="241" t="s">
        <v>75</v>
      </c>
      <c r="O349" s="241">
        <v>7</v>
      </c>
      <c r="P349" s="241">
        <v>14</v>
      </c>
      <c r="Q349" s="241" t="s">
        <v>87</v>
      </c>
      <c r="R349" s="241" t="s">
        <v>1249</v>
      </c>
      <c r="S349" s="241"/>
      <c r="T349" s="241"/>
      <c r="U349" s="241"/>
      <c r="V349" s="241"/>
      <c r="W349" s="241" t="s">
        <v>1250</v>
      </c>
      <c r="X349" s="241"/>
      <c r="Y349" s="241"/>
      <c r="Z349" s="241"/>
      <c r="AA349" s="241"/>
      <c r="AB349" s="241"/>
      <c r="AC349" s="241"/>
      <c r="AD349" s="239"/>
      <c r="AE349" s="241">
        <v>0</v>
      </c>
      <c r="AF349" s="239"/>
      <c r="AG349" s="241"/>
      <c r="AH349" s="241"/>
      <c r="AI349" s="241"/>
      <c r="AJ349" s="241"/>
    </row>
    <row r="350" spans="1:36" x14ac:dyDescent="0.25">
      <c r="A350" s="241" t="s">
        <v>1260</v>
      </c>
      <c r="B350" s="239">
        <v>44651</v>
      </c>
      <c r="C350" s="241" t="s">
        <v>345</v>
      </c>
      <c r="D350" s="241" t="s">
        <v>384</v>
      </c>
      <c r="E350" s="241" t="s">
        <v>470</v>
      </c>
      <c r="F350" s="241" t="s">
        <v>471</v>
      </c>
      <c r="G350" s="241" t="s">
        <v>140</v>
      </c>
      <c r="H350" s="241">
        <v>5</v>
      </c>
      <c r="I350" s="241" t="s">
        <v>149</v>
      </c>
      <c r="J350" s="241" t="s">
        <v>55</v>
      </c>
      <c r="K350" s="241" t="s">
        <v>572</v>
      </c>
      <c r="L350" s="241" t="s">
        <v>79</v>
      </c>
      <c r="M350" s="241">
        <v>2</v>
      </c>
      <c r="N350" s="241" t="s">
        <v>74</v>
      </c>
      <c r="O350" s="241" t="s">
        <v>1243</v>
      </c>
      <c r="P350" s="241">
        <v>8</v>
      </c>
      <c r="Q350" s="241" t="s">
        <v>87</v>
      </c>
      <c r="R350" s="241" t="s">
        <v>1249</v>
      </c>
      <c r="S350" s="241"/>
      <c r="T350" s="241"/>
      <c r="U350" s="241"/>
      <c r="V350" s="241"/>
      <c r="W350" s="241" t="s">
        <v>1250</v>
      </c>
      <c r="X350" s="241"/>
      <c r="Y350" s="241"/>
      <c r="Z350" s="241"/>
      <c r="AA350" s="241"/>
      <c r="AB350" s="241"/>
      <c r="AC350" s="241"/>
      <c r="AD350" s="239"/>
      <c r="AE350" s="241">
        <v>0</v>
      </c>
      <c r="AF350" s="239"/>
      <c r="AG350" s="241"/>
      <c r="AH350" s="241"/>
      <c r="AI350" s="241"/>
      <c r="AJ350" s="241"/>
    </row>
    <row r="351" spans="1:36" x14ac:dyDescent="0.25">
      <c r="A351" s="241" t="s">
        <v>1260</v>
      </c>
      <c r="B351" s="239">
        <v>44651</v>
      </c>
      <c r="C351" s="241" t="s">
        <v>345</v>
      </c>
      <c r="D351" s="241" t="s">
        <v>386</v>
      </c>
      <c r="E351" s="241" t="s">
        <v>472</v>
      </c>
      <c r="F351" s="241" t="s">
        <v>425</v>
      </c>
      <c r="G351" s="241" t="s">
        <v>140</v>
      </c>
      <c r="H351" s="241">
        <v>5</v>
      </c>
      <c r="I351" s="241" t="s">
        <v>255</v>
      </c>
      <c r="J351" s="241" t="s">
        <v>551</v>
      </c>
      <c r="K351" s="241" t="s">
        <v>576</v>
      </c>
      <c r="L351" s="241" t="s">
        <v>80</v>
      </c>
      <c r="M351" s="241" t="s">
        <v>1245</v>
      </c>
      <c r="N351" s="241" t="s">
        <v>75</v>
      </c>
      <c r="O351" s="241">
        <v>7</v>
      </c>
      <c r="P351" s="241">
        <v>7</v>
      </c>
      <c r="Q351" s="241" t="s">
        <v>83</v>
      </c>
      <c r="R351" s="241" t="s">
        <v>1254</v>
      </c>
      <c r="S351" s="241"/>
      <c r="T351" s="241"/>
      <c r="U351" s="241"/>
      <c r="V351" s="241"/>
      <c r="W351" s="241" t="s">
        <v>1250</v>
      </c>
      <c r="X351" s="241"/>
      <c r="Y351" s="241"/>
      <c r="Z351" s="241"/>
      <c r="AA351" s="241"/>
      <c r="AB351" s="241"/>
      <c r="AC351" s="241"/>
      <c r="AD351" s="239"/>
      <c r="AE351" s="241">
        <v>0</v>
      </c>
      <c r="AF351" s="239"/>
      <c r="AG351" s="241"/>
      <c r="AH351" s="241"/>
      <c r="AI351" s="241"/>
      <c r="AJ351" s="241"/>
    </row>
    <row r="352" spans="1:36" x14ac:dyDescent="0.25">
      <c r="A352" s="241" t="s">
        <v>1260</v>
      </c>
      <c r="B352" s="239">
        <v>44651</v>
      </c>
      <c r="C352" s="241" t="s">
        <v>345</v>
      </c>
      <c r="D352" s="241" t="s">
        <v>386</v>
      </c>
      <c r="E352" s="241" t="s">
        <v>473</v>
      </c>
      <c r="F352" s="241" t="s">
        <v>460</v>
      </c>
      <c r="G352" s="241" t="s">
        <v>140</v>
      </c>
      <c r="H352" s="241">
        <v>5</v>
      </c>
      <c r="I352" s="241" t="s">
        <v>148</v>
      </c>
      <c r="J352" s="241" t="s">
        <v>545</v>
      </c>
      <c r="K352" s="241" t="s">
        <v>586</v>
      </c>
      <c r="L352" s="241" t="s">
        <v>80</v>
      </c>
      <c r="M352" s="241" t="s">
        <v>1245</v>
      </c>
      <c r="N352" s="241" t="s">
        <v>76</v>
      </c>
      <c r="O352" s="241" t="s">
        <v>1248</v>
      </c>
      <c r="P352" s="241">
        <v>10</v>
      </c>
      <c r="Q352" s="241" t="s">
        <v>83</v>
      </c>
      <c r="R352" s="241" t="s">
        <v>1254</v>
      </c>
      <c r="S352" s="241"/>
      <c r="T352" s="241"/>
      <c r="U352" s="241" t="s">
        <v>596</v>
      </c>
      <c r="V352" s="241"/>
      <c r="W352" s="241" t="s">
        <v>1250</v>
      </c>
      <c r="X352" s="241"/>
      <c r="Y352" s="241"/>
      <c r="Z352" s="241"/>
      <c r="AA352" s="241"/>
      <c r="AB352" s="241"/>
      <c r="AC352" s="241"/>
      <c r="AD352" s="239"/>
      <c r="AE352" s="241">
        <v>0</v>
      </c>
      <c r="AF352" s="239"/>
      <c r="AG352" s="241"/>
      <c r="AH352" s="241"/>
      <c r="AI352" s="241"/>
      <c r="AJ352" s="241"/>
    </row>
    <row r="353" spans="1:36" x14ac:dyDescent="0.25">
      <c r="A353" s="241" t="s">
        <v>1260</v>
      </c>
      <c r="B353" s="239">
        <v>44651</v>
      </c>
      <c r="C353" s="241" t="s">
        <v>345</v>
      </c>
      <c r="D353" s="241" t="s">
        <v>386</v>
      </c>
      <c r="E353" s="241" t="s">
        <v>473</v>
      </c>
      <c r="F353" s="241" t="s">
        <v>434</v>
      </c>
      <c r="G353" s="241" t="s">
        <v>140</v>
      </c>
      <c r="H353" s="241">
        <v>5</v>
      </c>
      <c r="I353" s="241" t="s">
        <v>149</v>
      </c>
      <c r="J353" s="241" t="s">
        <v>552</v>
      </c>
      <c r="K353" s="241" t="s">
        <v>572</v>
      </c>
      <c r="L353" s="241" t="s">
        <v>80</v>
      </c>
      <c r="M353" s="241" t="s">
        <v>1245</v>
      </c>
      <c r="N353" s="241" t="s">
        <v>76</v>
      </c>
      <c r="O353" s="241" t="s">
        <v>1248</v>
      </c>
      <c r="P353" s="241">
        <v>10</v>
      </c>
      <c r="Q353" s="241" t="s">
        <v>87</v>
      </c>
      <c r="R353" s="241" t="s">
        <v>1249</v>
      </c>
      <c r="S353" s="241"/>
      <c r="T353" s="241"/>
      <c r="U353" s="241"/>
      <c r="V353" s="241"/>
      <c r="W353" s="241" t="s">
        <v>1250</v>
      </c>
      <c r="X353" s="241"/>
      <c r="Y353" s="241"/>
      <c r="Z353" s="241"/>
      <c r="AA353" s="241"/>
      <c r="AB353" s="241"/>
      <c r="AC353" s="241"/>
      <c r="AD353" s="239"/>
      <c r="AE353" s="241">
        <v>0</v>
      </c>
      <c r="AF353" s="239"/>
      <c r="AG353" s="241"/>
      <c r="AH353" s="241"/>
      <c r="AI353" s="241"/>
      <c r="AJ353" s="241"/>
    </row>
    <row r="354" spans="1:36" x14ac:dyDescent="0.25">
      <c r="A354" s="241" t="s">
        <v>1260</v>
      </c>
      <c r="B354" s="239">
        <v>44651</v>
      </c>
      <c r="C354" s="241" t="s">
        <v>345</v>
      </c>
      <c r="D354" s="241" t="s">
        <v>386</v>
      </c>
      <c r="E354" s="241" t="s">
        <v>474</v>
      </c>
      <c r="F354" s="241" t="s">
        <v>464</v>
      </c>
      <c r="G354" s="241" t="s">
        <v>140</v>
      </c>
      <c r="H354" s="241">
        <v>5</v>
      </c>
      <c r="I354" s="241" t="s">
        <v>149</v>
      </c>
      <c r="J354" s="241" t="s">
        <v>553</v>
      </c>
      <c r="K354" s="241" t="s">
        <v>572</v>
      </c>
      <c r="L354" s="241" t="s">
        <v>80</v>
      </c>
      <c r="M354" s="241" t="s">
        <v>1245</v>
      </c>
      <c r="N354" s="241" t="s">
        <v>75</v>
      </c>
      <c r="O354" s="241">
        <v>7</v>
      </c>
      <c r="P354" s="241">
        <v>7</v>
      </c>
      <c r="Q354" s="241" t="s">
        <v>87</v>
      </c>
      <c r="R354" s="241" t="s">
        <v>1249</v>
      </c>
      <c r="S354" s="241"/>
      <c r="T354" s="241"/>
      <c r="U354" s="241"/>
      <c r="V354" s="241"/>
      <c r="W354" s="241" t="s">
        <v>1250</v>
      </c>
      <c r="X354" s="241"/>
      <c r="Y354" s="241"/>
      <c r="Z354" s="241"/>
      <c r="AA354" s="241"/>
      <c r="AB354" s="241"/>
      <c r="AC354" s="241"/>
      <c r="AD354" s="239"/>
      <c r="AE354" s="241">
        <v>0</v>
      </c>
      <c r="AF354" s="239"/>
      <c r="AG354" s="241"/>
      <c r="AH354" s="241"/>
      <c r="AI354" s="241"/>
      <c r="AJ354" s="241"/>
    </row>
    <row r="355" spans="1:36" x14ac:dyDescent="0.25">
      <c r="A355" s="241" t="s">
        <v>1260</v>
      </c>
      <c r="B355" s="239">
        <v>44651</v>
      </c>
      <c r="C355" s="241" t="s">
        <v>345</v>
      </c>
      <c r="D355" s="241" t="s">
        <v>368</v>
      </c>
      <c r="E355" s="241" t="s">
        <v>470</v>
      </c>
      <c r="F355" s="241" t="s">
        <v>471</v>
      </c>
      <c r="G355" s="241" t="s">
        <v>140</v>
      </c>
      <c r="H355" s="241">
        <v>5</v>
      </c>
      <c r="I355" s="241" t="s">
        <v>149</v>
      </c>
      <c r="J355" s="241" t="s">
        <v>55</v>
      </c>
      <c r="K355" s="241" t="s">
        <v>572</v>
      </c>
      <c r="L355" s="241" t="s">
        <v>79</v>
      </c>
      <c r="M355" s="241">
        <v>2</v>
      </c>
      <c r="N355" s="241" t="s">
        <v>74</v>
      </c>
      <c r="O355" s="241" t="s">
        <v>1243</v>
      </c>
      <c r="P355" s="241">
        <v>8</v>
      </c>
      <c r="Q355" s="241" t="s">
        <v>87</v>
      </c>
      <c r="R355" s="241" t="s">
        <v>1249</v>
      </c>
      <c r="S355" s="241"/>
      <c r="T355" s="241"/>
      <c r="U355" s="241" t="s">
        <v>601</v>
      </c>
      <c r="V355" s="241"/>
      <c r="W355" s="241" t="s">
        <v>1250</v>
      </c>
      <c r="X355" s="241"/>
      <c r="Y355" s="241"/>
      <c r="Z355" s="241"/>
      <c r="AA355" s="241"/>
      <c r="AB355" s="241"/>
      <c r="AC355" s="241"/>
      <c r="AD355" s="239"/>
      <c r="AE355" s="241">
        <v>0</v>
      </c>
      <c r="AF355" s="239"/>
      <c r="AG355" s="241"/>
      <c r="AH355" s="241"/>
      <c r="AI355" s="241"/>
      <c r="AJ355" s="241"/>
    </row>
    <row r="356" spans="1:36" x14ac:dyDescent="0.25">
      <c r="A356" s="241" t="s">
        <v>1260</v>
      </c>
      <c r="B356" s="239">
        <v>44651</v>
      </c>
      <c r="C356" s="241" t="s">
        <v>345</v>
      </c>
      <c r="D356" s="241" t="s">
        <v>387</v>
      </c>
      <c r="E356" s="241" t="s">
        <v>475</v>
      </c>
      <c r="F356" s="241" t="s">
        <v>460</v>
      </c>
      <c r="G356" s="241" t="s">
        <v>140</v>
      </c>
      <c r="H356" s="241">
        <v>5</v>
      </c>
      <c r="I356" s="241" t="s">
        <v>148</v>
      </c>
      <c r="J356" s="241" t="s">
        <v>554</v>
      </c>
      <c r="K356" s="241" t="s">
        <v>139</v>
      </c>
      <c r="L356" s="241" t="s">
        <v>80</v>
      </c>
      <c r="M356" s="241" t="s">
        <v>1245</v>
      </c>
      <c r="N356" s="241" t="s">
        <v>76</v>
      </c>
      <c r="O356" s="241" t="s">
        <v>1248</v>
      </c>
      <c r="P356" s="241">
        <v>10</v>
      </c>
      <c r="Q356" s="241" t="s">
        <v>83</v>
      </c>
      <c r="R356" s="241" t="s">
        <v>1254</v>
      </c>
      <c r="S356" s="241"/>
      <c r="T356" s="241"/>
      <c r="U356" s="241" t="s">
        <v>596</v>
      </c>
      <c r="V356" s="241"/>
      <c r="W356" s="241" t="s">
        <v>1250</v>
      </c>
      <c r="X356" s="241"/>
      <c r="Y356" s="241"/>
      <c r="Z356" s="241"/>
      <c r="AA356" s="241"/>
      <c r="AB356" s="241"/>
      <c r="AC356" s="241"/>
      <c r="AD356" s="239"/>
      <c r="AE356" s="241">
        <v>0</v>
      </c>
      <c r="AF356" s="239"/>
      <c r="AG356" s="241"/>
      <c r="AH356" s="241"/>
      <c r="AI356" s="241"/>
      <c r="AJ356" s="241"/>
    </row>
    <row r="357" spans="1:36" x14ac:dyDescent="0.25">
      <c r="A357" s="241" t="s">
        <v>1260</v>
      </c>
      <c r="B357" s="239">
        <v>44651</v>
      </c>
      <c r="C357" s="241" t="s">
        <v>345</v>
      </c>
      <c r="D357" s="241" t="s">
        <v>388</v>
      </c>
      <c r="E357" s="241" t="s">
        <v>476</v>
      </c>
      <c r="F357" s="241" t="s">
        <v>20</v>
      </c>
      <c r="G357" s="241" t="s">
        <v>140</v>
      </c>
      <c r="H357" s="241">
        <v>5</v>
      </c>
      <c r="I357" s="241" t="s">
        <v>149</v>
      </c>
      <c r="J357" s="241" t="s">
        <v>555</v>
      </c>
      <c r="K357" s="241" t="s">
        <v>572</v>
      </c>
      <c r="L357" s="241" t="s">
        <v>80</v>
      </c>
      <c r="M357" s="241" t="s">
        <v>1245</v>
      </c>
      <c r="N357" s="241" t="s">
        <v>75</v>
      </c>
      <c r="O357" s="241">
        <v>7</v>
      </c>
      <c r="P357" s="241">
        <v>7</v>
      </c>
      <c r="Q357" s="241" t="s">
        <v>87</v>
      </c>
      <c r="R357" s="241" t="s">
        <v>1249</v>
      </c>
      <c r="S357" s="241"/>
      <c r="T357" s="241"/>
      <c r="U357" s="241"/>
      <c r="V357" s="241"/>
      <c r="W357" s="241" t="s">
        <v>1250</v>
      </c>
      <c r="X357" s="241"/>
      <c r="Y357" s="241"/>
      <c r="Z357" s="241"/>
      <c r="AA357" s="241"/>
      <c r="AB357" s="241"/>
      <c r="AC357" s="241"/>
      <c r="AD357" s="239"/>
      <c r="AE357" s="241">
        <v>0</v>
      </c>
      <c r="AF357" s="239"/>
      <c r="AG357" s="241"/>
      <c r="AH357" s="241"/>
      <c r="AI357" s="241"/>
      <c r="AJ357" s="241"/>
    </row>
    <row r="358" spans="1:36" x14ac:dyDescent="0.25">
      <c r="A358" s="241" t="s">
        <v>1260</v>
      </c>
      <c r="B358" s="239">
        <v>44651</v>
      </c>
      <c r="C358" s="241" t="s">
        <v>345</v>
      </c>
      <c r="D358" s="241" t="s">
        <v>389</v>
      </c>
      <c r="E358" s="241" t="s">
        <v>477</v>
      </c>
      <c r="F358" s="241" t="s">
        <v>20</v>
      </c>
      <c r="G358" s="241" t="s">
        <v>140</v>
      </c>
      <c r="H358" s="241">
        <v>5</v>
      </c>
      <c r="I358" s="241" t="s">
        <v>149</v>
      </c>
      <c r="J358" s="241" t="s">
        <v>555</v>
      </c>
      <c r="K358" s="241" t="s">
        <v>572</v>
      </c>
      <c r="L358" s="241" t="s">
        <v>80</v>
      </c>
      <c r="M358" s="241" t="s">
        <v>1245</v>
      </c>
      <c r="N358" s="241" t="s">
        <v>75</v>
      </c>
      <c r="O358" s="241">
        <v>7</v>
      </c>
      <c r="P358" s="241">
        <v>7</v>
      </c>
      <c r="Q358" s="241" t="s">
        <v>87</v>
      </c>
      <c r="R358" s="241" t="s">
        <v>1249</v>
      </c>
      <c r="S358" s="241"/>
      <c r="T358" s="241"/>
      <c r="U358" s="241"/>
      <c r="V358" s="241"/>
      <c r="W358" s="241" t="s">
        <v>1250</v>
      </c>
      <c r="X358" s="241"/>
      <c r="Y358" s="241"/>
      <c r="Z358" s="241"/>
      <c r="AA358" s="241"/>
      <c r="AB358" s="241"/>
      <c r="AC358" s="241"/>
      <c r="AD358" s="239"/>
      <c r="AE358" s="241">
        <v>0</v>
      </c>
      <c r="AF358" s="239"/>
      <c r="AG358" s="241"/>
      <c r="AH358" s="241"/>
      <c r="AI358" s="241"/>
      <c r="AJ358" s="241"/>
    </row>
    <row r="359" spans="1:36" x14ac:dyDescent="0.25">
      <c r="A359" s="241" t="s">
        <v>1260</v>
      </c>
      <c r="B359" s="239">
        <v>44651</v>
      </c>
      <c r="C359" s="241" t="s">
        <v>345</v>
      </c>
      <c r="D359" s="241" t="s">
        <v>390</v>
      </c>
      <c r="E359" s="241" t="s">
        <v>477</v>
      </c>
      <c r="F359" s="241" t="s">
        <v>20</v>
      </c>
      <c r="G359" s="241" t="s">
        <v>140</v>
      </c>
      <c r="H359" s="241">
        <v>5</v>
      </c>
      <c r="I359" s="241" t="s">
        <v>149</v>
      </c>
      <c r="J359" s="241" t="s">
        <v>555</v>
      </c>
      <c r="K359" s="241" t="s">
        <v>572</v>
      </c>
      <c r="L359" s="241" t="s">
        <v>80</v>
      </c>
      <c r="M359" s="241" t="s">
        <v>1245</v>
      </c>
      <c r="N359" s="241" t="s">
        <v>75</v>
      </c>
      <c r="O359" s="241">
        <v>7</v>
      </c>
      <c r="P359" s="241">
        <v>7</v>
      </c>
      <c r="Q359" s="241" t="s">
        <v>87</v>
      </c>
      <c r="R359" s="241" t="s">
        <v>1249</v>
      </c>
      <c r="S359" s="241"/>
      <c r="T359" s="241"/>
      <c r="U359" s="241"/>
      <c r="V359" s="241"/>
      <c r="W359" s="241" t="s">
        <v>1250</v>
      </c>
      <c r="X359" s="241"/>
      <c r="Y359" s="241"/>
      <c r="Z359" s="241"/>
      <c r="AA359" s="241"/>
      <c r="AB359" s="241"/>
      <c r="AC359" s="241"/>
      <c r="AD359" s="239"/>
      <c r="AE359" s="241">
        <v>0</v>
      </c>
      <c r="AF359" s="239"/>
      <c r="AG359" s="241"/>
      <c r="AH359" s="241"/>
      <c r="AI359" s="241"/>
      <c r="AJ359" s="241"/>
    </row>
    <row r="360" spans="1:36" x14ac:dyDescent="0.25">
      <c r="A360" s="241" t="s">
        <v>1260</v>
      </c>
      <c r="B360" s="239">
        <v>44651</v>
      </c>
      <c r="C360" s="241" t="s">
        <v>345</v>
      </c>
      <c r="D360" s="241" t="s">
        <v>391</v>
      </c>
      <c r="E360" s="241" t="s">
        <v>478</v>
      </c>
      <c r="F360" s="241" t="s">
        <v>20</v>
      </c>
      <c r="G360" s="241" t="s">
        <v>140</v>
      </c>
      <c r="H360" s="241">
        <v>5</v>
      </c>
      <c r="I360" s="241" t="s">
        <v>149</v>
      </c>
      <c r="J360" s="241" t="s">
        <v>555</v>
      </c>
      <c r="K360" s="241" t="s">
        <v>572</v>
      </c>
      <c r="L360" s="241" t="s">
        <v>80</v>
      </c>
      <c r="M360" s="241" t="s">
        <v>1245</v>
      </c>
      <c r="N360" s="241" t="s">
        <v>75</v>
      </c>
      <c r="O360" s="241">
        <v>7</v>
      </c>
      <c r="P360" s="241">
        <v>7</v>
      </c>
      <c r="Q360" s="241" t="s">
        <v>87</v>
      </c>
      <c r="R360" s="241" t="s">
        <v>1249</v>
      </c>
      <c r="S360" s="241"/>
      <c r="T360" s="241"/>
      <c r="U360" s="241"/>
      <c r="V360" s="241"/>
      <c r="W360" s="241" t="s">
        <v>1250</v>
      </c>
      <c r="X360" s="241"/>
      <c r="Y360" s="241"/>
      <c r="Z360" s="241"/>
      <c r="AA360" s="241"/>
      <c r="AB360" s="241"/>
      <c r="AC360" s="241"/>
      <c r="AD360" s="239"/>
      <c r="AE360" s="241">
        <v>0</v>
      </c>
      <c r="AF360" s="239"/>
      <c r="AG360" s="241"/>
      <c r="AH360" s="241"/>
      <c r="AI360" s="241"/>
      <c r="AJ360" s="241"/>
    </row>
    <row r="361" spans="1:36" x14ac:dyDescent="0.25">
      <c r="A361" s="241" t="s">
        <v>1260</v>
      </c>
      <c r="B361" s="239">
        <v>44651</v>
      </c>
      <c r="C361" s="241" t="s">
        <v>345</v>
      </c>
      <c r="D361" s="241" t="s">
        <v>392</v>
      </c>
      <c r="E361" s="241" t="s">
        <v>470</v>
      </c>
      <c r="F361" s="241" t="s">
        <v>471</v>
      </c>
      <c r="G361" s="241" t="s">
        <v>140</v>
      </c>
      <c r="H361" s="241">
        <v>5</v>
      </c>
      <c r="I361" s="241" t="s">
        <v>149</v>
      </c>
      <c r="J361" s="241" t="s">
        <v>55</v>
      </c>
      <c r="K361" s="241" t="s">
        <v>572</v>
      </c>
      <c r="L361" s="241" t="s">
        <v>79</v>
      </c>
      <c r="M361" s="241">
        <v>2</v>
      </c>
      <c r="N361" s="241" t="s">
        <v>74</v>
      </c>
      <c r="O361" s="241" t="s">
        <v>1243</v>
      </c>
      <c r="P361" s="241">
        <v>8</v>
      </c>
      <c r="Q361" s="241" t="s">
        <v>87</v>
      </c>
      <c r="R361" s="241" t="s">
        <v>1249</v>
      </c>
      <c r="S361" s="241"/>
      <c r="T361" s="241"/>
      <c r="U361" s="241" t="s">
        <v>601</v>
      </c>
      <c r="V361" s="241"/>
      <c r="W361" s="241" t="s">
        <v>1250</v>
      </c>
      <c r="X361" s="241"/>
      <c r="Y361" s="241"/>
      <c r="Z361" s="241"/>
      <c r="AA361" s="241"/>
      <c r="AB361" s="241"/>
      <c r="AC361" s="241"/>
      <c r="AD361" s="239"/>
      <c r="AE361" s="241">
        <v>0</v>
      </c>
      <c r="AF361" s="239"/>
      <c r="AG361" s="241"/>
      <c r="AH361" s="241"/>
      <c r="AI361" s="241"/>
      <c r="AJ361" s="241"/>
    </row>
    <row r="362" spans="1:36" x14ac:dyDescent="0.25">
      <c r="A362" s="241" t="s">
        <v>1260</v>
      </c>
      <c r="B362" s="239">
        <v>44651</v>
      </c>
      <c r="C362" s="241" t="s">
        <v>345</v>
      </c>
      <c r="D362" s="241" t="s">
        <v>392</v>
      </c>
      <c r="E362" s="241" t="s">
        <v>479</v>
      </c>
      <c r="F362" s="241" t="s">
        <v>20</v>
      </c>
      <c r="G362" s="241" t="s">
        <v>140</v>
      </c>
      <c r="H362" s="241">
        <v>5</v>
      </c>
      <c r="I362" s="241" t="s">
        <v>149</v>
      </c>
      <c r="J362" s="241" t="s">
        <v>555</v>
      </c>
      <c r="K362" s="241" t="s">
        <v>572</v>
      </c>
      <c r="L362" s="241" t="s">
        <v>80</v>
      </c>
      <c r="M362" s="241" t="s">
        <v>1245</v>
      </c>
      <c r="N362" s="241" t="s">
        <v>75</v>
      </c>
      <c r="O362" s="241">
        <v>7</v>
      </c>
      <c r="P362" s="241">
        <v>7</v>
      </c>
      <c r="Q362" s="241" t="s">
        <v>87</v>
      </c>
      <c r="R362" s="241" t="s">
        <v>1249</v>
      </c>
      <c r="S362" s="241"/>
      <c r="T362" s="241"/>
      <c r="U362" s="241"/>
      <c r="V362" s="241"/>
      <c r="W362" s="241" t="s">
        <v>1250</v>
      </c>
      <c r="X362" s="241"/>
      <c r="Y362" s="241"/>
      <c r="Z362" s="241"/>
      <c r="AA362" s="241"/>
      <c r="AB362" s="241"/>
      <c r="AC362" s="241"/>
      <c r="AD362" s="239"/>
      <c r="AE362" s="241">
        <v>0</v>
      </c>
      <c r="AF362" s="239"/>
      <c r="AG362" s="241"/>
      <c r="AH362" s="241"/>
      <c r="AI362" s="241"/>
      <c r="AJ362" s="241"/>
    </row>
    <row r="363" spans="1:36" x14ac:dyDescent="0.25">
      <c r="A363" s="241" t="s">
        <v>1260</v>
      </c>
      <c r="B363" s="239">
        <v>44651</v>
      </c>
      <c r="C363" s="241" t="s">
        <v>345</v>
      </c>
      <c r="D363" s="241" t="s">
        <v>392</v>
      </c>
      <c r="E363" s="241" t="s">
        <v>480</v>
      </c>
      <c r="F363" s="241" t="s">
        <v>20</v>
      </c>
      <c r="G363" s="241" t="s">
        <v>140</v>
      </c>
      <c r="H363" s="241">
        <v>5</v>
      </c>
      <c r="I363" s="241" t="s">
        <v>149</v>
      </c>
      <c r="J363" s="241" t="s">
        <v>59</v>
      </c>
      <c r="K363" s="241" t="s">
        <v>570</v>
      </c>
      <c r="L363" s="241" t="s">
        <v>79</v>
      </c>
      <c r="M363" s="241">
        <v>2</v>
      </c>
      <c r="N363" s="241" t="s">
        <v>76</v>
      </c>
      <c r="O363" s="241" t="s">
        <v>1248</v>
      </c>
      <c r="P363" s="241">
        <v>20</v>
      </c>
      <c r="Q363" s="241" t="s">
        <v>83</v>
      </c>
      <c r="R363" s="241" t="s">
        <v>1254</v>
      </c>
      <c r="S363" s="241"/>
      <c r="T363" s="241"/>
      <c r="U363" s="241"/>
      <c r="V363" s="241"/>
      <c r="W363" s="241" t="s">
        <v>1250</v>
      </c>
      <c r="X363" s="241"/>
      <c r="Y363" s="241"/>
      <c r="Z363" s="241"/>
      <c r="AA363" s="241"/>
      <c r="AB363" s="241"/>
      <c r="AC363" s="241"/>
      <c r="AD363" s="239"/>
      <c r="AE363" s="241">
        <v>0</v>
      </c>
      <c r="AF363" s="239"/>
      <c r="AG363" s="241"/>
      <c r="AH363" s="241"/>
      <c r="AI363" s="241"/>
      <c r="AJ363" s="241"/>
    </row>
    <row r="364" spans="1:36" x14ac:dyDescent="0.25">
      <c r="A364" s="241" t="s">
        <v>1260</v>
      </c>
      <c r="B364" s="239">
        <v>44651</v>
      </c>
      <c r="C364" s="241" t="s">
        <v>345</v>
      </c>
      <c r="D364" s="241" t="s">
        <v>393</v>
      </c>
      <c r="E364" s="241" t="s">
        <v>481</v>
      </c>
      <c r="F364" s="241" t="s">
        <v>482</v>
      </c>
      <c r="G364" s="241" t="s">
        <v>140</v>
      </c>
      <c r="H364" s="241">
        <v>5</v>
      </c>
      <c r="I364" s="241" t="s">
        <v>509</v>
      </c>
      <c r="J364" s="241" t="s">
        <v>23</v>
      </c>
      <c r="K364" s="241" t="s">
        <v>587</v>
      </c>
      <c r="L364" s="241" t="s">
        <v>80</v>
      </c>
      <c r="M364" s="241" t="s">
        <v>1245</v>
      </c>
      <c r="N364" s="241" t="s">
        <v>76</v>
      </c>
      <c r="O364" s="241" t="s">
        <v>1248</v>
      </c>
      <c r="P364" s="241">
        <v>10</v>
      </c>
      <c r="Q364" s="241" t="s">
        <v>85</v>
      </c>
      <c r="R364" s="241" t="s">
        <v>1253</v>
      </c>
      <c r="S364" s="241"/>
      <c r="T364" s="241"/>
      <c r="U364" s="241" t="s">
        <v>602</v>
      </c>
      <c r="V364" s="241"/>
      <c r="W364" s="241" t="s">
        <v>1250</v>
      </c>
      <c r="X364" s="241"/>
      <c r="Y364" s="241"/>
      <c r="Z364" s="241"/>
      <c r="AA364" s="241"/>
      <c r="AB364" s="241"/>
      <c r="AC364" s="241"/>
      <c r="AD364" s="239"/>
      <c r="AE364" s="241">
        <v>0</v>
      </c>
      <c r="AF364" s="239"/>
      <c r="AG364" s="241"/>
      <c r="AH364" s="241"/>
      <c r="AI364" s="241"/>
      <c r="AJ364" s="241"/>
    </row>
    <row r="365" spans="1:36" x14ac:dyDescent="0.25">
      <c r="A365" s="241" t="s">
        <v>1260</v>
      </c>
      <c r="B365" s="239">
        <v>44651</v>
      </c>
      <c r="C365" s="241" t="s">
        <v>345</v>
      </c>
      <c r="D365" s="241" t="s">
        <v>394</v>
      </c>
      <c r="E365" s="241" t="s">
        <v>481</v>
      </c>
      <c r="F365" s="241" t="s">
        <v>482</v>
      </c>
      <c r="G365" s="241" t="s">
        <v>140</v>
      </c>
      <c r="H365" s="241">
        <v>5</v>
      </c>
      <c r="I365" s="241" t="s">
        <v>509</v>
      </c>
      <c r="J365" s="241" t="s">
        <v>23</v>
      </c>
      <c r="K365" s="241" t="s">
        <v>587</v>
      </c>
      <c r="L365" s="241" t="s">
        <v>80</v>
      </c>
      <c r="M365" s="241" t="s">
        <v>1245</v>
      </c>
      <c r="N365" s="241" t="s">
        <v>76</v>
      </c>
      <c r="O365" s="241" t="s">
        <v>1248</v>
      </c>
      <c r="P365" s="241">
        <v>10</v>
      </c>
      <c r="Q365" s="241" t="s">
        <v>85</v>
      </c>
      <c r="R365" s="241" t="s">
        <v>1253</v>
      </c>
      <c r="S365" s="241"/>
      <c r="T365" s="241"/>
      <c r="U365" s="241" t="s">
        <v>602</v>
      </c>
      <c r="V365" s="241"/>
      <c r="W365" s="241" t="s">
        <v>1250</v>
      </c>
      <c r="X365" s="241"/>
      <c r="Y365" s="241"/>
      <c r="Z365" s="241"/>
      <c r="AA365" s="241"/>
      <c r="AB365" s="241"/>
      <c r="AC365" s="241"/>
      <c r="AD365" s="239"/>
      <c r="AE365" s="241">
        <v>0</v>
      </c>
      <c r="AF365" s="239"/>
      <c r="AG365" s="241"/>
      <c r="AH365" s="241"/>
      <c r="AI365" s="241"/>
      <c r="AJ365" s="241"/>
    </row>
    <row r="366" spans="1:36" x14ac:dyDescent="0.25">
      <c r="A366" s="241" t="s">
        <v>1260</v>
      </c>
      <c r="B366" s="239">
        <v>44651</v>
      </c>
      <c r="C366" s="241" t="s">
        <v>395</v>
      </c>
      <c r="D366" s="241" t="s">
        <v>396</v>
      </c>
      <c r="E366" s="241" t="s">
        <v>483</v>
      </c>
      <c r="F366" s="241" t="s">
        <v>484</v>
      </c>
      <c r="G366" s="241" t="s">
        <v>140</v>
      </c>
      <c r="H366" s="241">
        <v>5</v>
      </c>
      <c r="I366" s="241" t="s">
        <v>148</v>
      </c>
      <c r="J366" s="241" t="s">
        <v>556</v>
      </c>
      <c r="K366" s="241" t="s">
        <v>588</v>
      </c>
      <c r="L366" s="241" t="s">
        <v>79</v>
      </c>
      <c r="M366" s="241">
        <v>2</v>
      </c>
      <c r="N366" s="241" t="s">
        <v>75</v>
      </c>
      <c r="O366" s="241">
        <v>7</v>
      </c>
      <c r="P366" s="241">
        <v>14</v>
      </c>
      <c r="Q366" s="241" t="s">
        <v>86</v>
      </c>
      <c r="R366" s="241">
        <v>1</v>
      </c>
      <c r="S366" s="241">
        <v>14</v>
      </c>
      <c r="T366" s="241" t="s">
        <v>1244</v>
      </c>
      <c r="U366" s="241"/>
      <c r="V366" s="241"/>
      <c r="W366" s="241" t="s">
        <v>1250</v>
      </c>
      <c r="X366" s="241"/>
      <c r="Y366" s="241"/>
      <c r="Z366" s="241"/>
      <c r="AA366" s="241"/>
      <c r="AB366" s="241"/>
      <c r="AC366" s="241"/>
      <c r="AD366" s="239"/>
      <c r="AE366" s="241">
        <v>0</v>
      </c>
      <c r="AF366" s="239"/>
      <c r="AG366" s="241"/>
      <c r="AH366" s="241"/>
      <c r="AI366" s="241"/>
      <c r="AJ366" s="241"/>
    </row>
    <row r="367" spans="1:36" x14ac:dyDescent="0.25">
      <c r="A367" s="241" t="s">
        <v>1260</v>
      </c>
      <c r="B367" s="239">
        <v>44651</v>
      </c>
      <c r="C367" s="241" t="s">
        <v>395</v>
      </c>
      <c r="D367" s="241" t="s">
        <v>396</v>
      </c>
      <c r="E367" s="241" t="s">
        <v>483</v>
      </c>
      <c r="F367" s="241" t="s">
        <v>485</v>
      </c>
      <c r="G367" s="241" t="s">
        <v>140</v>
      </c>
      <c r="H367" s="241">
        <v>5</v>
      </c>
      <c r="I367" s="241" t="s">
        <v>265</v>
      </c>
      <c r="J367" s="241" t="s">
        <v>557</v>
      </c>
      <c r="K367" s="241" t="s">
        <v>589</v>
      </c>
      <c r="L367" s="241" t="s">
        <v>79</v>
      </c>
      <c r="M367" s="241">
        <v>2</v>
      </c>
      <c r="N367" s="241" t="s">
        <v>76</v>
      </c>
      <c r="O367" s="241" t="s">
        <v>1248</v>
      </c>
      <c r="P367" s="241">
        <v>20</v>
      </c>
      <c r="Q367" s="241" t="s">
        <v>86</v>
      </c>
      <c r="R367" s="241">
        <v>1</v>
      </c>
      <c r="S367" s="241">
        <v>20</v>
      </c>
      <c r="T367" s="241" t="s">
        <v>1252</v>
      </c>
      <c r="U367" s="241" t="s">
        <v>603</v>
      </c>
      <c r="V367" s="241"/>
      <c r="W367" s="241" t="s">
        <v>1250</v>
      </c>
      <c r="X367" s="241"/>
      <c r="Y367" s="241"/>
      <c r="Z367" s="241"/>
      <c r="AA367" s="241"/>
      <c r="AB367" s="241"/>
      <c r="AC367" s="241"/>
      <c r="AD367" s="239"/>
      <c r="AE367" s="241">
        <v>0</v>
      </c>
      <c r="AF367" s="239"/>
      <c r="AG367" s="241"/>
      <c r="AH367" s="241"/>
      <c r="AI367" s="241"/>
      <c r="AJ367" s="241"/>
    </row>
    <row r="368" spans="1:36" x14ac:dyDescent="0.25">
      <c r="A368" s="241" t="s">
        <v>1260</v>
      </c>
      <c r="B368" s="239">
        <v>44651</v>
      </c>
      <c r="C368" s="241" t="s">
        <v>395</v>
      </c>
      <c r="D368" s="241" t="s">
        <v>397</v>
      </c>
      <c r="E368" s="241" t="s">
        <v>486</v>
      </c>
      <c r="F368" s="241" t="s">
        <v>487</v>
      </c>
      <c r="G368" s="241" t="s">
        <v>140</v>
      </c>
      <c r="H368" s="241">
        <v>5</v>
      </c>
      <c r="I368" s="241" t="s">
        <v>255</v>
      </c>
      <c r="J368" s="241" t="s">
        <v>558</v>
      </c>
      <c r="K368" s="241" t="s">
        <v>590</v>
      </c>
      <c r="L368" s="241" t="s">
        <v>79</v>
      </c>
      <c r="M368" s="241">
        <v>2</v>
      </c>
      <c r="N368" s="241" t="s">
        <v>75</v>
      </c>
      <c r="O368" s="241">
        <v>7</v>
      </c>
      <c r="P368" s="241">
        <v>14</v>
      </c>
      <c r="Q368" s="241"/>
      <c r="R368" s="241" t="s">
        <v>1250</v>
      </c>
      <c r="S368" s="241"/>
      <c r="T368" s="241"/>
      <c r="U368" s="241"/>
      <c r="V368" s="241"/>
      <c r="W368" s="241" t="s">
        <v>1250</v>
      </c>
      <c r="X368" s="241"/>
      <c r="Y368" s="241"/>
      <c r="Z368" s="241"/>
      <c r="AA368" s="241"/>
      <c r="AB368" s="241"/>
      <c r="AC368" s="241"/>
      <c r="AD368" s="239"/>
      <c r="AE368" s="241">
        <v>0</v>
      </c>
      <c r="AF368" s="239"/>
      <c r="AG368" s="241"/>
      <c r="AH368" s="241"/>
      <c r="AI368" s="241"/>
      <c r="AJ368" s="241"/>
    </row>
    <row r="369" spans="1:36" x14ac:dyDescent="0.25">
      <c r="A369" s="241" t="s">
        <v>1260</v>
      </c>
      <c r="B369" s="239">
        <v>44651</v>
      </c>
      <c r="C369" s="241" t="s">
        <v>395</v>
      </c>
      <c r="D369" s="241" t="s">
        <v>398</v>
      </c>
      <c r="E369" s="241" t="s">
        <v>488</v>
      </c>
      <c r="F369" s="241" t="s">
        <v>489</v>
      </c>
      <c r="G369" s="241" t="s">
        <v>140</v>
      </c>
      <c r="H369" s="241">
        <v>5</v>
      </c>
      <c r="I369" s="241" t="s">
        <v>149</v>
      </c>
      <c r="J369" s="241" t="s">
        <v>559</v>
      </c>
      <c r="K369" s="241" t="s">
        <v>591</v>
      </c>
      <c r="L369" s="241" t="s">
        <v>78</v>
      </c>
      <c r="M369" s="241" t="s">
        <v>1242</v>
      </c>
      <c r="N369" s="241" t="s">
        <v>76</v>
      </c>
      <c r="O369" s="241" t="s">
        <v>1248</v>
      </c>
      <c r="P369" s="241">
        <v>30</v>
      </c>
      <c r="Q369" s="241" t="s">
        <v>87</v>
      </c>
      <c r="R369" s="241" t="s">
        <v>1249</v>
      </c>
      <c r="S369" s="241"/>
      <c r="T369" s="241"/>
      <c r="U369" s="241" t="s">
        <v>604</v>
      </c>
      <c r="V369" s="241"/>
      <c r="W369" s="241" t="s">
        <v>1250</v>
      </c>
      <c r="X369" s="241"/>
      <c r="Y369" s="241"/>
      <c r="Z369" s="241"/>
      <c r="AA369" s="241"/>
      <c r="AB369" s="241"/>
      <c r="AC369" s="241"/>
      <c r="AD369" s="239"/>
      <c r="AE369" s="241">
        <v>0</v>
      </c>
      <c r="AF369" s="239"/>
      <c r="AG369" s="241"/>
      <c r="AH369" s="241"/>
      <c r="AI369" s="241"/>
      <c r="AJ369" s="241"/>
    </row>
    <row r="370" spans="1:36" x14ac:dyDescent="0.25">
      <c r="A370" s="241" t="s">
        <v>1260</v>
      </c>
      <c r="B370" s="239">
        <v>44651</v>
      </c>
      <c r="C370" s="241" t="s">
        <v>395</v>
      </c>
      <c r="D370" s="241" t="s">
        <v>398</v>
      </c>
      <c r="E370" s="241" t="s">
        <v>490</v>
      </c>
      <c r="F370" s="241" t="s">
        <v>489</v>
      </c>
      <c r="G370" s="241" t="s">
        <v>140</v>
      </c>
      <c r="H370" s="241">
        <v>5</v>
      </c>
      <c r="I370" s="241" t="s">
        <v>149</v>
      </c>
      <c r="J370" s="241" t="s">
        <v>559</v>
      </c>
      <c r="K370" s="241" t="s">
        <v>591</v>
      </c>
      <c r="L370" s="241"/>
      <c r="M370" s="241" t="s">
        <v>1250</v>
      </c>
      <c r="N370" s="241"/>
      <c r="O370" s="241" t="s">
        <v>1250</v>
      </c>
      <c r="P370" s="241"/>
      <c r="Q370" s="241"/>
      <c r="R370" s="241" t="s">
        <v>1250</v>
      </c>
      <c r="S370" s="241"/>
      <c r="T370" s="241"/>
      <c r="U370" s="241"/>
      <c r="V370" s="241"/>
      <c r="W370" s="241" t="s">
        <v>1250</v>
      </c>
      <c r="X370" s="241"/>
      <c r="Y370" s="241"/>
      <c r="Z370" s="241"/>
      <c r="AA370" s="241"/>
      <c r="AB370" s="241"/>
      <c r="AC370" s="241"/>
      <c r="AD370" s="239"/>
      <c r="AE370" s="241">
        <v>0</v>
      </c>
      <c r="AF370" s="239"/>
      <c r="AG370" s="241"/>
      <c r="AH370" s="241"/>
      <c r="AI370" s="241"/>
      <c r="AJ370" s="241"/>
    </row>
    <row r="371" spans="1:36" x14ac:dyDescent="0.25">
      <c r="A371" s="241" t="s">
        <v>1260</v>
      </c>
      <c r="B371" s="239">
        <v>44651</v>
      </c>
      <c r="C371" s="241" t="s">
        <v>395</v>
      </c>
      <c r="D371" s="241" t="s">
        <v>399</v>
      </c>
      <c r="E371" s="241" t="s">
        <v>491</v>
      </c>
      <c r="F371" s="241" t="s">
        <v>492</v>
      </c>
      <c r="G371" s="241" t="s">
        <v>140</v>
      </c>
      <c r="H371" s="241">
        <v>5</v>
      </c>
      <c r="I371" s="241" t="s">
        <v>145</v>
      </c>
      <c r="J371" s="241" t="s">
        <v>560</v>
      </c>
      <c r="K371" s="241" t="s">
        <v>567</v>
      </c>
      <c r="L371" s="241" t="s">
        <v>77</v>
      </c>
      <c r="M371" s="241" t="s">
        <v>1243</v>
      </c>
      <c r="N371" s="241" t="s">
        <v>76</v>
      </c>
      <c r="O371" s="241" t="s">
        <v>1248</v>
      </c>
      <c r="P371" s="241">
        <v>40</v>
      </c>
      <c r="Q371" s="241" t="s">
        <v>87</v>
      </c>
      <c r="R371" s="241" t="s">
        <v>1249</v>
      </c>
      <c r="S371" s="241"/>
      <c r="T371" s="241"/>
      <c r="U371" s="241" t="s">
        <v>605</v>
      </c>
      <c r="V371" s="241"/>
      <c r="W371" s="241" t="s">
        <v>1250</v>
      </c>
      <c r="X371" s="241"/>
      <c r="Y371" s="241"/>
      <c r="Z371" s="241"/>
      <c r="AA371" s="241"/>
      <c r="AB371" s="241"/>
      <c r="AC371" s="241"/>
      <c r="AD371" s="239"/>
      <c r="AE371" s="241">
        <v>0</v>
      </c>
      <c r="AF371" s="239"/>
      <c r="AG371" s="241"/>
      <c r="AH371" s="241"/>
      <c r="AI371" s="241"/>
      <c r="AJ371" s="241"/>
    </row>
    <row r="372" spans="1:36" x14ac:dyDescent="0.25">
      <c r="A372" s="241" t="s">
        <v>1260</v>
      </c>
      <c r="B372" s="239">
        <v>44651</v>
      </c>
      <c r="C372" s="241" t="s">
        <v>395</v>
      </c>
      <c r="D372" s="241" t="s">
        <v>400</v>
      </c>
      <c r="E372" s="241" t="s">
        <v>493</v>
      </c>
      <c r="F372" s="241" t="s">
        <v>494</v>
      </c>
      <c r="G372" s="241" t="s">
        <v>140</v>
      </c>
      <c r="H372" s="241">
        <v>5</v>
      </c>
      <c r="I372" s="241" t="s">
        <v>144</v>
      </c>
      <c r="J372" s="241" t="s">
        <v>561</v>
      </c>
      <c r="K372" s="241" t="s">
        <v>591</v>
      </c>
      <c r="L372" s="241" t="s">
        <v>77</v>
      </c>
      <c r="M372" s="241" t="s">
        <v>1243</v>
      </c>
      <c r="N372" s="241" t="s">
        <v>74</v>
      </c>
      <c r="O372" s="241" t="s">
        <v>1243</v>
      </c>
      <c r="P372" s="241">
        <v>16</v>
      </c>
      <c r="Q372" s="241" t="s">
        <v>86</v>
      </c>
      <c r="R372" s="241">
        <v>1</v>
      </c>
      <c r="S372" s="241">
        <v>16</v>
      </c>
      <c r="T372" s="241" t="s">
        <v>1244</v>
      </c>
      <c r="U372" s="241"/>
      <c r="V372" s="241"/>
      <c r="W372" s="241" t="s">
        <v>1250</v>
      </c>
      <c r="X372" s="241"/>
      <c r="Y372" s="241"/>
      <c r="Z372" s="241"/>
      <c r="AA372" s="241"/>
      <c r="AB372" s="241"/>
      <c r="AC372" s="241"/>
      <c r="AD372" s="239"/>
      <c r="AE372" s="241">
        <v>0</v>
      </c>
      <c r="AF372" s="239"/>
      <c r="AG372" s="241"/>
      <c r="AH372" s="241"/>
      <c r="AI372" s="241"/>
      <c r="AJ372" s="241"/>
    </row>
    <row r="373" spans="1:36" x14ac:dyDescent="0.25">
      <c r="A373" s="241" t="s">
        <v>1260</v>
      </c>
      <c r="B373" s="239">
        <v>44651</v>
      </c>
      <c r="C373" s="241" t="s">
        <v>395</v>
      </c>
      <c r="D373" s="241" t="s">
        <v>401</v>
      </c>
      <c r="E373" s="241" t="s">
        <v>493</v>
      </c>
      <c r="F373" s="241" t="s">
        <v>495</v>
      </c>
      <c r="G373" s="241" t="s">
        <v>140</v>
      </c>
      <c r="H373" s="241">
        <v>5</v>
      </c>
      <c r="I373" s="241" t="s">
        <v>137</v>
      </c>
      <c r="J373" s="241" t="s">
        <v>562</v>
      </c>
      <c r="K373" s="241" t="s">
        <v>592</v>
      </c>
      <c r="L373" s="241" t="s">
        <v>77</v>
      </c>
      <c r="M373" s="241" t="s">
        <v>1243</v>
      </c>
      <c r="N373" s="241" t="s">
        <v>76</v>
      </c>
      <c r="O373" s="241" t="s">
        <v>1248</v>
      </c>
      <c r="P373" s="241">
        <v>40</v>
      </c>
      <c r="Q373" s="241" t="s">
        <v>83</v>
      </c>
      <c r="R373" s="241" t="s">
        <v>1254</v>
      </c>
      <c r="S373" s="241"/>
      <c r="T373" s="241"/>
      <c r="U373" s="241"/>
      <c r="V373" s="241"/>
      <c r="W373" s="241" t="s">
        <v>1250</v>
      </c>
      <c r="X373" s="241"/>
      <c r="Y373" s="241"/>
      <c r="Z373" s="241"/>
      <c r="AA373" s="241"/>
      <c r="AB373" s="241"/>
      <c r="AC373" s="241"/>
      <c r="AD373" s="239"/>
      <c r="AE373" s="241">
        <v>0</v>
      </c>
      <c r="AF373" s="239"/>
      <c r="AG373" s="241"/>
      <c r="AH373" s="241"/>
      <c r="AI373" s="241"/>
      <c r="AJ373" s="241"/>
    </row>
    <row r="374" spans="1:36" x14ac:dyDescent="0.25">
      <c r="A374" s="241" t="s">
        <v>1260</v>
      </c>
      <c r="B374" s="239">
        <v>44651</v>
      </c>
      <c r="C374" s="241" t="s">
        <v>395</v>
      </c>
      <c r="D374" s="241" t="s">
        <v>400</v>
      </c>
      <c r="E374" s="241" t="s">
        <v>496</v>
      </c>
      <c r="F374" s="241" t="s">
        <v>497</v>
      </c>
      <c r="G374" s="241" t="s">
        <v>140</v>
      </c>
      <c r="H374" s="241">
        <v>5</v>
      </c>
      <c r="I374" s="241" t="s">
        <v>137</v>
      </c>
      <c r="J374" s="241" t="s">
        <v>563</v>
      </c>
      <c r="K374" s="241" t="s">
        <v>592</v>
      </c>
      <c r="L374" s="241" t="s">
        <v>77</v>
      </c>
      <c r="M374" s="241" t="s">
        <v>1243</v>
      </c>
      <c r="N374" s="241" t="s">
        <v>76</v>
      </c>
      <c r="O374" s="241" t="s">
        <v>1248</v>
      </c>
      <c r="P374" s="241">
        <v>40</v>
      </c>
      <c r="Q374" s="241" t="s">
        <v>83</v>
      </c>
      <c r="R374" s="241" t="s">
        <v>1254</v>
      </c>
      <c r="S374" s="241"/>
      <c r="T374" s="241"/>
      <c r="U374" s="241"/>
      <c r="V374" s="241"/>
      <c r="W374" s="241" t="s">
        <v>1250</v>
      </c>
      <c r="X374" s="241"/>
      <c r="Y374" s="241"/>
      <c r="Z374" s="241"/>
      <c r="AA374" s="241"/>
      <c r="AB374" s="241"/>
      <c r="AC374" s="241"/>
      <c r="AD374" s="239"/>
      <c r="AE374" s="241">
        <v>0</v>
      </c>
      <c r="AF374" s="239"/>
      <c r="AG374" s="241"/>
      <c r="AH374" s="241"/>
      <c r="AI374" s="241"/>
      <c r="AJ374" s="241"/>
    </row>
    <row r="375" spans="1:36" x14ac:dyDescent="0.25">
      <c r="A375" s="241" t="s">
        <v>1260</v>
      </c>
      <c r="B375" s="239">
        <v>44651</v>
      </c>
      <c r="C375" s="241" t="s">
        <v>395</v>
      </c>
      <c r="D375" s="241" t="s">
        <v>400</v>
      </c>
      <c r="E375" s="241" t="s">
        <v>498</v>
      </c>
      <c r="F375" s="241" t="s">
        <v>25</v>
      </c>
      <c r="G375" s="241" t="s">
        <v>140</v>
      </c>
      <c r="H375" s="241">
        <v>5</v>
      </c>
      <c r="I375" s="241" t="s">
        <v>144</v>
      </c>
      <c r="J375" s="241" t="s">
        <v>56</v>
      </c>
      <c r="K375" s="241" t="s">
        <v>593</v>
      </c>
      <c r="L375" s="241" t="s">
        <v>79</v>
      </c>
      <c r="M375" s="241">
        <v>2</v>
      </c>
      <c r="N375" s="241" t="s">
        <v>76</v>
      </c>
      <c r="O375" s="241" t="s">
        <v>1248</v>
      </c>
      <c r="P375" s="241">
        <v>20</v>
      </c>
      <c r="Q375" s="241" t="s">
        <v>84</v>
      </c>
      <c r="R375" s="241">
        <v>0.7</v>
      </c>
      <c r="S375" s="241">
        <v>14</v>
      </c>
      <c r="T375" s="241" t="s">
        <v>1244</v>
      </c>
      <c r="U375" s="241"/>
      <c r="V375" s="241"/>
      <c r="W375" s="241" t="s">
        <v>1250</v>
      </c>
      <c r="X375" s="241"/>
      <c r="Y375" s="241"/>
      <c r="Z375" s="241"/>
      <c r="AA375" s="241"/>
      <c r="AB375" s="241"/>
      <c r="AC375" s="241"/>
      <c r="AD375" s="239"/>
      <c r="AE375" s="241">
        <v>0</v>
      </c>
      <c r="AF375" s="239"/>
      <c r="AG375" s="241"/>
      <c r="AH375" s="241"/>
      <c r="AI375" s="241"/>
      <c r="AJ375" s="241"/>
    </row>
    <row r="376" spans="1:36" x14ac:dyDescent="0.25">
      <c r="A376" s="241" t="s">
        <v>1260</v>
      </c>
      <c r="B376" s="239">
        <v>44651</v>
      </c>
      <c r="C376" s="241" t="s">
        <v>395</v>
      </c>
      <c r="D376" s="241" t="s">
        <v>400</v>
      </c>
      <c r="E376" s="241" t="s">
        <v>498</v>
      </c>
      <c r="F376" s="241" t="s">
        <v>499</v>
      </c>
      <c r="G376" s="241" t="s">
        <v>140</v>
      </c>
      <c r="H376" s="241">
        <v>5</v>
      </c>
      <c r="I376" s="241" t="s">
        <v>137</v>
      </c>
      <c r="J376" s="241" t="s">
        <v>564</v>
      </c>
      <c r="K376" s="241"/>
      <c r="L376" s="241" t="s">
        <v>79</v>
      </c>
      <c r="M376" s="241">
        <v>2</v>
      </c>
      <c r="N376" s="241" t="s">
        <v>75</v>
      </c>
      <c r="O376" s="241">
        <v>7</v>
      </c>
      <c r="P376" s="241">
        <v>14</v>
      </c>
      <c r="Q376" s="241" t="s">
        <v>86</v>
      </c>
      <c r="R376" s="241">
        <v>1</v>
      </c>
      <c r="S376" s="241">
        <v>14</v>
      </c>
      <c r="T376" s="241" t="s">
        <v>1244</v>
      </c>
      <c r="U376" s="241" t="s">
        <v>606</v>
      </c>
      <c r="V376" s="241"/>
      <c r="W376" s="241" t="s">
        <v>1250</v>
      </c>
      <c r="X376" s="241"/>
      <c r="Y376" s="241"/>
      <c r="Z376" s="241"/>
      <c r="AA376" s="241"/>
      <c r="AB376" s="241"/>
      <c r="AC376" s="241"/>
      <c r="AD376" s="239"/>
      <c r="AE376" s="241">
        <v>0</v>
      </c>
      <c r="AF376" s="239"/>
      <c r="AG376" s="241"/>
      <c r="AH376" s="241"/>
      <c r="AI376" s="241"/>
      <c r="AJ376" s="241"/>
    </row>
    <row r="377" spans="1:36" x14ac:dyDescent="0.25">
      <c r="A377" s="241" t="s">
        <v>1260</v>
      </c>
      <c r="B377" s="239">
        <v>44651</v>
      </c>
      <c r="C377" s="241" t="s">
        <v>395</v>
      </c>
      <c r="D377" s="241" t="s">
        <v>400</v>
      </c>
      <c r="E377" s="241" t="s">
        <v>500</v>
      </c>
      <c r="F377" s="241" t="s">
        <v>501</v>
      </c>
      <c r="G377" s="241" t="s">
        <v>140</v>
      </c>
      <c r="H377" s="241">
        <v>5</v>
      </c>
      <c r="I377" s="241" t="s">
        <v>255</v>
      </c>
      <c r="J377" s="241" t="s">
        <v>58</v>
      </c>
      <c r="K377" s="241" t="s">
        <v>580</v>
      </c>
      <c r="L377" s="241" t="s">
        <v>77</v>
      </c>
      <c r="M377" s="241" t="s">
        <v>1243</v>
      </c>
      <c r="N377" s="241" t="s">
        <v>75</v>
      </c>
      <c r="O377" s="241">
        <v>7</v>
      </c>
      <c r="P377" s="241">
        <v>28</v>
      </c>
      <c r="Q377" s="241" t="s">
        <v>86</v>
      </c>
      <c r="R377" s="241">
        <v>1</v>
      </c>
      <c r="S377" s="241">
        <v>28</v>
      </c>
      <c r="T377" s="241" t="s">
        <v>1252</v>
      </c>
      <c r="U377" s="241"/>
      <c r="V377" s="241"/>
      <c r="W377" s="241" t="s">
        <v>1250</v>
      </c>
      <c r="X377" s="241"/>
      <c r="Y377" s="241"/>
      <c r="Z377" s="241"/>
      <c r="AA377" s="241"/>
      <c r="AB377" s="241"/>
      <c r="AC377" s="241"/>
      <c r="AD377" s="239"/>
      <c r="AE377" s="241">
        <v>0</v>
      </c>
      <c r="AF377" s="239"/>
      <c r="AG377" s="241"/>
      <c r="AH377" s="241"/>
      <c r="AI377" s="241"/>
      <c r="AJ377" s="241"/>
    </row>
    <row r="378" spans="1:36" x14ac:dyDescent="0.25">
      <c r="A378" s="241" t="s">
        <v>1260</v>
      </c>
      <c r="B378" s="239">
        <v>44651</v>
      </c>
      <c r="C378" s="241" t="s">
        <v>395</v>
      </c>
      <c r="D378" s="241" t="s">
        <v>402</v>
      </c>
      <c r="E378" s="241" t="s">
        <v>502</v>
      </c>
      <c r="F378" s="241" t="s">
        <v>503</v>
      </c>
      <c r="G378" s="241" t="s">
        <v>140</v>
      </c>
      <c r="H378" s="241">
        <v>5</v>
      </c>
      <c r="I378" s="241" t="s">
        <v>151</v>
      </c>
      <c r="J378" s="241" t="s">
        <v>565</v>
      </c>
      <c r="K378" s="241"/>
      <c r="L378" s="241" t="s">
        <v>79</v>
      </c>
      <c r="M378" s="241">
        <v>2</v>
      </c>
      <c r="N378" s="241" t="s">
        <v>76</v>
      </c>
      <c r="O378" s="241" t="s">
        <v>1248</v>
      </c>
      <c r="P378" s="241">
        <v>20</v>
      </c>
      <c r="Q378" s="241" t="s">
        <v>86</v>
      </c>
      <c r="R378" s="241">
        <v>1</v>
      </c>
      <c r="S378" s="241">
        <v>20</v>
      </c>
      <c r="T378" s="241" t="s">
        <v>1252</v>
      </c>
      <c r="U378" s="241" t="s">
        <v>607</v>
      </c>
      <c r="V378" s="241"/>
      <c r="W378" s="241" t="s">
        <v>1250</v>
      </c>
      <c r="X378" s="241"/>
      <c r="Y378" s="241"/>
      <c r="Z378" s="241"/>
      <c r="AA378" s="241"/>
      <c r="AB378" s="241"/>
      <c r="AC378" s="241"/>
      <c r="AD378" s="239"/>
      <c r="AE378" s="241">
        <v>0</v>
      </c>
      <c r="AF378" s="239"/>
      <c r="AG378" s="241"/>
      <c r="AH378" s="241"/>
      <c r="AI378" s="241"/>
      <c r="AJ378" s="241"/>
    </row>
    <row r="379" spans="1:36" x14ac:dyDescent="0.25">
      <c r="A379" s="241" t="s">
        <v>1260</v>
      </c>
      <c r="B379" s="239">
        <v>44651</v>
      </c>
      <c r="C379" s="241" t="s">
        <v>345</v>
      </c>
      <c r="D379" s="241" t="s">
        <v>403</v>
      </c>
      <c r="E379" s="241" t="s">
        <v>504</v>
      </c>
      <c r="F379" s="241" t="s">
        <v>505</v>
      </c>
      <c r="G379" s="241" t="s">
        <v>140</v>
      </c>
      <c r="H379" s="241">
        <v>5</v>
      </c>
      <c r="I379" s="241" t="s">
        <v>510</v>
      </c>
      <c r="J379" s="241" t="s">
        <v>566</v>
      </c>
      <c r="K379" s="241" t="s">
        <v>594</v>
      </c>
      <c r="L379" s="241" t="s">
        <v>79</v>
      </c>
      <c r="M379" s="241">
        <v>2</v>
      </c>
      <c r="N379" s="241" t="s">
        <v>76</v>
      </c>
      <c r="O379" s="241" t="s">
        <v>1248</v>
      </c>
      <c r="P379" s="241">
        <v>20</v>
      </c>
      <c r="Q379" s="241" t="s">
        <v>84</v>
      </c>
      <c r="R379" s="241">
        <v>0.7</v>
      </c>
      <c r="S379" s="241">
        <v>14</v>
      </c>
      <c r="T379" s="241" t="s">
        <v>1244</v>
      </c>
      <c r="U379" s="241" t="s">
        <v>608</v>
      </c>
      <c r="V379" s="241"/>
      <c r="W379" s="241" t="s">
        <v>1250</v>
      </c>
      <c r="X379" s="241"/>
      <c r="Y379" s="241"/>
      <c r="Z379" s="241"/>
      <c r="AA379" s="241"/>
      <c r="AB379" s="241"/>
      <c r="AC379" s="241"/>
      <c r="AD379" s="239"/>
      <c r="AE379" s="241">
        <v>0</v>
      </c>
      <c r="AF379" s="239"/>
      <c r="AG379" s="241"/>
      <c r="AH379" s="241"/>
      <c r="AI379" s="241"/>
      <c r="AJ379" s="241"/>
    </row>
    <row r="380" spans="1:36" x14ac:dyDescent="0.25">
      <c r="A380" s="241" t="s">
        <v>1260</v>
      </c>
      <c r="B380" s="239">
        <v>44651</v>
      </c>
      <c r="C380" s="241" t="s">
        <v>345</v>
      </c>
      <c r="D380" s="241" t="s">
        <v>404</v>
      </c>
      <c r="E380" s="241" t="s">
        <v>506</v>
      </c>
      <c r="F380" s="241" t="s">
        <v>507</v>
      </c>
      <c r="G380" s="241" t="s">
        <v>140</v>
      </c>
      <c r="H380" s="241">
        <v>5</v>
      </c>
      <c r="I380" s="241" t="s">
        <v>511</v>
      </c>
      <c r="J380" s="241" t="s">
        <v>566</v>
      </c>
      <c r="K380" s="241" t="s">
        <v>595</v>
      </c>
      <c r="L380" s="241" t="s">
        <v>79</v>
      </c>
      <c r="M380" s="241">
        <v>2</v>
      </c>
      <c r="N380" s="241" t="s">
        <v>76</v>
      </c>
      <c r="O380" s="241" t="s">
        <v>1248</v>
      </c>
      <c r="P380" s="241">
        <v>20</v>
      </c>
      <c r="Q380" s="241" t="s">
        <v>84</v>
      </c>
      <c r="R380" s="241">
        <v>0.7</v>
      </c>
      <c r="S380" s="241">
        <v>14</v>
      </c>
      <c r="T380" s="241" t="s">
        <v>1244</v>
      </c>
      <c r="U380" s="241" t="s">
        <v>608</v>
      </c>
      <c r="V380" s="241"/>
      <c r="W380" s="241" t="s">
        <v>1250</v>
      </c>
      <c r="X380" s="241"/>
      <c r="Y380" s="241"/>
      <c r="Z380" s="241"/>
      <c r="AA380" s="241"/>
      <c r="AB380" s="241"/>
      <c r="AC380" s="241"/>
      <c r="AD380" s="239"/>
      <c r="AE380" s="241">
        <v>0</v>
      </c>
      <c r="AF380" s="239"/>
      <c r="AG380" s="241"/>
      <c r="AH380" s="241"/>
      <c r="AI380" s="241"/>
      <c r="AJ380" s="241"/>
    </row>
    <row r="381" spans="1:36" x14ac:dyDescent="0.25">
      <c r="A381" s="241" t="s">
        <v>1261</v>
      </c>
      <c r="B381" s="239">
        <v>41109</v>
      </c>
      <c r="C381" s="241" t="s">
        <v>1137</v>
      </c>
      <c r="D381" s="241" t="s">
        <v>1138</v>
      </c>
      <c r="E381" s="241" t="s">
        <v>1139</v>
      </c>
      <c r="F381" s="241" t="s">
        <v>1145</v>
      </c>
      <c r="G381" s="241" t="s">
        <v>140</v>
      </c>
      <c r="H381" s="241">
        <v>3</v>
      </c>
      <c r="I381" s="241" t="s">
        <v>148</v>
      </c>
      <c r="J381" s="241" t="s">
        <v>1151</v>
      </c>
      <c r="K381" s="241"/>
      <c r="L381" s="241" t="s">
        <v>77</v>
      </c>
      <c r="M381" s="241" t="s">
        <v>1243</v>
      </c>
      <c r="N381" s="241" t="s">
        <v>75</v>
      </c>
      <c r="O381" s="241">
        <v>7</v>
      </c>
      <c r="P381" s="241">
        <v>28</v>
      </c>
      <c r="Q381" s="241" t="s">
        <v>86</v>
      </c>
      <c r="R381" s="241">
        <v>1</v>
      </c>
      <c r="S381" s="241">
        <v>28</v>
      </c>
      <c r="T381" s="241" t="s">
        <v>1252</v>
      </c>
      <c r="U381" s="241"/>
      <c r="V381" s="241"/>
      <c r="W381" s="241" t="s">
        <v>1250</v>
      </c>
      <c r="X381" s="241"/>
      <c r="Y381" s="241" t="s">
        <v>1250</v>
      </c>
      <c r="Z381" s="241"/>
      <c r="AA381" s="241"/>
      <c r="AB381" s="241"/>
      <c r="AC381" s="241"/>
      <c r="AD381" s="239"/>
      <c r="AE381" s="241">
        <v>0</v>
      </c>
      <c r="AF381" s="239"/>
      <c r="AG381" s="241"/>
      <c r="AH381" s="241"/>
      <c r="AI381" s="241"/>
      <c r="AJ381" s="241"/>
    </row>
    <row r="382" spans="1:36" x14ac:dyDescent="0.25">
      <c r="A382" s="241" t="s">
        <v>1261</v>
      </c>
      <c r="B382" s="239">
        <v>41109</v>
      </c>
      <c r="C382" s="241" t="s">
        <v>1137</v>
      </c>
      <c r="D382" s="241" t="s">
        <v>1138</v>
      </c>
      <c r="E382" s="241" t="s">
        <v>1139</v>
      </c>
      <c r="F382" s="241" t="s">
        <v>1146</v>
      </c>
      <c r="G382" s="241" t="s">
        <v>140</v>
      </c>
      <c r="H382" s="241">
        <v>3</v>
      </c>
      <c r="I382" s="241" t="s">
        <v>145</v>
      </c>
      <c r="J382" s="241" t="s">
        <v>1152</v>
      </c>
      <c r="K382" s="241" t="s">
        <v>1159</v>
      </c>
      <c r="L382" s="241" t="s">
        <v>77</v>
      </c>
      <c r="M382" s="241" t="s">
        <v>1243</v>
      </c>
      <c r="N382" s="241" t="s">
        <v>75</v>
      </c>
      <c r="O382" s="241">
        <v>7</v>
      </c>
      <c r="P382" s="241">
        <v>28</v>
      </c>
      <c r="Q382" s="241" t="s">
        <v>84</v>
      </c>
      <c r="R382" s="241">
        <v>0.7</v>
      </c>
      <c r="S382" s="241">
        <v>19.599999999999998</v>
      </c>
      <c r="T382" s="241" t="s">
        <v>1252</v>
      </c>
      <c r="U382" s="241"/>
      <c r="V382" s="241"/>
      <c r="W382" s="241" t="s">
        <v>1250</v>
      </c>
      <c r="X382" s="241"/>
      <c r="Y382" s="241" t="s">
        <v>1250</v>
      </c>
      <c r="Z382" s="241"/>
      <c r="AA382" s="241"/>
      <c r="AB382" s="241"/>
      <c r="AC382" s="241"/>
      <c r="AD382" s="239"/>
      <c r="AE382" s="241">
        <v>0</v>
      </c>
      <c r="AF382" s="239"/>
      <c r="AG382" s="241"/>
      <c r="AH382" s="241"/>
      <c r="AI382" s="241"/>
      <c r="AJ382" s="241"/>
    </row>
    <row r="383" spans="1:36" x14ac:dyDescent="0.25">
      <c r="A383" s="241" t="s">
        <v>1261</v>
      </c>
      <c r="B383" s="239">
        <v>41109</v>
      </c>
      <c r="C383" s="241" t="s">
        <v>1137</v>
      </c>
      <c r="D383" s="241" t="s">
        <v>1140</v>
      </c>
      <c r="E383" s="241" t="s">
        <v>1141</v>
      </c>
      <c r="F383" s="241" t="s">
        <v>1147</v>
      </c>
      <c r="G383" s="241" t="s">
        <v>140</v>
      </c>
      <c r="H383" s="241">
        <v>3</v>
      </c>
      <c r="I383" s="241" t="s">
        <v>137</v>
      </c>
      <c r="J383" s="241" t="s">
        <v>1153</v>
      </c>
      <c r="K383" s="241" t="s">
        <v>1160</v>
      </c>
      <c r="L383" s="241" t="s">
        <v>78</v>
      </c>
      <c r="M383" s="241" t="s">
        <v>1242</v>
      </c>
      <c r="N383" s="241" t="s">
        <v>76</v>
      </c>
      <c r="O383" s="241" t="s">
        <v>1248</v>
      </c>
      <c r="P383" s="241">
        <v>30</v>
      </c>
      <c r="Q383" s="241" t="s">
        <v>85</v>
      </c>
      <c r="R383" s="241" t="s">
        <v>1253</v>
      </c>
      <c r="S383" s="241"/>
      <c r="T383" s="241"/>
      <c r="U383" s="241" t="s">
        <v>1158</v>
      </c>
      <c r="V383" s="241"/>
      <c r="W383" s="241" t="s">
        <v>1250</v>
      </c>
      <c r="X383" s="241"/>
      <c r="Y383" s="241" t="s">
        <v>1250</v>
      </c>
      <c r="Z383" s="241"/>
      <c r="AA383" s="241"/>
      <c r="AB383" s="241"/>
      <c r="AC383" s="241"/>
      <c r="AD383" s="239"/>
      <c r="AE383" s="241">
        <v>0</v>
      </c>
      <c r="AF383" s="239"/>
      <c r="AG383" s="241"/>
      <c r="AH383" s="241"/>
      <c r="AI383" s="241"/>
      <c r="AJ383" s="241"/>
    </row>
    <row r="384" spans="1:36" x14ac:dyDescent="0.25">
      <c r="A384" s="241" t="s">
        <v>1261</v>
      </c>
      <c r="B384" s="239">
        <v>41109</v>
      </c>
      <c r="C384" s="241" t="s">
        <v>1137</v>
      </c>
      <c r="D384" s="241" t="s">
        <v>1140</v>
      </c>
      <c r="E384" s="241" t="s">
        <v>1141</v>
      </c>
      <c r="F384" s="241" t="s">
        <v>1148</v>
      </c>
      <c r="G384" s="241" t="s">
        <v>140</v>
      </c>
      <c r="H384" s="241">
        <v>3</v>
      </c>
      <c r="I384" s="241" t="s">
        <v>137</v>
      </c>
      <c r="J384" s="241" t="s">
        <v>1154</v>
      </c>
      <c r="K384" s="241"/>
      <c r="L384" s="241" t="s">
        <v>77</v>
      </c>
      <c r="M384" s="241" t="s">
        <v>1243</v>
      </c>
      <c r="N384" s="241" t="s">
        <v>76</v>
      </c>
      <c r="O384" s="241" t="s">
        <v>1248</v>
      </c>
      <c r="P384" s="241">
        <v>40</v>
      </c>
      <c r="Q384" s="241" t="s">
        <v>86</v>
      </c>
      <c r="R384" s="241">
        <v>1</v>
      </c>
      <c r="S384" s="241">
        <v>40</v>
      </c>
      <c r="T384" s="241" t="s">
        <v>1251</v>
      </c>
      <c r="U384" s="241" t="s">
        <v>1161</v>
      </c>
      <c r="V384" s="241"/>
      <c r="W384" s="241" t="s">
        <v>1250</v>
      </c>
      <c r="X384" s="241"/>
      <c r="Y384" s="241" t="s">
        <v>1250</v>
      </c>
      <c r="Z384" s="241"/>
      <c r="AA384" s="241"/>
      <c r="AB384" s="241"/>
      <c r="AC384" s="241"/>
      <c r="AD384" s="239"/>
      <c r="AE384" s="241">
        <v>0</v>
      </c>
      <c r="AF384" s="239"/>
      <c r="AG384" s="241"/>
      <c r="AH384" s="241"/>
      <c r="AI384" s="241"/>
      <c r="AJ384" s="241"/>
    </row>
    <row r="385" spans="1:36" x14ac:dyDescent="0.25">
      <c r="A385" s="241" t="s">
        <v>1261</v>
      </c>
      <c r="B385" s="239">
        <v>41109</v>
      </c>
      <c r="C385" s="241" t="s">
        <v>1137</v>
      </c>
      <c r="D385" s="241" t="s">
        <v>98</v>
      </c>
      <c r="E385" s="241" t="s">
        <v>1142</v>
      </c>
      <c r="F385" s="241" t="s">
        <v>1149</v>
      </c>
      <c r="G385" s="241" t="s">
        <v>140</v>
      </c>
      <c r="H385" s="241">
        <v>3</v>
      </c>
      <c r="I385" s="241" t="s">
        <v>149</v>
      </c>
      <c r="J385" s="241" t="s">
        <v>1155</v>
      </c>
      <c r="K385" s="241" t="s">
        <v>1162</v>
      </c>
      <c r="L385" s="241" t="s">
        <v>78</v>
      </c>
      <c r="M385" s="241" t="s">
        <v>1242</v>
      </c>
      <c r="N385" s="241" t="s">
        <v>75</v>
      </c>
      <c r="O385" s="241">
        <v>7</v>
      </c>
      <c r="P385" s="241">
        <v>21</v>
      </c>
      <c r="Q385" s="241" t="s">
        <v>84</v>
      </c>
      <c r="R385" s="241">
        <v>0.7</v>
      </c>
      <c r="S385" s="241">
        <v>14.7</v>
      </c>
      <c r="T385" s="241" t="s">
        <v>1244</v>
      </c>
      <c r="U385" s="241"/>
      <c r="V385" s="241"/>
      <c r="W385" s="241" t="s">
        <v>1250</v>
      </c>
      <c r="X385" s="241"/>
      <c r="Y385" s="241" t="s">
        <v>1250</v>
      </c>
      <c r="Z385" s="241"/>
      <c r="AA385" s="241"/>
      <c r="AB385" s="241"/>
      <c r="AC385" s="241"/>
      <c r="AD385" s="239"/>
      <c r="AE385" s="241">
        <v>0</v>
      </c>
      <c r="AF385" s="239"/>
      <c r="AG385" s="241"/>
      <c r="AH385" s="241"/>
      <c r="AI385" s="241"/>
      <c r="AJ385" s="241"/>
    </row>
    <row r="386" spans="1:36" x14ac:dyDescent="0.25">
      <c r="A386" s="241" t="s">
        <v>1261</v>
      </c>
      <c r="B386" s="239">
        <v>41109</v>
      </c>
      <c r="C386" s="241" t="s">
        <v>1137</v>
      </c>
      <c r="D386" s="241" t="s">
        <v>98</v>
      </c>
      <c r="E386" s="241" t="s">
        <v>1143</v>
      </c>
      <c r="F386" s="241" t="s">
        <v>1150</v>
      </c>
      <c r="G386" s="241" t="s">
        <v>140</v>
      </c>
      <c r="H386" s="241">
        <v>3</v>
      </c>
      <c r="I386" s="241" t="s">
        <v>265</v>
      </c>
      <c r="J386" s="241" t="s">
        <v>1156</v>
      </c>
      <c r="K386" s="241"/>
      <c r="L386" s="241" t="s">
        <v>77</v>
      </c>
      <c r="M386" s="241" t="s">
        <v>1243</v>
      </c>
      <c r="N386" s="241" t="s">
        <v>74</v>
      </c>
      <c r="O386" s="241" t="s">
        <v>1243</v>
      </c>
      <c r="P386" s="241">
        <v>16</v>
      </c>
      <c r="Q386" s="241" t="s">
        <v>86</v>
      </c>
      <c r="R386" s="241">
        <v>1</v>
      </c>
      <c r="S386" s="241">
        <v>16</v>
      </c>
      <c r="T386" s="241" t="s">
        <v>1244</v>
      </c>
      <c r="U386" s="241"/>
      <c r="V386" s="241"/>
      <c r="W386" s="241" t="s">
        <v>1250</v>
      </c>
      <c r="X386" s="241"/>
      <c r="Y386" s="241" t="s">
        <v>1250</v>
      </c>
      <c r="Z386" s="241"/>
      <c r="AA386" s="241"/>
      <c r="AB386" s="241"/>
      <c r="AC386" s="241"/>
      <c r="AD386" s="239"/>
      <c r="AE386" s="241">
        <v>0</v>
      </c>
      <c r="AF386" s="239"/>
      <c r="AG386" s="241"/>
      <c r="AH386" s="241"/>
      <c r="AI386" s="241"/>
      <c r="AJ386" s="241"/>
    </row>
    <row r="387" spans="1:36" x14ac:dyDescent="0.25">
      <c r="A387" s="241" t="s">
        <v>1261</v>
      </c>
      <c r="B387" s="239">
        <v>41109</v>
      </c>
      <c r="C387" s="241" t="s">
        <v>1137</v>
      </c>
      <c r="D387" s="241" t="s">
        <v>98</v>
      </c>
      <c r="E387" s="241" t="s">
        <v>1144</v>
      </c>
      <c r="F387" s="241" t="s">
        <v>667</v>
      </c>
      <c r="G387" s="241" t="s">
        <v>140</v>
      </c>
      <c r="H387" s="241">
        <v>3</v>
      </c>
      <c r="I387" s="241" t="s">
        <v>145</v>
      </c>
      <c r="J387" s="241" t="s">
        <v>1157</v>
      </c>
      <c r="K387" s="241"/>
      <c r="L387" s="241" t="s">
        <v>77</v>
      </c>
      <c r="M387" s="241" t="s">
        <v>1243</v>
      </c>
      <c r="N387" s="241" t="s">
        <v>76</v>
      </c>
      <c r="O387" s="241" t="s">
        <v>1248</v>
      </c>
      <c r="P387" s="241">
        <v>40</v>
      </c>
      <c r="Q387" s="241" t="s">
        <v>85</v>
      </c>
      <c r="R387" s="241" t="s">
        <v>1253</v>
      </c>
      <c r="S387" s="241"/>
      <c r="T387" s="241"/>
      <c r="U387" s="241" t="s">
        <v>1186</v>
      </c>
      <c r="V387" s="241"/>
      <c r="W387" s="241" t="s">
        <v>1250</v>
      </c>
      <c r="X387" s="241"/>
      <c r="Y387" s="241" t="s">
        <v>1250</v>
      </c>
      <c r="Z387" s="241"/>
      <c r="AA387" s="241"/>
      <c r="AB387" s="241"/>
      <c r="AC387" s="241"/>
      <c r="AD387" s="239"/>
      <c r="AE387" s="241">
        <v>0</v>
      </c>
      <c r="AF387" s="239"/>
      <c r="AG387" s="241"/>
      <c r="AH387" s="241"/>
      <c r="AI387" s="241"/>
      <c r="AJ387" s="241"/>
    </row>
    <row r="388" spans="1:36" x14ac:dyDescent="0.25">
      <c r="A388" s="241" t="s">
        <v>1261</v>
      </c>
      <c r="B388" s="239">
        <v>43411</v>
      </c>
      <c r="C388" s="241" t="s">
        <v>1137</v>
      </c>
      <c r="D388" s="241" t="s">
        <v>1137</v>
      </c>
      <c r="E388" s="241" t="s">
        <v>1175</v>
      </c>
      <c r="F388" s="241"/>
      <c r="G388" s="241"/>
      <c r="H388" s="241"/>
      <c r="I388" s="241" t="s">
        <v>1166</v>
      </c>
      <c r="J388" s="241" t="s">
        <v>1167</v>
      </c>
      <c r="K388" s="241"/>
      <c r="L388" s="241" t="s">
        <v>77</v>
      </c>
      <c r="M388" s="241" t="s">
        <v>1243</v>
      </c>
      <c r="N388" s="241" t="s">
        <v>75</v>
      </c>
      <c r="O388" s="241">
        <v>7</v>
      </c>
      <c r="P388" s="241">
        <v>28</v>
      </c>
      <c r="Q388" s="241" t="s">
        <v>86</v>
      </c>
      <c r="R388" s="241">
        <v>1</v>
      </c>
      <c r="S388" s="241">
        <v>28</v>
      </c>
      <c r="T388" s="241" t="s">
        <v>1252</v>
      </c>
      <c r="U388" s="241"/>
      <c r="V388" s="241"/>
      <c r="W388" s="241" t="s">
        <v>1250</v>
      </c>
      <c r="X388" s="241"/>
      <c r="Y388" s="241" t="s">
        <v>1250</v>
      </c>
      <c r="Z388" s="241"/>
      <c r="AA388" s="241"/>
      <c r="AB388" s="241"/>
      <c r="AC388" s="241"/>
      <c r="AD388" s="239"/>
      <c r="AE388" s="241">
        <v>0</v>
      </c>
      <c r="AF388" s="239"/>
      <c r="AG388" s="241"/>
      <c r="AH388" s="241"/>
      <c r="AI388" s="241"/>
      <c r="AJ388" s="241"/>
    </row>
    <row r="389" spans="1:36" x14ac:dyDescent="0.25">
      <c r="A389" s="241" t="s">
        <v>1261</v>
      </c>
      <c r="B389" s="239">
        <v>43411</v>
      </c>
      <c r="C389" s="241" t="s">
        <v>1137</v>
      </c>
      <c r="D389" s="241" t="s">
        <v>1174</v>
      </c>
      <c r="E389" s="241" t="s">
        <v>1163</v>
      </c>
      <c r="F389" s="241"/>
      <c r="G389" s="241"/>
      <c r="H389" s="241"/>
      <c r="I389" s="241" t="s">
        <v>1168</v>
      </c>
      <c r="J389" s="241" t="s">
        <v>1169</v>
      </c>
      <c r="K389" s="241"/>
      <c r="L389" s="241" t="s">
        <v>77</v>
      </c>
      <c r="M389" s="241" t="s">
        <v>1243</v>
      </c>
      <c r="N389" s="241" t="s">
        <v>75</v>
      </c>
      <c r="O389" s="241">
        <v>7</v>
      </c>
      <c r="P389" s="241">
        <v>28</v>
      </c>
      <c r="Q389" s="241" t="s">
        <v>86</v>
      </c>
      <c r="R389" s="241">
        <v>1</v>
      </c>
      <c r="S389" s="241">
        <v>28</v>
      </c>
      <c r="T389" s="241" t="s">
        <v>1252</v>
      </c>
      <c r="U389" s="241" t="s">
        <v>1185</v>
      </c>
      <c r="V389" s="241"/>
      <c r="W389" s="241" t="s">
        <v>1250</v>
      </c>
      <c r="X389" s="241"/>
      <c r="Y389" s="241" t="s">
        <v>1250</v>
      </c>
      <c r="Z389" s="241"/>
      <c r="AA389" s="241"/>
      <c r="AB389" s="241"/>
      <c r="AC389" s="241"/>
      <c r="AD389" s="239"/>
      <c r="AE389" s="241">
        <v>0</v>
      </c>
      <c r="AF389" s="239"/>
      <c r="AG389" s="241"/>
      <c r="AH389" s="241"/>
      <c r="AI389" s="241"/>
      <c r="AJ389" s="241"/>
    </row>
    <row r="390" spans="1:36" x14ac:dyDescent="0.25">
      <c r="A390" s="241" t="s">
        <v>1261</v>
      </c>
      <c r="B390" s="239">
        <v>43411</v>
      </c>
      <c r="C390" s="241" t="s">
        <v>1137</v>
      </c>
      <c r="D390" s="241" t="s">
        <v>1138</v>
      </c>
      <c r="E390" s="241" t="s">
        <v>1164</v>
      </c>
      <c r="F390" s="241"/>
      <c r="G390" s="241"/>
      <c r="H390" s="241"/>
      <c r="I390" s="241" t="s">
        <v>1170</v>
      </c>
      <c r="J390" s="241" t="s">
        <v>1171</v>
      </c>
      <c r="K390" s="241"/>
      <c r="L390" s="241" t="s">
        <v>77</v>
      </c>
      <c r="M390" s="241" t="s">
        <v>1243</v>
      </c>
      <c r="N390" s="241" t="s">
        <v>75</v>
      </c>
      <c r="O390" s="241">
        <v>7</v>
      </c>
      <c r="P390" s="241">
        <v>28</v>
      </c>
      <c r="Q390" s="241" t="s">
        <v>86</v>
      </c>
      <c r="R390" s="241">
        <v>1</v>
      </c>
      <c r="S390" s="241">
        <v>28</v>
      </c>
      <c r="T390" s="241" t="s">
        <v>1252</v>
      </c>
      <c r="U390" s="241"/>
      <c r="V390" s="241"/>
      <c r="W390" s="241" t="s">
        <v>1250</v>
      </c>
      <c r="X390" s="241"/>
      <c r="Y390" s="241" t="s">
        <v>1250</v>
      </c>
      <c r="Z390" s="241"/>
      <c r="AA390" s="241"/>
      <c r="AB390" s="241"/>
      <c r="AC390" s="241"/>
      <c r="AD390" s="239"/>
      <c r="AE390" s="241">
        <v>0</v>
      </c>
      <c r="AF390" s="239"/>
      <c r="AG390" s="241"/>
      <c r="AH390" s="241"/>
      <c r="AI390" s="241"/>
      <c r="AJ390" s="241"/>
    </row>
    <row r="391" spans="1:36" x14ac:dyDescent="0.25">
      <c r="A391" s="241" t="s">
        <v>1261</v>
      </c>
      <c r="B391" s="239">
        <v>43411</v>
      </c>
      <c r="C391" s="241" t="s">
        <v>1137</v>
      </c>
      <c r="D391" s="241" t="s">
        <v>1138</v>
      </c>
      <c r="E391" s="241" t="s">
        <v>1165</v>
      </c>
      <c r="F391" s="241"/>
      <c r="G391" s="241"/>
      <c r="H391" s="241"/>
      <c r="I391" s="241" t="s">
        <v>1172</v>
      </c>
      <c r="J391" s="241" t="s">
        <v>1173</v>
      </c>
      <c r="K391" s="241"/>
      <c r="L391" s="241" t="s">
        <v>77</v>
      </c>
      <c r="M391" s="241" t="s">
        <v>1243</v>
      </c>
      <c r="N391" s="241" t="s">
        <v>75</v>
      </c>
      <c r="O391" s="241">
        <v>7</v>
      </c>
      <c r="P391" s="241">
        <v>28</v>
      </c>
      <c r="Q391" s="241" t="s">
        <v>86</v>
      </c>
      <c r="R391" s="241">
        <v>1</v>
      </c>
      <c r="S391" s="241">
        <v>28</v>
      </c>
      <c r="T391" s="241" t="s">
        <v>1252</v>
      </c>
      <c r="U391" s="241" t="s">
        <v>1176</v>
      </c>
      <c r="V391" s="241"/>
      <c r="W391" s="241" t="s">
        <v>1250</v>
      </c>
      <c r="X391" s="241"/>
      <c r="Y391" s="241" t="s">
        <v>1250</v>
      </c>
      <c r="Z391" s="241"/>
      <c r="AA391" s="241"/>
      <c r="AB391" s="241"/>
      <c r="AC391" s="241"/>
      <c r="AD391" s="239"/>
      <c r="AE391" s="241">
        <v>0</v>
      </c>
      <c r="AF391" s="239"/>
      <c r="AG391" s="241"/>
      <c r="AH391" s="241"/>
      <c r="AI391" s="241"/>
      <c r="AJ391" s="241"/>
    </row>
    <row r="392" spans="1:36" x14ac:dyDescent="0.25">
      <c r="A392" s="241" t="s">
        <v>1261</v>
      </c>
      <c r="B392" s="239"/>
      <c r="C392" s="241" t="s">
        <v>1137</v>
      </c>
      <c r="D392" s="241" t="s">
        <v>1177</v>
      </c>
      <c r="E392" s="241"/>
      <c r="F392" s="241" t="s">
        <v>1178</v>
      </c>
      <c r="G392" s="241" t="s">
        <v>140</v>
      </c>
      <c r="H392" s="241"/>
      <c r="I392" s="241" t="s">
        <v>1179</v>
      </c>
      <c r="J392" s="241" t="s">
        <v>1180</v>
      </c>
      <c r="K392" s="241"/>
      <c r="L392" s="241" t="s">
        <v>77</v>
      </c>
      <c r="M392" s="241" t="s">
        <v>1243</v>
      </c>
      <c r="N392" s="241" t="s">
        <v>75</v>
      </c>
      <c r="O392" s="241">
        <v>7</v>
      </c>
      <c r="P392" s="241">
        <v>28</v>
      </c>
      <c r="Q392" s="241" t="s">
        <v>86</v>
      </c>
      <c r="R392" s="241">
        <v>1</v>
      </c>
      <c r="S392" s="241">
        <v>28</v>
      </c>
      <c r="T392" s="241" t="s">
        <v>1252</v>
      </c>
      <c r="U392" s="241" t="s">
        <v>1181</v>
      </c>
      <c r="V392" s="241"/>
      <c r="W392" s="241" t="s">
        <v>1250</v>
      </c>
      <c r="X392" s="241"/>
      <c r="Y392" s="241" t="s">
        <v>1250</v>
      </c>
      <c r="Z392" s="241"/>
      <c r="AA392" s="241"/>
      <c r="AB392" s="241"/>
      <c r="AC392" s="241"/>
      <c r="AD392" s="239"/>
      <c r="AE392" s="241">
        <v>0</v>
      </c>
      <c r="AF392" s="239"/>
      <c r="AG392" s="241"/>
      <c r="AH392" s="241"/>
      <c r="AI392" s="241"/>
      <c r="AJ392" s="241"/>
    </row>
    <row r="393" spans="1:36" x14ac:dyDescent="0.25">
      <c r="A393" s="241" t="s">
        <v>1261</v>
      </c>
      <c r="B393" s="239"/>
      <c r="C393" s="241" t="s">
        <v>1137</v>
      </c>
      <c r="D393" s="241" t="s">
        <v>1182</v>
      </c>
      <c r="E393" s="241"/>
      <c r="F393" s="241" t="s">
        <v>1183</v>
      </c>
      <c r="G393" s="241" t="s">
        <v>140</v>
      </c>
      <c r="H393" s="241"/>
      <c r="I393" s="241" t="s">
        <v>137</v>
      </c>
      <c r="J393" s="241" t="s">
        <v>1184</v>
      </c>
      <c r="K393" s="241"/>
      <c r="L393" s="241" t="s">
        <v>78</v>
      </c>
      <c r="M393" s="241" t="s">
        <v>1242</v>
      </c>
      <c r="N393" s="241" t="s">
        <v>76</v>
      </c>
      <c r="O393" s="241" t="s">
        <v>1248</v>
      </c>
      <c r="P393" s="241">
        <v>30</v>
      </c>
      <c r="Q393" s="241" t="s">
        <v>85</v>
      </c>
      <c r="R393" s="241" t="s">
        <v>1253</v>
      </c>
      <c r="S393" s="241"/>
      <c r="T393" s="241"/>
      <c r="U393" s="241" t="s">
        <v>1192</v>
      </c>
      <c r="V393" s="241"/>
      <c r="W393" s="241" t="s">
        <v>1250</v>
      </c>
      <c r="X393" s="241"/>
      <c r="Y393" s="241" t="s">
        <v>1250</v>
      </c>
      <c r="Z393" s="241"/>
      <c r="AA393" s="241"/>
      <c r="AB393" s="241"/>
      <c r="AC393" s="241"/>
      <c r="AD393" s="239"/>
      <c r="AE393" s="241">
        <v>0</v>
      </c>
      <c r="AF393" s="239"/>
      <c r="AG393" s="241"/>
      <c r="AH393" s="241"/>
      <c r="AI393" s="241"/>
      <c r="AJ393" s="241"/>
    </row>
    <row r="394" spans="1:36" x14ac:dyDescent="0.25">
      <c r="A394" s="241" t="s">
        <v>1261</v>
      </c>
      <c r="B394" s="239"/>
      <c r="C394" s="241" t="s">
        <v>1137</v>
      </c>
      <c r="D394" s="241" t="s">
        <v>1187</v>
      </c>
      <c r="E394" s="241" t="s">
        <v>1188</v>
      </c>
      <c r="F394" s="241" t="s">
        <v>1189</v>
      </c>
      <c r="G394" s="241" t="s">
        <v>140</v>
      </c>
      <c r="H394" s="241"/>
      <c r="I394" s="241" t="s">
        <v>1190</v>
      </c>
      <c r="J394" s="241" t="s">
        <v>1191</v>
      </c>
      <c r="K394" s="241"/>
      <c r="L394" s="241" t="s">
        <v>77</v>
      </c>
      <c r="M394" s="241" t="s">
        <v>1243</v>
      </c>
      <c r="N394" s="241" t="s">
        <v>75</v>
      </c>
      <c r="O394" s="241">
        <v>7</v>
      </c>
      <c r="P394" s="241">
        <v>28</v>
      </c>
      <c r="Q394" s="241" t="s">
        <v>85</v>
      </c>
      <c r="R394" s="241" t="s">
        <v>1253</v>
      </c>
      <c r="S394" s="241"/>
      <c r="T394" s="241"/>
      <c r="U394" s="241" t="s">
        <v>1193</v>
      </c>
      <c r="V394" s="241"/>
      <c r="W394" s="241" t="s">
        <v>1250</v>
      </c>
      <c r="X394" s="241"/>
      <c r="Y394" s="241" t="s">
        <v>1250</v>
      </c>
      <c r="Z394" s="241"/>
      <c r="AA394" s="241"/>
      <c r="AB394" s="241"/>
      <c r="AC394" s="241"/>
      <c r="AD394" s="239"/>
      <c r="AE394" s="241">
        <v>0</v>
      </c>
      <c r="AF394" s="239"/>
      <c r="AG394" s="241"/>
      <c r="AH394" s="241"/>
      <c r="AI394" s="241"/>
      <c r="AJ394" s="241"/>
    </row>
    <row r="395" spans="1:36" x14ac:dyDescent="0.25">
      <c r="A395" s="241" t="s">
        <v>1263</v>
      </c>
      <c r="B395" s="239">
        <v>41061</v>
      </c>
      <c r="C395" s="241" t="s">
        <v>31</v>
      </c>
      <c r="D395" s="241" t="s">
        <v>1094</v>
      </c>
      <c r="E395" s="241" t="s">
        <v>1095</v>
      </c>
      <c r="F395" s="241" t="s">
        <v>1110</v>
      </c>
      <c r="G395" s="241" t="s">
        <v>141</v>
      </c>
      <c r="H395" s="241">
        <v>3</v>
      </c>
      <c r="I395" s="241" t="s">
        <v>144</v>
      </c>
      <c r="J395" s="241" t="s">
        <v>1118</v>
      </c>
      <c r="K395" s="241" t="s">
        <v>1262</v>
      </c>
      <c r="L395" s="241" t="s">
        <v>79</v>
      </c>
      <c r="M395" s="241">
        <v>2</v>
      </c>
      <c r="N395" s="241" t="s">
        <v>74</v>
      </c>
      <c r="O395" s="241" t="s">
        <v>1243</v>
      </c>
      <c r="P395" s="241">
        <v>8</v>
      </c>
      <c r="Q395" s="241" t="s">
        <v>85</v>
      </c>
      <c r="R395" s="241" t="s">
        <v>1253</v>
      </c>
      <c r="S395" s="241"/>
      <c r="T395" s="241"/>
      <c r="U395" s="241"/>
      <c r="V395" s="241"/>
      <c r="W395" s="241" t="s">
        <v>1250</v>
      </c>
      <c r="X395" s="241"/>
      <c r="Y395" s="241" t="s">
        <v>1250</v>
      </c>
      <c r="Z395" s="241"/>
      <c r="AA395" s="241"/>
      <c r="AB395" s="241"/>
      <c r="AC395" s="241"/>
      <c r="AD395" s="239"/>
      <c r="AE395" s="241">
        <v>0</v>
      </c>
      <c r="AF395" s="239"/>
      <c r="AG395" s="241"/>
      <c r="AH395" s="241"/>
      <c r="AI395" s="241"/>
      <c r="AJ395" s="241"/>
    </row>
    <row r="396" spans="1:36" x14ac:dyDescent="0.25">
      <c r="A396" s="241" t="s">
        <v>1263</v>
      </c>
      <c r="B396" s="239">
        <v>43389</v>
      </c>
      <c r="C396" s="241" t="s">
        <v>31</v>
      </c>
      <c r="D396" s="241" t="s">
        <v>1096</v>
      </c>
      <c r="E396" s="241" t="s">
        <v>1097</v>
      </c>
      <c r="F396" s="241" t="s">
        <v>663</v>
      </c>
      <c r="G396" s="241" t="s">
        <v>140</v>
      </c>
      <c r="H396" s="241">
        <v>2</v>
      </c>
      <c r="I396" s="241" t="s">
        <v>265</v>
      </c>
      <c r="J396" s="241" t="s">
        <v>1119</v>
      </c>
      <c r="K396" s="241" t="s">
        <v>1130</v>
      </c>
      <c r="L396" s="241" t="s">
        <v>78</v>
      </c>
      <c r="M396" s="241" t="s">
        <v>1242</v>
      </c>
      <c r="N396" s="241" t="s">
        <v>75</v>
      </c>
      <c r="O396" s="241">
        <v>7</v>
      </c>
      <c r="P396" s="241">
        <v>21</v>
      </c>
      <c r="Q396" s="241" t="s">
        <v>84</v>
      </c>
      <c r="R396" s="241">
        <v>0.7</v>
      </c>
      <c r="S396" s="241">
        <v>14.7</v>
      </c>
      <c r="T396" s="241" t="s">
        <v>1244</v>
      </c>
      <c r="U396" s="241"/>
      <c r="V396" s="241"/>
      <c r="W396" s="241" t="s">
        <v>1250</v>
      </c>
      <c r="X396" s="241"/>
      <c r="Y396" s="241" t="s">
        <v>1250</v>
      </c>
      <c r="Z396" s="241"/>
      <c r="AA396" s="241"/>
      <c r="AB396" s="241"/>
      <c r="AC396" s="241"/>
      <c r="AD396" s="239"/>
      <c r="AE396" s="241">
        <v>0</v>
      </c>
      <c r="AF396" s="239"/>
      <c r="AG396" s="241"/>
      <c r="AH396" s="241"/>
      <c r="AI396" s="241"/>
      <c r="AJ396" s="241"/>
    </row>
    <row r="397" spans="1:36" x14ac:dyDescent="0.25">
      <c r="A397" s="241" t="s">
        <v>1263</v>
      </c>
      <c r="B397" s="239">
        <v>41061</v>
      </c>
      <c r="C397" s="241" t="s">
        <v>31</v>
      </c>
      <c r="D397" s="241" t="s">
        <v>1098</v>
      </c>
      <c r="E397" s="241" t="s">
        <v>1099</v>
      </c>
      <c r="F397" s="241" t="s">
        <v>1111</v>
      </c>
      <c r="G397" s="241" t="s">
        <v>140</v>
      </c>
      <c r="H397" s="241">
        <v>3</v>
      </c>
      <c r="I397" s="241" t="s">
        <v>148</v>
      </c>
      <c r="J397" s="241" t="s">
        <v>1120</v>
      </c>
      <c r="K397" s="241" t="s">
        <v>1196</v>
      </c>
      <c r="L397" s="241" t="s">
        <v>78</v>
      </c>
      <c r="M397" s="241" t="s">
        <v>1242</v>
      </c>
      <c r="N397" s="241" t="s">
        <v>74</v>
      </c>
      <c r="O397" s="241" t="s">
        <v>1243</v>
      </c>
      <c r="P397" s="241">
        <v>12</v>
      </c>
      <c r="Q397" s="241" t="s">
        <v>86</v>
      </c>
      <c r="R397" s="241">
        <v>0.7</v>
      </c>
      <c r="S397" s="241">
        <v>8.3999999999999986</v>
      </c>
      <c r="T397" s="241" t="s">
        <v>1244</v>
      </c>
      <c r="U397" s="241" t="s">
        <v>1195</v>
      </c>
      <c r="V397" s="241"/>
      <c r="W397" s="241" t="s">
        <v>1250</v>
      </c>
      <c r="X397" s="241"/>
      <c r="Y397" s="241" t="s">
        <v>1250</v>
      </c>
      <c r="Z397" s="241"/>
      <c r="AA397" s="241"/>
      <c r="AB397" s="241"/>
      <c r="AC397" s="241"/>
      <c r="AD397" s="239"/>
      <c r="AE397" s="241">
        <v>0</v>
      </c>
      <c r="AF397" s="239"/>
      <c r="AG397" s="241"/>
      <c r="AH397" s="241"/>
      <c r="AI397" s="241"/>
      <c r="AJ397" s="241"/>
    </row>
    <row r="398" spans="1:36" x14ac:dyDescent="0.25">
      <c r="A398" s="241" t="s">
        <v>1263</v>
      </c>
      <c r="B398" s="239">
        <v>41061</v>
      </c>
      <c r="C398" s="241" t="s">
        <v>31</v>
      </c>
      <c r="D398" s="241" t="s">
        <v>1098</v>
      </c>
      <c r="E398" s="241" t="s">
        <v>1100</v>
      </c>
      <c r="F398" s="241" t="s">
        <v>126</v>
      </c>
      <c r="G398" s="241" t="s">
        <v>140</v>
      </c>
      <c r="H398" s="241">
        <v>3</v>
      </c>
      <c r="I398" s="241" t="s">
        <v>149</v>
      </c>
      <c r="J398" s="241" t="s">
        <v>1121</v>
      </c>
      <c r="K398" s="241" t="s">
        <v>1131</v>
      </c>
      <c r="L398" s="241" t="s">
        <v>79</v>
      </c>
      <c r="M398" s="241">
        <v>2</v>
      </c>
      <c r="N398" s="241" t="s">
        <v>75</v>
      </c>
      <c r="O398" s="241">
        <v>7</v>
      </c>
      <c r="P398" s="241">
        <v>14</v>
      </c>
      <c r="Q398" s="241" t="s">
        <v>86</v>
      </c>
      <c r="R398" s="241">
        <v>0.7</v>
      </c>
      <c r="S398" s="241">
        <v>9.7999999999999989</v>
      </c>
      <c r="T398" s="241" t="s">
        <v>1244</v>
      </c>
      <c r="U398" s="241"/>
      <c r="V398" s="241"/>
      <c r="W398" s="241" t="s">
        <v>1250</v>
      </c>
      <c r="X398" s="241"/>
      <c r="Y398" s="241" t="s">
        <v>1250</v>
      </c>
      <c r="Z398" s="241"/>
      <c r="AA398" s="241"/>
      <c r="AB398" s="241"/>
      <c r="AC398" s="241"/>
      <c r="AD398" s="239"/>
      <c r="AE398" s="241">
        <v>0</v>
      </c>
      <c r="AF398" s="239"/>
      <c r="AG398" s="241"/>
      <c r="AH398" s="241"/>
      <c r="AI398" s="241"/>
      <c r="AJ398" s="241"/>
    </row>
    <row r="399" spans="1:36" x14ac:dyDescent="0.25">
      <c r="A399" s="241" t="s">
        <v>1263</v>
      </c>
      <c r="B399" s="239">
        <v>41061</v>
      </c>
      <c r="C399" s="241" t="s">
        <v>31</v>
      </c>
      <c r="D399" s="241" t="s">
        <v>1098</v>
      </c>
      <c r="E399" s="241" t="s">
        <v>1101</v>
      </c>
      <c r="F399" s="241" t="s">
        <v>1112</v>
      </c>
      <c r="G399" s="241" t="s">
        <v>140</v>
      </c>
      <c r="H399" s="241">
        <v>3</v>
      </c>
      <c r="I399" s="241" t="s">
        <v>149</v>
      </c>
      <c r="J399" s="241" t="s">
        <v>1122</v>
      </c>
      <c r="K399" s="241"/>
      <c r="L399" s="241" t="s">
        <v>79</v>
      </c>
      <c r="M399" s="241">
        <v>2</v>
      </c>
      <c r="N399" s="241" t="s">
        <v>74</v>
      </c>
      <c r="O399" s="241" t="s">
        <v>1243</v>
      </c>
      <c r="P399" s="241">
        <v>8</v>
      </c>
      <c r="Q399" s="241" t="s">
        <v>86</v>
      </c>
      <c r="R399" s="241">
        <v>1</v>
      </c>
      <c r="S399" s="241">
        <v>8</v>
      </c>
      <c r="T399" s="241" t="s">
        <v>1244</v>
      </c>
      <c r="U399" s="241"/>
      <c r="V399" s="241"/>
      <c r="W399" s="241" t="s">
        <v>1250</v>
      </c>
      <c r="X399" s="241"/>
      <c r="Y399" s="241" t="s">
        <v>1250</v>
      </c>
      <c r="Z399" s="241"/>
      <c r="AA399" s="241"/>
      <c r="AB399" s="241"/>
      <c r="AC399" s="241"/>
      <c r="AD399" s="239"/>
      <c r="AE399" s="241">
        <v>0</v>
      </c>
      <c r="AF399" s="239"/>
      <c r="AG399" s="241"/>
      <c r="AH399" s="241"/>
      <c r="AI399" s="241"/>
      <c r="AJ399" s="241"/>
    </row>
    <row r="400" spans="1:36" x14ac:dyDescent="0.25">
      <c r="A400" s="241" t="s">
        <v>1263</v>
      </c>
      <c r="B400" s="239">
        <v>41061</v>
      </c>
      <c r="C400" s="241" t="s">
        <v>31</v>
      </c>
      <c r="D400" s="241" t="s">
        <v>1098</v>
      </c>
      <c r="E400" s="241" t="s">
        <v>799</v>
      </c>
      <c r="F400" s="241" t="s">
        <v>1113</v>
      </c>
      <c r="G400" s="241" t="s">
        <v>140</v>
      </c>
      <c r="H400" s="241">
        <v>3</v>
      </c>
      <c r="I400" s="241" t="s">
        <v>149</v>
      </c>
      <c r="J400" s="241" t="s">
        <v>1123</v>
      </c>
      <c r="K400" s="241"/>
      <c r="L400" s="241" t="s">
        <v>79</v>
      </c>
      <c r="M400" s="241">
        <v>2</v>
      </c>
      <c r="N400" s="241" t="s">
        <v>75</v>
      </c>
      <c r="O400" s="241">
        <v>7</v>
      </c>
      <c r="P400" s="241">
        <v>14</v>
      </c>
      <c r="Q400" s="241" t="s">
        <v>84</v>
      </c>
      <c r="R400" s="241">
        <v>0.7</v>
      </c>
      <c r="S400" s="241">
        <v>9.7999999999999989</v>
      </c>
      <c r="T400" s="241" t="s">
        <v>1244</v>
      </c>
      <c r="U400" s="241" t="s">
        <v>1132</v>
      </c>
      <c r="V400" s="241"/>
      <c r="W400" s="241" t="s">
        <v>1250</v>
      </c>
      <c r="X400" s="241"/>
      <c r="Y400" s="241" t="s">
        <v>1250</v>
      </c>
      <c r="Z400" s="241"/>
      <c r="AA400" s="241"/>
      <c r="AB400" s="241"/>
      <c r="AC400" s="241"/>
      <c r="AD400" s="239"/>
      <c r="AE400" s="241">
        <v>0</v>
      </c>
      <c r="AF400" s="239"/>
      <c r="AG400" s="241"/>
      <c r="AH400" s="241"/>
      <c r="AI400" s="241"/>
      <c r="AJ400" s="241"/>
    </row>
    <row r="401" spans="1:36" x14ac:dyDescent="0.25">
      <c r="A401" s="241" t="s">
        <v>1263</v>
      </c>
      <c r="B401" s="239">
        <v>41061</v>
      </c>
      <c r="C401" s="241" t="s">
        <v>31</v>
      </c>
      <c r="D401" s="241" t="s">
        <v>1098</v>
      </c>
      <c r="E401" s="241" t="s">
        <v>1102</v>
      </c>
      <c r="F401" s="241" t="s">
        <v>1114</v>
      </c>
      <c r="G401" s="241" t="s">
        <v>140</v>
      </c>
      <c r="H401" s="241">
        <v>3</v>
      </c>
      <c r="I401" s="241" t="s">
        <v>149</v>
      </c>
      <c r="J401" s="241" t="s">
        <v>1197</v>
      </c>
      <c r="K401" s="241"/>
      <c r="L401" s="241" t="s">
        <v>79</v>
      </c>
      <c r="M401" s="241">
        <v>2</v>
      </c>
      <c r="N401" s="241" t="s">
        <v>74</v>
      </c>
      <c r="O401" s="241" t="s">
        <v>1243</v>
      </c>
      <c r="P401" s="241">
        <v>8</v>
      </c>
      <c r="Q401" s="241" t="s">
        <v>86</v>
      </c>
      <c r="R401" s="241">
        <v>1</v>
      </c>
      <c r="S401" s="241">
        <v>8</v>
      </c>
      <c r="T401" s="241" t="s">
        <v>1244</v>
      </c>
      <c r="U401" s="241"/>
      <c r="V401" s="241"/>
      <c r="W401" s="241" t="s">
        <v>1250</v>
      </c>
      <c r="X401" s="241"/>
      <c r="Y401" s="241" t="s">
        <v>1250</v>
      </c>
      <c r="Z401" s="241"/>
      <c r="AA401" s="241"/>
      <c r="AB401" s="241"/>
      <c r="AC401" s="241"/>
      <c r="AD401" s="239"/>
      <c r="AE401" s="241">
        <v>0</v>
      </c>
      <c r="AF401" s="239"/>
      <c r="AG401" s="241"/>
      <c r="AH401" s="241"/>
      <c r="AI401" s="241"/>
      <c r="AJ401" s="241"/>
    </row>
    <row r="402" spans="1:36" x14ac:dyDescent="0.25">
      <c r="A402" s="241" t="s">
        <v>1263</v>
      </c>
      <c r="B402" s="239">
        <v>41061</v>
      </c>
      <c r="C402" s="241" t="s">
        <v>31</v>
      </c>
      <c r="D402" s="241" t="s">
        <v>609</v>
      </c>
      <c r="E402" s="241" t="s">
        <v>1103</v>
      </c>
      <c r="F402" s="241" t="s">
        <v>1115</v>
      </c>
      <c r="G402" s="241" t="s">
        <v>140</v>
      </c>
      <c r="H402" s="241">
        <v>3</v>
      </c>
      <c r="I402" s="241" t="s">
        <v>145</v>
      </c>
      <c r="J402" s="241" t="s">
        <v>1124</v>
      </c>
      <c r="K402" s="241" t="s">
        <v>1133</v>
      </c>
      <c r="L402" s="241" t="s">
        <v>79</v>
      </c>
      <c r="M402" s="241">
        <v>2</v>
      </c>
      <c r="N402" s="241" t="s">
        <v>75</v>
      </c>
      <c r="O402" s="241">
        <v>7</v>
      </c>
      <c r="P402" s="241">
        <v>14</v>
      </c>
      <c r="Q402" s="241" t="s">
        <v>86</v>
      </c>
      <c r="R402" s="241">
        <v>0.9</v>
      </c>
      <c r="S402" s="241">
        <v>12.6</v>
      </c>
      <c r="T402" s="241" t="s">
        <v>1244</v>
      </c>
      <c r="U402" s="241"/>
      <c r="V402" s="241"/>
      <c r="W402" s="241" t="s">
        <v>1250</v>
      </c>
      <c r="X402" s="241"/>
      <c r="Y402" s="241" t="s">
        <v>1250</v>
      </c>
      <c r="Z402" s="241"/>
      <c r="AA402" s="241"/>
      <c r="AB402" s="241"/>
      <c r="AC402" s="241"/>
      <c r="AD402" s="239"/>
      <c r="AE402" s="241">
        <v>0</v>
      </c>
      <c r="AF402" s="239"/>
      <c r="AG402" s="241"/>
      <c r="AH402" s="241"/>
      <c r="AI402" s="241"/>
      <c r="AJ402" s="241"/>
    </row>
    <row r="403" spans="1:36" x14ac:dyDescent="0.25">
      <c r="A403" s="241" t="s">
        <v>1263</v>
      </c>
      <c r="B403" s="239">
        <v>41061</v>
      </c>
      <c r="C403" s="241" t="s">
        <v>31</v>
      </c>
      <c r="D403" s="241" t="s">
        <v>609</v>
      </c>
      <c r="E403" s="241" t="s">
        <v>1104</v>
      </c>
      <c r="F403" s="241" t="s">
        <v>1116</v>
      </c>
      <c r="G403" s="241" t="s">
        <v>140</v>
      </c>
      <c r="H403" s="241">
        <v>3</v>
      </c>
      <c r="I403" s="241" t="s">
        <v>144</v>
      </c>
      <c r="J403" s="241" t="s">
        <v>1125</v>
      </c>
      <c r="K403" s="241" t="s">
        <v>1134</v>
      </c>
      <c r="L403" s="241" t="s">
        <v>79</v>
      </c>
      <c r="M403" s="241">
        <v>2</v>
      </c>
      <c r="N403" s="241" t="s">
        <v>74</v>
      </c>
      <c r="O403" s="241" t="s">
        <v>1243</v>
      </c>
      <c r="P403" s="241">
        <v>8</v>
      </c>
      <c r="Q403" s="241" t="s">
        <v>86</v>
      </c>
      <c r="R403" s="241">
        <v>1</v>
      </c>
      <c r="S403" s="241">
        <v>8</v>
      </c>
      <c r="T403" s="241" t="s">
        <v>1244</v>
      </c>
      <c r="U403" s="241"/>
      <c r="V403" s="241"/>
      <c r="W403" s="241" t="s">
        <v>1250</v>
      </c>
      <c r="X403" s="241"/>
      <c r="Y403" s="241" t="s">
        <v>1250</v>
      </c>
      <c r="Z403" s="241"/>
      <c r="AA403" s="241"/>
      <c r="AB403" s="241"/>
      <c r="AC403" s="241"/>
      <c r="AD403" s="239"/>
      <c r="AE403" s="241">
        <v>0</v>
      </c>
      <c r="AF403" s="239"/>
      <c r="AG403" s="241"/>
      <c r="AH403" s="241"/>
      <c r="AI403" s="241"/>
      <c r="AJ403" s="241"/>
    </row>
    <row r="404" spans="1:36" x14ac:dyDescent="0.25">
      <c r="A404" s="241" t="s">
        <v>1263</v>
      </c>
      <c r="B404" s="239">
        <v>41061</v>
      </c>
      <c r="C404" s="241" t="s">
        <v>31</v>
      </c>
      <c r="D404" s="241" t="s">
        <v>1105</v>
      </c>
      <c r="E404" s="241" t="s">
        <v>1106</v>
      </c>
      <c r="F404" s="241" t="s">
        <v>32</v>
      </c>
      <c r="G404" s="241" t="s">
        <v>140</v>
      </c>
      <c r="H404" s="241">
        <v>3</v>
      </c>
      <c r="I404" s="241" t="s">
        <v>151</v>
      </c>
      <c r="J404" s="241" t="s">
        <v>1126</v>
      </c>
      <c r="K404" s="241"/>
      <c r="L404" s="241" t="s">
        <v>80</v>
      </c>
      <c r="M404" s="241" t="s">
        <v>1245</v>
      </c>
      <c r="N404" s="241" t="s">
        <v>76</v>
      </c>
      <c r="O404" s="241" t="s">
        <v>1248</v>
      </c>
      <c r="P404" s="241">
        <v>10</v>
      </c>
      <c r="Q404" s="241" t="s">
        <v>86</v>
      </c>
      <c r="R404" s="241">
        <v>1</v>
      </c>
      <c r="S404" s="241">
        <v>10</v>
      </c>
      <c r="T404" s="241" t="s">
        <v>1244</v>
      </c>
      <c r="U404" s="241"/>
      <c r="V404" s="241"/>
      <c r="W404" s="241" t="s">
        <v>1250</v>
      </c>
      <c r="X404" s="241"/>
      <c r="Y404" s="241" t="s">
        <v>1250</v>
      </c>
      <c r="Z404" s="241"/>
      <c r="AA404" s="241"/>
      <c r="AB404" s="241"/>
      <c r="AC404" s="241"/>
      <c r="AD404" s="239"/>
      <c r="AE404" s="241">
        <v>0</v>
      </c>
      <c r="AF404" s="239"/>
      <c r="AG404" s="241"/>
      <c r="AH404" s="241"/>
      <c r="AI404" s="241"/>
      <c r="AJ404" s="241"/>
    </row>
    <row r="405" spans="1:36" x14ac:dyDescent="0.25">
      <c r="A405" s="241" t="s">
        <v>1263</v>
      </c>
      <c r="B405" s="239">
        <v>41061</v>
      </c>
      <c r="C405" s="241" t="s">
        <v>31</v>
      </c>
      <c r="D405" s="241" t="s">
        <v>1105</v>
      </c>
      <c r="E405" s="241" t="s">
        <v>1107</v>
      </c>
      <c r="F405" s="241" t="s">
        <v>1117</v>
      </c>
      <c r="G405" s="241" t="s">
        <v>140</v>
      </c>
      <c r="H405" s="241">
        <v>3</v>
      </c>
      <c r="I405" s="241" t="s">
        <v>151</v>
      </c>
      <c r="J405" s="241" t="s">
        <v>1127</v>
      </c>
      <c r="K405" s="241"/>
      <c r="L405" s="241" t="s">
        <v>80</v>
      </c>
      <c r="M405" s="241" t="s">
        <v>1245</v>
      </c>
      <c r="N405" s="241" t="s">
        <v>76</v>
      </c>
      <c r="O405" s="241" t="s">
        <v>1248</v>
      </c>
      <c r="P405" s="241">
        <v>10</v>
      </c>
      <c r="Q405" s="241" t="s">
        <v>86</v>
      </c>
      <c r="R405" s="241">
        <v>1</v>
      </c>
      <c r="S405" s="241">
        <v>10</v>
      </c>
      <c r="T405" s="241" t="s">
        <v>1244</v>
      </c>
      <c r="U405" s="241" t="s">
        <v>1135</v>
      </c>
      <c r="V405" s="241"/>
      <c r="W405" s="241" t="s">
        <v>1250</v>
      </c>
      <c r="X405" s="241"/>
      <c r="Y405" s="241" t="s">
        <v>1250</v>
      </c>
      <c r="Z405" s="241"/>
      <c r="AA405" s="241"/>
      <c r="AB405" s="241"/>
      <c r="AC405" s="241"/>
      <c r="AD405" s="239"/>
      <c r="AE405" s="241">
        <v>0</v>
      </c>
      <c r="AF405" s="239"/>
      <c r="AG405" s="241"/>
      <c r="AH405" s="241"/>
      <c r="AI405" s="241"/>
      <c r="AJ405" s="241"/>
    </row>
    <row r="406" spans="1:36" x14ac:dyDescent="0.25">
      <c r="A406" s="241" t="s">
        <v>1263</v>
      </c>
      <c r="B406" s="239">
        <v>44819</v>
      </c>
      <c r="C406" s="241" t="s">
        <v>31</v>
      </c>
      <c r="D406" s="241" t="s">
        <v>1108</v>
      </c>
      <c r="E406" s="241" t="s">
        <v>1109</v>
      </c>
      <c r="F406" s="241"/>
      <c r="G406" s="241" t="s">
        <v>140</v>
      </c>
      <c r="H406" s="241">
        <v>2</v>
      </c>
      <c r="I406" s="241" t="s">
        <v>26</v>
      </c>
      <c r="J406" s="241" t="s">
        <v>1128</v>
      </c>
      <c r="K406" s="241" t="s">
        <v>1136</v>
      </c>
      <c r="L406" s="241" t="s">
        <v>77</v>
      </c>
      <c r="M406" s="241" t="s">
        <v>1243</v>
      </c>
      <c r="N406" s="241" t="s">
        <v>76</v>
      </c>
      <c r="O406" s="241" t="s">
        <v>1248</v>
      </c>
      <c r="P406" s="241">
        <v>40</v>
      </c>
      <c r="Q406" s="241" t="s">
        <v>86</v>
      </c>
      <c r="R406" s="241">
        <v>0.7</v>
      </c>
      <c r="S406" s="241">
        <v>28</v>
      </c>
      <c r="T406" s="241" t="s">
        <v>1252</v>
      </c>
      <c r="U406" s="241" t="s">
        <v>1195</v>
      </c>
      <c r="V406" s="241"/>
      <c r="W406" s="241" t="s">
        <v>1250</v>
      </c>
      <c r="X406" s="241"/>
      <c r="Y406" s="241" t="s">
        <v>1250</v>
      </c>
      <c r="Z406" s="241"/>
      <c r="AA406" s="241"/>
      <c r="AB406" s="241"/>
      <c r="AC406" s="241"/>
      <c r="AD406" s="239"/>
      <c r="AE406" s="241">
        <v>0</v>
      </c>
      <c r="AF406" s="239"/>
      <c r="AG406" s="241"/>
      <c r="AH406" s="241"/>
      <c r="AI406" s="241"/>
      <c r="AJ406" s="241"/>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F0A58E1-26BE-4642-AF27-3CD069F784F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11</vt:i4>
      </vt:variant>
    </vt:vector>
  </HeadingPairs>
  <TitlesOfParts>
    <vt:vector size="11" baseType="lpstr">
      <vt:lpstr>E 1</vt:lpstr>
      <vt:lpstr>E 2</vt:lpstr>
      <vt:lpstr>E 3</vt:lpstr>
      <vt:lpstr>E 4</vt:lpstr>
      <vt:lpstr>E 5</vt:lpstr>
      <vt:lpstr>E 6</vt:lpstr>
      <vt:lpstr>E 7</vt:lpstr>
      <vt:lpstr>E 8</vt:lpstr>
      <vt:lpstr>E GROUPE</vt:lpstr>
      <vt:lpstr>Synthèse PQ</vt:lpstr>
      <vt:lpstr>Feuil1</vt:lpstr>
    </vt:vector>
  </TitlesOfParts>
  <Company>Yvon Mau 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Caroline Amat</dc:creator>
  <cp:lastModifiedBy>CA</cp:lastModifiedBy>
  <cp:lastPrinted>2022-06-30T06:15:00Z</cp:lastPrinted>
  <dcterms:created xsi:type="dcterms:W3CDTF">2013-03-26T14:33:10Z</dcterms:created>
  <dcterms:modified xsi:type="dcterms:W3CDTF">2022-09-20T20:10:14Z</dcterms:modified>
</cp:coreProperties>
</file>