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200" windowHeight="1185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" i="1" l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4" i="1"/>
  <c r="M28" i="1" l="1"/>
  <c r="N28" i="1" s="1"/>
  <c r="M27" i="1"/>
  <c r="N27" i="1" s="1"/>
  <c r="M26" i="1"/>
  <c r="N26" i="1" s="1"/>
  <c r="M25" i="1"/>
  <c r="N25" i="1" s="1"/>
  <c r="M24" i="1"/>
  <c r="N24" i="1" s="1"/>
  <c r="M23" i="1"/>
  <c r="N23" i="1" s="1"/>
  <c r="M22" i="1"/>
  <c r="N22" i="1" s="1"/>
  <c r="M21" i="1"/>
  <c r="N21" i="1" s="1"/>
  <c r="M20" i="1"/>
  <c r="N20" i="1" s="1"/>
  <c r="M19" i="1"/>
  <c r="N19" i="1" s="1"/>
  <c r="M18" i="1"/>
  <c r="N18" i="1" s="1"/>
  <c r="M17" i="1"/>
  <c r="N17" i="1" s="1"/>
  <c r="M16" i="1"/>
  <c r="N16" i="1" s="1"/>
  <c r="M15" i="1"/>
  <c r="N15" i="1" s="1"/>
  <c r="M14" i="1"/>
  <c r="N14" i="1" s="1"/>
  <c r="M13" i="1"/>
  <c r="N13" i="1" s="1"/>
  <c r="M12" i="1"/>
  <c r="N12" i="1" s="1"/>
  <c r="M11" i="1"/>
  <c r="N11" i="1" s="1"/>
  <c r="M10" i="1"/>
  <c r="N10" i="1" s="1"/>
  <c r="M9" i="1"/>
  <c r="N9" i="1" s="1"/>
  <c r="M8" i="1"/>
  <c r="N8" i="1" s="1"/>
  <c r="M7" i="1"/>
  <c r="N7" i="1" s="1"/>
  <c r="M6" i="1"/>
  <c r="N6" i="1" s="1"/>
  <c r="M5" i="1"/>
  <c r="M4" i="1"/>
  <c r="N4" i="1" s="1"/>
  <c r="J28" i="1"/>
  <c r="K28" i="1" s="1"/>
  <c r="J27" i="1"/>
  <c r="K27" i="1" s="1"/>
  <c r="J26" i="1"/>
  <c r="K26" i="1" s="1"/>
  <c r="J25" i="1"/>
  <c r="K25" i="1" s="1"/>
  <c r="J24" i="1"/>
  <c r="K24" i="1" s="1"/>
  <c r="J23" i="1"/>
  <c r="K23" i="1" s="1"/>
  <c r="J22" i="1"/>
  <c r="K22" i="1" s="1"/>
  <c r="J21" i="1"/>
  <c r="K21" i="1" s="1"/>
  <c r="J20" i="1"/>
  <c r="K20" i="1" s="1"/>
  <c r="J19" i="1"/>
  <c r="K19" i="1" s="1"/>
  <c r="J18" i="1"/>
  <c r="K18" i="1" s="1"/>
  <c r="J17" i="1"/>
  <c r="K17" i="1" s="1"/>
  <c r="J16" i="1"/>
  <c r="K16" i="1" s="1"/>
  <c r="J15" i="1"/>
  <c r="K15" i="1" s="1"/>
  <c r="J14" i="1"/>
  <c r="K14" i="1" s="1"/>
  <c r="J13" i="1"/>
  <c r="K13" i="1" s="1"/>
  <c r="J12" i="1"/>
  <c r="K12" i="1" s="1"/>
  <c r="J11" i="1"/>
  <c r="K11" i="1" s="1"/>
  <c r="J10" i="1"/>
  <c r="K10" i="1" s="1"/>
  <c r="J9" i="1"/>
  <c r="K9" i="1" s="1"/>
  <c r="J8" i="1"/>
  <c r="K8" i="1" s="1"/>
  <c r="J7" i="1"/>
  <c r="K7" i="1" s="1"/>
  <c r="J6" i="1"/>
  <c r="K6" i="1" s="1"/>
  <c r="J5" i="1"/>
  <c r="K5" i="1" s="1"/>
  <c r="J4" i="1"/>
  <c r="K4" i="1" s="1"/>
  <c r="G28" i="1"/>
  <c r="H28" i="1" s="1"/>
  <c r="G27" i="1"/>
  <c r="H27" i="1" s="1"/>
  <c r="G26" i="1"/>
  <c r="H26" i="1" s="1"/>
  <c r="G25" i="1"/>
  <c r="H25" i="1" s="1"/>
  <c r="G24" i="1"/>
  <c r="H24" i="1" s="1"/>
  <c r="G23" i="1"/>
  <c r="H23" i="1" s="1"/>
  <c r="G22" i="1"/>
  <c r="H22" i="1" s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G8" i="1"/>
  <c r="H8" i="1" s="1"/>
  <c r="G7" i="1"/>
  <c r="H7" i="1" s="1"/>
  <c r="G6" i="1"/>
  <c r="H6" i="1" s="1"/>
  <c r="G5" i="1"/>
  <c r="G4" i="1"/>
  <c r="H4" i="1" s="1"/>
  <c r="D28" i="1"/>
  <c r="E28" i="1" s="1"/>
  <c r="D27" i="1"/>
  <c r="E27" i="1" s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D5" i="1"/>
  <c r="D4" i="1"/>
  <c r="E4" i="1" s="1"/>
  <c r="D29" i="1" l="1"/>
  <c r="M29" i="1"/>
  <c r="G29" i="1"/>
  <c r="N5" i="1"/>
  <c r="N29" i="1" s="1"/>
  <c r="K29" i="1"/>
  <c r="J29" i="1"/>
  <c r="H5" i="1"/>
  <c r="H29" i="1" s="1"/>
  <c r="E5" i="1"/>
  <c r="E29" i="1" s="1"/>
</calcChain>
</file>

<file path=xl/sharedStrings.xml><?xml version="1.0" encoding="utf-8"?>
<sst xmlns="http://schemas.openxmlformats.org/spreadsheetml/2006/main" count="49" uniqueCount="13">
  <si>
    <t>Désignation</t>
  </si>
  <si>
    <t>PRIX TOTAL HT</t>
  </si>
  <si>
    <t>PRIX TOTAL TTC</t>
  </si>
  <si>
    <t>PRIX UNITAIRE HT</t>
  </si>
  <si>
    <t>Quantité</t>
  </si>
  <si>
    <t>Montant total (en l)</t>
  </si>
  <si>
    <t xml:space="preserve"> </t>
  </si>
  <si>
    <t>SOCIETE B</t>
  </si>
  <si>
    <t>x</t>
  </si>
  <si>
    <t>SOCIETE A</t>
  </si>
  <si>
    <t>SOCIETE C</t>
  </si>
  <si>
    <t>SOCIETE D</t>
  </si>
  <si>
    <t>MOYENNES PRIX UNITAIRE HT
(Hors Rouges)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</si>
</sst>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26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0" xfId="0" applyFont="1"/>
    <xf numFmtId="0" fontId="5" fillId="0" borderId="17" xfId="1" applyFont="1" applyFill="1" applyBorder="1" applyAlignment="1">
      <alignment horizontal="left" vertical="center" wrapText="1"/>
    </xf>
    <xf numFmtId="0" fontId="5" fillId="0" borderId="18" xfId="1" applyFont="1" applyFill="1" applyBorder="1" applyAlignment="1">
      <alignment horizontal="left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3" fillId="0" borderId="24" xfId="1" applyFont="1" applyFill="1" applyBorder="1" applyAlignment="1">
      <alignment horizontal="center" vertical="center" wrapText="1"/>
    </xf>
    <xf numFmtId="0" fontId="3" fillId="0" borderId="25" xfId="1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44" fontId="3" fillId="0" borderId="17" xfId="1" applyNumberFormat="1" applyFont="1" applyFill="1" applyBorder="1" applyAlignment="1" applyProtection="1">
      <alignment horizontal="center" vertical="center" wrapText="1"/>
      <protection locked="0"/>
    </xf>
    <xf numFmtId="44" fontId="3" fillId="0" borderId="18" xfId="1" applyNumberFormat="1" applyFont="1" applyFill="1" applyBorder="1" applyAlignment="1" applyProtection="1">
      <alignment horizontal="center" vertical="center"/>
      <protection locked="0"/>
    </xf>
    <xf numFmtId="0" fontId="3" fillId="0" borderId="26" xfId="1" applyFont="1" applyFill="1" applyBorder="1" applyAlignment="1">
      <alignment horizontal="center" vertical="center" wrapText="1"/>
    </xf>
    <xf numFmtId="44" fontId="3" fillId="0" borderId="19" xfId="1" applyNumberFormat="1" applyFont="1" applyFill="1" applyBorder="1" applyAlignment="1" applyProtection="1">
      <alignment horizontal="center" vertical="center"/>
      <protection locked="0"/>
    </xf>
    <xf numFmtId="44" fontId="0" fillId="0" borderId="0" xfId="0" applyNumberFormat="1"/>
    <xf numFmtId="0" fontId="0" fillId="0" borderId="5" xfId="0" applyBorder="1" applyAlignment="1">
      <alignment horizontal="center"/>
    </xf>
    <xf numFmtId="44" fontId="3" fillId="0" borderId="6" xfId="1" applyNumberFormat="1" applyFont="1" applyFill="1" applyBorder="1" applyAlignment="1">
      <alignment horizontal="center" vertical="center"/>
    </xf>
    <xf numFmtId="44" fontId="3" fillId="0" borderId="8" xfId="1" applyNumberFormat="1" applyFont="1" applyFill="1" applyBorder="1" applyAlignment="1">
      <alignment horizontal="center" vertical="center"/>
    </xf>
    <xf numFmtId="44" fontId="3" fillId="0" borderId="9" xfId="1" applyNumberFormat="1" applyFont="1" applyFill="1" applyBorder="1" applyAlignment="1">
      <alignment horizontal="center" vertical="center"/>
    </xf>
    <xf numFmtId="44" fontId="3" fillId="0" borderId="11" xfId="1" applyNumberFormat="1" applyFont="1" applyFill="1" applyBorder="1" applyAlignment="1">
      <alignment horizontal="center" vertical="center"/>
    </xf>
    <xf numFmtId="44" fontId="3" fillId="0" borderId="13" xfId="1" applyNumberFormat="1" applyFont="1" applyFill="1" applyBorder="1" applyAlignment="1">
      <alignment horizontal="center" vertical="center"/>
    </xf>
    <xf numFmtId="44" fontId="3" fillId="0" borderId="14" xfId="1" applyNumberFormat="1" applyFont="1" applyFill="1" applyBorder="1" applyAlignment="1">
      <alignment horizontal="center" vertical="center"/>
    </xf>
    <xf numFmtId="44" fontId="3" fillId="0" borderId="31" xfId="1" applyNumberFormat="1" applyFont="1" applyFill="1" applyBorder="1" applyAlignment="1">
      <alignment horizontal="center" vertical="center"/>
    </xf>
    <xf numFmtId="44" fontId="3" fillId="0" borderId="22" xfId="1" applyNumberFormat="1" applyFont="1" applyFill="1" applyBorder="1" applyAlignment="1">
      <alignment horizontal="center" vertical="center"/>
    </xf>
    <xf numFmtId="44" fontId="3" fillId="0" borderId="23" xfId="1" applyNumberFormat="1" applyFont="1" applyFill="1" applyBorder="1" applyAlignment="1">
      <alignment horizontal="center" vertical="center"/>
    </xf>
    <xf numFmtId="165" fontId="4" fillId="0" borderId="30" xfId="0" applyNumberFormat="1" applyFont="1" applyBorder="1" applyAlignment="1">
      <alignment horizontal="center" vertical="center"/>
    </xf>
    <xf numFmtId="165" fontId="4" fillId="0" borderId="20" xfId="0" applyNumberFormat="1" applyFont="1" applyBorder="1" applyAlignment="1">
      <alignment horizontal="center" vertical="center"/>
    </xf>
    <xf numFmtId="165" fontId="4" fillId="0" borderId="21" xfId="0" applyNumberFormat="1" applyFont="1" applyBorder="1" applyAlignment="1">
      <alignment horizontal="center" vertical="center"/>
    </xf>
    <xf numFmtId="164" fontId="3" fillId="0" borderId="7" xfId="1" applyNumberFormat="1" applyFont="1" applyBorder="1" applyAlignment="1">
      <alignment horizontal="center" vertical="center"/>
    </xf>
    <xf numFmtId="164" fontId="3" fillId="0" borderId="10" xfId="1" applyNumberFormat="1" applyFont="1" applyBorder="1" applyAlignment="1">
      <alignment horizontal="center" vertical="center"/>
    </xf>
    <xf numFmtId="164" fontId="3" fillId="0" borderId="12" xfId="1" applyNumberFormat="1" applyFont="1" applyBorder="1" applyAlignment="1">
      <alignment horizontal="center" vertical="center"/>
    </xf>
    <xf numFmtId="8" fontId="3" fillId="2" borderId="7" xfId="1" applyNumberFormat="1" applyFont="1" applyFill="1" applyBorder="1" applyAlignment="1">
      <alignment horizontal="center" vertical="center" wrapText="1"/>
    </xf>
    <xf numFmtId="8" fontId="3" fillId="2" borderId="10" xfId="1" applyNumberFormat="1" applyFont="1" applyFill="1" applyBorder="1" applyAlignment="1">
      <alignment horizontal="center" vertical="center" wrapText="1"/>
    </xf>
    <xf numFmtId="8" fontId="3" fillId="2" borderId="12" xfId="1" applyNumberFormat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left" vertical="center" wrapText="1"/>
    </xf>
    <xf numFmtId="44" fontId="3" fillId="0" borderId="30" xfId="1" applyNumberFormat="1" applyFont="1" applyFill="1" applyBorder="1" applyAlignment="1">
      <alignment horizontal="center" vertical="center"/>
    </xf>
    <xf numFmtId="44" fontId="3" fillId="0" borderId="20" xfId="1" applyNumberFormat="1" applyFont="1" applyFill="1" applyBorder="1" applyAlignment="1">
      <alignment horizontal="center" vertical="center"/>
    </xf>
    <xf numFmtId="44" fontId="3" fillId="0" borderId="21" xfId="1" applyNumberFormat="1" applyFont="1" applyFill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165" fontId="0" fillId="0" borderId="18" xfId="0" applyNumberFormat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2">
    <cellStyle name="Excel Built-in Normal" xfId="1"/>
    <cellStyle name="Normal" xfId="0" builtinId="0"/>
  </cellStyles>
  <dxfs count="4"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tabSelected="1" zoomScale="75" zoomScaleNormal="75" workbookViewId="0">
      <selection activeCell="K18" sqref="K18"/>
    </sheetView>
  </sheetViews>
  <sheetFormatPr baseColWidth="10" defaultRowHeight="15" x14ac:dyDescent="0.25"/>
  <cols>
    <col min="1" max="1" width="12" customWidth="1"/>
    <col min="2" max="2" width="10.140625" customWidth="1"/>
    <col min="3" max="3" width="20.28515625" customWidth="1"/>
    <col min="4" max="11" width="18.5703125" customWidth="1"/>
    <col min="12" max="14" width="18.7109375" customWidth="1"/>
    <col min="15" max="15" width="22.85546875" customWidth="1"/>
  </cols>
  <sheetData>
    <row r="1" spans="1:17" ht="15.75" thickBot="1" x14ac:dyDescent="0.3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7" ht="15.75" thickBot="1" x14ac:dyDescent="0.3">
      <c r="A2" s="3"/>
      <c r="B2" s="3"/>
      <c r="C2" s="45" t="s">
        <v>9</v>
      </c>
      <c r="D2" s="46"/>
      <c r="E2" s="47"/>
      <c r="F2" s="45" t="s">
        <v>7</v>
      </c>
      <c r="G2" s="46"/>
      <c r="H2" s="47"/>
      <c r="I2" s="45" t="s">
        <v>10</v>
      </c>
      <c r="J2" s="46"/>
      <c r="K2" s="47"/>
      <c r="L2" s="45" t="s">
        <v>11</v>
      </c>
      <c r="M2" s="46"/>
      <c r="N2" s="46"/>
      <c r="O2" s="42" t="s">
        <v>12</v>
      </c>
      <c r="P2" s="3"/>
      <c r="Q2" s="3"/>
    </row>
    <row r="3" spans="1:17" s="55" customFormat="1" ht="30.75" customHeight="1" thickBot="1" x14ac:dyDescent="0.3">
      <c r="A3" s="48" t="s">
        <v>0</v>
      </c>
      <c r="B3" s="49" t="s">
        <v>4</v>
      </c>
      <c r="C3" s="50" t="s">
        <v>3</v>
      </c>
      <c r="D3" s="51" t="s">
        <v>1</v>
      </c>
      <c r="E3" s="52" t="s">
        <v>2</v>
      </c>
      <c r="F3" s="50" t="s">
        <v>3</v>
      </c>
      <c r="G3" s="51" t="s">
        <v>1</v>
      </c>
      <c r="H3" s="52" t="s">
        <v>2</v>
      </c>
      <c r="I3" s="50" t="s">
        <v>3</v>
      </c>
      <c r="J3" s="51" t="s">
        <v>1</v>
      </c>
      <c r="K3" s="52" t="s">
        <v>2</v>
      </c>
      <c r="L3" s="50" t="s">
        <v>3</v>
      </c>
      <c r="M3" s="51" t="s">
        <v>1</v>
      </c>
      <c r="N3" s="53" t="s">
        <v>2</v>
      </c>
      <c r="O3" s="43"/>
      <c r="P3" s="54"/>
      <c r="Q3" s="54"/>
    </row>
    <row r="4" spans="1:17" x14ac:dyDescent="0.25">
      <c r="A4" s="4" t="s">
        <v>8</v>
      </c>
      <c r="B4" s="8">
        <v>4</v>
      </c>
      <c r="C4" s="11">
        <v>939.55</v>
      </c>
      <c r="D4" s="36">
        <f t="shared" ref="D4:D28" si="0">SUM(B4*C4)</f>
        <v>3758.2</v>
      </c>
      <c r="E4" s="23">
        <f>SUM(D4*1.2)</f>
        <v>4509.8399999999992</v>
      </c>
      <c r="F4" s="29">
        <v>900</v>
      </c>
      <c r="G4" s="18">
        <f t="shared" ref="G4:G28" si="1">SUM(F4*B4)</f>
        <v>3600</v>
      </c>
      <c r="H4" s="19">
        <f>SUM(G4*1.2)</f>
        <v>4320</v>
      </c>
      <c r="I4" s="26">
        <v>1500</v>
      </c>
      <c r="J4" s="18">
        <f t="shared" ref="J4:J28" si="2">SUM(I4*B4)</f>
        <v>6000</v>
      </c>
      <c r="K4" s="23">
        <f>SUM(J4*1.2)</f>
        <v>7200</v>
      </c>
      <c r="L4" s="32">
        <v>1004.4</v>
      </c>
      <c r="M4" s="18">
        <f t="shared" ref="M4:M28" si="3">SUM(L4*B4)</f>
        <v>4017.6</v>
      </c>
      <c r="N4" s="23">
        <f>SUM(M4*1.2)</f>
        <v>4821.12</v>
      </c>
      <c r="O4" s="39">
        <f>AVERAGEIFS($C4:$N4,$C$3:$N$3,"*aire ht",$C4:$N4,"&lt;="&amp;AVERAGEIFS($C4:$N4,$C$3:$N$3,"*aire ht")*1.2)</f>
        <v>947.98333333333323</v>
      </c>
    </row>
    <row r="5" spans="1:17" x14ac:dyDescent="0.25">
      <c r="A5" s="5" t="s">
        <v>8</v>
      </c>
      <c r="B5" s="9">
        <v>4</v>
      </c>
      <c r="C5" s="12">
        <v>638.4</v>
      </c>
      <c r="D5" s="37">
        <f t="shared" si="0"/>
        <v>2553.6</v>
      </c>
      <c r="E5" s="24">
        <f t="shared" ref="E5:E28" si="4">SUM(D5*1.2)</f>
        <v>3064.3199999999997</v>
      </c>
      <c r="F5" s="30">
        <v>900</v>
      </c>
      <c r="G5" s="17">
        <f t="shared" si="1"/>
        <v>3600</v>
      </c>
      <c r="H5" s="20">
        <f t="shared" ref="H5:H28" si="5">SUM(G5*1.2)</f>
        <v>4320</v>
      </c>
      <c r="I5" s="27">
        <v>1420</v>
      </c>
      <c r="J5" s="17">
        <f t="shared" si="2"/>
        <v>5680</v>
      </c>
      <c r="K5" s="24">
        <f t="shared" ref="K5:K28" si="6">SUM(J5*1.2)</f>
        <v>6816</v>
      </c>
      <c r="L5" s="33">
        <v>1060.2</v>
      </c>
      <c r="M5" s="17">
        <f t="shared" si="3"/>
        <v>4240.8</v>
      </c>
      <c r="N5" s="24">
        <f t="shared" ref="N5:N28" si="7">SUM(M5*1.2)</f>
        <v>5088.96</v>
      </c>
      <c r="O5" s="40">
        <f t="shared" ref="O5:O28" si="8">AVERAGEIFS($C5:$N5,$C$3:$N$3,"*aire ht",$C5:$N5,"&lt;="&amp;AVERAGEIFS($C5:$N5,$C$3:$N$3,"*aire ht")*1.2)</f>
        <v>866.20000000000016</v>
      </c>
    </row>
    <row r="6" spans="1:17" x14ac:dyDescent="0.25">
      <c r="A6" s="5" t="s">
        <v>8</v>
      </c>
      <c r="B6" s="9">
        <v>4</v>
      </c>
      <c r="C6" s="12">
        <v>804.64</v>
      </c>
      <c r="D6" s="37">
        <f t="shared" si="0"/>
        <v>3218.56</v>
      </c>
      <c r="E6" s="24">
        <f t="shared" si="4"/>
        <v>3862.2719999999999</v>
      </c>
      <c r="F6" s="30">
        <v>900</v>
      </c>
      <c r="G6" s="17">
        <f t="shared" si="1"/>
        <v>3600</v>
      </c>
      <c r="H6" s="20">
        <f t="shared" si="5"/>
        <v>4320</v>
      </c>
      <c r="I6" s="27">
        <v>1480</v>
      </c>
      <c r="J6" s="17">
        <f t="shared" si="2"/>
        <v>5920</v>
      </c>
      <c r="K6" s="24">
        <f t="shared" si="6"/>
        <v>7104</v>
      </c>
      <c r="L6" s="33">
        <v>1240</v>
      </c>
      <c r="M6" s="17">
        <f t="shared" si="3"/>
        <v>4960</v>
      </c>
      <c r="N6" s="24">
        <f t="shared" si="7"/>
        <v>5952</v>
      </c>
      <c r="O6" s="40">
        <f t="shared" si="8"/>
        <v>981.54666666666662</v>
      </c>
    </row>
    <row r="7" spans="1:17" x14ac:dyDescent="0.25">
      <c r="A7" s="5" t="s">
        <v>8</v>
      </c>
      <c r="B7" s="9">
        <v>4</v>
      </c>
      <c r="C7" s="12">
        <v>1064</v>
      </c>
      <c r="D7" s="37">
        <f t="shared" si="0"/>
        <v>4256</v>
      </c>
      <c r="E7" s="24">
        <f t="shared" si="4"/>
        <v>5107.2</v>
      </c>
      <c r="F7" s="30">
        <v>1080</v>
      </c>
      <c r="G7" s="17">
        <f t="shared" si="1"/>
        <v>4320</v>
      </c>
      <c r="H7" s="20">
        <f t="shared" si="5"/>
        <v>5184</v>
      </c>
      <c r="I7" s="27">
        <v>1900</v>
      </c>
      <c r="J7" s="17">
        <f t="shared" si="2"/>
        <v>7600</v>
      </c>
      <c r="K7" s="24">
        <f t="shared" si="6"/>
        <v>9120</v>
      </c>
      <c r="L7" s="33">
        <v>1308.2</v>
      </c>
      <c r="M7" s="17">
        <f t="shared" si="3"/>
        <v>5232.8</v>
      </c>
      <c r="N7" s="24">
        <f t="shared" si="7"/>
        <v>6279.36</v>
      </c>
      <c r="O7" s="40">
        <f t="shared" si="8"/>
        <v>1150.7333333333333</v>
      </c>
    </row>
    <row r="8" spans="1:17" x14ac:dyDescent="0.25">
      <c r="A8" s="5" t="s">
        <v>8</v>
      </c>
      <c r="B8" s="9">
        <v>4</v>
      </c>
      <c r="C8" s="12">
        <v>888.25</v>
      </c>
      <c r="D8" s="37">
        <f t="shared" si="0"/>
        <v>3553</v>
      </c>
      <c r="E8" s="24">
        <f t="shared" si="4"/>
        <v>4263.5999999999995</v>
      </c>
      <c r="F8" s="30">
        <v>900</v>
      </c>
      <c r="G8" s="17">
        <f t="shared" si="1"/>
        <v>3600</v>
      </c>
      <c r="H8" s="20">
        <f t="shared" si="5"/>
        <v>4320</v>
      </c>
      <c r="I8" s="27">
        <v>1500</v>
      </c>
      <c r="J8" s="17">
        <f t="shared" si="2"/>
        <v>6000</v>
      </c>
      <c r="K8" s="24">
        <f t="shared" si="6"/>
        <v>7200</v>
      </c>
      <c r="L8" s="33">
        <v>1128.4000000000001</v>
      </c>
      <c r="M8" s="17">
        <f t="shared" si="3"/>
        <v>4513.6000000000004</v>
      </c>
      <c r="N8" s="24">
        <f t="shared" si="7"/>
        <v>5416.3200000000006</v>
      </c>
      <c r="O8" s="40">
        <f t="shared" si="8"/>
        <v>972.2166666666667</v>
      </c>
    </row>
    <row r="9" spans="1:17" x14ac:dyDescent="0.25">
      <c r="A9" s="5" t="s">
        <v>8</v>
      </c>
      <c r="B9" s="9">
        <v>4</v>
      </c>
      <c r="C9" s="12">
        <v>772.35</v>
      </c>
      <c r="D9" s="37">
        <f t="shared" si="0"/>
        <v>3089.4</v>
      </c>
      <c r="E9" s="24">
        <f t="shared" si="4"/>
        <v>3707.2799999999997</v>
      </c>
      <c r="F9" s="30">
        <v>900</v>
      </c>
      <c r="G9" s="17">
        <f t="shared" si="1"/>
        <v>3600</v>
      </c>
      <c r="H9" s="20">
        <f t="shared" si="5"/>
        <v>4320</v>
      </c>
      <c r="I9" s="27">
        <v>1500</v>
      </c>
      <c r="J9" s="17">
        <f t="shared" si="2"/>
        <v>6000</v>
      </c>
      <c r="K9" s="24">
        <f t="shared" si="6"/>
        <v>7200</v>
      </c>
      <c r="L9" s="33">
        <v>1137.7</v>
      </c>
      <c r="M9" s="17">
        <f t="shared" si="3"/>
        <v>4550.8</v>
      </c>
      <c r="N9" s="24">
        <f t="shared" si="7"/>
        <v>5460.96</v>
      </c>
      <c r="O9" s="40">
        <f t="shared" si="8"/>
        <v>936.68333333333339</v>
      </c>
    </row>
    <row r="10" spans="1:17" x14ac:dyDescent="0.25">
      <c r="A10" s="5" t="s">
        <v>8</v>
      </c>
      <c r="B10" s="9">
        <v>4</v>
      </c>
      <c r="C10" s="12">
        <v>897.75</v>
      </c>
      <c r="D10" s="37">
        <f t="shared" si="0"/>
        <v>3591</v>
      </c>
      <c r="E10" s="24">
        <f t="shared" si="4"/>
        <v>4309.2</v>
      </c>
      <c r="F10" s="30">
        <v>900</v>
      </c>
      <c r="G10" s="17">
        <f t="shared" si="1"/>
        <v>3600</v>
      </c>
      <c r="H10" s="20">
        <f t="shared" si="5"/>
        <v>4320</v>
      </c>
      <c r="I10" s="27">
        <v>1500</v>
      </c>
      <c r="J10" s="17">
        <f t="shared" si="2"/>
        <v>6000</v>
      </c>
      <c r="K10" s="24">
        <f t="shared" si="6"/>
        <v>7200</v>
      </c>
      <c r="L10" s="33">
        <v>1333</v>
      </c>
      <c r="M10" s="17">
        <f t="shared" si="3"/>
        <v>5332</v>
      </c>
      <c r="N10" s="24">
        <f t="shared" si="7"/>
        <v>6398.4</v>
      </c>
      <c r="O10" s="40">
        <f t="shared" si="8"/>
        <v>1043.5833333333333</v>
      </c>
    </row>
    <row r="11" spans="1:17" x14ac:dyDescent="0.25">
      <c r="A11" s="5" t="s">
        <v>8</v>
      </c>
      <c r="B11" s="9">
        <v>4</v>
      </c>
      <c r="C11" s="12">
        <v>1225.5</v>
      </c>
      <c r="D11" s="37">
        <f t="shared" si="0"/>
        <v>4902</v>
      </c>
      <c r="E11" s="24">
        <f t="shared" si="4"/>
        <v>5882.4</v>
      </c>
      <c r="F11" s="30">
        <v>1080</v>
      </c>
      <c r="G11" s="17">
        <f t="shared" si="1"/>
        <v>4320</v>
      </c>
      <c r="H11" s="20">
        <f t="shared" si="5"/>
        <v>5184</v>
      </c>
      <c r="I11" s="27">
        <v>1950</v>
      </c>
      <c r="J11" s="17">
        <f t="shared" si="2"/>
        <v>7800</v>
      </c>
      <c r="K11" s="24">
        <f t="shared" si="6"/>
        <v>9360</v>
      </c>
      <c r="L11" s="33">
        <v>1633.7</v>
      </c>
      <c r="M11" s="17">
        <f t="shared" si="3"/>
        <v>6534.8</v>
      </c>
      <c r="N11" s="24">
        <f t="shared" si="7"/>
        <v>7841.76</v>
      </c>
      <c r="O11" s="40">
        <f t="shared" si="8"/>
        <v>1313.0666666666666</v>
      </c>
    </row>
    <row r="12" spans="1:17" x14ac:dyDescent="0.25">
      <c r="A12" s="6" t="s">
        <v>8</v>
      </c>
      <c r="B12" s="10">
        <v>15</v>
      </c>
      <c r="C12" s="12">
        <v>780</v>
      </c>
      <c r="D12" s="37">
        <f t="shared" si="0"/>
        <v>11700</v>
      </c>
      <c r="E12" s="24">
        <f t="shared" si="4"/>
        <v>14040</v>
      </c>
      <c r="F12" s="30">
        <v>900</v>
      </c>
      <c r="G12" s="17">
        <f t="shared" si="1"/>
        <v>13500</v>
      </c>
      <c r="H12" s="20">
        <f t="shared" si="5"/>
        <v>16200</v>
      </c>
      <c r="I12" s="27">
        <v>1400</v>
      </c>
      <c r="J12" s="17">
        <f t="shared" si="2"/>
        <v>21000</v>
      </c>
      <c r="K12" s="24">
        <f t="shared" si="6"/>
        <v>25200</v>
      </c>
      <c r="L12" s="33">
        <v>942.4</v>
      </c>
      <c r="M12" s="17">
        <f t="shared" si="3"/>
        <v>14136</v>
      </c>
      <c r="N12" s="24">
        <f t="shared" si="7"/>
        <v>16963.2</v>
      </c>
      <c r="O12" s="40">
        <f t="shared" si="8"/>
        <v>874.13333333333333</v>
      </c>
    </row>
    <row r="13" spans="1:17" x14ac:dyDescent="0.25">
      <c r="A13" s="6" t="s">
        <v>8</v>
      </c>
      <c r="B13" s="10">
        <v>15</v>
      </c>
      <c r="C13" s="12">
        <v>684</v>
      </c>
      <c r="D13" s="37">
        <f t="shared" si="0"/>
        <v>10260</v>
      </c>
      <c r="E13" s="24">
        <f t="shared" si="4"/>
        <v>12312</v>
      </c>
      <c r="F13" s="30">
        <v>900</v>
      </c>
      <c r="G13" s="17">
        <f t="shared" si="1"/>
        <v>13500</v>
      </c>
      <c r="H13" s="20">
        <f t="shared" si="5"/>
        <v>16200</v>
      </c>
      <c r="I13" s="27">
        <v>1350</v>
      </c>
      <c r="J13" s="17">
        <f t="shared" si="2"/>
        <v>20250</v>
      </c>
      <c r="K13" s="24">
        <f t="shared" si="6"/>
        <v>24300</v>
      </c>
      <c r="L13" s="33">
        <v>1013.7</v>
      </c>
      <c r="M13" s="17">
        <f t="shared" si="3"/>
        <v>15205.5</v>
      </c>
      <c r="N13" s="24">
        <f t="shared" si="7"/>
        <v>18246.599999999999</v>
      </c>
      <c r="O13" s="40">
        <f t="shared" si="8"/>
        <v>865.9</v>
      </c>
    </row>
    <row r="14" spans="1:17" x14ac:dyDescent="0.25">
      <c r="A14" s="6" t="s">
        <v>8</v>
      </c>
      <c r="B14" s="10">
        <v>15</v>
      </c>
      <c r="C14" s="12">
        <v>684</v>
      </c>
      <c r="D14" s="37">
        <f t="shared" si="0"/>
        <v>10260</v>
      </c>
      <c r="E14" s="24">
        <f t="shared" si="4"/>
        <v>12312</v>
      </c>
      <c r="F14" s="30">
        <v>900</v>
      </c>
      <c r="G14" s="17">
        <f t="shared" si="1"/>
        <v>13500</v>
      </c>
      <c r="H14" s="20">
        <f t="shared" si="5"/>
        <v>16200</v>
      </c>
      <c r="I14" s="27">
        <v>1400</v>
      </c>
      <c r="J14" s="17">
        <f t="shared" si="2"/>
        <v>21000</v>
      </c>
      <c r="K14" s="24">
        <f t="shared" si="6"/>
        <v>25200</v>
      </c>
      <c r="L14" s="33">
        <v>1178</v>
      </c>
      <c r="M14" s="17">
        <f t="shared" si="3"/>
        <v>17670</v>
      </c>
      <c r="N14" s="24">
        <f t="shared" si="7"/>
        <v>21204</v>
      </c>
      <c r="O14" s="40">
        <f t="shared" si="8"/>
        <v>920.66666666666663</v>
      </c>
    </row>
    <row r="15" spans="1:17" x14ac:dyDescent="0.25">
      <c r="A15" s="6" t="s">
        <v>8</v>
      </c>
      <c r="B15" s="10">
        <v>15</v>
      </c>
      <c r="C15" s="12">
        <v>960</v>
      </c>
      <c r="D15" s="37">
        <f t="shared" si="0"/>
        <v>14400</v>
      </c>
      <c r="E15" s="24">
        <f t="shared" si="4"/>
        <v>17280</v>
      </c>
      <c r="F15" s="30">
        <v>1080</v>
      </c>
      <c r="G15" s="17">
        <f t="shared" si="1"/>
        <v>16200</v>
      </c>
      <c r="H15" s="20">
        <f t="shared" si="5"/>
        <v>19440</v>
      </c>
      <c r="I15" s="27">
        <v>1800</v>
      </c>
      <c r="J15" s="17">
        <f t="shared" si="2"/>
        <v>27000</v>
      </c>
      <c r="K15" s="24">
        <f t="shared" si="6"/>
        <v>32400</v>
      </c>
      <c r="L15" s="33">
        <v>1246.2</v>
      </c>
      <c r="M15" s="17">
        <f t="shared" si="3"/>
        <v>18693</v>
      </c>
      <c r="N15" s="24">
        <f t="shared" si="7"/>
        <v>22431.599999999999</v>
      </c>
      <c r="O15" s="40">
        <f t="shared" si="8"/>
        <v>1095.3999999999999</v>
      </c>
    </row>
    <row r="16" spans="1:17" x14ac:dyDescent="0.25">
      <c r="A16" s="6" t="s">
        <v>8</v>
      </c>
      <c r="B16" s="10">
        <v>8</v>
      </c>
      <c r="C16" s="12">
        <v>720</v>
      </c>
      <c r="D16" s="37">
        <f t="shared" si="0"/>
        <v>5760</v>
      </c>
      <c r="E16" s="24">
        <f t="shared" si="4"/>
        <v>6912</v>
      </c>
      <c r="F16" s="30">
        <v>1200</v>
      </c>
      <c r="G16" s="17">
        <f t="shared" si="1"/>
        <v>9600</v>
      </c>
      <c r="H16" s="20">
        <f t="shared" si="5"/>
        <v>11520</v>
      </c>
      <c r="I16" s="27">
        <v>1000</v>
      </c>
      <c r="J16" s="17">
        <f t="shared" si="2"/>
        <v>8000</v>
      </c>
      <c r="K16" s="24">
        <f t="shared" si="6"/>
        <v>9600</v>
      </c>
      <c r="L16" s="33">
        <v>1122.2</v>
      </c>
      <c r="M16" s="17">
        <f t="shared" si="3"/>
        <v>8977.6</v>
      </c>
      <c r="N16" s="24">
        <f t="shared" si="7"/>
        <v>10773.12</v>
      </c>
      <c r="O16" s="40">
        <f t="shared" si="8"/>
        <v>1010.55</v>
      </c>
    </row>
    <row r="17" spans="1:15" x14ac:dyDescent="0.25">
      <c r="A17" s="6" t="s">
        <v>8</v>
      </c>
      <c r="B17" s="10">
        <v>8</v>
      </c>
      <c r="C17" s="12">
        <v>732</v>
      </c>
      <c r="D17" s="37">
        <f t="shared" si="0"/>
        <v>5856</v>
      </c>
      <c r="E17" s="24">
        <f t="shared" si="4"/>
        <v>7027.2</v>
      </c>
      <c r="F17" s="30">
        <v>1200</v>
      </c>
      <c r="G17" s="17">
        <f t="shared" si="1"/>
        <v>9600</v>
      </c>
      <c r="H17" s="20">
        <f t="shared" si="5"/>
        <v>11520</v>
      </c>
      <c r="I17" s="27">
        <v>1000</v>
      </c>
      <c r="J17" s="17">
        <f t="shared" si="2"/>
        <v>8000</v>
      </c>
      <c r="K17" s="24">
        <f t="shared" si="6"/>
        <v>9600</v>
      </c>
      <c r="L17" s="33">
        <v>1587.2</v>
      </c>
      <c r="M17" s="17">
        <f t="shared" si="3"/>
        <v>12697.6</v>
      </c>
      <c r="N17" s="24">
        <f t="shared" si="7"/>
        <v>15237.119999999999</v>
      </c>
      <c r="O17" s="40">
        <f t="shared" si="8"/>
        <v>977.33333333333337</v>
      </c>
    </row>
    <row r="18" spans="1:15" x14ac:dyDescent="0.25">
      <c r="A18" s="6" t="s">
        <v>8</v>
      </c>
      <c r="B18" s="10">
        <v>8</v>
      </c>
      <c r="C18" s="12">
        <v>708</v>
      </c>
      <c r="D18" s="37">
        <f t="shared" si="0"/>
        <v>5664</v>
      </c>
      <c r="E18" s="24">
        <f t="shared" si="4"/>
        <v>6796.8</v>
      </c>
      <c r="F18" s="30">
        <v>1200</v>
      </c>
      <c r="G18" s="17">
        <f t="shared" si="1"/>
        <v>9600</v>
      </c>
      <c r="H18" s="20">
        <f t="shared" si="5"/>
        <v>11520</v>
      </c>
      <c r="I18" s="27">
        <v>1000</v>
      </c>
      <c r="J18" s="17">
        <f t="shared" si="2"/>
        <v>8000</v>
      </c>
      <c r="K18" s="24">
        <f t="shared" si="6"/>
        <v>9600</v>
      </c>
      <c r="L18" s="33">
        <v>1602.7</v>
      </c>
      <c r="M18" s="17">
        <f t="shared" si="3"/>
        <v>12821.6</v>
      </c>
      <c r="N18" s="24">
        <f t="shared" si="7"/>
        <v>15385.92</v>
      </c>
      <c r="O18" s="40">
        <f t="shared" si="8"/>
        <v>969.33333333333337</v>
      </c>
    </row>
    <row r="19" spans="1:15" x14ac:dyDescent="0.25">
      <c r="A19" s="6" t="s">
        <v>8</v>
      </c>
      <c r="B19" s="10">
        <v>8</v>
      </c>
      <c r="C19" s="12">
        <v>972</v>
      </c>
      <c r="D19" s="37">
        <f t="shared" si="0"/>
        <v>7776</v>
      </c>
      <c r="E19" s="24">
        <f t="shared" si="4"/>
        <v>9331.1999999999989</v>
      </c>
      <c r="F19" s="30">
        <v>980</v>
      </c>
      <c r="G19" s="17">
        <f t="shared" si="1"/>
        <v>7840</v>
      </c>
      <c r="H19" s="20">
        <f t="shared" si="5"/>
        <v>9408</v>
      </c>
      <c r="I19" s="27">
        <v>900</v>
      </c>
      <c r="J19" s="17">
        <f t="shared" si="2"/>
        <v>7200</v>
      </c>
      <c r="K19" s="24">
        <f t="shared" si="6"/>
        <v>8640</v>
      </c>
      <c r="L19" s="33">
        <v>1013.7</v>
      </c>
      <c r="M19" s="17">
        <f t="shared" si="3"/>
        <v>8109.6</v>
      </c>
      <c r="N19" s="24">
        <f t="shared" si="7"/>
        <v>9731.52</v>
      </c>
      <c r="O19" s="40">
        <f t="shared" si="8"/>
        <v>966.42499999999995</v>
      </c>
    </row>
    <row r="20" spans="1:15" x14ac:dyDescent="0.25">
      <c r="A20" s="6" t="s">
        <v>8</v>
      </c>
      <c r="B20" s="10">
        <v>8</v>
      </c>
      <c r="C20" s="12">
        <v>984</v>
      </c>
      <c r="D20" s="37">
        <f t="shared" si="0"/>
        <v>7872</v>
      </c>
      <c r="E20" s="24">
        <f t="shared" si="4"/>
        <v>9446.4</v>
      </c>
      <c r="F20" s="30">
        <v>980</v>
      </c>
      <c r="G20" s="17">
        <f t="shared" si="1"/>
        <v>7840</v>
      </c>
      <c r="H20" s="20">
        <f t="shared" si="5"/>
        <v>9408</v>
      </c>
      <c r="I20" s="27">
        <v>900</v>
      </c>
      <c r="J20" s="17">
        <f t="shared" si="2"/>
        <v>7200</v>
      </c>
      <c r="K20" s="24">
        <f t="shared" si="6"/>
        <v>8640</v>
      </c>
      <c r="L20" s="33">
        <v>1478.7</v>
      </c>
      <c r="M20" s="17">
        <f t="shared" si="3"/>
        <v>11829.6</v>
      </c>
      <c r="N20" s="24">
        <f t="shared" si="7"/>
        <v>14195.52</v>
      </c>
      <c r="O20" s="40">
        <f t="shared" si="8"/>
        <v>954.66666666666663</v>
      </c>
    </row>
    <row r="21" spans="1:15" x14ac:dyDescent="0.25">
      <c r="A21" s="6" t="s">
        <v>8</v>
      </c>
      <c r="B21" s="10">
        <v>10</v>
      </c>
      <c r="C21" s="12">
        <v>960</v>
      </c>
      <c r="D21" s="37">
        <f t="shared" si="0"/>
        <v>9600</v>
      </c>
      <c r="E21" s="24">
        <f t="shared" si="4"/>
        <v>11520</v>
      </c>
      <c r="F21" s="30">
        <v>980</v>
      </c>
      <c r="G21" s="17">
        <f t="shared" si="1"/>
        <v>9800</v>
      </c>
      <c r="H21" s="20">
        <f t="shared" si="5"/>
        <v>11760</v>
      </c>
      <c r="I21" s="27">
        <v>900</v>
      </c>
      <c r="J21" s="17">
        <f t="shared" si="2"/>
        <v>9000</v>
      </c>
      <c r="K21" s="24">
        <f t="shared" si="6"/>
        <v>10800</v>
      </c>
      <c r="L21" s="33">
        <v>1525.2</v>
      </c>
      <c r="M21" s="17">
        <f t="shared" si="3"/>
        <v>15252</v>
      </c>
      <c r="N21" s="24">
        <f t="shared" si="7"/>
        <v>18302.399999999998</v>
      </c>
      <c r="O21" s="40">
        <f t="shared" si="8"/>
        <v>946.66666666666663</v>
      </c>
    </row>
    <row r="22" spans="1:15" x14ac:dyDescent="0.25">
      <c r="A22" s="5" t="s">
        <v>8</v>
      </c>
      <c r="B22" s="9">
        <v>2</v>
      </c>
      <c r="C22" s="12">
        <v>760</v>
      </c>
      <c r="D22" s="37">
        <f t="shared" si="0"/>
        <v>1520</v>
      </c>
      <c r="E22" s="24">
        <f t="shared" si="4"/>
        <v>1824</v>
      </c>
      <c r="F22" s="30">
        <v>1100</v>
      </c>
      <c r="G22" s="17">
        <f t="shared" si="1"/>
        <v>2200</v>
      </c>
      <c r="H22" s="20">
        <f t="shared" si="5"/>
        <v>2640</v>
      </c>
      <c r="I22" s="27">
        <v>1650</v>
      </c>
      <c r="J22" s="17">
        <f t="shared" si="2"/>
        <v>3300</v>
      </c>
      <c r="K22" s="24">
        <f t="shared" si="6"/>
        <v>3960</v>
      </c>
      <c r="L22" s="33">
        <v>1103.5999999999999</v>
      </c>
      <c r="M22" s="17">
        <f t="shared" si="3"/>
        <v>2207.1999999999998</v>
      </c>
      <c r="N22" s="24">
        <f t="shared" si="7"/>
        <v>2648.64</v>
      </c>
      <c r="O22" s="40">
        <f t="shared" si="8"/>
        <v>987.86666666666667</v>
      </c>
    </row>
    <row r="23" spans="1:15" x14ac:dyDescent="0.25">
      <c r="A23" s="5" t="s">
        <v>8</v>
      </c>
      <c r="B23" s="9">
        <v>1</v>
      </c>
      <c r="C23" s="12">
        <v>848</v>
      </c>
      <c r="D23" s="37">
        <f t="shared" si="0"/>
        <v>848</v>
      </c>
      <c r="E23" s="24">
        <f t="shared" si="4"/>
        <v>1017.5999999999999</v>
      </c>
      <c r="F23" s="30">
        <v>795</v>
      </c>
      <c r="G23" s="17">
        <f t="shared" si="1"/>
        <v>795</v>
      </c>
      <c r="H23" s="20">
        <f t="shared" si="5"/>
        <v>954</v>
      </c>
      <c r="I23" s="27">
        <v>1250</v>
      </c>
      <c r="J23" s="17">
        <f t="shared" si="2"/>
        <v>1250</v>
      </c>
      <c r="K23" s="24">
        <f t="shared" si="6"/>
        <v>1500</v>
      </c>
      <c r="L23" s="33">
        <v>1199.7</v>
      </c>
      <c r="M23" s="17">
        <f t="shared" si="3"/>
        <v>1199.7</v>
      </c>
      <c r="N23" s="24">
        <f t="shared" si="7"/>
        <v>1439.64</v>
      </c>
      <c r="O23" s="40">
        <f t="shared" si="8"/>
        <v>947.56666666666661</v>
      </c>
    </row>
    <row r="24" spans="1:15" x14ac:dyDescent="0.25">
      <c r="A24" s="5" t="s">
        <v>8</v>
      </c>
      <c r="B24" s="9">
        <v>8</v>
      </c>
      <c r="C24" s="12">
        <v>968</v>
      </c>
      <c r="D24" s="37">
        <f t="shared" si="0"/>
        <v>7744</v>
      </c>
      <c r="E24" s="24">
        <f t="shared" si="4"/>
        <v>9292.7999999999993</v>
      </c>
      <c r="F24" s="30">
        <v>680</v>
      </c>
      <c r="G24" s="17">
        <f t="shared" si="1"/>
        <v>5440</v>
      </c>
      <c r="H24" s="20">
        <f t="shared" si="5"/>
        <v>6528</v>
      </c>
      <c r="I24" s="27">
        <v>1250</v>
      </c>
      <c r="J24" s="17">
        <f t="shared" si="2"/>
        <v>10000</v>
      </c>
      <c r="K24" s="24">
        <f t="shared" si="6"/>
        <v>12000</v>
      </c>
      <c r="L24" s="33">
        <v>1398.1</v>
      </c>
      <c r="M24" s="17">
        <f t="shared" si="3"/>
        <v>11184.8</v>
      </c>
      <c r="N24" s="24">
        <f t="shared" si="7"/>
        <v>13421.759999999998</v>
      </c>
      <c r="O24" s="40">
        <f t="shared" si="8"/>
        <v>966</v>
      </c>
    </row>
    <row r="25" spans="1:15" x14ac:dyDescent="0.25">
      <c r="A25" s="5" t="s">
        <v>8</v>
      </c>
      <c r="B25" s="9">
        <v>5</v>
      </c>
      <c r="C25" s="12">
        <v>4100</v>
      </c>
      <c r="D25" s="37">
        <f t="shared" si="0"/>
        <v>20500</v>
      </c>
      <c r="E25" s="24">
        <f t="shared" si="4"/>
        <v>24600</v>
      </c>
      <c r="F25" s="30">
        <v>885</v>
      </c>
      <c r="G25" s="17">
        <f t="shared" si="1"/>
        <v>4425</v>
      </c>
      <c r="H25" s="20">
        <f t="shared" si="5"/>
        <v>5310</v>
      </c>
      <c r="I25" s="27">
        <v>4200</v>
      </c>
      <c r="J25" s="17">
        <f t="shared" si="2"/>
        <v>21000</v>
      </c>
      <c r="K25" s="24">
        <f t="shared" si="6"/>
        <v>25200</v>
      </c>
      <c r="L25" s="33">
        <v>5040.6000000000004</v>
      </c>
      <c r="M25" s="17">
        <f t="shared" si="3"/>
        <v>25203</v>
      </c>
      <c r="N25" s="24">
        <f t="shared" si="7"/>
        <v>30243.599999999999</v>
      </c>
      <c r="O25" s="40">
        <f t="shared" si="8"/>
        <v>3061.6666666666665</v>
      </c>
    </row>
    <row r="26" spans="1:15" x14ac:dyDescent="0.25">
      <c r="A26" s="5" t="s">
        <v>8</v>
      </c>
      <c r="B26" s="9">
        <v>15</v>
      </c>
      <c r="C26" s="12">
        <v>879</v>
      </c>
      <c r="D26" s="37">
        <f t="shared" si="0"/>
        <v>13185</v>
      </c>
      <c r="E26" s="24">
        <f t="shared" si="4"/>
        <v>15822</v>
      </c>
      <c r="F26" s="30">
        <v>1100</v>
      </c>
      <c r="G26" s="17">
        <f t="shared" si="1"/>
        <v>16500</v>
      </c>
      <c r="H26" s="20">
        <f t="shared" si="5"/>
        <v>19800</v>
      </c>
      <c r="I26" s="27">
        <v>1350</v>
      </c>
      <c r="J26" s="17">
        <f t="shared" si="2"/>
        <v>20250</v>
      </c>
      <c r="K26" s="24">
        <f t="shared" si="6"/>
        <v>24300</v>
      </c>
      <c r="L26" s="33">
        <v>1460.1</v>
      </c>
      <c r="M26" s="17">
        <f t="shared" si="3"/>
        <v>21901.5</v>
      </c>
      <c r="N26" s="24">
        <f t="shared" si="7"/>
        <v>26281.8</v>
      </c>
      <c r="O26" s="40">
        <f t="shared" si="8"/>
        <v>1109.6666666666667</v>
      </c>
    </row>
    <row r="27" spans="1:15" x14ac:dyDescent="0.25">
      <c r="A27" s="6" t="s">
        <v>8</v>
      </c>
      <c r="B27" s="10">
        <v>2</v>
      </c>
      <c r="C27" s="12">
        <v>1800</v>
      </c>
      <c r="D27" s="37">
        <f t="shared" si="0"/>
        <v>3600</v>
      </c>
      <c r="E27" s="24">
        <f t="shared" si="4"/>
        <v>4320</v>
      </c>
      <c r="F27" s="30">
        <v>980</v>
      </c>
      <c r="G27" s="17">
        <f t="shared" si="1"/>
        <v>1960</v>
      </c>
      <c r="H27" s="20">
        <f t="shared" si="5"/>
        <v>2352</v>
      </c>
      <c r="I27" s="27">
        <v>200</v>
      </c>
      <c r="J27" s="17">
        <f t="shared" si="2"/>
        <v>400</v>
      </c>
      <c r="K27" s="24">
        <f t="shared" si="6"/>
        <v>480</v>
      </c>
      <c r="L27" s="33">
        <v>1853.8</v>
      </c>
      <c r="M27" s="17">
        <f t="shared" si="3"/>
        <v>3707.6</v>
      </c>
      <c r="N27" s="24">
        <f t="shared" si="7"/>
        <v>4449.12</v>
      </c>
      <c r="O27" s="40">
        <f t="shared" si="8"/>
        <v>590</v>
      </c>
    </row>
    <row r="28" spans="1:15" ht="15.75" thickBot="1" x14ac:dyDescent="0.3">
      <c r="A28" s="7" t="s">
        <v>8</v>
      </c>
      <c r="B28" s="13">
        <v>3</v>
      </c>
      <c r="C28" s="14">
        <v>1355</v>
      </c>
      <c r="D28" s="38">
        <f t="shared" si="0"/>
        <v>4065</v>
      </c>
      <c r="E28" s="25">
        <f t="shared" si="4"/>
        <v>4878</v>
      </c>
      <c r="F28" s="31">
        <v>1100</v>
      </c>
      <c r="G28" s="21">
        <f t="shared" si="1"/>
        <v>3300</v>
      </c>
      <c r="H28" s="22">
        <f t="shared" si="5"/>
        <v>3960</v>
      </c>
      <c r="I28" s="28">
        <v>1450</v>
      </c>
      <c r="J28" s="21">
        <f t="shared" si="2"/>
        <v>4350</v>
      </c>
      <c r="K28" s="25">
        <f t="shared" si="6"/>
        <v>5220</v>
      </c>
      <c r="L28" s="34">
        <v>1339.2</v>
      </c>
      <c r="M28" s="21">
        <f t="shared" si="3"/>
        <v>4017.6000000000004</v>
      </c>
      <c r="N28" s="25">
        <f t="shared" si="7"/>
        <v>4821.12</v>
      </c>
      <c r="O28" s="41">
        <f t="shared" si="8"/>
        <v>1311.05</v>
      </c>
    </row>
    <row r="29" spans="1:15" ht="15.75" thickBot="1" x14ac:dyDescent="0.3">
      <c r="A29" s="35"/>
      <c r="C29" s="2" t="s">
        <v>5</v>
      </c>
      <c r="D29" s="2">
        <f>SUM(D4:D28)</f>
        <v>169531.76</v>
      </c>
      <c r="E29" s="2">
        <f>SUM(E4:E28)</f>
        <v>203438.11199999999</v>
      </c>
      <c r="F29" s="2" t="s">
        <v>5</v>
      </c>
      <c r="G29" s="2">
        <f>SUM(G4:G28)</f>
        <v>175840</v>
      </c>
      <c r="H29" s="2">
        <f>SUM(H4:H28)</f>
        <v>211008</v>
      </c>
      <c r="I29" s="16" t="s">
        <v>5</v>
      </c>
      <c r="J29" s="2">
        <f>SUM(J4:J28)</f>
        <v>248200</v>
      </c>
      <c r="K29" s="2">
        <f>SUM(K4:K28)</f>
        <v>297840</v>
      </c>
      <c r="L29" s="16" t="s">
        <v>5</v>
      </c>
      <c r="M29" s="2">
        <f>SUM(M4:M28)</f>
        <v>244196.30000000005</v>
      </c>
      <c r="N29" s="1">
        <f>SUM(N4:N28)</f>
        <v>293035.56</v>
      </c>
    </row>
    <row r="32" spans="1:15" x14ac:dyDescent="0.25">
      <c r="A32" s="15"/>
    </row>
    <row r="33" spans="12:12" x14ac:dyDescent="0.25">
      <c r="L33" t="s">
        <v>6</v>
      </c>
    </row>
  </sheetData>
  <mergeCells count="6">
    <mergeCell ref="O2:O3"/>
    <mergeCell ref="A1:N1"/>
    <mergeCell ref="C2:E2"/>
    <mergeCell ref="F2:H2"/>
    <mergeCell ref="I2:K2"/>
    <mergeCell ref="L2:N2"/>
  </mergeCells>
  <conditionalFormatting sqref="C4:N28">
    <cfRule type="expression" dxfId="1" priority="2">
      <formula>AND(RIGHT(C$3,7)="AIRE HT",C4&gt;AVERAGEIFS($C4:$N4,$C$3:$N$3,"*aire ht")*1.2)</formula>
    </cfRule>
    <cfRule type="expression" dxfId="0" priority="1">
      <formula>AND(RIGHT(C$3,7)="AIRE HT",C4&lt;=$O4*0.9)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BSPP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Proust Tony</dc:creator>
  <cp:lastModifiedBy>CA</cp:lastModifiedBy>
  <dcterms:created xsi:type="dcterms:W3CDTF">2020-02-12T12:59:41Z</dcterms:created>
  <dcterms:modified xsi:type="dcterms:W3CDTF">2020-02-12T15:27:44Z</dcterms:modified>
</cp:coreProperties>
</file>