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omments4.xml" ContentType="application/vnd.openxmlformats-officedocument.spreadsheetml.comments+xml"/>
  <Override PartName="/xl/drawings/drawing5.xml" ContentType="application/vnd.openxmlformats-officedocument.drawing+xml"/>
  <Override PartName="/xl/comments5.xml" ContentType="application/vnd.openxmlformats-officedocument.spreadsheetml.comments+xml"/>
  <Override PartName="/xl/drawings/drawing6.xml" ContentType="application/vnd.openxmlformats-officedocument.drawing+xml"/>
  <Override PartName="/xl/comments6.xml" ContentType="application/vnd.openxmlformats-officedocument.spreadsheetml.comments+xml"/>
  <Override PartName="/xl/drawings/drawing7.xml" ContentType="application/vnd.openxmlformats-officedocument.drawing+xml"/>
  <Override PartName="/xl/comments7.xml" ContentType="application/vnd.openxmlformats-officedocument.spreadsheetml.comments+xml"/>
  <Override PartName="/xl/drawings/drawing8.xml" ContentType="application/vnd.openxmlformats-officedocument.drawing+xml"/>
  <Override PartName="/xl/comments8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3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A092D933-32D1-4D58-9493-8908BBE53C07}" xr6:coauthVersionLast="47" xr6:coauthVersionMax="47" xr10:uidLastSave="{00000000-0000-0000-0000-000000000000}"/>
  <bookViews>
    <workbookView xWindow="-120" yWindow="-120" windowWidth="29040" windowHeight="15990" tabRatio="919"/>
  </bookViews>
  <sheets>
    <sheet name="BD" sheetId="17" r:id="rId1"/>
    <sheet name="MOD DÉB SEM" sheetId="24" state="hidden" r:id="rId2"/>
    <sheet name="MOD FIN SEM" sheetId="174" state="hidden" r:id="rId3"/>
    <sheet name="R1 QC" sheetId="175" r:id="rId4"/>
    <sheet name="R2 BC" sheetId="177" r:id="rId5"/>
    <sheet name="R3 VC" sheetId="228" r:id="rId6"/>
    <sheet name="R4 SG" sheetId="229" r:id="rId7"/>
    <sheet name="R5 LC" sheetId="230" r:id="rId8"/>
    <sheet name="R6 V" sheetId="231" r:id="rId9"/>
  </sheets>
  <externalReferences>
    <externalReference r:id="rId10"/>
  </externalReferences>
  <definedNames>
    <definedName name="_xlnm._FilterDatabase" localSheetId="0" hidden="1">BD!$A$2:$A$8</definedName>
    <definedName name="_xlnm.Print_Titles" localSheetId="0">BD!$2:$2</definedName>
    <definedName name="Print_Area_0" localSheetId="0">BD!#REF!</definedName>
    <definedName name="Print_Area_0" localSheetId="1">'MOD DÉB SEM'!$B$1:$BY$38</definedName>
    <definedName name="Print_Area_0" localSheetId="2">'MOD FIN SEM'!$B$1:$BL$38</definedName>
    <definedName name="Print_Area_0" localSheetId="3">'R1 QC'!#REF!</definedName>
    <definedName name="Print_Area_0" localSheetId="4">'R2 BC'!#REF!</definedName>
    <definedName name="Print_Area_0" localSheetId="5">'R3 VC'!#REF!</definedName>
    <definedName name="Print_Area_0" localSheetId="6">'R4 SG'!#REF!</definedName>
    <definedName name="Print_Area_0" localSheetId="7">'R5 LC'!#REF!</definedName>
    <definedName name="Print_Area_0" localSheetId="8">'R6 V'!#REF!</definedName>
    <definedName name="_xlnm.Print_Area" localSheetId="0">BD!$A$3:$A$8</definedName>
    <definedName name="_xlnm.Print_Area" localSheetId="1">'MOD DÉB SEM'!$B$2:$AE$36,'MOD DÉB SEM'!$AG$2:$BY$36</definedName>
    <definedName name="_xlnm.Print_Area" localSheetId="2">'MOD FIN SEM'!$B$2:$AE$36,'MOD FIN SEM'!$AG$2:$BY$36</definedName>
    <definedName name="_xlnm.Print_Area" localSheetId="3">'R1 QC'!$B$2:$B$7,'R1 QC'!$D$2:$AV$7</definedName>
    <definedName name="_xlnm.Print_Area" localSheetId="4">'R2 BC'!$B$2:$B$7,'R2 BC'!$D$2:$AV$7</definedName>
    <definedName name="_xlnm.Print_Area" localSheetId="5">'R3 VC'!$B$2:$B$7,'R3 VC'!$D$2:$AV$7</definedName>
    <definedName name="_xlnm.Print_Area" localSheetId="6">'R4 SG'!$B$2:$B$7,'R4 SG'!$D$2:$AV$7</definedName>
    <definedName name="_xlnm.Print_Area" localSheetId="7">'R5 LC'!$B$2:$B$7,'R5 LC'!$D$2:$AV$7</definedName>
    <definedName name="_xlnm.Print_Area" localSheetId="8">'R6 V'!$B$2:$B$7,'R6 V'!$D$2:$AV$7</definedName>
  </definedNames>
  <calcPr calcId="191029" fullCalcOnLoad="1" fullPrecision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0" i="177" l="1"/>
  <c r="C2" i="17" s="1"/>
  <c r="B10" i="228"/>
  <c r="D2" i="17" s="1"/>
  <c r="B10" i="229"/>
  <c r="E2" i="17" s="1"/>
  <c r="B10" i="230"/>
  <c r="F2" i="17" s="1"/>
  <c r="B10" i="231"/>
  <c r="G2" i="17" s="1"/>
  <c r="B10" i="175"/>
  <c r="B2" i="17" s="1"/>
  <c r="BC6" i="24"/>
  <c r="BB30" i="24"/>
  <c r="BA30" i="24"/>
  <c r="BC28" i="24"/>
  <c r="BC27" i="24"/>
  <c r="BC26" i="24"/>
  <c r="BC25" i="24"/>
  <c r="BC24" i="24"/>
  <c r="BC23" i="24"/>
  <c r="BC22" i="24"/>
  <c r="BC21" i="24"/>
  <c r="BC20" i="24"/>
  <c r="BC19" i="24"/>
  <c r="BC18" i="24"/>
  <c r="BC17" i="24"/>
  <c r="BC16" i="24"/>
  <c r="BC15" i="24"/>
  <c r="BC14" i="24"/>
  <c r="BC13" i="24"/>
  <c r="BC12" i="24"/>
  <c r="BC11" i="24"/>
  <c r="BC10" i="24"/>
  <c r="BC9" i="24"/>
  <c r="BC8" i="24"/>
  <c r="BC7" i="24"/>
  <c r="BG7" i="24"/>
  <c r="BK7" i="24"/>
  <c r="BO7" i="24"/>
  <c r="BS7" i="24"/>
  <c r="BW7" i="24"/>
  <c r="BG8" i="24"/>
  <c r="BK8" i="24"/>
  <c r="BO8" i="24"/>
  <c r="BS8" i="24"/>
  <c r="BW8" i="24"/>
  <c r="BG9" i="24"/>
  <c r="BK9" i="24"/>
  <c r="BO9" i="24"/>
  <c r="BS9" i="24"/>
  <c r="BW9" i="24"/>
  <c r="BG10" i="24"/>
  <c r="BK10" i="24"/>
  <c r="BO10" i="24"/>
  <c r="BS10" i="24"/>
  <c r="BW10" i="24"/>
  <c r="BG11" i="24"/>
  <c r="BK11" i="24"/>
  <c r="BO11" i="24"/>
  <c r="BS11" i="24"/>
  <c r="BW11" i="24"/>
  <c r="BG12" i="24"/>
  <c r="BK12" i="24"/>
  <c r="BO12" i="24"/>
  <c r="BS12" i="24"/>
  <c r="BW12" i="24"/>
  <c r="BG13" i="24"/>
  <c r="BK13" i="24"/>
  <c r="BO13" i="24"/>
  <c r="BS13" i="24"/>
  <c r="BW13" i="24"/>
  <c r="BG14" i="24"/>
  <c r="BK14" i="24"/>
  <c r="BO14" i="24"/>
  <c r="BS14" i="24"/>
  <c r="BW14" i="24"/>
  <c r="BG15" i="24"/>
  <c r="BK15" i="24"/>
  <c r="BO15" i="24"/>
  <c r="BS15" i="24"/>
  <c r="BW15" i="24"/>
  <c r="BG16" i="24"/>
  <c r="BK16" i="24"/>
  <c r="BO16" i="24"/>
  <c r="BS16" i="24"/>
  <c r="BW16" i="24"/>
  <c r="BG17" i="24"/>
  <c r="BK17" i="24"/>
  <c r="BO17" i="24"/>
  <c r="BS17" i="24"/>
  <c r="BW17" i="24"/>
  <c r="BG18" i="24"/>
  <c r="BK18" i="24"/>
  <c r="BO18" i="24"/>
  <c r="BS18" i="24"/>
  <c r="BW18" i="24"/>
  <c r="BG19" i="24"/>
  <c r="BK19" i="24"/>
  <c r="BO19" i="24"/>
  <c r="BS19" i="24"/>
  <c r="BW19" i="24"/>
  <c r="BG20" i="24"/>
  <c r="BK20" i="24"/>
  <c r="BO20" i="24"/>
  <c r="BX20" i="24" s="1"/>
  <c r="BS20" i="24"/>
  <c r="BW20" i="24"/>
  <c r="BG21" i="24"/>
  <c r="BK21" i="24"/>
  <c r="BO21" i="24"/>
  <c r="BS21" i="24"/>
  <c r="BW21" i="24"/>
  <c r="BG22" i="24"/>
  <c r="BK22" i="24"/>
  <c r="BO22" i="24"/>
  <c r="BS22" i="24"/>
  <c r="BW22" i="24"/>
  <c r="BG23" i="24"/>
  <c r="BK23" i="24"/>
  <c r="BO23" i="24"/>
  <c r="BS23" i="24"/>
  <c r="BW23" i="24"/>
  <c r="BG24" i="24"/>
  <c r="BK24" i="24"/>
  <c r="BO24" i="24"/>
  <c r="BS24" i="24"/>
  <c r="BW24" i="24"/>
  <c r="BG25" i="24"/>
  <c r="BK25" i="24"/>
  <c r="BO25" i="24"/>
  <c r="BS25" i="24"/>
  <c r="BW25" i="24"/>
  <c r="BG26" i="24"/>
  <c r="BK26" i="24"/>
  <c r="BO26" i="24"/>
  <c r="BS26" i="24"/>
  <c r="BW26" i="24"/>
  <c r="BG27" i="24"/>
  <c r="BK27" i="24"/>
  <c r="BO27" i="24"/>
  <c r="BS27" i="24"/>
  <c r="BW27" i="24"/>
  <c r="AY7" i="24"/>
  <c r="BX7" i="24" s="1"/>
  <c r="AY8" i="24"/>
  <c r="BX8" i="24" s="1"/>
  <c r="AY9" i="24"/>
  <c r="BX9" i="24" s="1"/>
  <c r="AY10" i="24"/>
  <c r="BX10" i="24" s="1"/>
  <c r="AY11" i="24"/>
  <c r="BX11" i="24" s="1"/>
  <c r="AY12" i="24"/>
  <c r="BX12" i="24" s="1"/>
  <c r="AY13" i="24"/>
  <c r="BX13" i="24" s="1"/>
  <c r="AY14" i="24"/>
  <c r="BX14" i="24" s="1"/>
  <c r="AY15" i="24"/>
  <c r="BX15" i="24" s="1"/>
  <c r="AY16" i="24"/>
  <c r="BX16" i="24" s="1"/>
  <c r="AY17" i="24"/>
  <c r="BX17" i="24" s="1"/>
  <c r="AY18" i="24"/>
  <c r="BX18" i="24" s="1"/>
  <c r="AY19" i="24"/>
  <c r="BX19" i="24" s="1"/>
  <c r="AY20" i="24"/>
  <c r="AY21" i="24"/>
  <c r="BX21" i="24" s="1"/>
  <c r="AY22" i="24"/>
  <c r="BX22" i="24" s="1"/>
  <c r="AY23" i="24"/>
  <c r="BX23" i="24" s="1"/>
  <c r="AY24" i="24"/>
  <c r="BX24" i="24"/>
  <c r="AY25" i="24"/>
  <c r="BX25" i="24" s="1"/>
  <c r="AY26" i="24"/>
  <c r="BX26" i="24" s="1"/>
  <c r="AY27" i="24"/>
  <c r="BX27" i="24" s="1"/>
  <c r="BW6" i="24"/>
  <c r="BS6" i="24"/>
  <c r="BO6" i="24"/>
  <c r="BK6" i="24"/>
  <c r="BG6" i="24"/>
  <c r="AY6" i="24"/>
  <c r="BX6" i="24" s="1"/>
  <c r="BY7" i="174"/>
  <c r="BY8" i="174"/>
  <c r="BY9" i="174"/>
  <c r="BY10" i="174"/>
  <c r="BY11" i="174"/>
  <c r="BY12" i="174"/>
  <c r="BY13" i="174"/>
  <c r="BY14" i="174"/>
  <c r="BY15" i="174"/>
  <c r="BY16" i="174"/>
  <c r="BY17" i="174"/>
  <c r="BY18" i="174"/>
  <c r="BY19" i="174"/>
  <c r="BY20" i="174"/>
  <c r="BY21" i="174"/>
  <c r="BY22" i="174"/>
  <c r="BY23" i="174"/>
  <c r="BY24" i="174"/>
  <c r="BY25" i="174"/>
  <c r="BY26" i="174"/>
  <c r="BY27" i="174"/>
  <c r="BY6" i="174"/>
  <c r="AE7" i="174"/>
  <c r="AE8" i="174"/>
  <c r="BZ8" i="174" s="1"/>
  <c r="AE9" i="174"/>
  <c r="BZ9" i="174"/>
  <c r="AE10" i="174"/>
  <c r="BZ10" i="174"/>
  <c r="AE11" i="174"/>
  <c r="BZ11" i="174"/>
  <c r="AE12" i="174"/>
  <c r="BZ12" i="174"/>
  <c r="AE13" i="174"/>
  <c r="BZ13" i="174"/>
  <c r="AE14" i="174"/>
  <c r="BZ14" i="174" s="1"/>
  <c r="AE15" i="174"/>
  <c r="BZ15" i="174"/>
  <c r="AE16" i="174"/>
  <c r="BZ16" i="174"/>
  <c r="AE17" i="174"/>
  <c r="BZ17" i="174"/>
  <c r="AE18" i="174"/>
  <c r="BZ18" i="174"/>
  <c r="AE19" i="174"/>
  <c r="BZ19" i="174"/>
  <c r="AE20" i="174"/>
  <c r="BZ20" i="174" s="1"/>
  <c r="AE21" i="174"/>
  <c r="BZ21" i="174"/>
  <c r="AE22" i="174"/>
  <c r="BZ22" i="174"/>
  <c r="AE23" i="174"/>
  <c r="BZ23" i="174"/>
  <c r="AE24" i="174"/>
  <c r="BZ24" i="174"/>
  <c r="AE25" i="174"/>
  <c r="BZ25" i="174"/>
  <c r="AE26" i="174"/>
  <c r="BZ26" i="174" s="1"/>
  <c r="AE27" i="174"/>
  <c r="BZ27" i="174"/>
  <c r="F7" i="174"/>
  <c r="G7" i="174"/>
  <c r="G34" i="174" s="1"/>
  <c r="H7" i="174"/>
  <c r="I7" i="174"/>
  <c r="J7" i="174"/>
  <c r="K7" i="174"/>
  <c r="L7" i="174"/>
  <c r="M7" i="174"/>
  <c r="N7" i="174"/>
  <c r="O7" i="174"/>
  <c r="P7" i="174"/>
  <c r="Q7" i="174"/>
  <c r="R7" i="174"/>
  <c r="S7" i="174"/>
  <c r="T7" i="174"/>
  <c r="U7" i="174"/>
  <c r="V7" i="174"/>
  <c r="W7" i="174"/>
  <c r="X7" i="174"/>
  <c r="Y7" i="174"/>
  <c r="Z7" i="174"/>
  <c r="AA7" i="174"/>
  <c r="AB7" i="174"/>
  <c r="AC7" i="174"/>
  <c r="F8" i="174"/>
  <c r="G8" i="174"/>
  <c r="H8" i="174"/>
  <c r="I8" i="174"/>
  <c r="J8" i="174"/>
  <c r="K8" i="174"/>
  <c r="L8" i="174"/>
  <c r="M8" i="174"/>
  <c r="N8" i="174"/>
  <c r="O8" i="174"/>
  <c r="P8" i="174"/>
  <c r="Q8" i="174"/>
  <c r="R8" i="174"/>
  <c r="S8" i="174"/>
  <c r="T8" i="174"/>
  <c r="U8" i="174"/>
  <c r="V8" i="174"/>
  <c r="W8" i="174"/>
  <c r="X8" i="174"/>
  <c r="Y8" i="174"/>
  <c r="Z8" i="174"/>
  <c r="AA8" i="174"/>
  <c r="AB8" i="174"/>
  <c r="AC8" i="174"/>
  <c r="F9" i="174"/>
  <c r="G9" i="174"/>
  <c r="H9" i="174"/>
  <c r="I9" i="174"/>
  <c r="J9" i="174"/>
  <c r="K9" i="174"/>
  <c r="L9" i="174"/>
  <c r="M9" i="174"/>
  <c r="N9" i="174"/>
  <c r="O9" i="174"/>
  <c r="P9" i="174"/>
  <c r="Q9" i="174"/>
  <c r="R9" i="174"/>
  <c r="S9" i="174"/>
  <c r="T9" i="174"/>
  <c r="U9" i="174"/>
  <c r="V9" i="174"/>
  <c r="W9" i="174"/>
  <c r="X9" i="174"/>
  <c r="Y9" i="174"/>
  <c r="Z9" i="174"/>
  <c r="AA9" i="174"/>
  <c r="AB9" i="174"/>
  <c r="AC9" i="174"/>
  <c r="F10" i="174"/>
  <c r="G10" i="174"/>
  <c r="H10" i="174"/>
  <c r="I10" i="174"/>
  <c r="J10" i="174"/>
  <c r="K10" i="174"/>
  <c r="L10" i="174"/>
  <c r="M10" i="174"/>
  <c r="N10" i="174"/>
  <c r="O10" i="174"/>
  <c r="P10" i="174"/>
  <c r="Q10" i="174"/>
  <c r="R10" i="174"/>
  <c r="S10" i="174"/>
  <c r="T10" i="174"/>
  <c r="U10" i="174"/>
  <c r="V10" i="174"/>
  <c r="W10" i="174"/>
  <c r="X10" i="174"/>
  <c r="Y10" i="174"/>
  <c r="Z10" i="174"/>
  <c r="AA10" i="174"/>
  <c r="AB10" i="174"/>
  <c r="AC10" i="174"/>
  <c r="F11" i="174"/>
  <c r="G11" i="174"/>
  <c r="H11" i="174"/>
  <c r="I11" i="174"/>
  <c r="J11" i="174"/>
  <c r="K11" i="174"/>
  <c r="L11" i="174"/>
  <c r="M11" i="174"/>
  <c r="N11" i="174"/>
  <c r="O11" i="174"/>
  <c r="P11" i="174"/>
  <c r="Q11" i="174"/>
  <c r="R11" i="174"/>
  <c r="S11" i="174"/>
  <c r="T11" i="174"/>
  <c r="U11" i="174"/>
  <c r="V11" i="174"/>
  <c r="W11" i="174"/>
  <c r="X11" i="174"/>
  <c r="Y11" i="174"/>
  <c r="Z11" i="174"/>
  <c r="AA11" i="174"/>
  <c r="AB11" i="174"/>
  <c r="AC11" i="174"/>
  <c r="F12" i="174"/>
  <c r="G12" i="174"/>
  <c r="H12" i="174"/>
  <c r="I12" i="174"/>
  <c r="J12" i="174"/>
  <c r="K12" i="174"/>
  <c r="L12" i="174"/>
  <c r="M12" i="174"/>
  <c r="N12" i="174"/>
  <c r="O12" i="174"/>
  <c r="P12" i="174"/>
  <c r="Q12" i="174"/>
  <c r="R12" i="174"/>
  <c r="S12" i="174"/>
  <c r="T12" i="174"/>
  <c r="U12" i="174"/>
  <c r="V12" i="174"/>
  <c r="W12" i="174"/>
  <c r="X12" i="174"/>
  <c r="Y12" i="174"/>
  <c r="Z12" i="174"/>
  <c r="AA12" i="174"/>
  <c r="AB12" i="174"/>
  <c r="AC12" i="174"/>
  <c r="F13" i="174"/>
  <c r="G13" i="174"/>
  <c r="H13" i="174"/>
  <c r="I13" i="174"/>
  <c r="J13" i="174"/>
  <c r="K13" i="174"/>
  <c r="L13" i="174"/>
  <c r="M13" i="174"/>
  <c r="N13" i="174"/>
  <c r="O13" i="174"/>
  <c r="P13" i="174"/>
  <c r="Q13" i="174"/>
  <c r="R13" i="174"/>
  <c r="S13" i="174"/>
  <c r="T13" i="174"/>
  <c r="U13" i="174"/>
  <c r="V13" i="174"/>
  <c r="W13" i="174"/>
  <c r="X13" i="174"/>
  <c r="Y13" i="174"/>
  <c r="Z13" i="174"/>
  <c r="AA13" i="174"/>
  <c r="AB13" i="174"/>
  <c r="AC13" i="174"/>
  <c r="F14" i="174"/>
  <c r="G14" i="174"/>
  <c r="H14" i="174"/>
  <c r="I14" i="174"/>
  <c r="J14" i="174"/>
  <c r="K14" i="174"/>
  <c r="L14" i="174"/>
  <c r="M14" i="174"/>
  <c r="N14" i="174"/>
  <c r="O14" i="174"/>
  <c r="P14" i="174"/>
  <c r="Q14" i="174"/>
  <c r="R14" i="174"/>
  <c r="S14" i="174"/>
  <c r="T14" i="174"/>
  <c r="U14" i="174"/>
  <c r="V14" i="174"/>
  <c r="W14" i="174"/>
  <c r="X14" i="174"/>
  <c r="Y14" i="174"/>
  <c r="Z14" i="174"/>
  <c r="AA14" i="174"/>
  <c r="AB14" i="174"/>
  <c r="AC14" i="174"/>
  <c r="F15" i="174"/>
  <c r="G15" i="174"/>
  <c r="H15" i="174"/>
  <c r="I15" i="174"/>
  <c r="J15" i="174"/>
  <c r="K15" i="174"/>
  <c r="L15" i="174"/>
  <c r="M15" i="174"/>
  <c r="N15" i="174"/>
  <c r="O15" i="174"/>
  <c r="P15" i="174"/>
  <c r="Q15" i="174"/>
  <c r="R15" i="174"/>
  <c r="S15" i="174"/>
  <c r="T15" i="174"/>
  <c r="U15" i="174"/>
  <c r="V15" i="174"/>
  <c r="W15" i="174"/>
  <c r="X15" i="174"/>
  <c r="Y15" i="174"/>
  <c r="Z15" i="174"/>
  <c r="AA15" i="174"/>
  <c r="AB15" i="174"/>
  <c r="AC15" i="174"/>
  <c r="F16" i="174"/>
  <c r="G16" i="174"/>
  <c r="H16" i="174"/>
  <c r="I16" i="174"/>
  <c r="J16" i="174"/>
  <c r="K16" i="174"/>
  <c r="L16" i="174"/>
  <c r="M16" i="174"/>
  <c r="N16" i="174"/>
  <c r="O16" i="174"/>
  <c r="P16" i="174"/>
  <c r="Q16" i="174"/>
  <c r="R16" i="174"/>
  <c r="S16" i="174"/>
  <c r="T16" i="174"/>
  <c r="U16" i="174"/>
  <c r="V16" i="174"/>
  <c r="W16" i="174"/>
  <c r="X16" i="174"/>
  <c r="Y16" i="174"/>
  <c r="Z16" i="174"/>
  <c r="AA16" i="174"/>
  <c r="AB16" i="174"/>
  <c r="AC16" i="174"/>
  <c r="F17" i="174"/>
  <c r="G17" i="174"/>
  <c r="H17" i="174"/>
  <c r="I17" i="174"/>
  <c r="J17" i="174"/>
  <c r="K17" i="174"/>
  <c r="L17" i="174"/>
  <c r="M17" i="174"/>
  <c r="N17" i="174"/>
  <c r="O17" i="174"/>
  <c r="P17" i="174"/>
  <c r="Q17" i="174"/>
  <c r="R17" i="174"/>
  <c r="S17" i="174"/>
  <c r="T17" i="174"/>
  <c r="U17" i="174"/>
  <c r="V17" i="174"/>
  <c r="W17" i="174"/>
  <c r="X17" i="174"/>
  <c r="Y17" i="174"/>
  <c r="Z17" i="174"/>
  <c r="AA17" i="174"/>
  <c r="AB17" i="174"/>
  <c r="AC17" i="174"/>
  <c r="F18" i="174"/>
  <c r="G18" i="174"/>
  <c r="H18" i="174"/>
  <c r="I18" i="174"/>
  <c r="J18" i="174"/>
  <c r="K18" i="174"/>
  <c r="L18" i="174"/>
  <c r="M18" i="174"/>
  <c r="N18" i="174"/>
  <c r="O18" i="174"/>
  <c r="P18" i="174"/>
  <c r="Q18" i="174"/>
  <c r="R18" i="174"/>
  <c r="S18" i="174"/>
  <c r="T18" i="174"/>
  <c r="U18" i="174"/>
  <c r="V18" i="174"/>
  <c r="W18" i="174"/>
  <c r="X18" i="174"/>
  <c r="Y18" i="174"/>
  <c r="Z18" i="174"/>
  <c r="AA18" i="174"/>
  <c r="AB18" i="174"/>
  <c r="AC18" i="174"/>
  <c r="F19" i="174"/>
  <c r="G19" i="174"/>
  <c r="H19" i="174"/>
  <c r="I19" i="174"/>
  <c r="J19" i="174"/>
  <c r="K19" i="174"/>
  <c r="L19" i="174"/>
  <c r="M19" i="174"/>
  <c r="N19" i="174"/>
  <c r="O19" i="174"/>
  <c r="P19" i="174"/>
  <c r="Q19" i="174"/>
  <c r="R19" i="174"/>
  <c r="S19" i="174"/>
  <c r="T19" i="174"/>
  <c r="U19" i="174"/>
  <c r="V19" i="174"/>
  <c r="W19" i="174"/>
  <c r="X19" i="174"/>
  <c r="Y19" i="174"/>
  <c r="Z19" i="174"/>
  <c r="AA19" i="174"/>
  <c r="AB19" i="174"/>
  <c r="AC19" i="174"/>
  <c r="F20" i="174"/>
  <c r="G20" i="174"/>
  <c r="H20" i="174"/>
  <c r="I20" i="174"/>
  <c r="J20" i="174"/>
  <c r="K20" i="174"/>
  <c r="L20" i="174"/>
  <c r="M20" i="174"/>
  <c r="N20" i="174"/>
  <c r="O20" i="174"/>
  <c r="P20" i="174"/>
  <c r="Q20" i="174"/>
  <c r="R20" i="174"/>
  <c r="S20" i="174"/>
  <c r="T20" i="174"/>
  <c r="U20" i="174"/>
  <c r="V20" i="174"/>
  <c r="W20" i="174"/>
  <c r="X20" i="174"/>
  <c r="Y20" i="174"/>
  <c r="Z20" i="174"/>
  <c r="AA20" i="174"/>
  <c r="AB20" i="174"/>
  <c r="AC20" i="174"/>
  <c r="F21" i="174"/>
  <c r="G21" i="174"/>
  <c r="H21" i="174"/>
  <c r="I21" i="174"/>
  <c r="J21" i="174"/>
  <c r="K21" i="174"/>
  <c r="L21" i="174"/>
  <c r="M21" i="174"/>
  <c r="N21" i="174"/>
  <c r="O21" i="174"/>
  <c r="P21" i="174"/>
  <c r="Q21" i="174"/>
  <c r="R21" i="174"/>
  <c r="S21" i="174"/>
  <c r="T21" i="174"/>
  <c r="U21" i="174"/>
  <c r="V21" i="174"/>
  <c r="W21" i="174"/>
  <c r="X21" i="174"/>
  <c r="Y21" i="174"/>
  <c r="Z21" i="174"/>
  <c r="AA21" i="174"/>
  <c r="AB21" i="174"/>
  <c r="AC21" i="174"/>
  <c r="F22" i="174"/>
  <c r="G22" i="174"/>
  <c r="H22" i="174"/>
  <c r="I22" i="174"/>
  <c r="J22" i="174"/>
  <c r="K22" i="174"/>
  <c r="L22" i="174"/>
  <c r="M22" i="174"/>
  <c r="N22" i="174"/>
  <c r="O22" i="174"/>
  <c r="P22" i="174"/>
  <c r="Q22" i="174"/>
  <c r="R22" i="174"/>
  <c r="S22" i="174"/>
  <c r="T22" i="174"/>
  <c r="U22" i="174"/>
  <c r="V22" i="174"/>
  <c r="W22" i="174"/>
  <c r="X22" i="174"/>
  <c r="Y22" i="174"/>
  <c r="Z22" i="174"/>
  <c r="AA22" i="174"/>
  <c r="AB22" i="174"/>
  <c r="AC22" i="174"/>
  <c r="F23" i="174"/>
  <c r="G23" i="174"/>
  <c r="H23" i="174"/>
  <c r="I23" i="174"/>
  <c r="J23" i="174"/>
  <c r="K23" i="174"/>
  <c r="L23" i="174"/>
  <c r="M23" i="174"/>
  <c r="N23" i="174"/>
  <c r="O23" i="174"/>
  <c r="P23" i="174"/>
  <c r="Q23" i="174"/>
  <c r="R23" i="174"/>
  <c r="S23" i="174"/>
  <c r="T23" i="174"/>
  <c r="U23" i="174"/>
  <c r="V23" i="174"/>
  <c r="W23" i="174"/>
  <c r="X23" i="174"/>
  <c r="Y23" i="174"/>
  <c r="Z23" i="174"/>
  <c r="AA23" i="174"/>
  <c r="AB23" i="174"/>
  <c r="AC23" i="174"/>
  <c r="F24" i="174"/>
  <c r="G24" i="174"/>
  <c r="H24" i="174"/>
  <c r="I24" i="174"/>
  <c r="J24" i="174"/>
  <c r="K24" i="174"/>
  <c r="L24" i="174"/>
  <c r="M24" i="174"/>
  <c r="N24" i="174"/>
  <c r="O24" i="174"/>
  <c r="P24" i="174"/>
  <c r="Q24" i="174"/>
  <c r="R24" i="174"/>
  <c r="S24" i="174"/>
  <c r="T24" i="174"/>
  <c r="U24" i="174"/>
  <c r="V24" i="174"/>
  <c r="W24" i="174"/>
  <c r="X24" i="174"/>
  <c r="Y24" i="174"/>
  <c r="Z24" i="174"/>
  <c r="AA24" i="174"/>
  <c r="AB24" i="174"/>
  <c r="AC24" i="174"/>
  <c r="F25" i="174"/>
  <c r="G25" i="174"/>
  <c r="H25" i="174"/>
  <c r="I25" i="174"/>
  <c r="J25" i="174"/>
  <c r="K25" i="174"/>
  <c r="L25" i="174"/>
  <c r="M25" i="174"/>
  <c r="N25" i="174"/>
  <c r="O25" i="174"/>
  <c r="P25" i="174"/>
  <c r="Q25" i="174"/>
  <c r="R25" i="174"/>
  <c r="S25" i="174"/>
  <c r="T25" i="174"/>
  <c r="U25" i="174"/>
  <c r="V25" i="174"/>
  <c r="W25" i="174"/>
  <c r="X25" i="174"/>
  <c r="Y25" i="174"/>
  <c r="Z25" i="174"/>
  <c r="AA25" i="174"/>
  <c r="AB25" i="174"/>
  <c r="AC25" i="174"/>
  <c r="F26" i="174"/>
  <c r="G26" i="174"/>
  <c r="H26" i="174"/>
  <c r="I26" i="174"/>
  <c r="J26" i="174"/>
  <c r="K26" i="174"/>
  <c r="L26" i="174"/>
  <c r="M26" i="174"/>
  <c r="N26" i="174"/>
  <c r="O26" i="174"/>
  <c r="P26" i="174"/>
  <c r="Q26" i="174"/>
  <c r="R26" i="174"/>
  <c r="S26" i="174"/>
  <c r="T26" i="174"/>
  <c r="U26" i="174"/>
  <c r="V26" i="174"/>
  <c r="W26" i="174"/>
  <c r="X26" i="174"/>
  <c r="Y26" i="174"/>
  <c r="Z26" i="174"/>
  <c r="AA26" i="174"/>
  <c r="AB26" i="174"/>
  <c r="AC26" i="174"/>
  <c r="F27" i="174"/>
  <c r="G27" i="174"/>
  <c r="H27" i="174"/>
  <c r="I27" i="174"/>
  <c r="J27" i="174"/>
  <c r="K27" i="174"/>
  <c r="L27" i="174"/>
  <c r="M27" i="174"/>
  <c r="N27" i="174"/>
  <c r="O27" i="174"/>
  <c r="P27" i="174"/>
  <c r="Q27" i="174"/>
  <c r="R27" i="174"/>
  <c r="S27" i="174"/>
  <c r="T27" i="174"/>
  <c r="U27" i="174"/>
  <c r="V27" i="174"/>
  <c r="W27" i="174"/>
  <c r="X27" i="174"/>
  <c r="Y27" i="174"/>
  <c r="Z27" i="174"/>
  <c r="AA27" i="174"/>
  <c r="AB27" i="174"/>
  <c r="AC27" i="174"/>
  <c r="AE6" i="174"/>
  <c r="BZ6" i="174"/>
  <c r="G6" i="174"/>
  <c r="H6" i="174"/>
  <c r="H34" i="174"/>
  <c r="I6" i="174"/>
  <c r="J6" i="174"/>
  <c r="J34" i="174"/>
  <c r="K6" i="174"/>
  <c r="L6" i="174"/>
  <c r="M6" i="174"/>
  <c r="N6" i="174"/>
  <c r="O6" i="174"/>
  <c r="O34" i="174" s="1"/>
  <c r="P6" i="174"/>
  <c r="Q6" i="174"/>
  <c r="R6" i="174"/>
  <c r="S6" i="174"/>
  <c r="T6" i="174"/>
  <c r="T34" i="174"/>
  <c r="U6" i="174"/>
  <c r="V6" i="174"/>
  <c r="V34" i="174" s="1"/>
  <c r="W6" i="174"/>
  <c r="X6" i="174"/>
  <c r="X34" i="174"/>
  <c r="Y6" i="174"/>
  <c r="Z6" i="174"/>
  <c r="Z34" i="174" s="1"/>
  <c r="AA6" i="174"/>
  <c r="AB6" i="174"/>
  <c r="AB34" i="174"/>
  <c r="AC6" i="174"/>
  <c r="F6" i="174"/>
  <c r="AT31" i="174"/>
  <c r="AS31" i="174"/>
  <c r="AR31" i="174"/>
  <c r="AQ31" i="174"/>
  <c r="AP31" i="174"/>
  <c r="AO31" i="174"/>
  <c r="AN31" i="174"/>
  <c r="AM31" i="174"/>
  <c r="AL31" i="174"/>
  <c r="AK31" i="174"/>
  <c r="AJ31" i="174"/>
  <c r="AI31" i="174"/>
  <c r="BV30" i="174"/>
  <c r="BU30" i="174"/>
  <c r="BR30" i="174"/>
  <c r="BQ30" i="174"/>
  <c r="BN30" i="174"/>
  <c r="BM30" i="174"/>
  <c r="BJ30" i="174"/>
  <c r="BI30" i="174"/>
  <c r="BF30" i="174"/>
  <c r="BE30" i="174"/>
  <c r="BB30" i="174"/>
  <c r="BA30" i="174"/>
  <c r="AX30" i="174"/>
  <c r="AW30" i="174"/>
  <c r="AP30" i="174"/>
  <c r="AO30" i="174"/>
  <c r="AN30" i="174"/>
  <c r="AM30" i="174"/>
  <c r="AL30" i="174"/>
  <c r="AK30" i="174"/>
  <c r="AJ30" i="174"/>
  <c r="AI30" i="174"/>
  <c r="BY28" i="174"/>
  <c r="BW28" i="174"/>
  <c r="BS28" i="174"/>
  <c r="BO28" i="174"/>
  <c r="BK28" i="174"/>
  <c r="BG28" i="174"/>
  <c r="BC28" i="174"/>
  <c r="AY28" i="174"/>
  <c r="AH28" i="174"/>
  <c r="AF28" i="174"/>
  <c r="AD28" i="174"/>
  <c r="D28" i="174"/>
  <c r="AG28" i="174" s="1"/>
  <c r="C28" i="174"/>
  <c r="A28" i="174"/>
  <c r="B28" i="174" s="1"/>
  <c r="CA27" i="174"/>
  <c r="BW27" i="174"/>
  <c r="BS27" i="174"/>
  <c r="BO27" i="174"/>
  <c r="BK27" i="174"/>
  <c r="BG27" i="174"/>
  <c r="BC27" i="174"/>
  <c r="AY27" i="174"/>
  <c r="AH27" i="174"/>
  <c r="AF27" i="174"/>
  <c r="AD27" i="174"/>
  <c r="D27" i="174"/>
  <c r="AG27" i="174"/>
  <c r="C27" i="174"/>
  <c r="A27" i="174"/>
  <c r="B27" i="174" s="1"/>
  <c r="CA26" i="174"/>
  <c r="BW26" i="174"/>
  <c r="BX26" i="174" s="1"/>
  <c r="BS26" i="174"/>
  <c r="BO26" i="174"/>
  <c r="BK26" i="174"/>
  <c r="BG26" i="174"/>
  <c r="BC26" i="174"/>
  <c r="AY26" i="174"/>
  <c r="AH26" i="174"/>
  <c r="AF26" i="174"/>
  <c r="AD26" i="174"/>
  <c r="D26" i="174"/>
  <c r="AG26" i="174"/>
  <c r="C26" i="174"/>
  <c r="A26" i="174"/>
  <c r="B26" i="174" s="1"/>
  <c r="CA25" i="174"/>
  <c r="BW25" i="174"/>
  <c r="BS25" i="174"/>
  <c r="BO25" i="174"/>
  <c r="BK25" i="174"/>
  <c r="BG25" i="174"/>
  <c r="BC25" i="174"/>
  <c r="AY25" i="174"/>
  <c r="BX25" i="174" s="1"/>
  <c r="AH25" i="174"/>
  <c r="AF25" i="174"/>
  <c r="AD25" i="174"/>
  <c r="D25" i="174"/>
  <c r="AG25" i="174" s="1"/>
  <c r="C25" i="174"/>
  <c r="A25" i="174"/>
  <c r="B25" i="174" s="1"/>
  <c r="CA24" i="174"/>
  <c r="BW24" i="174"/>
  <c r="BS24" i="174"/>
  <c r="BX24" i="174"/>
  <c r="BO24" i="174"/>
  <c r="BK24" i="174"/>
  <c r="BG24" i="174"/>
  <c r="BC24" i="174"/>
  <c r="AY24" i="174"/>
  <c r="AH24" i="174"/>
  <c r="AF24" i="174"/>
  <c r="AD24" i="174"/>
  <c r="D24" i="174"/>
  <c r="AG24" i="174" s="1"/>
  <c r="C24" i="174"/>
  <c r="A24" i="174"/>
  <c r="B24" i="174" s="1"/>
  <c r="CA23" i="174"/>
  <c r="BW23" i="174"/>
  <c r="BS23" i="174"/>
  <c r="BX23" i="174" s="1"/>
  <c r="BO23" i="174"/>
  <c r="BK23" i="174"/>
  <c r="BG23" i="174"/>
  <c r="BC23" i="174"/>
  <c r="AY23" i="174"/>
  <c r="AH23" i="174"/>
  <c r="AF23" i="174"/>
  <c r="AD23" i="174"/>
  <c r="D23" i="174"/>
  <c r="AG23" i="174" s="1"/>
  <c r="C23" i="174"/>
  <c r="A23" i="174"/>
  <c r="B23" i="174" s="1"/>
  <c r="CA22" i="174"/>
  <c r="BW22" i="174"/>
  <c r="BS22" i="174"/>
  <c r="BO22" i="174"/>
  <c r="BK22" i="174"/>
  <c r="BG22" i="174"/>
  <c r="BC22" i="174"/>
  <c r="AY22" i="174"/>
  <c r="BX22" i="174" s="1"/>
  <c r="AH22" i="174"/>
  <c r="AF22" i="174"/>
  <c r="AD22" i="174"/>
  <c r="D22" i="174"/>
  <c r="AG22" i="174" s="1"/>
  <c r="C22" i="174"/>
  <c r="A22" i="174"/>
  <c r="B22" i="174"/>
  <c r="CA21" i="174"/>
  <c r="BW21" i="174"/>
  <c r="BS21" i="174"/>
  <c r="BO21" i="174"/>
  <c r="BX21" i="174" s="1"/>
  <c r="BK21" i="174"/>
  <c r="BG21" i="174"/>
  <c r="BC21" i="174"/>
  <c r="AY21" i="174"/>
  <c r="AH21" i="174"/>
  <c r="AF21" i="174"/>
  <c r="AD21" i="174"/>
  <c r="D21" i="174"/>
  <c r="AG21" i="174" s="1"/>
  <c r="C21" i="174"/>
  <c r="A21" i="174"/>
  <c r="B21" i="174"/>
  <c r="CA20" i="174"/>
  <c r="BW20" i="174"/>
  <c r="BS20" i="174"/>
  <c r="BO20" i="174"/>
  <c r="BK20" i="174"/>
  <c r="BG20" i="174"/>
  <c r="BC20" i="174"/>
  <c r="AY20" i="174"/>
  <c r="BX20" i="174" s="1"/>
  <c r="AH20" i="174"/>
  <c r="AF20" i="174"/>
  <c r="AD20" i="174"/>
  <c r="D20" i="174"/>
  <c r="AG20" i="174" s="1"/>
  <c r="C20" i="174"/>
  <c r="A20" i="174"/>
  <c r="B20" i="174"/>
  <c r="CA19" i="174"/>
  <c r="BW19" i="174"/>
  <c r="BS19" i="174"/>
  <c r="BO19" i="174"/>
  <c r="BX19" i="174" s="1"/>
  <c r="BK19" i="174"/>
  <c r="BG19" i="174"/>
  <c r="BC19" i="174"/>
  <c r="AY19" i="174"/>
  <c r="AH19" i="174"/>
  <c r="AF19" i="174"/>
  <c r="AD19" i="174"/>
  <c r="D19" i="174"/>
  <c r="AG19" i="174" s="1"/>
  <c r="C19" i="174"/>
  <c r="A19" i="174"/>
  <c r="B19" i="174"/>
  <c r="CA18" i="174"/>
  <c r="BW18" i="174"/>
  <c r="BS18" i="174"/>
  <c r="BO18" i="174"/>
  <c r="BK18" i="174"/>
  <c r="BG18" i="174"/>
  <c r="BC18" i="174"/>
  <c r="AY18" i="174"/>
  <c r="BX18" i="174" s="1"/>
  <c r="AH18" i="174"/>
  <c r="AF18" i="174"/>
  <c r="AD18" i="174"/>
  <c r="D18" i="174"/>
  <c r="AG18" i="174"/>
  <c r="C18" i="174"/>
  <c r="A18" i="174"/>
  <c r="B18" i="174"/>
  <c r="CA17" i="174"/>
  <c r="BW17" i="174"/>
  <c r="BS17" i="174"/>
  <c r="BO17" i="174"/>
  <c r="BK17" i="174"/>
  <c r="BG17" i="174"/>
  <c r="BC17" i="174"/>
  <c r="AY17" i="174"/>
  <c r="BX17" i="174" s="1"/>
  <c r="AH17" i="174"/>
  <c r="AF17" i="174"/>
  <c r="AD17" i="174"/>
  <c r="D17" i="174"/>
  <c r="AG17" i="174" s="1"/>
  <c r="C17" i="174"/>
  <c r="A17" i="174"/>
  <c r="B17" i="174"/>
  <c r="CA16" i="174"/>
  <c r="BW16" i="174"/>
  <c r="BS16" i="174"/>
  <c r="BX16" i="174"/>
  <c r="BO16" i="174"/>
  <c r="BK16" i="174"/>
  <c r="BG16" i="174"/>
  <c r="BC16" i="174"/>
  <c r="AY16" i="174"/>
  <c r="AH16" i="174"/>
  <c r="AF16" i="174"/>
  <c r="AD16" i="174"/>
  <c r="D16" i="174"/>
  <c r="AG16" i="174"/>
  <c r="C16" i="174"/>
  <c r="A16" i="174"/>
  <c r="B16" i="174" s="1"/>
  <c r="CA15" i="174"/>
  <c r="BW15" i="174"/>
  <c r="BS15" i="174"/>
  <c r="BO15" i="174"/>
  <c r="BK15" i="174"/>
  <c r="BG15" i="174"/>
  <c r="BC15" i="174"/>
  <c r="AY15" i="174"/>
  <c r="BX15" i="174" s="1"/>
  <c r="AH15" i="174"/>
  <c r="AF15" i="174"/>
  <c r="AD15" i="174"/>
  <c r="D15" i="174"/>
  <c r="AG15" i="174"/>
  <c r="C15" i="174"/>
  <c r="A15" i="174"/>
  <c r="B15" i="174" s="1"/>
  <c r="CA14" i="174"/>
  <c r="BW14" i="174"/>
  <c r="BX14" i="174" s="1"/>
  <c r="BS14" i="174"/>
  <c r="BO14" i="174"/>
  <c r="BK14" i="174"/>
  <c r="BG14" i="174"/>
  <c r="BC14" i="174"/>
  <c r="AY14" i="174"/>
  <c r="AH14" i="174"/>
  <c r="AF14" i="174"/>
  <c r="AD14" i="174"/>
  <c r="D14" i="174"/>
  <c r="AG14" i="174"/>
  <c r="C14" i="174"/>
  <c r="A14" i="174"/>
  <c r="B14" i="174" s="1"/>
  <c r="CA13" i="174"/>
  <c r="BW13" i="174"/>
  <c r="BS13" i="174"/>
  <c r="BO13" i="174"/>
  <c r="BK13" i="174"/>
  <c r="BG13" i="174"/>
  <c r="BC13" i="174"/>
  <c r="AY13" i="174"/>
  <c r="BX13" i="174" s="1"/>
  <c r="AH13" i="174"/>
  <c r="AF13" i="174"/>
  <c r="AD13" i="174"/>
  <c r="D13" i="174"/>
  <c r="AG13" i="174" s="1"/>
  <c r="C13" i="174"/>
  <c r="A13" i="174"/>
  <c r="B13" i="174" s="1"/>
  <c r="CA12" i="174"/>
  <c r="BW12" i="174"/>
  <c r="BS12" i="174"/>
  <c r="BX12" i="174"/>
  <c r="BO12" i="174"/>
  <c r="BK12" i="174"/>
  <c r="BG12" i="174"/>
  <c r="BC12" i="174"/>
  <c r="AY12" i="174"/>
  <c r="AH12" i="174"/>
  <c r="AF12" i="174"/>
  <c r="AD12" i="174"/>
  <c r="D12" i="174"/>
  <c r="AG12" i="174" s="1"/>
  <c r="C12" i="174"/>
  <c r="A12" i="174"/>
  <c r="B12" i="174" s="1"/>
  <c r="CA11" i="174"/>
  <c r="BW11" i="174"/>
  <c r="BS11" i="174"/>
  <c r="BO11" i="174"/>
  <c r="BX11" i="174" s="1"/>
  <c r="BK11" i="174"/>
  <c r="BG11" i="174"/>
  <c r="BC11" i="174"/>
  <c r="AY11" i="174"/>
  <c r="AH11" i="174"/>
  <c r="AF11" i="174"/>
  <c r="AD11" i="174"/>
  <c r="D11" i="174"/>
  <c r="AG11" i="174" s="1"/>
  <c r="C11" i="174"/>
  <c r="A11" i="174"/>
  <c r="B11" i="174"/>
  <c r="CA10" i="174"/>
  <c r="BW10" i="174"/>
  <c r="BS10" i="174"/>
  <c r="BO10" i="174"/>
  <c r="BK10" i="174"/>
  <c r="BG10" i="174"/>
  <c r="BC10" i="174"/>
  <c r="AY10" i="174"/>
  <c r="BX10" i="174" s="1"/>
  <c r="AH10" i="174"/>
  <c r="AF10" i="174"/>
  <c r="AD10" i="174"/>
  <c r="D10" i="174"/>
  <c r="AG10" i="174" s="1"/>
  <c r="C10" i="174"/>
  <c r="A10" i="174"/>
  <c r="B10" i="174"/>
  <c r="CA9" i="174"/>
  <c r="BW9" i="174"/>
  <c r="BS9" i="174"/>
  <c r="BO9" i="174"/>
  <c r="BX9" i="174" s="1"/>
  <c r="BK9" i="174"/>
  <c r="BG9" i="174"/>
  <c r="BC9" i="174"/>
  <c r="AY9" i="174"/>
  <c r="AH9" i="174"/>
  <c r="AF9" i="174"/>
  <c r="AD9" i="174"/>
  <c r="D9" i="174"/>
  <c r="AG9" i="174" s="1"/>
  <c r="C9" i="174"/>
  <c r="A9" i="174"/>
  <c r="B9" i="174"/>
  <c r="CA8" i="174"/>
  <c r="BW8" i="174"/>
  <c r="BS8" i="174"/>
  <c r="BO8" i="174"/>
  <c r="BX8" i="174" s="1"/>
  <c r="BK8" i="174"/>
  <c r="BG8" i="174"/>
  <c r="BC8" i="174"/>
  <c r="AY8" i="174"/>
  <c r="AH8" i="174"/>
  <c r="AF8" i="174"/>
  <c r="AD8" i="174"/>
  <c r="D8" i="174"/>
  <c r="AG8" i="174" s="1"/>
  <c r="C8" i="174"/>
  <c r="A8" i="174"/>
  <c r="B8" i="174"/>
  <c r="CA7" i="174"/>
  <c r="BZ7" i="174"/>
  <c r="BW7" i="174"/>
  <c r="BX7" i="174" s="1"/>
  <c r="BS7" i="174"/>
  <c r="BO7" i="174"/>
  <c r="BK7" i="174"/>
  <c r="BG7" i="174"/>
  <c r="BC7" i="174"/>
  <c r="AY7" i="174"/>
  <c r="AH7" i="174"/>
  <c r="AF7" i="174"/>
  <c r="AD7" i="174"/>
  <c r="D7" i="174"/>
  <c r="AG7" i="174"/>
  <c r="C7" i="174"/>
  <c r="A7" i="174"/>
  <c r="B7" i="174" s="1"/>
  <c r="CA6" i="174"/>
  <c r="AE31" i="174" s="1"/>
  <c r="BW6" i="174"/>
  <c r="BS6" i="174"/>
  <c r="BO6" i="174"/>
  <c r="BK6" i="174"/>
  <c r="BG6" i="174"/>
  <c r="BC6" i="174"/>
  <c r="AY6" i="174"/>
  <c r="AH6" i="174"/>
  <c r="AF6" i="174"/>
  <c r="AD6" i="174"/>
  <c r="D6" i="174"/>
  <c r="AG6" i="174" s="1"/>
  <c r="C6" i="174"/>
  <c r="A6" i="174"/>
  <c r="B6" i="174" s="1"/>
  <c r="AC5" i="174"/>
  <c r="AC31" i="174" s="1"/>
  <c r="AB5" i="174"/>
  <c r="AB31" i="174"/>
  <c r="AA5" i="174"/>
  <c r="AA31" i="174"/>
  <c r="Z5" i="174"/>
  <c r="Z31" i="174"/>
  <c r="Y5" i="174"/>
  <c r="Y31" i="174" s="1"/>
  <c r="X5" i="174"/>
  <c r="X31" i="174" s="1"/>
  <c r="W5" i="174"/>
  <c r="W31" i="174" s="1"/>
  <c r="V5" i="174"/>
  <c r="V31" i="174"/>
  <c r="U5" i="174"/>
  <c r="U31" i="174"/>
  <c r="T5" i="174"/>
  <c r="T31" i="174"/>
  <c r="S5" i="174"/>
  <c r="S31" i="174" s="1"/>
  <c r="R5" i="174"/>
  <c r="R31" i="174" s="1"/>
  <c r="Q5" i="174"/>
  <c r="Q31" i="174" s="1"/>
  <c r="P5" i="174"/>
  <c r="P31" i="174"/>
  <c r="O5" i="174"/>
  <c r="O31" i="174"/>
  <c r="N5" i="174"/>
  <c r="N31" i="174"/>
  <c r="M5" i="174"/>
  <c r="M31" i="174" s="1"/>
  <c r="L5" i="174"/>
  <c r="L31" i="174" s="1"/>
  <c r="K5" i="174"/>
  <c r="K31" i="174" s="1"/>
  <c r="J5" i="174"/>
  <c r="J31" i="174"/>
  <c r="I5" i="174"/>
  <c r="I31" i="174"/>
  <c r="H5" i="174"/>
  <c r="H31" i="174"/>
  <c r="G5" i="174"/>
  <c r="G31" i="174" s="1"/>
  <c r="F5" i="174"/>
  <c r="F31" i="174" s="1"/>
  <c r="E5" i="174"/>
  <c r="AH5" i="174" s="1"/>
  <c r="C5" i="174"/>
  <c r="AH4" i="174"/>
  <c r="AG4" i="174"/>
  <c r="AB4" i="174"/>
  <c r="AB30" i="174" s="1"/>
  <c r="AA4" i="174"/>
  <c r="AA30" i="174" s="1"/>
  <c r="Y4" i="174"/>
  <c r="Y30" i="174"/>
  <c r="W4" i="174"/>
  <c r="W30" i="174"/>
  <c r="V4" i="174"/>
  <c r="V30" i="174" s="1"/>
  <c r="Q4" i="174"/>
  <c r="Q30" i="174" s="1"/>
  <c r="O4" i="174"/>
  <c r="O30" i="174" s="1"/>
  <c r="N4" i="174"/>
  <c r="N30" i="174" s="1"/>
  <c r="I4" i="174"/>
  <c r="I30" i="174"/>
  <c r="F4" i="174"/>
  <c r="F30" i="174"/>
  <c r="AH3" i="174"/>
  <c r="BF30" i="24"/>
  <c r="BE30" i="24"/>
  <c r="BG28" i="24"/>
  <c r="BJ30" i="24"/>
  <c r="BI30" i="24"/>
  <c r="BK28" i="24"/>
  <c r="BN30" i="24"/>
  <c r="BM30" i="24"/>
  <c r="BO28" i="24"/>
  <c r="BV30" i="24"/>
  <c r="BU30" i="24"/>
  <c r="BR30" i="24"/>
  <c r="BQ30" i="24"/>
  <c r="AX30" i="24"/>
  <c r="AW30" i="24"/>
  <c r="CA7" i="24"/>
  <c r="AE30" i="24" s="1"/>
  <c r="CA8" i="24"/>
  <c r="CA9" i="24"/>
  <c r="AE32" i="24" s="1"/>
  <c r="CA10" i="24"/>
  <c r="CA11" i="24"/>
  <c r="CA12" i="24"/>
  <c r="CA13" i="24"/>
  <c r="CA14" i="24"/>
  <c r="CA15" i="24"/>
  <c r="CA16" i="24"/>
  <c r="CA17" i="24"/>
  <c r="CA18" i="24"/>
  <c r="CA19" i="24"/>
  <c r="CA20" i="24"/>
  <c r="CA21" i="24"/>
  <c r="CA22" i="24"/>
  <c r="CA23" i="24"/>
  <c r="CA24" i="24"/>
  <c r="CA25" i="24"/>
  <c r="CA26" i="24"/>
  <c r="CA27" i="24"/>
  <c r="CA6" i="24"/>
  <c r="AJ30" i="24"/>
  <c r="AK30" i="24"/>
  <c r="AL30" i="24"/>
  <c r="AM30" i="24"/>
  <c r="AN30" i="24"/>
  <c r="AO30" i="24"/>
  <c r="AP30" i="24"/>
  <c r="AI30" i="24"/>
  <c r="F27" i="24"/>
  <c r="AH8" i="24"/>
  <c r="AH9" i="24"/>
  <c r="AH10" i="24"/>
  <c r="AH11" i="24"/>
  <c r="AH12" i="24"/>
  <c r="AH13" i="24"/>
  <c r="AH14" i="24"/>
  <c r="AH15" i="24"/>
  <c r="AH16" i="24"/>
  <c r="AH17" i="24"/>
  <c r="AH18" i="24"/>
  <c r="AH19" i="24"/>
  <c r="AH20" i="24"/>
  <c r="AH21" i="24"/>
  <c r="AH22" i="24"/>
  <c r="AH23" i="24"/>
  <c r="AH24" i="24"/>
  <c r="AH25" i="24"/>
  <c r="AH26" i="24"/>
  <c r="AH27" i="24"/>
  <c r="AH28" i="24"/>
  <c r="A8" i="24"/>
  <c r="B8" i="24"/>
  <c r="A9" i="24"/>
  <c r="B9" i="24"/>
  <c r="A10" i="24"/>
  <c r="B10" i="24" s="1"/>
  <c r="A11" i="24"/>
  <c r="B11" i="24" s="1"/>
  <c r="A12" i="24"/>
  <c r="B12" i="24" s="1"/>
  <c r="A13" i="24"/>
  <c r="B13" i="24" s="1"/>
  <c r="A14" i="24"/>
  <c r="B14" i="24"/>
  <c r="A15" i="24"/>
  <c r="B15" i="24"/>
  <c r="A16" i="24"/>
  <c r="B16" i="24" s="1"/>
  <c r="A17" i="24"/>
  <c r="B17" i="24" s="1"/>
  <c r="A18" i="24"/>
  <c r="B18" i="24" s="1"/>
  <c r="A19" i="24"/>
  <c r="B19" i="24" s="1"/>
  <c r="A20" i="24"/>
  <c r="B20" i="24"/>
  <c r="A21" i="24"/>
  <c r="B21" i="24"/>
  <c r="A22" i="24"/>
  <c r="B22" i="24" s="1"/>
  <c r="A23" i="24"/>
  <c r="B23" i="24" s="1"/>
  <c r="A24" i="24"/>
  <c r="B24" i="24" s="1"/>
  <c r="A25" i="24"/>
  <c r="B25" i="24" s="1"/>
  <c r="A26" i="24"/>
  <c r="B26" i="24"/>
  <c r="A27" i="24"/>
  <c r="B27" i="24"/>
  <c r="A28" i="24"/>
  <c r="B28" i="24" s="1"/>
  <c r="C8" i="24"/>
  <c r="C9" i="24"/>
  <c r="C10" i="24"/>
  <c r="C11" i="24"/>
  <c r="C12" i="24"/>
  <c r="C13" i="24"/>
  <c r="C14" i="24"/>
  <c r="C15" i="24"/>
  <c r="C16" i="24"/>
  <c r="C17" i="24"/>
  <c r="C18" i="24"/>
  <c r="C19" i="24"/>
  <c r="C20" i="24"/>
  <c r="C21" i="24"/>
  <c r="C22" i="24"/>
  <c r="C23" i="24"/>
  <c r="C24" i="24"/>
  <c r="C25" i="24"/>
  <c r="C26" i="24"/>
  <c r="C27" i="24"/>
  <c r="C28" i="24"/>
  <c r="D9" i="24"/>
  <c r="AG9" i="24" s="1"/>
  <c r="D10" i="24"/>
  <c r="AG10" i="24"/>
  <c r="D11" i="24"/>
  <c r="AG11" i="24"/>
  <c r="D12" i="24"/>
  <c r="AG12" i="24"/>
  <c r="D13" i="24"/>
  <c r="AG13" i="24" s="1"/>
  <c r="D14" i="24"/>
  <c r="AG14" i="24" s="1"/>
  <c r="D15" i="24"/>
  <c r="AG15" i="24" s="1"/>
  <c r="D16" i="24"/>
  <c r="AG16" i="24"/>
  <c r="D17" i="24"/>
  <c r="AG17" i="24"/>
  <c r="D18" i="24"/>
  <c r="AG18" i="24"/>
  <c r="D19" i="24"/>
  <c r="AG19" i="24" s="1"/>
  <c r="D20" i="24"/>
  <c r="AG20" i="24" s="1"/>
  <c r="D21" i="24"/>
  <c r="AG21" i="24" s="1"/>
  <c r="D22" i="24"/>
  <c r="AG22" i="24"/>
  <c r="D23" i="24"/>
  <c r="AG23" i="24"/>
  <c r="D24" i="24"/>
  <c r="AG24" i="24"/>
  <c r="D25" i="24"/>
  <c r="AG25" i="24" s="1"/>
  <c r="D26" i="24"/>
  <c r="AG26" i="24" s="1"/>
  <c r="D27" i="24"/>
  <c r="AG27" i="24" s="1"/>
  <c r="D28" i="24"/>
  <c r="AG28" i="24"/>
  <c r="AD28" i="24"/>
  <c r="AE27" i="24"/>
  <c r="BZ27" i="24" s="1"/>
  <c r="AD27" i="24"/>
  <c r="AE26" i="24"/>
  <c r="BZ26" i="24" s="1"/>
  <c r="AD26" i="24"/>
  <c r="AE25" i="24"/>
  <c r="BZ25" i="24"/>
  <c r="AD25" i="24"/>
  <c r="AE24" i="24"/>
  <c r="BZ24" i="24"/>
  <c r="AD24" i="24"/>
  <c r="AE23" i="24"/>
  <c r="BZ23" i="24" s="1"/>
  <c r="AD23" i="24"/>
  <c r="AE22" i="24"/>
  <c r="BZ22" i="24" s="1"/>
  <c r="AD22" i="24"/>
  <c r="AE21" i="24"/>
  <c r="BZ21" i="24"/>
  <c r="AD21" i="24"/>
  <c r="AE20" i="24"/>
  <c r="BZ20" i="24"/>
  <c r="AD20" i="24"/>
  <c r="AE19" i="24"/>
  <c r="BZ19" i="24" s="1"/>
  <c r="AD19" i="24"/>
  <c r="AE18" i="24"/>
  <c r="BZ18" i="24" s="1"/>
  <c r="AD18" i="24"/>
  <c r="AE17" i="24"/>
  <c r="BZ17" i="24"/>
  <c r="AD17" i="24"/>
  <c r="AE16" i="24"/>
  <c r="BZ16" i="24"/>
  <c r="AD16" i="24"/>
  <c r="AE15" i="24"/>
  <c r="BZ15" i="24" s="1"/>
  <c r="AD15" i="24"/>
  <c r="AE14" i="24"/>
  <c r="BZ14" i="24" s="1"/>
  <c r="AD14" i="24"/>
  <c r="AE13" i="24"/>
  <c r="BZ13" i="24"/>
  <c r="AD13" i="24"/>
  <c r="AE12" i="24"/>
  <c r="BZ12" i="24"/>
  <c r="AD12" i="24"/>
  <c r="AE11" i="24"/>
  <c r="BZ11" i="24" s="1"/>
  <c r="AD11" i="24"/>
  <c r="AE10" i="24"/>
  <c r="BZ10" i="24" s="1"/>
  <c r="AD10" i="24"/>
  <c r="AE9" i="24"/>
  <c r="BZ9" i="24"/>
  <c r="AD9" i="24"/>
  <c r="AE8" i="24"/>
  <c r="BZ8" i="24"/>
  <c r="AD8" i="24"/>
  <c r="AE6" i="24"/>
  <c r="BZ6" i="24" s="1"/>
  <c r="AD6" i="24"/>
  <c r="F6" i="24"/>
  <c r="G6" i="24"/>
  <c r="H6" i="24"/>
  <c r="I6" i="24"/>
  <c r="J6" i="24"/>
  <c r="K6" i="24"/>
  <c r="L6" i="24"/>
  <c r="M6" i="24"/>
  <c r="M34" i="24" s="1"/>
  <c r="N6" i="24"/>
  <c r="O6" i="24"/>
  <c r="P6" i="24"/>
  <c r="Q6" i="24"/>
  <c r="Q34" i="24" s="1"/>
  <c r="R6" i="24"/>
  <c r="S6" i="24"/>
  <c r="T6" i="24"/>
  <c r="U6" i="24"/>
  <c r="V6" i="24"/>
  <c r="W6" i="24"/>
  <c r="X6" i="24"/>
  <c r="Y6" i="24"/>
  <c r="Y34" i="24" s="1"/>
  <c r="Z6" i="24"/>
  <c r="AA6" i="24"/>
  <c r="AB6" i="24"/>
  <c r="AC6" i="24"/>
  <c r="AC34" i="24" s="1"/>
  <c r="F8" i="24"/>
  <c r="G8" i="24"/>
  <c r="H8" i="24"/>
  <c r="I8" i="24"/>
  <c r="J8" i="24"/>
  <c r="K8" i="24"/>
  <c r="L8" i="24"/>
  <c r="M8" i="24"/>
  <c r="N8" i="24"/>
  <c r="O8" i="24"/>
  <c r="P8" i="24"/>
  <c r="Q8" i="24"/>
  <c r="R8" i="24"/>
  <c r="S8" i="24"/>
  <c r="T8" i="24"/>
  <c r="U8" i="24"/>
  <c r="V8" i="24"/>
  <c r="W8" i="24"/>
  <c r="X8" i="24"/>
  <c r="Y8" i="24"/>
  <c r="Z8" i="24"/>
  <c r="AA8" i="24"/>
  <c r="AB8" i="24"/>
  <c r="AC8" i="24"/>
  <c r="F9" i="24"/>
  <c r="G9" i="24"/>
  <c r="H9" i="24"/>
  <c r="I9" i="24"/>
  <c r="J9" i="24"/>
  <c r="K9" i="24"/>
  <c r="L9" i="24"/>
  <c r="M9" i="24"/>
  <c r="N9" i="24"/>
  <c r="O9" i="24"/>
  <c r="P9" i="24"/>
  <c r="Q9" i="24"/>
  <c r="R9" i="24"/>
  <c r="S9" i="24"/>
  <c r="T9" i="24"/>
  <c r="U9" i="24"/>
  <c r="V9" i="24"/>
  <c r="W9" i="24"/>
  <c r="X9" i="24"/>
  <c r="Y9" i="24"/>
  <c r="Z9" i="24"/>
  <c r="AA9" i="24"/>
  <c r="AB9" i="24"/>
  <c r="AC9" i="24"/>
  <c r="F10" i="24"/>
  <c r="G10" i="24"/>
  <c r="H10" i="24"/>
  <c r="I10" i="24"/>
  <c r="J10" i="24"/>
  <c r="K10" i="24"/>
  <c r="L10" i="24"/>
  <c r="M10" i="24"/>
  <c r="N10" i="24"/>
  <c r="O10" i="24"/>
  <c r="P10" i="24"/>
  <c r="Q10" i="24"/>
  <c r="R10" i="24"/>
  <c r="S10" i="24"/>
  <c r="T10" i="24"/>
  <c r="U10" i="24"/>
  <c r="V10" i="24"/>
  <c r="W10" i="24"/>
  <c r="X10" i="24"/>
  <c r="Y10" i="24"/>
  <c r="Z10" i="24"/>
  <c r="AA10" i="24"/>
  <c r="AB10" i="24"/>
  <c r="AC10" i="24"/>
  <c r="F11" i="24"/>
  <c r="G11" i="24"/>
  <c r="H11" i="24"/>
  <c r="I11" i="24"/>
  <c r="J11" i="24"/>
  <c r="K11" i="24"/>
  <c r="L11" i="24"/>
  <c r="M11" i="24"/>
  <c r="N11" i="24"/>
  <c r="O11" i="24"/>
  <c r="P11" i="24"/>
  <c r="Q11" i="24"/>
  <c r="R11" i="24"/>
  <c r="S11" i="24"/>
  <c r="T11" i="24"/>
  <c r="U11" i="24"/>
  <c r="V11" i="24"/>
  <c r="W11" i="24"/>
  <c r="X11" i="24"/>
  <c r="Y11" i="24"/>
  <c r="Z11" i="24"/>
  <c r="AA11" i="24"/>
  <c r="AB11" i="24"/>
  <c r="AC11" i="24"/>
  <c r="F12" i="24"/>
  <c r="G12" i="24"/>
  <c r="H12" i="24"/>
  <c r="I12" i="24"/>
  <c r="J12" i="24"/>
  <c r="K12" i="24"/>
  <c r="L12" i="24"/>
  <c r="M12" i="24"/>
  <c r="N12" i="24"/>
  <c r="O12" i="24"/>
  <c r="P12" i="24"/>
  <c r="Q12" i="24"/>
  <c r="R12" i="24"/>
  <c r="S12" i="24"/>
  <c r="T12" i="24"/>
  <c r="U12" i="24"/>
  <c r="V12" i="24"/>
  <c r="W12" i="24"/>
  <c r="X12" i="24"/>
  <c r="Y12" i="24"/>
  <c r="Z12" i="24"/>
  <c r="AA12" i="24"/>
  <c r="AB12" i="24"/>
  <c r="AC12" i="24"/>
  <c r="F13" i="24"/>
  <c r="G13" i="24"/>
  <c r="H13" i="24"/>
  <c r="I13" i="24"/>
  <c r="J13" i="24"/>
  <c r="K13" i="24"/>
  <c r="L13" i="24"/>
  <c r="M13" i="24"/>
  <c r="N13" i="24"/>
  <c r="O13" i="24"/>
  <c r="P13" i="24"/>
  <c r="Q13" i="24"/>
  <c r="R13" i="24"/>
  <c r="S13" i="24"/>
  <c r="T13" i="24"/>
  <c r="U13" i="24"/>
  <c r="V13" i="24"/>
  <c r="W13" i="24"/>
  <c r="X13" i="24"/>
  <c r="Y13" i="24"/>
  <c r="Z13" i="24"/>
  <c r="AA13" i="24"/>
  <c r="AB13" i="24"/>
  <c r="AC13" i="24"/>
  <c r="F14" i="24"/>
  <c r="G14" i="24"/>
  <c r="H14" i="24"/>
  <c r="I14" i="24"/>
  <c r="J14" i="24"/>
  <c r="K14" i="24"/>
  <c r="L14" i="24"/>
  <c r="M14" i="24"/>
  <c r="N14" i="24"/>
  <c r="O14" i="24"/>
  <c r="P14" i="24"/>
  <c r="Q14" i="24"/>
  <c r="R14" i="24"/>
  <c r="S14" i="24"/>
  <c r="T14" i="24"/>
  <c r="U14" i="24"/>
  <c r="V14" i="24"/>
  <c r="W14" i="24"/>
  <c r="X14" i="24"/>
  <c r="Y14" i="24"/>
  <c r="Z14" i="24"/>
  <c r="AA14" i="24"/>
  <c r="AB14" i="24"/>
  <c r="AC14" i="24"/>
  <c r="F15" i="24"/>
  <c r="G15" i="24"/>
  <c r="H15" i="24"/>
  <c r="I15" i="24"/>
  <c r="J15" i="24"/>
  <c r="K15" i="24"/>
  <c r="L15" i="24"/>
  <c r="M15" i="24"/>
  <c r="N15" i="24"/>
  <c r="O15" i="24"/>
  <c r="P15" i="24"/>
  <c r="Q15" i="24"/>
  <c r="R15" i="24"/>
  <c r="S15" i="24"/>
  <c r="T15" i="24"/>
  <c r="U15" i="24"/>
  <c r="V15" i="24"/>
  <c r="W15" i="24"/>
  <c r="X15" i="24"/>
  <c r="Y15" i="24"/>
  <c r="Z15" i="24"/>
  <c r="AA15" i="24"/>
  <c r="AB15" i="24"/>
  <c r="AC15" i="24"/>
  <c r="F16" i="24"/>
  <c r="G16" i="24"/>
  <c r="H16" i="24"/>
  <c r="I16" i="24"/>
  <c r="J16" i="24"/>
  <c r="K16" i="24"/>
  <c r="L16" i="24"/>
  <c r="M16" i="24"/>
  <c r="N16" i="24"/>
  <c r="O16" i="24"/>
  <c r="P16" i="24"/>
  <c r="Q16" i="24"/>
  <c r="R16" i="24"/>
  <c r="S16" i="24"/>
  <c r="T16" i="24"/>
  <c r="U16" i="24"/>
  <c r="V16" i="24"/>
  <c r="W16" i="24"/>
  <c r="X16" i="24"/>
  <c r="Y16" i="24"/>
  <c r="Z16" i="24"/>
  <c r="AA16" i="24"/>
  <c r="AB16" i="24"/>
  <c r="AC16" i="24"/>
  <c r="F17" i="24"/>
  <c r="G17" i="24"/>
  <c r="H17" i="24"/>
  <c r="I17" i="24"/>
  <c r="J17" i="24"/>
  <c r="K17" i="24"/>
  <c r="L17" i="24"/>
  <c r="M17" i="24"/>
  <c r="N17" i="24"/>
  <c r="O17" i="24"/>
  <c r="P17" i="24"/>
  <c r="Q17" i="24"/>
  <c r="R17" i="24"/>
  <c r="S17" i="24"/>
  <c r="T17" i="24"/>
  <c r="U17" i="24"/>
  <c r="V17" i="24"/>
  <c r="W17" i="24"/>
  <c r="X17" i="24"/>
  <c r="Y17" i="24"/>
  <c r="Z17" i="24"/>
  <c r="AA17" i="24"/>
  <c r="AB17" i="24"/>
  <c r="AC17" i="24"/>
  <c r="F18" i="24"/>
  <c r="G18" i="24"/>
  <c r="H18" i="24"/>
  <c r="I18" i="24"/>
  <c r="J18" i="24"/>
  <c r="K18" i="24"/>
  <c r="L18" i="24"/>
  <c r="M18" i="24"/>
  <c r="N18" i="24"/>
  <c r="O18" i="24"/>
  <c r="P18" i="24"/>
  <c r="Q18" i="24"/>
  <c r="R18" i="24"/>
  <c r="S18" i="24"/>
  <c r="T18" i="24"/>
  <c r="U18" i="24"/>
  <c r="V18" i="24"/>
  <c r="W18" i="24"/>
  <c r="X18" i="24"/>
  <c r="Y18" i="24"/>
  <c r="Z18" i="24"/>
  <c r="AA18" i="24"/>
  <c r="AB18" i="24"/>
  <c r="AC18" i="24"/>
  <c r="F19" i="24"/>
  <c r="G19" i="24"/>
  <c r="H19" i="24"/>
  <c r="I19" i="24"/>
  <c r="J19" i="24"/>
  <c r="K19" i="24"/>
  <c r="L19" i="24"/>
  <c r="M19" i="24"/>
  <c r="N19" i="24"/>
  <c r="O19" i="24"/>
  <c r="P19" i="24"/>
  <c r="Q19" i="24"/>
  <c r="R19" i="24"/>
  <c r="S19" i="24"/>
  <c r="T19" i="24"/>
  <c r="U19" i="24"/>
  <c r="V19" i="24"/>
  <c r="W19" i="24"/>
  <c r="X19" i="24"/>
  <c r="Y19" i="24"/>
  <c r="Z19" i="24"/>
  <c r="AA19" i="24"/>
  <c r="AB19" i="24"/>
  <c r="AC19" i="24"/>
  <c r="F20" i="24"/>
  <c r="G20" i="24"/>
  <c r="H20" i="24"/>
  <c r="I20" i="24"/>
  <c r="J20" i="24"/>
  <c r="K20" i="24"/>
  <c r="L20" i="24"/>
  <c r="M20" i="24"/>
  <c r="N20" i="24"/>
  <c r="O20" i="24"/>
  <c r="P20" i="24"/>
  <c r="Q20" i="24"/>
  <c r="R20" i="24"/>
  <c r="S20" i="24"/>
  <c r="T20" i="24"/>
  <c r="U20" i="24"/>
  <c r="V20" i="24"/>
  <c r="W20" i="24"/>
  <c r="X20" i="24"/>
  <c r="Y20" i="24"/>
  <c r="Z20" i="24"/>
  <c r="AA20" i="24"/>
  <c r="AB20" i="24"/>
  <c r="AC20" i="24"/>
  <c r="F21" i="24"/>
  <c r="G21" i="24"/>
  <c r="H21" i="24"/>
  <c r="I21" i="24"/>
  <c r="J21" i="24"/>
  <c r="K21" i="24"/>
  <c r="L21" i="24"/>
  <c r="M21" i="24"/>
  <c r="N21" i="24"/>
  <c r="O21" i="24"/>
  <c r="P21" i="24"/>
  <c r="Q21" i="24"/>
  <c r="R21" i="24"/>
  <c r="S21" i="24"/>
  <c r="T21" i="24"/>
  <c r="U21" i="24"/>
  <c r="V21" i="24"/>
  <c r="W21" i="24"/>
  <c r="X21" i="24"/>
  <c r="Y21" i="24"/>
  <c r="Z21" i="24"/>
  <c r="AA21" i="24"/>
  <c r="AB21" i="24"/>
  <c r="AC21" i="24"/>
  <c r="F22" i="24"/>
  <c r="G22" i="24"/>
  <c r="H22" i="24"/>
  <c r="I22" i="24"/>
  <c r="J22" i="24"/>
  <c r="K22" i="24"/>
  <c r="L22" i="24"/>
  <c r="M22" i="24"/>
  <c r="N22" i="24"/>
  <c r="O22" i="24"/>
  <c r="P22" i="24"/>
  <c r="Q22" i="24"/>
  <c r="R22" i="24"/>
  <c r="S22" i="24"/>
  <c r="T22" i="24"/>
  <c r="U22" i="24"/>
  <c r="V22" i="24"/>
  <c r="W22" i="24"/>
  <c r="X22" i="24"/>
  <c r="Y22" i="24"/>
  <c r="Z22" i="24"/>
  <c r="AA22" i="24"/>
  <c r="AB22" i="24"/>
  <c r="AC22" i="24"/>
  <c r="F23" i="24"/>
  <c r="G23" i="24"/>
  <c r="H23" i="24"/>
  <c r="I23" i="24"/>
  <c r="J23" i="24"/>
  <c r="K23" i="24"/>
  <c r="L23" i="24"/>
  <c r="M23" i="24"/>
  <c r="N23" i="24"/>
  <c r="O23" i="24"/>
  <c r="P23" i="24"/>
  <c r="Q23" i="24"/>
  <c r="R23" i="24"/>
  <c r="S23" i="24"/>
  <c r="T23" i="24"/>
  <c r="U23" i="24"/>
  <c r="V23" i="24"/>
  <c r="W23" i="24"/>
  <c r="X23" i="24"/>
  <c r="Y23" i="24"/>
  <c r="Z23" i="24"/>
  <c r="AA23" i="24"/>
  <c r="AB23" i="24"/>
  <c r="AC23" i="24"/>
  <c r="F24" i="24"/>
  <c r="G24" i="24"/>
  <c r="H24" i="24"/>
  <c r="I24" i="24"/>
  <c r="J24" i="24"/>
  <c r="K24" i="24"/>
  <c r="L24" i="24"/>
  <c r="M24" i="24"/>
  <c r="N24" i="24"/>
  <c r="O24" i="24"/>
  <c r="P24" i="24"/>
  <c r="Q24" i="24"/>
  <c r="R24" i="24"/>
  <c r="S24" i="24"/>
  <c r="T24" i="24"/>
  <c r="U24" i="24"/>
  <c r="V24" i="24"/>
  <c r="W24" i="24"/>
  <c r="X24" i="24"/>
  <c r="Y24" i="24"/>
  <c r="Z24" i="24"/>
  <c r="AA24" i="24"/>
  <c r="AB24" i="24"/>
  <c r="AC24" i="24"/>
  <c r="F25" i="24"/>
  <c r="G25" i="24"/>
  <c r="H25" i="24"/>
  <c r="I25" i="24"/>
  <c r="J25" i="24"/>
  <c r="K25" i="24"/>
  <c r="L25" i="24"/>
  <c r="M25" i="24"/>
  <c r="N25" i="24"/>
  <c r="O25" i="24"/>
  <c r="P25" i="24"/>
  <c r="Q25" i="24"/>
  <c r="R25" i="24"/>
  <c r="S25" i="24"/>
  <c r="T25" i="24"/>
  <c r="U25" i="24"/>
  <c r="V25" i="24"/>
  <c r="W25" i="24"/>
  <c r="X25" i="24"/>
  <c r="Y25" i="24"/>
  <c r="Z25" i="24"/>
  <c r="AA25" i="24"/>
  <c r="AB25" i="24"/>
  <c r="AC25" i="24"/>
  <c r="F26" i="24"/>
  <c r="G26" i="24"/>
  <c r="H26" i="24"/>
  <c r="I26" i="24"/>
  <c r="J26" i="24"/>
  <c r="K26" i="24"/>
  <c r="L26" i="24"/>
  <c r="M26" i="24"/>
  <c r="N26" i="24"/>
  <c r="O26" i="24"/>
  <c r="P26" i="24"/>
  <c r="Q26" i="24"/>
  <c r="R26" i="24"/>
  <c r="S26" i="24"/>
  <c r="T26" i="24"/>
  <c r="U26" i="24"/>
  <c r="V26" i="24"/>
  <c r="W26" i="24"/>
  <c r="X26" i="24"/>
  <c r="Y26" i="24"/>
  <c r="Z26" i="24"/>
  <c r="AA26" i="24"/>
  <c r="AB26" i="24"/>
  <c r="AC26" i="24"/>
  <c r="G27" i="24"/>
  <c r="H27" i="24"/>
  <c r="I27" i="24"/>
  <c r="J27" i="24"/>
  <c r="K27" i="24"/>
  <c r="L27" i="24"/>
  <c r="M27" i="24"/>
  <c r="N27" i="24"/>
  <c r="O27" i="24"/>
  <c r="P27" i="24"/>
  <c r="Q27" i="24"/>
  <c r="R27" i="24"/>
  <c r="S27" i="24"/>
  <c r="T27" i="24"/>
  <c r="U27" i="24"/>
  <c r="V27" i="24"/>
  <c r="W27" i="24"/>
  <c r="X27" i="24"/>
  <c r="Y27" i="24"/>
  <c r="Z27" i="24"/>
  <c r="AA27" i="24"/>
  <c r="AB27" i="24"/>
  <c r="AB34" i="24" s="1"/>
  <c r="AC27" i="24"/>
  <c r="AH4" i="24"/>
  <c r="AH3" i="24"/>
  <c r="AB4" i="24"/>
  <c r="G7" i="24"/>
  <c r="H7" i="24"/>
  <c r="I7" i="24"/>
  <c r="I34" i="24" s="1"/>
  <c r="J7" i="24"/>
  <c r="K7" i="24"/>
  <c r="K34" i="24" s="1"/>
  <c r="L7" i="24"/>
  <c r="M7" i="24"/>
  <c r="N7" i="24"/>
  <c r="N34" i="24" s="1"/>
  <c r="O7" i="24"/>
  <c r="P7" i="24"/>
  <c r="Q7" i="24"/>
  <c r="R7" i="24"/>
  <c r="S7" i="24"/>
  <c r="T7" i="24"/>
  <c r="U7" i="24"/>
  <c r="U34" i="24"/>
  <c r="V7" i="24"/>
  <c r="W7" i="24"/>
  <c r="X7" i="24"/>
  <c r="Y7" i="24"/>
  <c r="Z7" i="24"/>
  <c r="AA7" i="24"/>
  <c r="AB7" i="24"/>
  <c r="AC7" i="24"/>
  <c r="J5" i="24"/>
  <c r="J31" i="24" s="1"/>
  <c r="K5" i="24"/>
  <c r="K31" i="24" s="1"/>
  <c r="AT31" i="24"/>
  <c r="AS31" i="24"/>
  <c r="AR31" i="24"/>
  <c r="AQ31" i="24"/>
  <c r="AP31" i="24"/>
  <c r="AO31" i="24"/>
  <c r="AN31" i="24"/>
  <c r="AM31" i="24"/>
  <c r="AL31" i="24"/>
  <c r="AK31" i="24"/>
  <c r="AJ31" i="24"/>
  <c r="AI31" i="24"/>
  <c r="O4" i="24"/>
  <c r="O30" i="24" s="1"/>
  <c r="N4" i="24"/>
  <c r="N30" i="24" s="1"/>
  <c r="G5" i="24"/>
  <c r="H5" i="24"/>
  <c r="H31" i="24" s="1"/>
  <c r="I5" i="24"/>
  <c r="I31" i="24" s="1"/>
  <c r="L5" i="24"/>
  <c r="L31" i="24"/>
  <c r="M5" i="24"/>
  <c r="M31" i="24"/>
  <c r="N5" i="24"/>
  <c r="N31" i="24"/>
  <c r="O5" i="24"/>
  <c r="O31" i="24" s="1"/>
  <c r="P5" i="24"/>
  <c r="P31" i="24" s="1"/>
  <c r="Q5" i="24"/>
  <c r="Q31" i="24" s="1"/>
  <c r="R5" i="24"/>
  <c r="R31" i="24"/>
  <c r="S5" i="24"/>
  <c r="S31" i="24"/>
  <c r="T5" i="24"/>
  <c r="T31" i="24"/>
  <c r="U5" i="24"/>
  <c r="U31" i="24" s="1"/>
  <c r="V5" i="24"/>
  <c r="V31" i="24" s="1"/>
  <c r="W5" i="24"/>
  <c r="W31" i="24"/>
  <c r="X5" i="24"/>
  <c r="X31" i="24" s="1"/>
  <c r="Y5" i="24"/>
  <c r="Y31" i="24" s="1"/>
  <c r="Z5" i="24"/>
  <c r="Z31" i="24" s="1"/>
  <c r="AA5" i="24"/>
  <c r="AA31" i="24" s="1"/>
  <c r="AB5" i="24"/>
  <c r="AB31" i="24"/>
  <c r="AC5" i="24"/>
  <c r="AC31" i="24"/>
  <c r="G31" i="24"/>
  <c r="F7" i="24"/>
  <c r="AD7" i="24"/>
  <c r="W4" i="24"/>
  <c r="W30" i="24"/>
  <c r="F4" i="24"/>
  <c r="F30" i="24"/>
  <c r="AB30" i="24"/>
  <c r="AA4" i="24"/>
  <c r="AA30" i="24"/>
  <c r="Y4" i="24"/>
  <c r="Y30" i="24"/>
  <c r="F5" i="24"/>
  <c r="F31" i="24"/>
  <c r="V4" i="24"/>
  <c r="V30" i="24"/>
  <c r="Q4" i="24"/>
  <c r="Q30" i="24"/>
  <c r="I4" i="24"/>
  <c r="I30" i="24" s="1"/>
  <c r="AF28" i="24"/>
  <c r="AF27" i="24"/>
  <c r="AF26" i="24"/>
  <c r="AF25" i="24"/>
  <c r="AF24" i="24"/>
  <c r="AF23" i="24"/>
  <c r="AF22" i="24"/>
  <c r="AF21" i="24"/>
  <c r="AF20" i="24"/>
  <c r="AF19" i="24"/>
  <c r="AF18" i="24"/>
  <c r="AF17" i="24"/>
  <c r="AF16" i="24"/>
  <c r="AF15" i="24"/>
  <c r="AF14" i="24"/>
  <c r="AF13" i="24"/>
  <c r="AF12" i="24"/>
  <c r="AF11" i="24"/>
  <c r="AF10" i="24"/>
  <c r="AF9" i="24"/>
  <c r="AF8" i="24"/>
  <c r="AF7" i="24"/>
  <c r="AF6" i="24"/>
  <c r="AG4" i="24"/>
  <c r="C5" i="24"/>
  <c r="E5" i="24"/>
  <c r="AH5" i="24"/>
  <c r="A6" i="24"/>
  <c r="B6" i="24"/>
  <c r="C6" i="24"/>
  <c r="D6" i="24"/>
  <c r="AG6" i="24"/>
  <c r="AH6" i="24"/>
  <c r="BY6" i="24"/>
  <c r="A7" i="24"/>
  <c r="B7" i="24" s="1"/>
  <c r="C7" i="24"/>
  <c r="D7" i="24"/>
  <c r="AG7" i="24"/>
  <c r="AH7" i="24"/>
  <c r="BY7" i="24"/>
  <c r="D8" i="24"/>
  <c r="AG8" i="24" s="1"/>
  <c r="BY8" i="24"/>
  <c r="BY9" i="24"/>
  <c r="BY10" i="24"/>
  <c r="BY11" i="24"/>
  <c r="BY12" i="24"/>
  <c r="BY13" i="24"/>
  <c r="BY14" i="24"/>
  <c r="BY15" i="24"/>
  <c r="BY16" i="24"/>
  <c r="BY17" i="24"/>
  <c r="BY18" i="24"/>
  <c r="BY19" i="24"/>
  <c r="BY20" i="24"/>
  <c r="BY21" i="24"/>
  <c r="BY22" i="24"/>
  <c r="BY23" i="24"/>
  <c r="BY24" i="24"/>
  <c r="BY25" i="24"/>
  <c r="BY26" i="24"/>
  <c r="BY27" i="24"/>
  <c r="AY28" i="24"/>
  <c r="BS28" i="24"/>
  <c r="BX28" i="24" s="1"/>
  <c r="BW28" i="24"/>
  <c r="BY28" i="24"/>
  <c r="AE7" i="24"/>
  <c r="BZ7" i="24"/>
  <c r="BX28" i="174"/>
  <c r="BX6" i="174"/>
  <c r="BX30" i="174" s="1"/>
  <c r="BX27" i="174"/>
  <c r="P34" i="174"/>
  <c r="F34" i="174"/>
  <c r="AA34" i="24"/>
  <c r="W34" i="24"/>
  <c r="R34" i="24"/>
  <c r="L34" i="24"/>
  <c r="F34" i="24"/>
  <c r="K34" i="174"/>
  <c r="M34" i="174"/>
  <c r="P34" i="24"/>
  <c r="H34" i="24"/>
  <c r="Z34" i="24"/>
  <c r="X34" i="24"/>
  <c r="V34" i="24"/>
  <c r="T34" i="24"/>
  <c r="J34" i="24"/>
  <c r="S34" i="24"/>
  <c r="G34" i="24"/>
  <c r="R34" i="174"/>
  <c r="N34" i="174"/>
  <c r="L34" i="174"/>
  <c r="Y34" i="174"/>
  <c r="I34" i="174"/>
  <c r="O34" i="24"/>
  <c r="AC34" i="174"/>
  <c r="AA34" i="174"/>
  <c r="W34" i="174"/>
  <c r="U34" i="174"/>
  <c r="S34" i="174"/>
  <c r="Q34" i="174"/>
  <c r="F7" i="17"/>
  <c r="D5" i="17"/>
  <c r="C3" i="17"/>
  <c r="D3" i="17"/>
  <c r="E5" i="17"/>
  <c r="F5" i="17"/>
  <c r="G7" i="17"/>
  <c r="B4" i="17"/>
  <c r="B3" i="17"/>
  <c r="BX30" i="24" l="1"/>
  <c r="AE31" i="24"/>
  <c r="AH37" i="24" s="1"/>
  <c r="AE30" i="174"/>
  <c r="AE32" i="174"/>
  <c r="C5" i="17"/>
  <c r="F8" i="17"/>
  <c r="D7" i="17"/>
  <c r="G4" i="17"/>
  <c r="G3" i="17"/>
  <c r="F3" i="17"/>
  <c r="D6" i="17"/>
  <c r="C7" i="17"/>
  <c r="E8" i="17"/>
  <c r="G6" i="17"/>
  <c r="F4" i="17"/>
  <c r="C6" i="17"/>
  <c r="G5" i="17"/>
  <c r="D4" i="17"/>
  <c r="G8" i="17"/>
  <c r="E6" i="17"/>
  <c r="E4" i="17"/>
  <c r="D8" i="17"/>
  <c r="F6" i="17"/>
  <c r="E3" i="17"/>
  <c r="C8" i="17"/>
  <c r="E7" i="17"/>
  <c r="C4" i="17"/>
  <c r="B8" i="17"/>
  <c r="B6" i="17"/>
  <c r="B7" i="17"/>
  <c r="B5" i="17"/>
  <c r="H5" i="17" l="1"/>
  <c r="H7" i="17"/>
  <c r="H6" i="17"/>
  <c r="H8" i="17"/>
  <c r="H4" i="17"/>
  <c r="H3" i="17"/>
  <c r="AH37" i="174"/>
  <c r="AD34" i="24"/>
  <c r="AD34" i="174"/>
</calcChain>
</file>

<file path=xl/comments1.xml><?xml version="1.0" encoding="utf-8"?>
<comments xmlns="http://schemas.openxmlformats.org/spreadsheetml/2006/main">
  <authors>
    <author>Fleurs1</author>
  </authors>
  <commentList>
    <comment ref="D3" authorId="0" shapeId="0">
      <text>
        <r>
          <rPr>
            <b/>
            <sz val="9"/>
            <color indexed="81"/>
            <rFont val="Tahoma"/>
            <family val="2"/>
          </rPr>
          <t>Fleurs1:</t>
        </r>
        <r>
          <rPr>
            <sz val="9"/>
            <color indexed="81"/>
            <rFont val="Tahoma"/>
            <family val="2"/>
          </rPr>
          <t xml:space="preserve">
REMPLIR LES CASES EN JAUNE SEULEMENT
ATTENTION DE NE PAS ÉCRASER LES FORMULES, ELLES NE SONT PAS VISIBLES!!!</t>
        </r>
      </text>
    </comment>
    <comment ref="A5" authorId="0" shapeId="0">
      <text>
        <r>
          <rPr>
            <b/>
            <sz val="9"/>
            <color indexed="81"/>
            <rFont val="Tahoma"/>
            <family val="2"/>
          </rPr>
          <t>Fleurs1:</t>
        </r>
        <r>
          <rPr>
            <sz val="9"/>
            <color indexed="81"/>
            <rFont val="Tahoma"/>
            <family val="2"/>
          </rPr>
          <t xml:space="preserve">
LORSQUE C'EST UN MAGASIN QUE L'ON FAIT UNE FOIS SEMAINE METTRE LA COULEUR AUX ENDROITS TEL QU'INDIQUÉ DANS L'EXEMPLE.</t>
        </r>
      </text>
    </comment>
    <comment ref="AY5" authorId="0" shapeId="0">
      <text>
        <r>
          <rPr>
            <b/>
            <sz val="9"/>
            <color indexed="81"/>
            <rFont val="Tahoma"/>
            <family val="2"/>
          </rPr>
          <t>Fleurs1:</t>
        </r>
        <r>
          <rPr>
            <sz val="9"/>
            <color indexed="81"/>
            <rFont val="Tahoma"/>
            <family val="2"/>
          </rPr>
          <t xml:space="preserve">
MASQUER TOUTES LES COLONNES EN MAUVES</t>
        </r>
      </text>
    </comment>
    <comment ref="A6" authorId="0" shapeId="0">
      <text>
        <r>
          <rPr>
            <b/>
            <sz val="9"/>
            <color indexed="81"/>
            <rFont val="Tahoma"/>
            <family val="2"/>
          </rPr>
          <t>Fleurs1:</t>
        </r>
        <r>
          <rPr>
            <sz val="9"/>
            <color indexed="81"/>
            <rFont val="Tahoma"/>
            <family val="2"/>
          </rPr>
          <t xml:space="preserve">
METTRE CETTE COULEUR SI 1X SEM AUX ENDROITS INDIQUÉS</t>
        </r>
      </text>
    </comment>
  </commentList>
</comments>
</file>

<file path=xl/comments2.xml><?xml version="1.0" encoding="utf-8"?>
<comments xmlns="http://schemas.openxmlformats.org/spreadsheetml/2006/main">
  <authors>
    <author>Fleurs1</author>
  </authors>
  <commentList>
    <comment ref="D3" authorId="0" shapeId="0">
      <text>
        <r>
          <rPr>
            <b/>
            <sz val="9"/>
            <color indexed="81"/>
            <rFont val="Tahoma"/>
            <family val="2"/>
          </rPr>
          <t>Fleurs1:</t>
        </r>
        <r>
          <rPr>
            <sz val="9"/>
            <color indexed="81"/>
            <rFont val="Tahoma"/>
            <family val="2"/>
          </rPr>
          <t xml:space="preserve">
REMPLIR LES CASES EN JAUNE SEULEMENT
ATTENTION DE NE PAS ÉCRASER LES FORMULES, ELLES NE SONT PAS VISIBLES!!!</t>
        </r>
      </text>
    </comment>
    <comment ref="A5" authorId="0" shapeId="0">
      <text>
        <r>
          <rPr>
            <b/>
            <sz val="9"/>
            <color indexed="81"/>
            <rFont val="Tahoma"/>
            <family val="2"/>
          </rPr>
          <t>Fleurs1:</t>
        </r>
        <r>
          <rPr>
            <sz val="9"/>
            <color indexed="81"/>
            <rFont val="Tahoma"/>
            <family val="2"/>
          </rPr>
          <t xml:space="preserve">
LORSQUE C'EST UN MAGASIN QUE L'ON FAIT UNE FOIS SEMAINE METTRE LA COULEUR AUX ENDROITS TEL QU'INDIQUÉ DANS L'EXEMPLE.</t>
        </r>
      </text>
    </comment>
    <comment ref="AY5" authorId="0" shapeId="0">
      <text>
        <r>
          <rPr>
            <b/>
            <sz val="9"/>
            <color indexed="81"/>
            <rFont val="Tahoma"/>
            <family val="2"/>
          </rPr>
          <t>Fleurs1:</t>
        </r>
        <r>
          <rPr>
            <sz val="9"/>
            <color indexed="81"/>
            <rFont val="Tahoma"/>
            <family val="2"/>
          </rPr>
          <t xml:space="preserve">
MASQUER TOUTES LES COLONNES EN MAUVES</t>
        </r>
      </text>
    </comment>
    <comment ref="A6" authorId="0" shapeId="0">
      <text>
        <r>
          <rPr>
            <b/>
            <sz val="9"/>
            <color indexed="81"/>
            <rFont val="Tahoma"/>
            <family val="2"/>
          </rPr>
          <t>Fleurs1:</t>
        </r>
        <r>
          <rPr>
            <sz val="9"/>
            <color indexed="81"/>
            <rFont val="Tahoma"/>
            <family val="2"/>
          </rPr>
          <t xml:space="preserve">
METTRE CETTE COULEUR SI 1X SEM AUX ENDROITS INDIQUÉS</t>
        </r>
      </text>
    </comment>
  </commentList>
</comments>
</file>

<file path=xl/comments3.xml><?xml version="1.0" encoding="utf-8"?>
<comments xmlns="http://schemas.openxmlformats.org/spreadsheetml/2006/main">
  <authors>
    <author>Fleurs1</author>
  </authors>
  <commentList>
    <comment ref="V2" authorId="0" shapeId="0">
      <text>
        <r>
          <rPr>
            <b/>
            <sz val="9"/>
            <color indexed="81"/>
            <rFont val="Tahoma"/>
            <family val="2"/>
          </rPr>
          <t>Fleurs1:</t>
        </r>
        <r>
          <rPr>
            <sz val="9"/>
            <color indexed="81"/>
            <rFont val="Tahoma"/>
            <family val="2"/>
          </rPr>
          <t xml:space="preserve">
MASQUER TOUTES LES COLONNES EN MAUVES</t>
        </r>
      </text>
    </comment>
  </commentList>
</comments>
</file>

<file path=xl/comments4.xml><?xml version="1.0" encoding="utf-8"?>
<comments xmlns="http://schemas.openxmlformats.org/spreadsheetml/2006/main">
  <authors>
    <author>Fleurs1</author>
  </authors>
  <commentList>
    <comment ref="V2" authorId="0" shapeId="0">
      <text>
        <r>
          <rPr>
            <b/>
            <sz val="9"/>
            <color indexed="81"/>
            <rFont val="Tahoma"/>
            <family val="2"/>
          </rPr>
          <t>Fleurs1:</t>
        </r>
        <r>
          <rPr>
            <sz val="9"/>
            <color indexed="81"/>
            <rFont val="Tahoma"/>
            <family val="2"/>
          </rPr>
          <t xml:space="preserve">
MASQUER TOUTES LES COLONNES EN MAUVES</t>
        </r>
      </text>
    </comment>
  </commentList>
</comments>
</file>

<file path=xl/comments5.xml><?xml version="1.0" encoding="utf-8"?>
<comments xmlns="http://schemas.openxmlformats.org/spreadsheetml/2006/main">
  <authors>
    <author>Fleurs1</author>
  </authors>
  <commentList>
    <comment ref="V2" authorId="0" shapeId="0">
      <text>
        <r>
          <rPr>
            <b/>
            <sz val="9"/>
            <color indexed="81"/>
            <rFont val="Tahoma"/>
            <family val="2"/>
          </rPr>
          <t>Fleurs1:</t>
        </r>
        <r>
          <rPr>
            <sz val="9"/>
            <color indexed="81"/>
            <rFont val="Tahoma"/>
            <family val="2"/>
          </rPr>
          <t xml:space="preserve">
MASQUER TOUTES LES COLONNES EN MAUVES</t>
        </r>
      </text>
    </comment>
  </commentList>
</comments>
</file>

<file path=xl/comments6.xml><?xml version="1.0" encoding="utf-8"?>
<comments xmlns="http://schemas.openxmlformats.org/spreadsheetml/2006/main">
  <authors>
    <author>Fleurs1</author>
  </authors>
  <commentList>
    <comment ref="V2" authorId="0" shapeId="0">
      <text>
        <r>
          <rPr>
            <b/>
            <sz val="9"/>
            <color indexed="81"/>
            <rFont val="Tahoma"/>
            <family val="2"/>
          </rPr>
          <t>Fleurs1:</t>
        </r>
        <r>
          <rPr>
            <sz val="9"/>
            <color indexed="81"/>
            <rFont val="Tahoma"/>
            <family val="2"/>
          </rPr>
          <t xml:space="preserve">
MASQUER TOUTES LES COLONNES EN MAUVES</t>
        </r>
      </text>
    </comment>
  </commentList>
</comments>
</file>

<file path=xl/comments7.xml><?xml version="1.0" encoding="utf-8"?>
<comments xmlns="http://schemas.openxmlformats.org/spreadsheetml/2006/main">
  <authors>
    <author>Fleurs1</author>
  </authors>
  <commentList>
    <comment ref="V2" authorId="0" shapeId="0">
      <text>
        <r>
          <rPr>
            <b/>
            <sz val="9"/>
            <color indexed="81"/>
            <rFont val="Tahoma"/>
            <family val="2"/>
          </rPr>
          <t>Fleurs1:</t>
        </r>
        <r>
          <rPr>
            <sz val="9"/>
            <color indexed="81"/>
            <rFont val="Tahoma"/>
            <family val="2"/>
          </rPr>
          <t xml:space="preserve">
MASQUER TOUTES LES COLONNES EN MAUVES</t>
        </r>
      </text>
    </comment>
  </commentList>
</comments>
</file>

<file path=xl/comments8.xml><?xml version="1.0" encoding="utf-8"?>
<comments xmlns="http://schemas.openxmlformats.org/spreadsheetml/2006/main">
  <authors>
    <author>Fleurs1</author>
  </authors>
  <commentList>
    <comment ref="V2" authorId="0" shapeId="0">
      <text>
        <r>
          <rPr>
            <b/>
            <sz val="9"/>
            <color indexed="81"/>
            <rFont val="Tahoma"/>
            <family val="2"/>
          </rPr>
          <t>Fleurs1:</t>
        </r>
        <r>
          <rPr>
            <sz val="9"/>
            <color indexed="81"/>
            <rFont val="Tahoma"/>
            <family val="2"/>
          </rPr>
          <t xml:space="preserve">
MASQUER TOUTES LES COLONNES EN MAUVES</t>
        </r>
      </text>
    </comment>
  </commentList>
</comments>
</file>

<file path=xl/sharedStrings.xml><?xml version="1.0" encoding="utf-8"?>
<sst xmlns="http://schemas.openxmlformats.org/spreadsheetml/2006/main" count="264" uniqueCount="58">
  <si>
    <t>VENTES $</t>
  </si>
  <si>
    <t>DATE</t>
  </si>
  <si>
    <t>INV. FINAL</t>
  </si>
  <si>
    <t>MOY %</t>
  </si>
  <si>
    <t>MANQUE ______________________ LES 2X SEMAINE</t>
  </si>
  <si>
    <t>RESTE</t>
  </si>
  <si>
    <t xml:space="preserve">       </t>
  </si>
  <si>
    <t xml:space="preserve">          </t>
  </si>
  <si>
    <t xml:space="preserve">           </t>
  </si>
  <si>
    <t>ATTN DE NE PAS SUPPRIMER DES LIGNES/COLONNES/CELLULES/FORMULES</t>
  </si>
  <si>
    <t xml:space="preserve">NOTES PERMANENTES : </t>
  </si>
  <si>
    <t xml:space="preserve">             </t>
  </si>
  <si>
    <r>
      <t>DOIT ÊTRE VRAI  ----</t>
    </r>
    <r>
      <rPr>
        <b/>
        <sz val="10"/>
        <color indexed="55"/>
        <rFont val="Webdings"/>
        <family val="1"/>
        <charset val="2"/>
      </rPr>
      <t>4</t>
    </r>
  </si>
  <si>
    <t>1 ROSE</t>
  </si>
  <si>
    <t>STATS</t>
  </si>
  <si>
    <t>AQUAS</t>
  </si>
  <si>
    <t>CONCEPT</t>
  </si>
  <si>
    <t xml:space="preserve">                                                                                            </t>
  </si>
  <si>
    <t>TULIPES</t>
  </si>
  <si>
    <t>Régulier</t>
  </si>
  <si>
    <t>3 Roses</t>
  </si>
  <si>
    <t>METRO</t>
  </si>
  <si>
    <t>VASES</t>
  </si>
  <si>
    <t>NOM DE LA ROUTE</t>
  </si>
  <si>
    <t>TOTAL</t>
  </si>
  <si>
    <t>*SVP CONSULTER LE LEXIQUE*</t>
  </si>
  <si>
    <t>Grand TOTAL</t>
  </si>
  <si>
    <t>FORMULE
DIFF BQTS</t>
  </si>
  <si>
    <t>Nb FOIS
semaine</t>
  </si>
  <si>
    <t xml:space="preserve">                   </t>
  </si>
  <si>
    <t>BQT  34-49$</t>
  </si>
  <si>
    <t>PL Vertes</t>
  </si>
  <si>
    <t>PL Fleuries</t>
  </si>
  <si>
    <r>
      <rPr>
        <b/>
        <sz val="9"/>
        <color indexed="55"/>
        <rFont val="Ubuntu Light"/>
        <family val="2"/>
      </rPr>
      <t>INVENTAIRE</t>
    </r>
    <r>
      <rPr>
        <b/>
        <sz val="10"/>
        <color indexed="55"/>
        <rFont val="Ubuntu Light"/>
        <family val="2"/>
      </rPr>
      <t xml:space="preserve"> ACTUEL
</t>
    </r>
    <r>
      <rPr>
        <sz val="10"/>
        <color indexed="55"/>
        <rFont val="Ubuntu Light"/>
        <family val="2"/>
      </rPr>
      <t>(stats en arrivant)</t>
    </r>
  </si>
  <si>
    <t xml:space="preserve">DATE : </t>
  </si>
  <si>
    <t xml:space="preserve">SEM : </t>
  </si>
  <si>
    <t>ACTUEL</t>
  </si>
  <si>
    <t xml:space="preserve">               </t>
  </si>
  <si>
    <t xml:space="preserve">                 </t>
  </si>
  <si>
    <t xml:space="preserve">LIVREUR: </t>
  </si>
  <si>
    <t xml:space="preserve">ROUTE: </t>
  </si>
  <si>
    <r>
      <t xml:space="preserve">CLIENT
</t>
    </r>
    <r>
      <rPr>
        <sz val="10"/>
        <color indexed="55"/>
        <rFont val="Ubuntu Light"/>
        <family val="2"/>
      </rPr>
      <t>(&amp; autres notes importantes)</t>
    </r>
  </si>
  <si>
    <r>
      <rPr>
        <b/>
        <sz val="13"/>
        <color indexed="55"/>
        <rFont val="Ubuntu Light"/>
        <family val="2"/>
      </rPr>
      <t>**NE PAS SUPPRIMER NI AJOUTER DE LIGNES</t>
    </r>
    <r>
      <rPr>
        <b/>
        <sz val="14"/>
        <color indexed="55"/>
        <rFont val="Ubuntu Light"/>
        <family val="2"/>
      </rPr>
      <t xml:space="preserve">
</t>
    </r>
    <r>
      <rPr>
        <b/>
        <sz val="9"/>
        <color indexed="55"/>
        <rFont val="Ubuntu Light"/>
        <family val="2"/>
      </rPr>
      <t xml:space="preserve"> SEULEMENT SUPPRIMER LES FORMULES POUR NE PAS AVOIR DE MESSAGES D'ERREURS ET </t>
    </r>
    <r>
      <rPr>
        <b/>
        <u/>
        <sz val="11"/>
        <color indexed="55"/>
        <rFont val="Ubuntu Light"/>
        <family val="2"/>
      </rPr>
      <t>MASQUER</t>
    </r>
    <r>
      <rPr>
        <b/>
        <sz val="9"/>
        <color indexed="55"/>
        <rFont val="Ubuntu Light"/>
        <family val="2"/>
      </rPr>
      <t xml:space="preserve"> LES LIGNES INUTILISÉES**</t>
    </r>
  </si>
  <si>
    <t>I.F.</t>
  </si>
  <si>
    <t>R</t>
  </si>
  <si>
    <t>NBx SEM</t>
  </si>
  <si>
    <t>Installation
*voir lexique*</t>
  </si>
  <si>
    <t>% moy
RESTE
TOTAL</t>
  </si>
  <si>
    <t>INV  Préc</t>
  </si>
  <si>
    <t>REMPLIR LES STATS DE L'INV. ACTUEL AVANT DE FAIRE TOUT CHANGEMENT</t>
  </si>
  <si>
    <t>DOIT
ÊTRE
VRAI</t>
  </si>
  <si>
    <r>
      <rPr>
        <b/>
        <sz val="18"/>
        <color indexed="55"/>
        <rFont val="Ubuntu Light"/>
        <family val="2"/>
      </rPr>
      <t>--------</t>
    </r>
    <r>
      <rPr>
        <b/>
        <sz val="18"/>
        <color indexed="55"/>
        <rFont val="Webdings"/>
        <family val="1"/>
        <charset val="2"/>
      </rPr>
      <t>4</t>
    </r>
    <r>
      <rPr>
        <b/>
        <sz val="10"/>
        <color indexed="55"/>
        <rFont val="Ubuntu Light"/>
        <family val="2"/>
      </rPr>
      <t>CASE BL30</t>
    </r>
    <r>
      <rPr>
        <b/>
        <sz val="6"/>
        <color indexed="55"/>
        <rFont val="Ubuntu Light"/>
        <family val="2"/>
      </rPr>
      <t xml:space="preserve">
</t>
    </r>
    <r>
      <rPr>
        <b/>
        <sz val="10"/>
        <color indexed="55"/>
        <rFont val="Ubuntu Light"/>
        <family val="2"/>
      </rPr>
      <t xml:space="preserve">FAIRE LA DIVISION PAR LA QTÉ DE
CLIENTS TOTAL DANS LA FORMULE
(REMPLACER LE DERNIER CHIFFRE)
</t>
    </r>
    <r>
      <rPr>
        <b/>
        <i/>
        <sz val="10"/>
        <color indexed="55"/>
        <rFont val="Ubuntu Light"/>
        <family val="2"/>
      </rPr>
      <t>(ne pas compter les drops ni ceux qui n'ont
 pas de bqts à compter dans les stats)</t>
    </r>
  </si>
  <si>
    <t xml:space="preserve">      </t>
  </si>
  <si>
    <t>EN EXTRA
À MASQUER</t>
  </si>
  <si>
    <t>ROUTE DE DÉBUT DE SEMAINE - DIMANCHE AU MARDI, INCLUSIVEMENT ROUTE FIN DE LA SEM - MERC AU SAMEDI, INCLUSIVEMENT &amp; LA 2e-3e FOIS</t>
  </si>
  <si>
    <t>ROUTE DE FIN DE LA SEMAINE - MERC AU SAMEDI, INCLUSIVEMENT (LA 2e et/ou 3e FOIS sem)</t>
  </si>
  <si>
    <t>% moy
RESTE</t>
  </si>
  <si>
    <t>NBx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</si>
</sst>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70" formatCode="_ * #,##0.00_)\ &quot;$&quot;_ ;_ * \(#,##0.00\)\ &quot;$&quot;_ ;_ * &quot;-&quot;??_)\ &quot;$&quot;_ ;_ @_ "/>
    <numFmt numFmtId="172" formatCode="d/m"/>
    <numFmt numFmtId="175" formatCode="_ * #,##0_)\ &quot;$&quot;_ ;_ * \(#,##0\)\ &quot;$&quot;_ ;_ * &quot;-&quot;??_)\ &quot;$&quot;_ ;_ @_ "/>
    <numFmt numFmtId="177" formatCode="dd\ mmm\ yy"/>
    <numFmt numFmtId="188" formatCode="mmm"/>
    <numFmt numFmtId="197" formatCode=";;;"/>
    <numFmt numFmtId="200" formatCode="000"/>
    <numFmt numFmtId="201" formatCode="dd/mm"/>
  </numFmts>
  <fonts count="75" x14ac:knownFonts="1">
    <font>
      <sz val="11"/>
      <color rgb="FF000000"/>
      <name val="Calibri"/>
      <family val="2"/>
      <charset val="1"/>
    </font>
    <font>
      <b/>
      <sz val="10"/>
      <color indexed="55"/>
      <name val="Ubuntu Light"/>
      <family val="2"/>
    </font>
    <font>
      <sz val="12"/>
      <color indexed="55"/>
      <name val="Ubuntu Light"/>
      <family val="2"/>
    </font>
    <font>
      <b/>
      <sz val="11"/>
      <color indexed="55"/>
      <name val="Ubuntu Light"/>
      <family val="2"/>
    </font>
    <font>
      <b/>
      <sz val="9"/>
      <color indexed="55"/>
      <name val="Ubuntu Light"/>
      <family val="2"/>
    </font>
    <font>
      <b/>
      <sz val="12"/>
      <color indexed="55"/>
      <name val="Ubuntu Light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indexed="55"/>
      <name val="Webdings"/>
      <family val="1"/>
      <charset val="2"/>
    </font>
    <font>
      <sz val="10"/>
      <color indexed="55"/>
      <name val="Ubuntu Light"/>
      <family val="2"/>
    </font>
    <font>
      <b/>
      <sz val="9"/>
      <color indexed="55"/>
      <name val="Ubuntu Light"/>
      <family val="2"/>
    </font>
    <font>
      <b/>
      <sz val="10"/>
      <color indexed="55"/>
      <name val="Ubuntu Light"/>
      <family val="2"/>
    </font>
    <font>
      <b/>
      <sz val="14"/>
      <color indexed="55"/>
      <name val="Ubuntu Light"/>
      <family val="2"/>
    </font>
    <font>
      <sz val="10"/>
      <color indexed="55"/>
      <name val="Ubuntu Light"/>
      <family val="2"/>
    </font>
    <font>
      <b/>
      <i/>
      <sz val="10"/>
      <color indexed="55"/>
      <name val="Ubuntu Light"/>
      <family val="2"/>
    </font>
    <font>
      <b/>
      <sz val="13"/>
      <color indexed="55"/>
      <name val="Ubuntu Light"/>
      <family val="2"/>
    </font>
    <font>
      <b/>
      <sz val="18"/>
      <color indexed="55"/>
      <name val="Ubuntu Light"/>
      <family val="2"/>
    </font>
    <font>
      <b/>
      <sz val="18"/>
      <color indexed="55"/>
      <name val="Webdings"/>
      <family val="1"/>
      <charset val="2"/>
    </font>
    <font>
      <b/>
      <sz val="6"/>
      <color indexed="55"/>
      <name val="Ubuntu Light"/>
      <family val="2"/>
    </font>
    <font>
      <b/>
      <u/>
      <sz val="11"/>
      <color indexed="55"/>
      <name val="Ubuntu Light"/>
      <family val="2"/>
    </font>
    <font>
      <sz val="11"/>
      <color rgb="FF000000"/>
      <name val="Calibri"/>
      <family val="2"/>
      <charset val="1"/>
    </font>
    <font>
      <sz val="11"/>
      <color theme="1"/>
      <name val="Calibri"/>
      <family val="2"/>
      <scheme val="minor"/>
    </font>
    <font>
      <sz val="9"/>
      <color theme="1"/>
      <name val="Ubuntu Light"/>
      <family val="2"/>
    </font>
    <font>
      <sz val="9"/>
      <color rgb="FF000000"/>
      <name val="Ubuntu Condensed"/>
      <family val="2"/>
    </font>
    <font>
      <sz val="9"/>
      <color rgb="FF000000"/>
      <name val="Ubuntu Light"/>
      <family val="2"/>
    </font>
    <font>
      <sz val="8"/>
      <color rgb="FF000000"/>
      <name val="Ubuntu Light"/>
      <family val="2"/>
    </font>
    <font>
      <b/>
      <sz val="11"/>
      <color rgb="FF000000"/>
      <name val="Ubuntu Light"/>
      <family val="2"/>
    </font>
    <font>
      <b/>
      <sz val="10"/>
      <color rgb="FF000000"/>
      <name val="Ubuntu Light"/>
      <family val="2"/>
    </font>
    <font>
      <sz val="20"/>
      <color rgb="FF000000"/>
      <name val="Ubuntu Light"/>
      <family val="2"/>
    </font>
    <font>
      <b/>
      <sz val="9"/>
      <color rgb="FFFF0066"/>
      <name val="Ubuntu Light"/>
      <family val="2"/>
    </font>
    <font>
      <b/>
      <sz val="14"/>
      <color theme="0"/>
      <name val="Ubuntu Light"/>
      <family val="2"/>
    </font>
    <font>
      <b/>
      <sz val="9"/>
      <color rgb="FF000000"/>
      <name val="Ubuntu Light"/>
      <family val="2"/>
    </font>
    <font>
      <sz val="7"/>
      <color rgb="FF000000"/>
      <name val="Ubuntu Light"/>
      <family val="2"/>
    </font>
    <font>
      <sz val="6"/>
      <color rgb="FF000000"/>
      <name val="Ubuntu Light"/>
      <family val="2"/>
    </font>
    <font>
      <b/>
      <sz val="16"/>
      <color rgb="FF000000"/>
      <name val="Ubuntu Light"/>
      <family val="2"/>
    </font>
    <font>
      <sz val="11"/>
      <color rgb="FF000000"/>
      <name val="Ubuntu Light"/>
      <family val="2"/>
    </font>
    <font>
      <b/>
      <sz val="8"/>
      <color rgb="FFC00000"/>
      <name val="Ubuntu Light"/>
      <family val="2"/>
    </font>
    <font>
      <sz val="8"/>
      <color theme="1"/>
      <name val="Ubuntu Light"/>
      <family val="2"/>
    </font>
    <font>
      <b/>
      <sz val="8"/>
      <color rgb="FF000000"/>
      <name val="Ubuntu Light"/>
      <family val="2"/>
    </font>
    <font>
      <b/>
      <i/>
      <sz val="9"/>
      <color rgb="FF000000"/>
      <name val="Ubuntu Light"/>
      <family val="2"/>
    </font>
    <font>
      <b/>
      <i/>
      <sz val="9"/>
      <color theme="1"/>
      <name val="Ubuntu Light"/>
      <family val="2"/>
    </font>
    <font>
      <b/>
      <sz val="9"/>
      <color theme="0"/>
      <name val="Ubuntu Light"/>
      <family val="2"/>
    </font>
    <font>
      <sz val="15"/>
      <color rgb="FF000000"/>
      <name val="Ubuntu Light"/>
      <family val="2"/>
    </font>
    <font>
      <sz val="12"/>
      <color rgb="FF000000"/>
      <name val="Ubuntu Light"/>
      <family val="2"/>
    </font>
    <font>
      <sz val="16"/>
      <color rgb="FF000000"/>
      <name val="Ubuntu Light"/>
      <family val="2"/>
    </font>
    <font>
      <b/>
      <sz val="10"/>
      <color rgb="FF0000FF"/>
      <name val="Ubuntu Light"/>
      <family val="2"/>
    </font>
    <font>
      <b/>
      <sz val="12"/>
      <color rgb="FFC00000"/>
      <name val="Ubuntu Light"/>
      <family val="2"/>
    </font>
    <font>
      <sz val="10"/>
      <color rgb="FF000000"/>
      <name val="Ubuntu Light"/>
      <family val="2"/>
    </font>
    <font>
      <sz val="10"/>
      <color rgb="FF0000FF"/>
      <name val="Ubuntu Light"/>
      <family val="2"/>
    </font>
    <font>
      <sz val="10"/>
      <color rgb="FFC00000"/>
      <name val="Ubuntu Light"/>
      <family val="2"/>
    </font>
    <font>
      <sz val="10"/>
      <color theme="1"/>
      <name val="Ubuntu Light"/>
      <family val="2"/>
    </font>
    <font>
      <b/>
      <sz val="9"/>
      <color theme="1"/>
      <name val="Ubuntu Light"/>
      <family val="2"/>
    </font>
    <font>
      <b/>
      <sz val="10"/>
      <color theme="1"/>
      <name val="Ubuntu Light"/>
      <family val="2"/>
    </font>
    <font>
      <i/>
      <sz val="9"/>
      <color rgb="FF000000"/>
      <name val="Ubuntu Light"/>
      <family val="2"/>
    </font>
    <font>
      <b/>
      <sz val="10"/>
      <color rgb="FF0000CC"/>
      <name val="Ubuntu Light"/>
      <family val="2"/>
    </font>
    <font>
      <sz val="11"/>
      <color theme="1"/>
      <name val="Ubuntu Light"/>
      <family val="2"/>
    </font>
    <font>
      <b/>
      <sz val="14"/>
      <color rgb="FF000000"/>
      <name val="Ubuntu Light"/>
      <family val="2"/>
    </font>
    <font>
      <b/>
      <sz val="10"/>
      <color rgb="FFC00000"/>
      <name val="Ubuntu Light"/>
      <family val="2"/>
    </font>
    <font>
      <b/>
      <sz val="12"/>
      <color rgb="FF000000"/>
      <name val="Ubuntu Light"/>
      <family val="2"/>
    </font>
    <font>
      <b/>
      <sz val="12"/>
      <color rgb="FF0000FF"/>
      <name val="Ubuntu Light"/>
      <family val="2"/>
    </font>
    <font>
      <sz val="16"/>
      <color theme="1"/>
      <name val="Ubuntu Light"/>
      <family val="2"/>
    </font>
    <font>
      <b/>
      <sz val="12"/>
      <color theme="1"/>
      <name val="Ubuntu Light"/>
      <family val="2"/>
    </font>
    <font>
      <b/>
      <sz val="13"/>
      <color theme="1"/>
      <name val="Ubuntu Light"/>
      <family val="2"/>
    </font>
    <font>
      <sz val="36"/>
      <color rgb="FF000000"/>
      <name val="Ubuntu Light"/>
      <family val="2"/>
    </font>
    <font>
      <b/>
      <sz val="9"/>
      <color rgb="FF0000FF"/>
      <name val="Ubuntu Light"/>
      <family val="2"/>
    </font>
    <font>
      <b/>
      <sz val="9"/>
      <color rgb="FFC00000"/>
      <name val="Ubuntu Light"/>
      <family val="2"/>
    </font>
    <font>
      <b/>
      <sz val="9"/>
      <color rgb="FF008000"/>
      <name val="Ubuntu Light"/>
      <family val="2"/>
    </font>
    <font>
      <b/>
      <sz val="10"/>
      <color rgb="FF008000"/>
      <name val="Ubuntu Light"/>
      <family val="2"/>
    </font>
    <font>
      <sz val="8"/>
      <color rgb="FF008000"/>
      <name val="Ubuntu Light"/>
      <family val="2"/>
    </font>
    <font>
      <b/>
      <sz val="11"/>
      <color theme="1"/>
      <name val="Ubuntu Light"/>
      <family val="2"/>
    </font>
    <font>
      <sz val="10"/>
      <color rgb="FF008000"/>
      <name val="Ubuntu Light"/>
      <family val="2"/>
    </font>
    <font>
      <sz val="12"/>
      <color theme="1"/>
      <name val="Ubuntu Light"/>
      <family val="2"/>
    </font>
    <font>
      <b/>
      <sz val="15"/>
      <color rgb="FF000000"/>
      <name val="Ubuntu Light"/>
      <family val="2"/>
    </font>
    <font>
      <b/>
      <sz val="16"/>
      <color theme="1"/>
      <name val="Ubuntu Light"/>
      <family val="2"/>
    </font>
    <font>
      <sz val="14"/>
      <color rgb="FF000000"/>
      <name val="Ubuntu Light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EACDFF"/>
        <bgColor indexed="64"/>
      </patternFill>
    </fill>
    <fill>
      <patternFill patternType="solid">
        <fgColor rgb="FF7DFF9F"/>
        <bgColor indexed="64"/>
      </patternFill>
    </fill>
    <fill>
      <patternFill patternType="solid">
        <fgColor rgb="FF2BB39C"/>
        <bgColor indexed="64"/>
      </patternFill>
    </fill>
    <fill>
      <patternFill patternType="solid">
        <fgColor rgb="FFC1FFD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81FFA2"/>
        <bgColor indexed="64"/>
      </patternFill>
    </fill>
    <fill>
      <patternFill patternType="gray125">
        <bgColor rgb="FFCDFFCD"/>
      </patternFill>
    </fill>
    <fill>
      <patternFill patternType="gray125">
        <bgColor rgb="FFD2FFCD"/>
      </patternFill>
    </fill>
    <fill>
      <patternFill patternType="solid">
        <fgColor rgb="FFFFFF99"/>
        <bgColor indexed="64"/>
      </patternFill>
    </fill>
  </fills>
  <borders count="10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slantDashDot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dashDotDot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ashDotDot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ashDotDot">
        <color indexed="64"/>
      </left>
      <right style="dashDotDot">
        <color indexed="64"/>
      </right>
      <top style="medium">
        <color indexed="64"/>
      </top>
      <bottom style="thin">
        <color indexed="64"/>
      </bottom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 style="medium">
        <color indexed="64"/>
      </bottom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ashDotDot">
        <color indexed="64"/>
      </left>
      <right style="thin">
        <color indexed="64"/>
      </right>
      <top/>
      <bottom style="medium">
        <color indexed="64"/>
      </bottom>
      <diagonal/>
    </border>
    <border>
      <left style="dashDotDot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/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ashDotDot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slantDashDot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slantDashDot">
        <color indexed="64"/>
      </right>
      <top style="thin">
        <color indexed="64"/>
      </top>
      <bottom style="medium">
        <color indexed="64"/>
      </bottom>
      <diagonal/>
    </border>
    <border>
      <left style="slantDashDot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dashDotDot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slantDashDot">
        <color indexed="64"/>
      </right>
      <top style="thin">
        <color indexed="64"/>
      </top>
      <bottom/>
      <diagonal/>
    </border>
    <border>
      <left style="medium">
        <color indexed="64"/>
      </left>
      <right style="slantDashDot">
        <color indexed="64"/>
      </right>
      <top/>
      <bottom/>
      <diagonal/>
    </border>
    <border>
      <left style="medium">
        <color indexed="64"/>
      </left>
      <right style="slantDashDot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dashed">
        <color indexed="64"/>
      </left>
      <right style="thin">
        <color indexed="64"/>
      </right>
      <top style="thin">
        <color indexed="64"/>
      </top>
      <bottom/>
      <diagonal/>
    </border>
    <border>
      <left style="dashed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ashDotDot">
        <color indexed="64"/>
      </left>
      <right style="dashDotDot">
        <color indexed="64"/>
      </right>
      <top/>
      <bottom/>
      <diagonal/>
    </border>
    <border>
      <left style="dashed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dashDotDot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dashDotDot">
        <color indexed="64"/>
      </top>
      <bottom/>
      <diagonal/>
    </border>
    <border>
      <left/>
      <right style="medium">
        <color indexed="64"/>
      </right>
      <top style="dashDotDot">
        <color indexed="64"/>
      </top>
      <bottom/>
      <diagonal/>
    </border>
    <border>
      <left style="slantDashDot">
        <color indexed="64"/>
      </left>
      <right style="thin">
        <color indexed="64"/>
      </right>
      <top style="thin">
        <color indexed="64"/>
      </top>
      <bottom/>
      <diagonal/>
    </border>
    <border>
      <left style="slantDashDot">
        <color indexed="64"/>
      </left>
      <right style="thin">
        <color indexed="64"/>
      </right>
      <top/>
      <bottom/>
      <diagonal/>
    </border>
    <border>
      <left style="slantDashDot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170" fontId="20" fillId="0" borderId="0" applyFont="0" applyFill="0" applyBorder="0" applyAlignment="0" applyProtection="0"/>
    <xf numFmtId="0" fontId="21" fillId="0" borderId="0"/>
    <xf numFmtId="0" fontId="21" fillId="0" borderId="0"/>
    <xf numFmtId="0" fontId="21" fillId="0" borderId="0"/>
    <xf numFmtId="0" fontId="21" fillId="0" borderId="0"/>
  </cellStyleXfs>
  <cellXfs count="465">
    <xf numFmtId="0" fontId="0" fillId="0" borderId="0" xfId="0"/>
    <xf numFmtId="0" fontId="22" fillId="0" borderId="1" xfId="0" applyFont="1" applyFill="1" applyBorder="1" applyAlignment="1" applyProtection="1">
      <alignment horizontal="center" vertical="center"/>
      <protection locked="0"/>
    </xf>
    <xf numFmtId="0" fontId="22" fillId="0" borderId="2" xfId="0" applyFont="1" applyFill="1" applyBorder="1" applyAlignment="1" applyProtection="1">
      <alignment horizontal="center" vertical="center"/>
      <protection locked="0"/>
    </xf>
    <xf numFmtId="0" fontId="22" fillId="0" borderId="3" xfId="0" applyFont="1" applyFill="1" applyBorder="1" applyAlignment="1" applyProtection="1">
      <alignment horizontal="center" vertical="center"/>
      <protection locked="0"/>
    </xf>
    <xf numFmtId="172" fontId="23" fillId="0" borderId="4" xfId="0" applyNumberFormat="1" applyFont="1" applyFill="1" applyBorder="1" applyAlignment="1" applyProtection="1">
      <alignment horizontal="center" vertical="center"/>
      <protection locked="0"/>
    </xf>
    <xf numFmtId="0" fontId="24" fillId="0" borderId="4" xfId="0" applyFont="1" applyFill="1" applyBorder="1" applyAlignment="1" applyProtection="1">
      <alignment horizontal="center" vertical="center"/>
      <protection locked="0"/>
    </xf>
    <xf numFmtId="0" fontId="24" fillId="2" borderId="4" xfId="0" applyFont="1" applyFill="1" applyBorder="1" applyAlignment="1" applyProtection="1">
      <alignment horizontal="center" vertical="center"/>
      <protection locked="0"/>
    </xf>
    <xf numFmtId="9" fontId="24" fillId="3" borderId="4" xfId="0" applyNumberFormat="1" applyFont="1" applyFill="1" applyBorder="1" applyAlignment="1" applyProtection="1">
      <alignment horizontal="center" vertical="center"/>
      <protection locked="0"/>
    </xf>
    <xf numFmtId="172" fontId="23" fillId="4" borderId="4" xfId="0" applyNumberFormat="1" applyFont="1" applyFill="1" applyBorder="1" applyAlignment="1" applyProtection="1">
      <alignment horizontal="center" vertical="center"/>
      <protection locked="0"/>
    </xf>
    <xf numFmtId="0" fontId="24" fillId="4" borderId="4" xfId="0" applyFont="1" applyFill="1" applyBorder="1" applyAlignment="1" applyProtection="1">
      <alignment horizontal="center" vertical="center"/>
      <protection locked="0"/>
    </xf>
    <xf numFmtId="9" fontId="24" fillId="4" borderId="4" xfId="0" applyNumberFormat="1" applyFont="1" applyFill="1" applyBorder="1" applyAlignment="1" applyProtection="1">
      <alignment horizontal="center" vertical="center"/>
      <protection locked="0"/>
    </xf>
    <xf numFmtId="175" fontId="25" fillId="0" borderId="0" xfId="1" applyNumberFormat="1" applyFont="1" applyFill="1" applyBorder="1" applyAlignment="1" applyProtection="1">
      <alignment horizontal="center"/>
      <protection locked="0"/>
    </xf>
    <xf numFmtId="22" fontId="26" fillId="0" borderId="5" xfId="0" applyNumberFormat="1" applyFont="1" applyFill="1" applyBorder="1" applyAlignment="1" applyProtection="1">
      <alignment vertical="center" wrapText="1"/>
      <protection locked="0"/>
    </xf>
    <xf numFmtId="0" fontId="27" fillId="2" borderId="6" xfId="0" applyFont="1" applyFill="1" applyBorder="1" applyAlignment="1" applyProtection="1">
      <protection locked="0"/>
    </xf>
    <xf numFmtId="0" fontId="22" fillId="0" borderId="4" xfId="0" applyFont="1" applyFill="1" applyBorder="1" applyAlignment="1" applyProtection="1">
      <alignment horizontal="center" vertical="center"/>
      <protection locked="0"/>
    </xf>
    <xf numFmtId="0" fontId="28" fillId="5" borderId="0" xfId="0" applyFont="1" applyFill="1" applyAlignment="1" applyProtection="1">
      <alignment horizontal="center" vertical="center"/>
    </xf>
    <xf numFmtId="0" fontId="24" fillId="5" borderId="0" xfId="0" applyFont="1" applyFill="1" applyAlignment="1" applyProtection="1">
      <alignment horizontal="center"/>
    </xf>
    <xf numFmtId="0" fontId="24" fillId="5" borderId="7" xfId="0" applyFont="1" applyFill="1" applyBorder="1" applyAlignment="1" applyProtection="1"/>
    <xf numFmtId="0" fontId="29" fillId="5" borderId="7" xfId="0" applyFont="1" applyFill="1" applyBorder="1" applyAlignment="1" applyProtection="1">
      <alignment vertical="center" wrapText="1"/>
    </xf>
    <xf numFmtId="0" fontId="30" fillId="5" borderId="0" xfId="0" applyFont="1" applyFill="1" applyBorder="1" applyAlignment="1" applyProtection="1">
      <alignment vertical="center" wrapText="1"/>
    </xf>
    <xf numFmtId="0" fontId="24" fillId="5" borderId="0" xfId="0" applyFont="1" applyFill="1" applyAlignment="1" applyProtection="1"/>
    <xf numFmtId="0" fontId="24" fillId="5" borderId="0" xfId="0" applyFont="1" applyFill="1" applyAlignment="1" applyProtection="1">
      <alignment horizontal="center" vertical="center"/>
    </xf>
    <xf numFmtId="0" fontId="31" fillId="0" borderId="8" xfId="0" applyFont="1" applyFill="1" applyBorder="1" applyAlignment="1" applyProtection="1">
      <alignment horizontal="left"/>
    </xf>
    <xf numFmtId="0" fontId="24" fillId="0" borderId="8" xfId="0" applyFont="1" applyFill="1" applyBorder="1" applyAlignment="1" applyProtection="1"/>
    <xf numFmtId="0" fontId="24" fillId="0" borderId="8" xfId="0" applyFont="1" applyFill="1" applyBorder="1" applyAlignment="1" applyProtection="1">
      <alignment horizontal="center" vertical="center"/>
    </xf>
    <xf numFmtId="0" fontId="24" fillId="0" borderId="8" xfId="0" applyFont="1" applyFill="1" applyBorder="1" applyAlignment="1" applyProtection="1">
      <alignment horizontal="right"/>
    </xf>
    <xf numFmtId="0" fontId="31" fillId="0" borderId="9" xfId="0" applyFont="1" applyFill="1" applyBorder="1" applyAlignment="1" applyProtection="1">
      <alignment horizontal="left"/>
    </xf>
    <xf numFmtId="0" fontId="32" fillId="0" borderId="8" xfId="0" applyFont="1" applyFill="1" applyBorder="1" applyAlignment="1" applyProtection="1">
      <alignment horizontal="center" vertical="center"/>
    </xf>
    <xf numFmtId="0" fontId="33" fillId="0" borderId="8" xfId="0" applyFont="1" applyFill="1" applyBorder="1" applyAlignment="1" applyProtection="1">
      <alignment horizontal="center" vertical="center"/>
    </xf>
    <xf numFmtId="0" fontId="24" fillId="0" borderId="10" xfId="0" applyFont="1" applyFill="1" applyBorder="1" applyAlignment="1" applyProtection="1">
      <alignment horizontal="center" vertical="center"/>
    </xf>
    <xf numFmtId="0" fontId="24" fillId="5" borderId="0" xfId="0" applyFont="1" applyFill="1" applyProtection="1"/>
    <xf numFmtId="0" fontId="25" fillId="0" borderId="0" xfId="0" applyFont="1" applyFill="1" applyBorder="1" applyAlignment="1" applyProtection="1">
      <alignment horizontal="center"/>
    </xf>
    <xf numFmtId="0" fontId="34" fillId="0" borderId="11" xfId="0" applyFont="1" applyFill="1" applyBorder="1" applyAlignment="1" applyProtection="1">
      <alignment horizontal="center" vertical="center"/>
    </xf>
    <xf numFmtId="0" fontId="25" fillId="0" borderId="12" xfId="0" applyFont="1" applyFill="1" applyBorder="1" applyAlignment="1" applyProtection="1">
      <alignment horizontal="center" vertical="center"/>
    </xf>
    <xf numFmtId="9" fontId="25" fillId="0" borderId="0" xfId="0" applyNumberFormat="1" applyFont="1" applyFill="1" applyBorder="1" applyAlignment="1" applyProtection="1">
      <alignment horizontal="center"/>
    </xf>
    <xf numFmtId="9" fontId="24" fillId="0" borderId="0" xfId="0" applyNumberFormat="1" applyFont="1" applyFill="1" applyBorder="1" applyAlignment="1" applyProtection="1">
      <alignment horizontal="center"/>
    </xf>
    <xf numFmtId="0" fontId="24" fillId="0" borderId="13" xfId="0" applyFont="1" applyFill="1" applyBorder="1" applyProtection="1"/>
    <xf numFmtId="175" fontId="24" fillId="5" borderId="11" xfId="1" applyNumberFormat="1" applyFont="1" applyFill="1" applyBorder="1" applyAlignment="1" applyProtection="1">
      <alignment vertical="center"/>
    </xf>
    <xf numFmtId="0" fontId="35" fillId="0" borderId="14" xfId="0" applyFont="1" applyFill="1" applyBorder="1" applyAlignment="1" applyProtection="1">
      <alignment horizontal="left" indent="3"/>
    </xf>
    <xf numFmtId="175" fontId="25" fillId="0" borderId="0" xfId="1" applyNumberFormat="1" applyFont="1" applyFill="1" applyBorder="1" applyAlignment="1" applyProtection="1">
      <alignment horizontal="center"/>
    </xf>
    <xf numFmtId="0" fontId="36" fillId="4" borderId="4" xfId="0" applyFont="1" applyFill="1" applyBorder="1" applyAlignment="1" applyProtection="1">
      <alignment horizontal="center" vertical="center" textRotation="90" wrapText="1" shrinkToFit="1"/>
    </xf>
    <xf numFmtId="0" fontId="24" fillId="0" borderId="12" xfId="0" applyFont="1" applyFill="1" applyBorder="1" applyAlignment="1" applyProtection="1">
      <alignment horizontal="center" vertical="center" textRotation="90"/>
    </xf>
    <xf numFmtId="0" fontId="31" fillId="0" borderId="4" xfId="0" applyFont="1" applyFill="1" applyBorder="1" applyAlignment="1" applyProtection="1">
      <alignment horizontal="center" vertical="center" textRotation="90"/>
    </xf>
    <xf numFmtId="0" fontId="27" fillId="0" borderId="4" xfId="0" applyFont="1" applyFill="1" applyBorder="1" applyAlignment="1" applyProtection="1">
      <alignment horizontal="center" vertical="center" wrapText="1"/>
    </xf>
    <xf numFmtId="0" fontId="31" fillId="0" borderId="15" xfId="0" applyFont="1" applyFill="1" applyBorder="1" applyAlignment="1" applyProtection="1">
      <alignment horizontal="center" vertical="center" wrapText="1"/>
    </xf>
    <xf numFmtId="0" fontId="26" fillId="5" borderId="11" xfId="0" applyFont="1" applyFill="1" applyBorder="1" applyAlignment="1" applyProtection="1">
      <alignment horizontal="center" vertical="center" textRotation="90" wrapText="1"/>
    </xf>
    <xf numFmtId="0" fontId="9" fillId="0" borderId="12" xfId="0" applyFont="1" applyFill="1" applyBorder="1" applyAlignment="1" applyProtection="1">
      <alignment horizontal="center" vertical="center" wrapText="1"/>
    </xf>
    <xf numFmtId="0" fontId="24" fillId="0" borderId="15" xfId="0" applyFont="1" applyFill="1" applyBorder="1" applyAlignment="1" applyProtection="1">
      <alignment horizontal="center" vertical="center" textRotation="90"/>
    </xf>
    <xf numFmtId="0" fontId="37" fillId="0" borderId="4" xfId="0" applyFont="1" applyFill="1" applyBorder="1" applyAlignment="1" applyProtection="1">
      <alignment horizontal="center" vertical="center" textRotation="90"/>
    </xf>
    <xf numFmtId="0" fontId="37" fillId="3" borderId="4" xfId="0" applyFont="1" applyFill="1" applyBorder="1" applyAlignment="1" applyProtection="1">
      <alignment horizontal="center" vertical="center" textRotation="90"/>
    </xf>
    <xf numFmtId="0" fontId="38" fillId="0" borderId="4" xfId="0" applyFont="1" applyFill="1" applyBorder="1" applyAlignment="1" applyProtection="1">
      <alignment horizontal="center" vertical="center" textRotation="90" wrapText="1"/>
    </xf>
    <xf numFmtId="0" fontId="27" fillId="0" borderId="1" xfId="0" applyFont="1" applyFill="1" applyBorder="1" applyAlignment="1" applyProtection="1">
      <alignment horizontal="center" vertical="center" textRotation="90" wrapText="1"/>
    </xf>
    <xf numFmtId="0" fontId="31" fillId="5" borderId="0" xfId="0" applyFont="1" applyFill="1" applyAlignment="1" applyProtection="1">
      <alignment horizontal="center" wrapText="1"/>
    </xf>
    <xf numFmtId="0" fontId="25" fillId="0" borderId="4" xfId="0" applyFont="1" applyFill="1" applyBorder="1" applyAlignment="1" applyProtection="1">
      <alignment horizontal="center" vertical="center" wrapText="1"/>
    </xf>
    <xf numFmtId="0" fontId="24" fillId="0" borderId="4" xfId="0" applyFont="1" applyFill="1" applyBorder="1" applyAlignment="1" applyProtection="1">
      <alignment horizontal="left" vertical="center" wrapText="1"/>
    </xf>
    <xf numFmtId="0" fontId="22" fillId="0" borderId="12" xfId="0" applyFont="1" applyFill="1" applyBorder="1" applyAlignment="1" applyProtection="1">
      <alignment horizontal="center" vertical="center"/>
    </xf>
    <xf numFmtId="0" fontId="22" fillId="0" borderId="16" xfId="0" applyFont="1" applyFill="1" applyBorder="1" applyAlignment="1" applyProtection="1">
      <alignment horizontal="center" vertical="center"/>
    </xf>
    <xf numFmtId="0" fontId="22" fillId="0" borderId="1" xfId="0" applyFont="1" applyFill="1" applyBorder="1" applyAlignment="1" applyProtection="1">
      <alignment horizontal="center" vertical="center"/>
    </xf>
    <xf numFmtId="0" fontId="22" fillId="0" borderId="17" xfId="0" applyFont="1" applyFill="1" applyBorder="1" applyAlignment="1" applyProtection="1">
      <alignment horizontal="center" vertical="center"/>
    </xf>
    <xf numFmtId="0" fontId="22" fillId="0" borderId="15" xfId="0" applyFont="1" applyFill="1" applyBorder="1" applyAlignment="1" applyProtection="1">
      <alignment horizontal="center" vertical="center"/>
    </xf>
    <xf numFmtId="0" fontId="31" fillId="5" borderId="18" xfId="0" applyFont="1" applyFill="1" applyBorder="1" applyAlignment="1" applyProtection="1">
      <alignment horizontal="center" vertical="center"/>
    </xf>
    <xf numFmtId="0" fontId="22" fillId="0" borderId="12" xfId="0" applyFont="1" applyFill="1" applyBorder="1" applyAlignment="1" applyProtection="1">
      <alignment horizontal="left" vertical="center" wrapText="1"/>
    </xf>
    <xf numFmtId="9" fontId="24" fillId="0" borderId="4" xfId="0" applyNumberFormat="1" applyFont="1" applyFill="1" applyBorder="1" applyAlignment="1" applyProtection="1">
      <alignment horizontal="center" vertical="center"/>
    </xf>
    <xf numFmtId="0" fontId="31" fillId="5" borderId="19" xfId="0" applyFont="1" applyFill="1" applyBorder="1" applyAlignment="1" applyProtection="1">
      <alignment horizontal="center" vertical="center"/>
    </xf>
    <xf numFmtId="0" fontId="22" fillId="4" borderId="12" xfId="0" applyFont="1" applyFill="1" applyBorder="1" applyAlignment="1" applyProtection="1">
      <alignment horizontal="left" vertical="center" wrapText="1"/>
    </xf>
    <xf numFmtId="9" fontId="24" fillId="4" borderId="4" xfId="0" applyNumberFormat="1" applyFont="1" applyFill="1" applyBorder="1" applyAlignment="1" applyProtection="1">
      <alignment horizontal="center" vertical="center"/>
    </xf>
    <xf numFmtId="0" fontId="25" fillId="4" borderId="12" xfId="0" applyFont="1" applyFill="1" applyBorder="1" applyAlignment="1" applyProtection="1">
      <alignment horizontal="center" vertical="center"/>
    </xf>
    <xf numFmtId="0" fontId="25" fillId="4" borderId="4" xfId="0" applyFont="1" applyFill="1" applyBorder="1" applyAlignment="1" applyProtection="1">
      <alignment horizontal="center" vertical="center" wrapText="1"/>
    </xf>
    <xf numFmtId="0" fontId="24" fillId="4" borderId="4" xfId="0" applyFont="1" applyFill="1" applyBorder="1" applyAlignment="1" applyProtection="1">
      <alignment horizontal="left" vertical="center" wrapText="1"/>
    </xf>
    <xf numFmtId="0" fontId="31" fillId="5" borderId="11" xfId="0" applyFont="1" applyFill="1" applyBorder="1" applyAlignment="1" applyProtection="1">
      <alignment horizontal="center" vertical="center"/>
    </xf>
    <xf numFmtId="0" fontId="24" fillId="5" borderId="0" xfId="0" applyFont="1" applyFill="1" applyAlignment="1" applyProtection="1">
      <alignment vertical="center" wrapText="1"/>
    </xf>
    <xf numFmtId="0" fontId="39" fillId="5" borderId="11" xfId="0" applyFont="1" applyFill="1" applyBorder="1" applyAlignment="1" applyProtection="1">
      <alignment horizontal="center" vertical="center"/>
    </xf>
    <xf numFmtId="0" fontId="40" fillId="0" borderId="20" xfId="0" applyFont="1" applyFill="1" applyBorder="1" applyAlignment="1" applyProtection="1">
      <alignment horizontal="center" vertical="center"/>
    </xf>
    <xf numFmtId="0" fontId="41" fillId="5" borderId="11" xfId="0" applyFont="1" applyFill="1" applyBorder="1" applyAlignment="1" applyProtection="1">
      <alignment horizontal="center" vertical="center"/>
    </xf>
    <xf numFmtId="0" fontId="42" fillId="5" borderId="0" xfId="0" applyFont="1" applyFill="1" applyAlignment="1" applyProtection="1">
      <alignment horizontal="center" vertical="center"/>
    </xf>
    <xf numFmtId="0" fontId="24" fillId="5" borderId="11" xfId="0" applyFont="1" applyFill="1" applyBorder="1" applyProtection="1"/>
    <xf numFmtId="0" fontId="35" fillId="5" borderId="0" xfId="0" applyFont="1" applyFill="1" applyAlignment="1" applyProtection="1">
      <alignment horizontal="center" vertical="center"/>
    </xf>
    <xf numFmtId="0" fontId="24" fillId="5" borderId="0" xfId="0" applyFont="1" applyFill="1" applyAlignment="1" applyProtection="1">
      <alignment vertical="center"/>
    </xf>
    <xf numFmtId="0" fontId="43" fillId="5" borderId="0" xfId="0" applyFont="1" applyFill="1" applyProtection="1"/>
    <xf numFmtId="0" fontId="27" fillId="5" borderId="0" xfId="0" applyFont="1" applyFill="1" applyBorder="1" applyAlignment="1" applyProtection="1">
      <alignment horizontal="right" vertical="center"/>
    </xf>
    <xf numFmtId="0" fontId="31" fillId="5" borderId="0" xfId="0" applyFont="1" applyFill="1" applyBorder="1" applyAlignment="1" applyProtection="1">
      <alignment vertical="center"/>
    </xf>
    <xf numFmtId="0" fontId="31" fillId="5" borderId="0" xfId="0" applyFont="1" applyFill="1" applyBorder="1" applyAlignment="1" applyProtection="1">
      <alignment horizontal="center" vertical="center"/>
    </xf>
    <xf numFmtId="0" fontId="24" fillId="5" borderId="0" xfId="0" applyFont="1" applyFill="1" applyBorder="1" applyAlignment="1" applyProtection="1">
      <alignment horizontal="center" vertical="center"/>
    </xf>
    <xf numFmtId="9" fontId="24" fillId="5" borderId="0" xfId="0" applyNumberFormat="1" applyFont="1" applyFill="1" applyAlignment="1" applyProtection="1">
      <alignment horizontal="center"/>
    </xf>
    <xf numFmtId="0" fontId="24" fillId="6" borderId="18" xfId="0" applyFont="1" applyFill="1" applyBorder="1" applyProtection="1">
      <protection locked="0"/>
    </xf>
    <xf numFmtId="0" fontId="24" fillId="0" borderId="8" xfId="0" applyFont="1" applyFill="1" applyBorder="1" applyAlignment="1" applyProtection="1">
      <alignment vertical="center" wrapText="1"/>
      <protection locked="0"/>
    </xf>
    <xf numFmtId="0" fontId="24" fillId="0" borderId="10" xfId="0" applyFont="1" applyFill="1" applyBorder="1" applyAlignment="1" applyProtection="1">
      <alignment vertical="center" wrapText="1"/>
      <protection locked="0"/>
    </xf>
    <xf numFmtId="188" fontId="22" fillId="0" borderId="16" xfId="0" applyNumberFormat="1" applyFont="1" applyFill="1" applyBorder="1" applyAlignment="1" applyProtection="1">
      <alignment horizontal="center" vertical="center" wrapText="1"/>
    </xf>
    <xf numFmtId="0" fontId="22" fillId="0" borderId="21" xfId="0" applyFont="1" applyFill="1" applyBorder="1" applyAlignment="1" applyProtection="1">
      <alignment horizontal="center" vertical="center"/>
      <protection locked="0"/>
    </xf>
    <xf numFmtId="0" fontId="44" fillId="5" borderId="0" xfId="0" applyFont="1" applyFill="1" applyAlignment="1" applyProtection="1">
      <alignment horizontal="center" vertical="center"/>
    </xf>
    <xf numFmtId="0" fontId="45" fillId="7" borderId="22" xfId="0" applyFont="1" applyFill="1" applyBorder="1" applyAlignment="1" applyProtection="1">
      <alignment horizontal="center" vertical="center" textRotation="90"/>
    </xf>
    <xf numFmtId="0" fontId="46" fillId="2" borderId="7" xfId="0" applyFont="1" applyFill="1" applyBorder="1" applyAlignment="1" applyProtection="1">
      <alignment horizontal="center" vertical="center"/>
      <protection locked="0"/>
    </xf>
    <xf numFmtId="0" fontId="23" fillId="0" borderId="8" xfId="0" applyFont="1" applyFill="1" applyBorder="1" applyAlignment="1" applyProtection="1">
      <alignment horizontal="right"/>
    </xf>
    <xf numFmtId="0" fontId="24" fillId="0" borderId="8" xfId="0" applyFont="1" applyFill="1" applyBorder="1" applyAlignment="1" applyProtection="1">
      <alignment horizontal="right"/>
    </xf>
    <xf numFmtId="0" fontId="47" fillId="0" borderId="0" xfId="0" applyFont="1" applyFill="1" applyBorder="1" applyAlignment="1" applyProtection="1">
      <alignment vertical="center" wrapText="1"/>
      <protection locked="0"/>
    </xf>
    <xf numFmtId="0" fontId="47" fillId="0" borderId="13" xfId="0" applyFont="1" applyFill="1" applyBorder="1" applyAlignment="1" applyProtection="1">
      <alignment vertical="center" wrapText="1"/>
      <protection locked="0"/>
    </xf>
    <xf numFmtId="0" fontId="23" fillId="0" borderId="8" xfId="0" applyFont="1" applyFill="1" applyBorder="1" applyAlignment="1" applyProtection="1">
      <alignment horizontal="right"/>
    </xf>
    <xf numFmtId="0" fontId="24" fillId="0" borderId="8" xfId="0" applyFont="1" applyFill="1" applyBorder="1" applyAlignment="1" applyProtection="1">
      <alignment horizontal="right"/>
    </xf>
    <xf numFmtId="0" fontId="46" fillId="2" borderId="7" xfId="0" applyFont="1" applyFill="1" applyBorder="1" applyAlignment="1" applyProtection="1">
      <alignment horizontal="center" vertical="center"/>
      <protection locked="0"/>
    </xf>
    <xf numFmtId="0" fontId="27" fillId="0" borderId="0" xfId="0" applyFont="1" applyFill="1" applyBorder="1" applyAlignment="1" applyProtection="1">
      <alignment horizontal="center" vertical="center" wrapText="1"/>
      <protection locked="0"/>
    </xf>
    <xf numFmtId="0" fontId="48" fillId="7" borderId="23" xfId="0" applyFont="1" applyFill="1" applyBorder="1" applyAlignment="1" applyProtection="1">
      <alignment horizontal="center" vertical="center" textRotation="90"/>
    </xf>
    <xf numFmtId="0" fontId="49" fillId="0" borderId="24" xfId="0" applyFont="1" applyFill="1" applyBorder="1" applyAlignment="1" applyProtection="1">
      <alignment horizontal="center" vertical="center" textRotation="90"/>
    </xf>
    <xf numFmtId="0" fontId="49" fillId="0" borderId="25" xfId="0" applyFont="1" applyFill="1" applyBorder="1" applyAlignment="1" applyProtection="1">
      <alignment horizontal="center" vertical="center" textRotation="90"/>
    </xf>
    <xf numFmtId="0" fontId="50" fillId="0" borderId="26" xfId="0" applyFont="1" applyFill="1" applyBorder="1" applyAlignment="1" applyProtection="1">
      <alignment horizontal="center" vertical="center" textRotation="90"/>
    </xf>
    <xf numFmtId="0" fontId="50" fillId="0" borderId="24" xfId="0" applyFont="1" applyFill="1" applyBorder="1" applyAlignment="1" applyProtection="1">
      <alignment horizontal="center" vertical="center" textRotation="90"/>
    </xf>
    <xf numFmtId="0" fontId="49" fillId="0" borderId="27" xfId="0" applyFont="1" applyFill="1" applyBorder="1" applyAlignment="1" applyProtection="1">
      <alignment horizontal="center" vertical="center" textRotation="90"/>
    </xf>
    <xf numFmtId="0" fontId="35" fillId="0" borderId="7" xfId="0" applyFont="1" applyFill="1" applyBorder="1" applyAlignment="1" applyProtection="1">
      <alignment vertical="center"/>
    </xf>
    <xf numFmtId="0" fontId="27" fillId="0" borderId="28" xfId="0" applyFont="1" applyFill="1" applyBorder="1" applyAlignment="1" applyProtection="1">
      <alignment horizontal="right" vertical="center"/>
    </xf>
    <xf numFmtId="0" fontId="51" fillId="0" borderId="29" xfId="0" applyFont="1" applyFill="1" applyBorder="1" applyAlignment="1" applyProtection="1">
      <alignment horizontal="center" vertical="center"/>
    </xf>
    <xf numFmtId="0" fontId="50" fillId="0" borderId="30" xfId="0" applyFont="1" applyFill="1" applyBorder="1" applyAlignment="1" applyProtection="1">
      <alignment horizontal="center" vertical="center" textRotation="90"/>
    </xf>
    <xf numFmtId="0" fontId="22" fillId="0" borderId="31" xfId="0" applyFont="1" applyFill="1" applyBorder="1" applyAlignment="1" applyProtection="1">
      <alignment horizontal="center" vertical="center"/>
    </xf>
    <xf numFmtId="0" fontId="49" fillId="0" borderId="32" xfId="0" applyFont="1" applyFill="1" applyBorder="1" applyAlignment="1" applyProtection="1">
      <alignment horizontal="center" vertical="center" textRotation="90"/>
    </xf>
    <xf numFmtId="0" fontId="52" fillId="0" borderId="33" xfId="0" applyFont="1" applyFill="1" applyBorder="1" applyAlignment="1" applyProtection="1">
      <alignment horizontal="center" vertical="center"/>
    </xf>
    <xf numFmtId="0" fontId="52" fillId="0" borderId="34" xfId="0" applyFont="1" applyFill="1" applyBorder="1" applyAlignment="1" applyProtection="1">
      <alignment horizontal="center" vertical="center"/>
    </xf>
    <xf numFmtId="0" fontId="52" fillId="0" borderId="22" xfId="0" applyFont="1" applyFill="1" applyBorder="1" applyAlignment="1" applyProtection="1">
      <alignment horizontal="center" vertical="center"/>
    </xf>
    <xf numFmtId="0" fontId="52" fillId="0" borderId="35" xfId="0" applyFont="1" applyFill="1" applyBorder="1" applyAlignment="1" applyProtection="1">
      <alignment horizontal="center" vertical="center"/>
    </xf>
    <xf numFmtId="0" fontId="52" fillId="0" borderId="27" xfId="0" applyFont="1" applyFill="1" applyBorder="1" applyAlignment="1" applyProtection="1">
      <alignment horizontal="center" vertical="center"/>
    </xf>
    <xf numFmtId="0" fontId="52" fillId="0" borderId="36" xfId="0" applyFont="1" applyFill="1" applyBorder="1" applyAlignment="1" applyProtection="1">
      <alignment horizontal="center" vertical="center"/>
    </xf>
    <xf numFmtId="0" fontId="52" fillId="0" borderId="37" xfId="0" applyFont="1" applyFill="1" applyBorder="1" applyAlignment="1" applyProtection="1">
      <alignment horizontal="center" vertical="center"/>
    </xf>
    <xf numFmtId="0" fontId="52" fillId="0" borderId="38" xfId="0" applyFont="1" applyFill="1" applyBorder="1" applyAlignment="1" applyProtection="1">
      <alignment horizontal="center" vertical="center"/>
    </xf>
    <xf numFmtId="0" fontId="52" fillId="0" borderId="23" xfId="0" applyFont="1" applyFill="1" applyBorder="1" applyAlignment="1" applyProtection="1">
      <alignment horizontal="center" vertical="center"/>
    </xf>
    <xf numFmtId="0" fontId="22" fillId="0" borderId="15" xfId="0" applyFont="1" applyFill="1" applyBorder="1" applyAlignment="1" applyProtection="1">
      <alignment horizontal="center" vertical="center"/>
      <protection locked="0"/>
    </xf>
    <xf numFmtId="0" fontId="48" fillId="7" borderId="27" xfId="0" applyFont="1" applyFill="1" applyBorder="1" applyAlignment="1" applyProtection="1">
      <alignment horizontal="center" vertical="center" textRotation="90"/>
    </xf>
    <xf numFmtId="0" fontId="22" fillId="0" borderId="16" xfId="0" applyFont="1" applyFill="1" applyBorder="1" applyAlignment="1" applyProtection="1">
      <alignment horizontal="center" vertical="center"/>
      <protection locked="0"/>
    </xf>
    <xf numFmtId="0" fontId="22" fillId="0" borderId="39" xfId="0" applyFont="1" applyFill="1" applyBorder="1" applyAlignment="1" applyProtection="1">
      <alignment horizontal="center" vertical="center"/>
      <protection locked="0"/>
    </xf>
    <xf numFmtId="0" fontId="40" fillId="0" borderId="40" xfId="0" applyFont="1" applyFill="1" applyBorder="1" applyAlignment="1" applyProtection="1">
      <alignment horizontal="center" vertical="center"/>
    </xf>
    <xf numFmtId="0" fontId="40" fillId="0" borderId="41" xfId="0" applyFont="1" applyFill="1" applyBorder="1" applyAlignment="1" applyProtection="1">
      <alignment horizontal="center" vertical="center"/>
    </xf>
    <xf numFmtId="0" fontId="40" fillId="0" borderId="42" xfId="0" applyFont="1" applyFill="1" applyBorder="1" applyAlignment="1" applyProtection="1">
      <alignment horizontal="center" vertical="center"/>
    </xf>
    <xf numFmtId="0" fontId="53" fillId="0" borderId="8" xfId="0" applyFont="1" applyFill="1" applyBorder="1" applyAlignment="1" applyProtection="1">
      <alignment vertical="center"/>
      <protection locked="0"/>
    </xf>
    <xf numFmtId="0" fontId="47" fillId="0" borderId="7" xfId="0" applyFont="1" applyFill="1" applyBorder="1" applyAlignment="1" applyProtection="1">
      <alignment vertical="center"/>
      <protection locked="0"/>
    </xf>
    <xf numFmtId="0" fontId="47" fillId="0" borderId="43" xfId="0" applyFont="1" applyFill="1" applyBorder="1" applyAlignment="1" applyProtection="1">
      <alignment vertical="center"/>
      <protection locked="0"/>
    </xf>
    <xf numFmtId="0" fontId="4" fillId="0" borderId="9" xfId="0" applyFont="1" applyFill="1" applyBorder="1" applyAlignment="1" applyProtection="1">
      <alignment vertical="center" wrapText="1"/>
      <protection locked="0"/>
    </xf>
    <xf numFmtId="0" fontId="24" fillId="0" borderId="11" xfId="0" applyFont="1" applyFill="1" applyBorder="1" applyAlignment="1" applyProtection="1">
      <alignment vertical="center" wrapText="1"/>
      <protection locked="0"/>
    </xf>
    <xf numFmtId="0" fontId="24" fillId="0" borderId="0" xfId="0" applyFont="1" applyFill="1" applyBorder="1" applyAlignment="1" applyProtection="1">
      <alignment vertical="center" wrapText="1"/>
      <protection locked="0"/>
    </xf>
    <xf numFmtId="0" fontId="53" fillId="0" borderId="0" xfId="0" applyFont="1" applyFill="1" applyBorder="1" applyAlignment="1" applyProtection="1">
      <alignment vertical="center"/>
      <protection locked="0"/>
    </xf>
    <xf numFmtId="0" fontId="24" fillId="0" borderId="0" xfId="0" applyFont="1" applyFill="1" applyBorder="1" applyAlignment="1" applyProtection="1">
      <alignment vertical="center"/>
      <protection locked="0"/>
    </xf>
    <xf numFmtId="0" fontId="24" fillId="0" borderId="13" xfId="0" applyFont="1" applyFill="1" applyBorder="1" applyAlignment="1" applyProtection="1">
      <alignment vertical="center" wrapText="1"/>
      <protection locked="0"/>
    </xf>
    <xf numFmtId="0" fontId="54" fillId="7" borderId="22" xfId="0" applyFont="1" applyFill="1" applyBorder="1" applyAlignment="1" applyProtection="1">
      <alignment horizontal="center" vertical="center"/>
    </xf>
    <xf numFmtId="0" fontId="54" fillId="7" borderId="23" xfId="0" applyFont="1" applyFill="1" applyBorder="1" applyAlignment="1" applyProtection="1">
      <alignment horizontal="center" vertical="center"/>
    </xf>
    <xf numFmtId="0" fontId="22" fillId="0" borderId="44" xfId="0" applyFont="1" applyFill="1" applyBorder="1" applyAlignment="1" applyProtection="1">
      <alignment horizontal="center" vertical="center"/>
    </xf>
    <xf numFmtId="0" fontId="22" fillId="0" borderId="18" xfId="0" applyFont="1" applyFill="1" applyBorder="1" applyAlignment="1" applyProtection="1">
      <alignment horizontal="center" vertical="center"/>
    </xf>
    <xf numFmtId="0" fontId="55" fillId="0" borderId="12" xfId="0" applyFont="1" applyFill="1" applyBorder="1" applyAlignment="1" applyProtection="1">
      <alignment horizontal="center" vertical="center"/>
    </xf>
    <xf numFmtId="0" fontId="24" fillId="5" borderId="0" xfId="0" applyFont="1" applyFill="1" applyBorder="1" applyAlignment="1" applyProtection="1">
      <alignment vertical="center"/>
    </xf>
    <xf numFmtId="0" fontId="47" fillId="0" borderId="0" xfId="0" applyFont="1" applyFill="1" applyBorder="1" applyAlignment="1" applyProtection="1"/>
    <xf numFmtId="0" fontId="56" fillId="0" borderId="0" xfId="0" applyFont="1" applyFill="1" applyBorder="1" applyAlignment="1" applyProtection="1">
      <protection locked="0"/>
    </xf>
    <xf numFmtId="0" fontId="56" fillId="0" borderId="13" xfId="0" applyFont="1" applyFill="1" applyBorder="1" applyAlignment="1" applyProtection="1">
      <protection locked="0"/>
    </xf>
    <xf numFmtId="0" fontId="57" fillId="0" borderId="45" xfId="0" applyFont="1" applyFill="1" applyBorder="1" applyAlignment="1" applyProtection="1">
      <alignment horizontal="right" vertical="center" wrapText="1" readingOrder="1"/>
    </xf>
    <xf numFmtId="0" fontId="24" fillId="0" borderId="15" xfId="0" applyFont="1" applyFill="1" applyBorder="1" applyAlignment="1" applyProtection="1">
      <alignment horizontal="center" vertical="center" wrapText="1"/>
    </xf>
    <xf numFmtId="0" fontId="45" fillId="0" borderId="31" xfId="0" applyFont="1" applyFill="1" applyBorder="1" applyAlignment="1" applyProtection="1">
      <alignment horizontal="left" vertical="center" wrapText="1" indent="1" readingOrder="1"/>
    </xf>
    <xf numFmtId="0" fontId="58" fillId="0" borderId="42" xfId="0" applyFont="1" applyFill="1" applyBorder="1" applyAlignment="1" applyProtection="1">
      <alignment horizontal="center" vertical="center"/>
    </xf>
    <xf numFmtId="0" fontId="59" fillId="0" borderId="1" xfId="0" applyFont="1" applyFill="1" applyBorder="1" applyAlignment="1" applyProtection="1">
      <alignment horizontal="center" vertical="center"/>
    </xf>
    <xf numFmtId="0" fontId="46" fillId="0" borderId="46" xfId="0" applyFont="1" applyFill="1" applyBorder="1" applyAlignment="1" applyProtection="1">
      <alignment horizontal="center" vertical="center"/>
    </xf>
    <xf numFmtId="0" fontId="60" fillId="6" borderId="0" xfId="0" applyFont="1" applyFill="1" applyAlignment="1" applyProtection="1">
      <alignment horizontal="center" vertical="center"/>
    </xf>
    <xf numFmtId="0" fontId="61" fillId="2" borderId="15" xfId="0" applyFont="1" applyFill="1" applyBorder="1" applyAlignment="1" applyProtection="1">
      <alignment horizontal="center" vertical="center" wrapText="1"/>
      <protection locked="0"/>
    </xf>
    <xf numFmtId="0" fontId="62" fillId="0" borderId="1" xfId="0" applyFont="1" applyFill="1" applyBorder="1" applyAlignment="1" applyProtection="1">
      <alignment horizontal="center" vertical="center"/>
    </xf>
    <xf numFmtId="0" fontId="5" fillId="0" borderId="13" xfId="0" applyFont="1" applyFill="1" applyBorder="1" applyAlignment="1" applyProtection="1">
      <alignment textRotation="90" wrapText="1"/>
    </xf>
    <xf numFmtId="0" fontId="9" fillId="0" borderId="14" xfId="0" applyFont="1" applyFill="1" applyBorder="1" applyAlignment="1" applyProtection="1">
      <alignment textRotation="90" wrapText="1"/>
    </xf>
    <xf numFmtId="0" fontId="5" fillId="0" borderId="1" xfId="0" applyFont="1" applyFill="1" applyBorder="1" applyAlignment="1" applyProtection="1">
      <alignment horizontal="center" vertical="center" textRotation="90" wrapText="1"/>
    </xf>
    <xf numFmtId="0" fontId="1" fillId="0" borderId="12" xfId="0" applyFont="1" applyFill="1" applyBorder="1" applyAlignment="1" applyProtection="1">
      <alignment horizontal="center" vertical="center" textRotation="90" wrapText="1"/>
    </xf>
    <xf numFmtId="9" fontId="24" fillId="0" borderId="0" xfId="0" applyNumberFormat="1" applyFont="1" applyFill="1" applyBorder="1" applyAlignment="1" applyProtection="1">
      <alignment horizontal="left"/>
    </xf>
    <xf numFmtId="9" fontId="25" fillId="0" borderId="0" xfId="0" applyNumberFormat="1" applyFont="1" applyFill="1" applyBorder="1" applyAlignment="1" applyProtection="1">
      <alignment horizontal="left"/>
    </xf>
    <xf numFmtId="201" fontId="35" fillId="0" borderId="13" xfId="0" applyNumberFormat="1" applyFont="1" applyFill="1" applyBorder="1" applyAlignment="1" applyProtection="1">
      <alignment horizontal="center" vertical="center"/>
    </xf>
    <xf numFmtId="0" fontId="43" fillId="0" borderId="47" xfId="0" applyNumberFormat="1" applyFont="1" applyFill="1" applyBorder="1" applyAlignment="1" applyProtection="1">
      <alignment horizontal="center" vertical="center"/>
    </xf>
    <xf numFmtId="0" fontId="63" fillId="5" borderId="0" xfId="0" applyFont="1" applyFill="1" applyAlignment="1" applyProtection="1">
      <alignment horizontal="center" vertical="center"/>
    </xf>
    <xf numFmtId="22" fontId="3" fillId="0" borderId="11" xfId="0" applyNumberFormat="1" applyFont="1" applyFill="1" applyBorder="1" applyAlignment="1" applyProtection="1">
      <alignment vertical="center" wrapText="1"/>
      <protection locked="0"/>
    </xf>
    <xf numFmtId="0" fontId="47" fillId="0" borderId="5" xfId="0" applyFont="1" applyFill="1" applyBorder="1" applyAlignment="1" applyProtection="1">
      <alignment horizontal="center" vertical="center" textRotation="90"/>
    </xf>
    <xf numFmtId="0" fontId="52" fillId="0" borderId="48" xfId="0" applyFont="1" applyFill="1" applyBorder="1" applyAlignment="1" applyProtection="1">
      <alignment horizontal="center" vertical="center"/>
    </xf>
    <xf numFmtId="0" fontId="54" fillId="7" borderId="27" xfId="0" applyFont="1" applyFill="1" applyBorder="1" applyAlignment="1" applyProtection="1">
      <alignment horizontal="center" vertical="center"/>
    </xf>
    <xf numFmtId="0" fontId="54" fillId="7" borderId="48" xfId="0" applyFont="1" applyFill="1" applyBorder="1" applyAlignment="1" applyProtection="1">
      <alignment horizontal="center" vertical="center"/>
    </xf>
    <xf numFmtId="0" fontId="54" fillId="7" borderId="34" xfId="0" applyFont="1" applyFill="1" applyBorder="1" applyAlignment="1" applyProtection="1">
      <alignment horizontal="center" vertical="center"/>
    </xf>
    <xf numFmtId="0" fontId="54" fillId="7" borderId="36" xfId="0" applyFont="1" applyFill="1" applyBorder="1" applyAlignment="1" applyProtection="1">
      <alignment horizontal="center" vertical="center"/>
    </xf>
    <xf numFmtId="0" fontId="48" fillId="7" borderId="35" xfId="0" applyFont="1" applyFill="1" applyBorder="1" applyAlignment="1" applyProtection="1">
      <alignment horizontal="center" vertical="center" textRotation="90" wrapText="1"/>
    </xf>
    <xf numFmtId="0" fontId="64" fillId="7" borderId="49" xfId="0" applyFont="1" applyFill="1" applyBorder="1" applyAlignment="1" applyProtection="1">
      <alignment horizontal="center" vertical="center"/>
    </xf>
    <xf numFmtId="0" fontId="54" fillId="7" borderId="50" xfId="0" applyFont="1" applyFill="1" applyBorder="1" applyAlignment="1" applyProtection="1">
      <alignment horizontal="center" vertical="center"/>
    </xf>
    <xf numFmtId="0" fontId="22" fillId="0" borderId="51" xfId="0" applyFont="1" applyFill="1" applyBorder="1" applyAlignment="1" applyProtection="1">
      <alignment horizontal="center" vertical="center"/>
    </xf>
    <xf numFmtId="0" fontId="48" fillId="7" borderId="50" xfId="0" applyFont="1" applyFill="1" applyBorder="1" applyAlignment="1" applyProtection="1">
      <alignment horizontal="center" vertical="center" textRotation="90" wrapText="1"/>
    </xf>
    <xf numFmtId="0" fontId="65" fillId="0" borderId="49" xfId="0" applyFont="1" applyFill="1" applyBorder="1" applyAlignment="1" applyProtection="1">
      <alignment horizontal="center" vertical="center"/>
    </xf>
    <xf numFmtId="0" fontId="49" fillId="0" borderId="50" xfId="0" applyFont="1" applyFill="1" applyBorder="1" applyAlignment="1" applyProtection="1">
      <alignment horizontal="center" vertical="center" textRotation="90"/>
    </xf>
    <xf numFmtId="0" fontId="52" fillId="0" borderId="50" xfId="0" applyFont="1" applyFill="1" applyBorder="1" applyAlignment="1" applyProtection="1">
      <alignment horizontal="center" vertical="center"/>
    </xf>
    <xf numFmtId="0" fontId="52" fillId="0" borderId="52" xfId="0" applyFont="1" applyFill="1" applyBorder="1" applyAlignment="1" applyProtection="1">
      <alignment horizontal="center" vertical="center"/>
    </xf>
    <xf numFmtId="0" fontId="49" fillId="0" borderId="53" xfId="0" applyFont="1" applyFill="1" applyBorder="1" applyAlignment="1" applyProtection="1">
      <alignment horizontal="center" vertical="center" textRotation="90"/>
    </xf>
    <xf numFmtId="0" fontId="22" fillId="0" borderId="54" xfId="0" applyFont="1" applyFill="1" applyBorder="1" applyAlignment="1" applyProtection="1">
      <alignment horizontal="center" vertical="center"/>
    </xf>
    <xf numFmtId="0" fontId="22" fillId="0" borderId="14" xfId="0" applyFont="1" applyFill="1" applyBorder="1" applyAlignment="1" applyProtection="1">
      <alignment horizontal="center" vertical="center"/>
      <protection locked="0"/>
    </xf>
    <xf numFmtId="0" fontId="22" fillId="0" borderId="55" xfId="0" applyFont="1" applyFill="1" applyBorder="1" applyAlignment="1" applyProtection="1">
      <alignment horizontal="center" vertical="center"/>
      <protection locked="0"/>
    </xf>
    <xf numFmtId="0" fontId="40" fillId="0" borderId="56" xfId="0" applyFont="1" applyFill="1" applyBorder="1" applyAlignment="1" applyProtection="1">
      <alignment horizontal="center" vertical="center"/>
    </xf>
    <xf numFmtId="0" fontId="22" fillId="0" borderId="54" xfId="0" applyFont="1" applyFill="1" applyBorder="1" applyAlignment="1" applyProtection="1">
      <alignment horizontal="center" vertical="center"/>
      <protection locked="0"/>
    </xf>
    <xf numFmtId="0" fontId="40" fillId="0" borderId="57" xfId="0" applyFont="1" applyFill="1" applyBorder="1" applyAlignment="1" applyProtection="1">
      <alignment horizontal="center" vertical="center"/>
    </xf>
    <xf numFmtId="0" fontId="22" fillId="0" borderId="58" xfId="0" applyFont="1" applyFill="1" applyBorder="1" applyAlignment="1" applyProtection="1">
      <alignment horizontal="center" vertical="center"/>
      <protection locked="0"/>
    </xf>
    <xf numFmtId="0" fontId="40" fillId="0" borderId="59" xfId="0" applyFont="1" applyFill="1" applyBorder="1" applyAlignment="1" applyProtection="1">
      <alignment horizontal="center" vertical="center"/>
    </xf>
    <xf numFmtId="0" fontId="60" fillId="8" borderId="0" xfId="0" applyFont="1" applyFill="1" applyAlignment="1" applyProtection="1">
      <alignment horizontal="center" vertical="center"/>
    </xf>
    <xf numFmtId="0" fontId="61" fillId="4" borderId="15" xfId="0" applyFont="1" applyFill="1" applyBorder="1" applyAlignment="1" applyProtection="1">
      <alignment horizontal="center" vertical="center" wrapText="1"/>
    </xf>
    <xf numFmtId="0" fontId="61" fillId="0" borderId="15" xfId="0" applyFont="1" applyFill="1" applyBorder="1" applyAlignment="1" applyProtection="1">
      <alignment horizontal="center" vertical="center" wrapText="1"/>
    </xf>
    <xf numFmtId="0" fontId="47" fillId="0" borderId="31" xfId="0" applyFont="1" applyFill="1" applyBorder="1" applyAlignment="1" applyProtection="1">
      <alignment horizontal="center" vertical="center" textRotation="90"/>
    </xf>
    <xf numFmtId="0" fontId="47" fillId="0" borderId="60" xfId="0" applyFont="1" applyFill="1" applyBorder="1" applyAlignment="1" applyProtection="1">
      <alignment horizontal="center" vertical="center" textRotation="90"/>
    </xf>
    <xf numFmtId="0" fontId="47" fillId="0" borderId="15" xfId="0" applyFont="1" applyFill="1" applyBorder="1" applyAlignment="1" applyProtection="1">
      <alignment horizontal="center" vertical="center" textRotation="90"/>
    </xf>
    <xf numFmtId="0" fontId="47" fillId="0" borderId="54" xfId="0" applyFont="1" applyFill="1" applyBorder="1" applyAlignment="1" applyProtection="1">
      <alignment horizontal="center" vertical="center" textRotation="90"/>
    </xf>
    <xf numFmtId="0" fontId="47" fillId="0" borderId="58" xfId="0" applyFont="1" applyFill="1" applyBorder="1" applyAlignment="1" applyProtection="1">
      <alignment horizontal="center" vertical="center" textRotation="90"/>
    </xf>
    <xf numFmtId="0" fontId="47" fillId="0" borderId="39" xfId="0" applyFont="1" applyFill="1" applyBorder="1" applyAlignment="1" applyProtection="1">
      <alignment horizontal="center" vertical="center" textRotation="90"/>
    </xf>
    <xf numFmtId="0" fontId="47" fillId="0" borderId="1" xfId="0" applyFont="1" applyFill="1" applyBorder="1" applyAlignment="1" applyProtection="1">
      <alignment horizontal="center" vertical="center" textRotation="90"/>
    </xf>
    <xf numFmtId="0" fontId="66" fillId="2" borderId="4" xfId="0" applyFont="1" applyFill="1" applyBorder="1" applyAlignment="1" applyProtection="1">
      <alignment horizontal="center" vertical="center" textRotation="90"/>
    </xf>
    <xf numFmtId="0" fontId="67" fillId="2" borderId="4" xfId="0" applyFont="1" applyFill="1" applyBorder="1" applyAlignment="1" applyProtection="1">
      <alignment horizontal="center" vertical="center" textRotation="90"/>
    </xf>
    <xf numFmtId="0" fontId="68" fillId="3" borderId="4" xfId="0" applyFont="1" applyFill="1" applyBorder="1" applyAlignment="1" applyProtection="1">
      <alignment horizontal="center" vertical="center" textRotation="90"/>
    </xf>
    <xf numFmtId="0" fontId="68" fillId="0" borderId="4" xfId="0" applyFont="1" applyFill="1" applyBorder="1" applyAlignment="1" applyProtection="1">
      <alignment horizontal="center" vertical="center" textRotation="90"/>
    </xf>
    <xf numFmtId="0" fontId="22" fillId="5" borderId="0" xfId="0" applyFont="1" applyFill="1" applyAlignment="1" applyProtection="1"/>
    <xf numFmtId="0" fontId="22" fillId="5" borderId="0" xfId="0" applyFont="1" applyFill="1" applyProtection="1"/>
    <xf numFmtId="0" fontId="51" fillId="5" borderId="0" xfId="0" applyFont="1" applyFill="1" applyAlignment="1" applyProtection="1">
      <alignment horizontal="center" wrapText="1"/>
    </xf>
    <xf numFmtId="0" fontId="50" fillId="5" borderId="4" xfId="0" applyFont="1" applyFill="1" applyBorder="1" applyAlignment="1" applyProtection="1">
      <alignment horizontal="center"/>
    </xf>
    <xf numFmtId="0" fontId="51" fillId="6" borderId="29" xfId="0" applyFont="1" applyFill="1" applyBorder="1" applyAlignment="1" applyProtection="1">
      <alignment horizontal="center" wrapText="1"/>
    </xf>
    <xf numFmtId="0" fontId="69" fillId="0" borderId="0" xfId="0" applyFont="1" applyFill="1" applyBorder="1" applyAlignment="1" applyProtection="1">
      <alignment horizontal="center" vertical="center"/>
      <protection locked="0"/>
    </xf>
    <xf numFmtId="0" fontId="22" fillId="0" borderId="11" xfId="0" applyFont="1" applyFill="1" applyBorder="1" applyAlignment="1" applyProtection="1">
      <alignment horizontal="left" vertical="center" indent="1"/>
      <protection locked="0"/>
    </xf>
    <xf numFmtId="0" fontId="69" fillId="0" borderId="13" xfId="0" applyFont="1" applyFill="1" applyBorder="1" applyAlignment="1" applyProtection="1">
      <alignment vertical="center"/>
      <protection locked="0"/>
    </xf>
    <xf numFmtId="0" fontId="69" fillId="0" borderId="13" xfId="0" applyFont="1" applyFill="1" applyBorder="1" applyAlignment="1" applyProtection="1">
      <alignment horizontal="center" vertical="center"/>
      <protection locked="0"/>
    </xf>
    <xf numFmtId="0" fontId="22" fillId="0" borderId="5" xfId="0" applyFont="1" applyFill="1" applyBorder="1" applyAlignment="1" applyProtection="1">
      <alignment horizontal="left" vertical="center" indent="1"/>
      <protection locked="0"/>
    </xf>
    <xf numFmtId="0" fontId="69" fillId="0" borderId="7" xfId="0" applyFont="1" applyFill="1" applyBorder="1" applyAlignment="1" applyProtection="1">
      <alignment horizontal="center" vertical="center"/>
      <protection locked="0"/>
    </xf>
    <xf numFmtId="0" fontId="4" fillId="0" borderId="11" xfId="0" applyFont="1" applyFill="1" applyBorder="1" applyAlignment="1" applyProtection="1">
      <alignment vertical="center" wrapText="1"/>
      <protection locked="0"/>
    </xf>
    <xf numFmtId="0" fontId="4" fillId="0" borderId="0" xfId="0" applyFont="1" applyFill="1" applyBorder="1" applyAlignment="1" applyProtection="1">
      <alignment vertical="center" wrapText="1"/>
      <protection locked="0"/>
    </xf>
    <xf numFmtId="0" fontId="4" fillId="0" borderId="61" xfId="0" applyFont="1" applyFill="1" applyBorder="1" applyAlignment="1" applyProtection="1">
      <alignment vertical="center" wrapText="1"/>
      <protection locked="0"/>
    </xf>
    <xf numFmtId="0" fontId="66" fillId="0" borderId="62" xfId="0" applyFont="1" applyFill="1" applyBorder="1" applyAlignment="1" applyProtection="1">
      <alignment horizontal="center" vertical="center"/>
    </xf>
    <xf numFmtId="0" fontId="50" fillId="0" borderId="3" xfId="0" applyFont="1" applyFill="1" applyBorder="1" applyAlignment="1" applyProtection="1">
      <alignment horizontal="center" vertical="center" wrapText="1"/>
      <protection locked="0"/>
    </xf>
    <xf numFmtId="0" fontId="70" fillId="0" borderId="63" xfId="0" applyFont="1" applyFill="1" applyBorder="1" applyAlignment="1" applyProtection="1">
      <alignment horizontal="center" vertical="center" wrapText="1"/>
      <protection locked="0"/>
    </xf>
    <xf numFmtId="0" fontId="4" fillId="0" borderId="64" xfId="0" applyFont="1" applyFill="1" applyBorder="1" applyAlignment="1" applyProtection="1">
      <alignment vertical="center" wrapText="1"/>
      <protection locked="0"/>
    </xf>
    <xf numFmtId="0" fontId="61" fillId="2" borderId="65" xfId="0" applyFont="1" applyFill="1" applyBorder="1" applyAlignment="1" applyProtection="1">
      <alignment horizontal="center" vertical="center" wrapText="1"/>
      <protection locked="0"/>
    </xf>
    <xf numFmtId="0" fontId="24" fillId="0" borderId="10" xfId="0" applyFont="1" applyFill="1" applyBorder="1" applyAlignment="1" applyProtection="1">
      <alignment horizontal="right"/>
    </xf>
    <xf numFmtId="0" fontId="24" fillId="5" borderId="66" xfId="0" applyFont="1" applyFill="1" applyBorder="1" applyAlignment="1" applyProtection="1">
      <alignment horizontal="center" vertical="center"/>
    </xf>
    <xf numFmtId="0" fontId="22" fillId="9" borderId="12" xfId="0" applyFont="1" applyFill="1" applyBorder="1" applyAlignment="1" applyProtection="1">
      <alignment horizontal="left" vertical="center" wrapText="1"/>
    </xf>
    <xf numFmtId="0" fontId="61" fillId="9" borderId="15" xfId="0" applyFont="1" applyFill="1" applyBorder="1" applyAlignment="1" applyProtection="1">
      <alignment horizontal="center" vertical="center" wrapText="1"/>
    </xf>
    <xf numFmtId="0" fontId="22" fillId="9" borderId="27" xfId="0" applyFont="1" applyFill="1" applyBorder="1" applyAlignment="1" applyProtection="1">
      <alignment horizontal="center" vertical="center"/>
      <protection locked="0"/>
    </xf>
    <xf numFmtId="0" fontId="22" fillId="9" borderId="48" xfId="0" applyFont="1" applyFill="1" applyBorder="1" applyAlignment="1" applyProtection="1">
      <alignment horizontal="center" vertical="center"/>
      <protection locked="0"/>
    </xf>
    <xf numFmtId="0" fontId="22" fillId="9" borderId="34" xfId="0" applyFont="1" applyFill="1" applyBorder="1" applyAlignment="1" applyProtection="1">
      <alignment horizontal="center" vertical="center"/>
      <protection locked="0"/>
    </xf>
    <xf numFmtId="0" fontId="22" fillId="9" borderId="52" xfId="0" applyFont="1" applyFill="1" applyBorder="1" applyAlignment="1" applyProtection="1">
      <alignment horizontal="center" vertical="center"/>
      <protection locked="0"/>
    </xf>
    <xf numFmtId="0" fontId="22" fillId="9" borderId="67" xfId="0" applyFont="1" applyFill="1" applyBorder="1" applyAlignment="1" applyProtection="1">
      <alignment horizontal="center" vertical="center"/>
      <protection locked="0"/>
    </xf>
    <xf numFmtId="0" fontId="22" fillId="9" borderId="68" xfId="0" applyFont="1" applyFill="1" applyBorder="1" applyAlignment="1" applyProtection="1">
      <alignment horizontal="center" vertical="center"/>
      <protection locked="0"/>
    </xf>
    <xf numFmtId="0" fontId="22" fillId="9" borderId="23" xfId="0" applyFont="1" applyFill="1" applyBorder="1" applyAlignment="1" applyProtection="1">
      <alignment horizontal="center" vertical="center"/>
      <protection locked="0"/>
    </xf>
    <xf numFmtId="0" fontId="22" fillId="9" borderId="36" xfId="0" applyFont="1" applyFill="1" applyBorder="1" applyAlignment="1" applyProtection="1">
      <alignment horizontal="center" vertical="center"/>
      <protection locked="0"/>
    </xf>
    <xf numFmtId="0" fontId="22" fillId="9" borderId="22" xfId="0" applyFont="1" applyFill="1" applyBorder="1" applyAlignment="1" applyProtection="1">
      <alignment horizontal="center" vertical="center"/>
      <protection locked="0"/>
    </xf>
    <xf numFmtId="0" fontId="22" fillId="9" borderId="12" xfId="0" applyFont="1" applyFill="1" applyBorder="1" applyAlignment="1" applyProtection="1">
      <alignment horizontal="center" vertical="center"/>
    </xf>
    <xf numFmtId="172" fontId="23" fillId="9" borderId="69" xfId="0" applyNumberFormat="1" applyFont="1" applyFill="1" applyBorder="1" applyAlignment="1" applyProtection="1">
      <alignment horizontal="center" vertical="center"/>
      <protection locked="0"/>
    </xf>
    <xf numFmtId="0" fontId="24" fillId="9" borderId="69" xfId="0" applyFont="1" applyFill="1" applyBorder="1" applyAlignment="1" applyProtection="1">
      <alignment horizontal="center" vertical="center"/>
      <protection locked="0"/>
    </xf>
    <xf numFmtId="9" fontId="24" fillId="9" borderId="69" xfId="0" applyNumberFormat="1" applyFont="1" applyFill="1" applyBorder="1" applyAlignment="1" applyProtection="1">
      <alignment horizontal="center" vertical="center"/>
      <protection locked="0"/>
    </xf>
    <xf numFmtId="9" fontId="24" fillId="9" borderId="69" xfId="0" applyNumberFormat="1" applyFont="1" applyFill="1" applyBorder="1" applyAlignment="1" applyProtection="1">
      <alignment horizontal="center" vertical="center"/>
    </xf>
    <xf numFmtId="0" fontId="24" fillId="9" borderId="1" xfId="0" applyFont="1" applyFill="1" applyBorder="1" applyAlignment="1" applyProtection="1">
      <alignment horizontal="center" vertical="center"/>
    </xf>
    <xf numFmtId="0" fontId="25" fillId="10" borderId="12" xfId="0" applyFont="1" applyFill="1" applyBorder="1" applyAlignment="1" applyProtection="1">
      <alignment horizontal="center" vertical="center"/>
    </xf>
    <xf numFmtId="0" fontId="25" fillId="10" borderId="4" xfId="0" applyFont="1" applyFill="1" applyBorder="1" applyAlignment="1" applyProtection="1">
      <alignment horizontal="center" vertical="center" wrapText="1"/>
    </xf>
    <xf numFmtId="0" fontId="24" fillId="10" borderId="4" xfId="0" applyFont="1" applyFill="1" applyBorder="1" applyAlignment="1" applyProtection="1">
      <alignment horizontal="left" vertical="center" wrapText="1"/>
    </xf>
    <xf numFmtId="0" fontId="61" fillId="10" borderId="1" xfId="0" applyFont="1" applyFill="1" applyBorder="1" applyAlignment="1" applyProtection="1">
      <alignment horizontal="center" vertical="center" wrapText="1"/>
      <protection locked="0"/>
    </xf>
    <xf numFmtId="0" fontId="22" fillId="10" borderId="27" xfId="0" applyFont="1" applyFill="1" applyBorder="1" applyAlignment="1" applyProtection="1">
      <alignment horizontal="center" vertical="center"/>
    </xf>
    <xf numFmtId="0" fontId="22" fillId="10" borderId="48" xfId="0" applyFont="1" applyFill="1" applyBorder="1" applyAlignment="1" applyProtection="1">
      <alignment horizontal="center" vertical="center"/>
    </xf>
    <xf numFmtId="0" fontId="22" fillId="10" borderId="34" xfId="0" applyFont="1" applyFill="1" applyBorder="1" applyAlignment="1" applyProtection="1">
      <alignment horizontal="center" vertical="center"/>
    </xf>
    <xf numFmtId="0" fontId="22" fillId="10" borderId="22" xfId="0" applyFont="1" applyFill="1" applyBorder="1" applyAlignment="1" applyProtection="1">
      <alignment horizontal="center" vertical="center"/>
    </xf>
    <xf numFmtId="0" fontId="22" fillId="10" borderId="35" xfId="0" applyFont="1" applyFill="1" applyBorder="1" applyAlignment="1" applyProtection="1">
      <alignment horizontal="center" vertical="center"/>
    </xf>
    <xf numFmtId="0" fontId="22" fillId="10" borderId="50" xfId="0" applyFont="1" applyFill="1" applyBorder="1" applyAlignment="1" applyProtection="1">
      <alignment horizontal="center" vertical="center"/>
    </xf>
    <xf numFmtId="0" fontId="22" fillId="10" borderId="23" xfId="0" applyFont="1" applyFill="1" applyBorder="1" applyAlignment="1" applyProtection="1">
      <alignment horizontal="center" vertical="center"/>
    </xf>
    <xf numFmtId="0" fontId="22" fillId="10" borderId="36" xfId="0" applyFont="1" applyFill="1" applyBorder="1" applyAlignment="1" applyProtection="1">
      <alignment horizontal="center" vertical="center"/>
    </xf>
    <xf numFmtId="0" fontId="22" fillId="10" borderId="52" xfId="0" applyFont="1" applyFill="1" applyBorder="1" applyAlignment="1" applyProtection="1">
      <alignment horizontal="center" vertical="center"/>
    </xf>
    <xf numFmtId="0" fontId="22" fillId="10" borderId="37" xfId="0" applyFont="1" applyFill="1" applyBorder="1" applyAlignment="1" applyProtection="1">
      <alignment horizontal="center" vertical="center"/>
    </xf>
    <xf numFmtId="0" fontId="22" fillId="10" borderId="38" xfId="0" applyFont="1" applyFill="1" applyBorder="1" applyAlignment="1" applyProtection="1">
      <alignment horizontal="center" vertical="center"/>
    </xf>
    <xf numFmtId="188" fontId="22" fillId="10" borderId="16" xfId="0" applyNumberFormat="1" applyFont="1" applyFill="1" applyBorder="1" applyAlignment="1" applyProtection="1">
      <alignment horizontal="center" vertical="center" wrapText="1"/>
    </xf>
    <xf numFmtId="0" fontId="62" fillId="10" borderId="1" xfId="0" applyFont="1" applyFill="1" applyBorder="1" applyAlignment="1" applyProtection="1">
      <alignment horizontal="center" vertical="center"/>
    </xf>
    <xf numFmtId="0" fontId="22" fillId="10" borderId="33" xfId="0" applyFont="1" applyFill="1" applyBorder="1" applyAlignment="1" applyProtection="1">
      <alignment horizontal="center" vertical="center"/>
    </xf>
    <xf numFmtId="0" fontId="71" fillId="0" borderId="1" xfId="0" applyFont="1" applyFill="1" applyBorder="1" applyAlignment="1" applyProtection="1">
      <alignment horizontal="center" vertical="center"/>
    </xf>
    <xf numFmtId="0" fontId="27" fillId="0" borderId="48" xfId="0" applyFont="1" applyFill="1" applyBorder="1" applyAlignment="1" applyProtection="1">
      <alignment horizontal="center" vertical="center" textRotation="90"/>
    </xf>
    <xf numFmtId="0" fontId="27" fillId="0" borderId="34" xfId="0" applyFont="1" applyFill="1" applyBorder="1" applyAlignment="1" applyProtection="1">
      <alignment horizontal="center" vertical="center" textRotation="90"/>
    </xf>
    <xf numFmtId="0" fontId="51" fillId="0" borderId="60" xfId="0" applyFont="1" applyFill="1" applyBorder="1" applyAlignment="1" applyProtection="1">
      <alignment horizontal="center" vertical="center"/>
    </xf>
    <xf numFmtId="0" fontId="51" fillId="0" borderId="15" xfId="0" applyFont="1" applyFill="1" applyBorder="1" applyAlignment="1" applyProtection="1">
      <alignment horizontal="center" vertical="center"/>
    </xf>
    <xf numFmtId="0" fontId="45" fillId="7" borderId="48" xfId="0" applyFont="1" applyFill="1" applyBorder="1" applyAlignment="1" applyProtection="1">
      <alignment horizontal="center" vertical="center" textRotation="90"/>
    </xf>
    <xf numFmtId="0" fontId="45" fillId="7" borderId="34" xfId="0" applyFont="1" applyFill="1" applyBorder="1" applyAlignment="1" applyProtection="1">
      <alignment horizontal="center" vertical="center" textRotation="90"/>
    </xf>
    <xf numFmtId="0" fontId="51" fillId="0" borderId="4" xfId="0" applyFont="1" applyFill="1" applyBorder="1" applyAlignment="1" applyProtection="1">
      <alignment horizontal="center" vertical="center"/>
    </xf>
    <xf numFmtId="0" fontId="51" fillId="0" borderId="17" xfId="0" applyFont="1" applyFill="1" applyBorder="1" applyAlignment="1" applyProtection="1">
      <alignment horizontal="center" vertical="center"/>
    </xf>
    <xf numFmtId="0" fontId="57" fillId="0" borderId="48" xfId="0" applyFont="1" applyFill="1" applyBorder="1" applyAlignment="1" applyProtection="1">
      <alignment horizontal="center" vertical="center" textRotation="90" wrapText="1"/>
    </xf>
    <xf numFmtId="0" fontId="57" fillId="0" borderId="36" xfId="0" applyFont="1" applyFill="1" applyBorder="1" applyAlignment="1" applyProtection="1">
      <alignment horizontal="center" vertical="center" textRotation="90" wrapText="1"/>
    </xf>
    <xf numFmtId="0" fontId="57" fillId="0" borderId="22" xfId="0" applyFont="1" applyFill="1" applyBorder="1" applyAlignment="1" applyProtection="1">
      <alignment horizontal="center" vertical="center" textRotation="90"/>
    </xf>
    <xf numFmtId="0" fontId="57" fillId="0" borderId="34" xfId="0" applyFont="1" applyFill="1" applyBorder="1" applyAlignment="1" applyProtection="1">
      <alignment horizontal="center" vertical="center" textRotation="90"/>
    </xf>
    <xf numFmtId="0" fontId="47" fillId="4" borderId="1" xfId="0" applyFont="1" applyFill="1" applyBorder="1" applyAlignment="1" applyProtection="1">
      <alignment horizontal="center" vertical="center"/>
    </xf>
    <xf numFmtId="0" fontId="47" fillId="0" borderId="1" xfId="0" applyFont="1" applyFill="1" applyBorder="1" applyAlignment="1" applyProtection="1">
      <alignment horizontal="center" vertical="center"/>
    </xf>
    <xf numFmtId="197" fontId="66" fillId="0" borderId="70" xfId="0" applyNumberFormat="1" applyFont="1" applyFill="1" applyBorder="1" applyAlignment="1" applyProtection="1">
      <alignment horizontal="center" vertical="center"/>
    </xf>
    <xf numFmtId="197" fontId="66" fillId="0" borderId="61" xfId="0" applyNumberFormat="1" applyFont="1" applyFill="1" applyBorder="1" applyAlignment="1" applyProtection="1">
      <alignment horizontal="center" vertical="center"/>
    </xf>
    <xf numFmtId="0" fontId="40" fillId="3" borderId="6" xfId="0" applyFont="1" applyFill="1" applyBorder="1" applyAlignment="1" applyProtection="1">
      <alignment horizontal="center" vertical="center"/>
    </xf>
    <xf numFmtId="0" fontId="40" fillId="3" borderId="71" xfId="0" applyFont="1" applyFill="1" applyBorder="1" applyAlignment="1" applyProtection="1">
      <alignment horizontal="center" vertical="center"/>
    </xf>
    <xf numFmtId="0" fontId="24" fillId="3" borderId="16" xfId="0" applyFont="1" applyFill="1" applyBorder="1" applyAlignment="1" applyProtection="1">
      <alignment horizontal="center" vertical="center" textRotation="90"/>
    </xf>
    <xf numFmtId="0" fontId="24" fillId="3" borderId="4" xfId="0" applyFont="1" applyFill="1" applyBorder="1" applyAlignment="1" applyProtection="1">
      <alignment horizontal="center" vertical="center" textRotation="90"/>
    </xf>
    <xf numFmtId="0" fontId="22" fillId="3" borderId="16" xfId="0" applyFont="1" applyFill="1" applyBorder="1" applyAlignment="1" applyProtection="1">
      <alignment horizontal="center" vertical="center"/>
      <protection locked="0"/>
    </xf>
    <xf numFmtId="0" fontId="22" fillId="3" borderId="4" xfId="0" applyFont="1" applyFill="1" applyBorder="1" applyAlignment="1" applyProtection="1">
      <alignment horizontal="center" vertical="center"/>
      <protection locked="0"/>
    </xf>
    <xf numFmtId="0" fontId="22" fillId="3" borderId="21" xfId="0" applyFont="1" applyFill="1" applyBorder="1" applyAlignment="1" applyProtection="1">
      <alignment horizontal="center" vertical="center"/>
      <protection locked="0"/>
    </xf>
    <xf numFmtId="0" fontId="22" fillId="3" borderId="33" xfId="0" applyFont="1" applyFill="1" applyBorder="1" applyAlignment="1" applyProtection="1">
      <alignment horizontal="center" vertical="center"/>
      <protection locked="0"/>
    </xf>
    <xf numFmtId="0" fontId="22" fillId="3" borderId="22" xfId="0" applyFont="1" applyFill="1" applyBorder="1" applyAlignment="1" applyProtection="1">
      <alignment horizontal="center" vertical="center"/>
      <protection locked="0"/>
    </xf>
    <xf numFmtId="0" fontId="22" fillId="3" borderId="23" xfId="0" applyFont="1" applyFill="1" applyBorder="1" applyAlignment="1" applyProtection="1">
      <alignment horizontal="center" vertical="center"/>
      <protection locked="0"/>
    </xf>
    <xf numFmtId="0" fontId="22" fillId="3" borderId="2" xfId="0" applyFont="1" applyFill="1" applyBorder="1" applyAlignment="1" applyProtection="1">
      <alignment horizontal="center" vertical="center"/>
      <protection locked="0"/>
    </xf>
    <xf numFmtId="0" fontId="22" fillId="3" borderId="3" xfId="0" applyFont="1" applyFill="1" applyBorder="1" applyAlignment="1" applyProtection="1">
      <alignment horizontal="center" vertical="center"/>
      <protection locked="0"/>
    </xf>
    <xf numFmtId="200" fontId="73" fillId="0" borderId="3" xfId="0" applyNumberFormat="1" applyFont="1" applyFill="1" applyBorder="1" applyAlignment="1" applyProtection="1">
      <alignment horizontal="center" vertical="center"/>
    </xf>
    <xf numFmtId="0" fontId="73" fillId="0" borderId="0" xfId="0" applyFont="1" applyFill="1" applyProtection="1"/>
    <xf numFmtId="0" fontId="74" fillId="0" borderId="0" xfId="0" applyFont="1" applyFill="1" applyProtection="1"/>
    <xf numFmtId="0" fontId="35" fillId="0" borderId="0" xfId="0" applyFont="1" applyFill="1" applyProtection="1"/>
    <xf numFmtId="0" fontId="74" fillId="0" borderId="4" xfId="0" applyFont="1" applyFill="1" applyBorder="1" applyAlignment="1" applyProtection="1">
      <alignment wrapText="1"/>
    </xf>
    <xf numFmtId="200" fontId="73" fillId="0" borderId="4" xfId="0" applyNumberFormat="1" applyFont="1" applyFill="1" applyBorder="1" applyAlignment="1" applyProtection="1">
      <alignment horizontal="center" vertical="center"/>
    </xf>
    <xf numFmtId="0" fontId="74" fillId="11" borderId="4" xfId="0" applyFont="1" applyFill="1" applyBorder="1" applyAlignment="1" applyProtection="1">
      <alignment wrapText="1"/>
      <protection locked="0"/>
    </xf>
    <xf numFmtId="0" fontId="44" fillId="0" borderId="0" xfId="0" applyFont="1" applyFill="1" applyAlignment="1" applyProtection="1">
      <alignment horizontal="center" vertical="center"/>
    </xf>
    <xf numFmtId="0" fontId="44" fillId="0" borderId="0" xfId="0" applyFont="1" applyFill="1" applyAlignment="1" applyProtection="1"/>
    <xf numFmtId="175" fontId="44" fillId="0" borderId="11" xfId="1" applyNumberFormat="1" applyFont="1" applyFill="1" applyBorder="1" applyAlignment="1" applyProtection="1">
      <alignment vertical="center"/>
    </xf>
    <xf numFmtId="0" fontId="44" fillId="0" borderId="0" xfId="0" applyFont="1" applyFill="1" applyProtection="1"/>
    <xf numFmtId="0" fontId="60" fillId="0" borderId="0" xfId="0" applyFont="1" applyFill="1" applyBorder="1" applyAlignment="1" applyProtection="1">
      <alignment vertical="center" wrapText="1"/>
    </xf>
    <xf numFmtId="200" fontId="60" fillId="0" borderId="15" xfId="0" applyNumberFormat="1" applyFont="1" applyFill="1" applyBorder="1" applyAlignment="1" applyProtection="1">
      <alignment horizontal="center" vertical="center" wrapText="1"/>
      <protection locked="0"/>
    </xf>
    <xf numFmtId="0" fontId="44" fillId="0" borderId="0" xfId="0" applyFont="1" applyFill="1" applyAlignment="1" applyProtection="1">
      <alignment horizontal="center" wrapText="1"/>
    </xf>
    <xf numFmtId="0" fontId="44" fillId="0" borderId="0" xfId="0" applyFont="1" applyFill="1" applyBorder="1" applyAlignment="1" applyProtection="1">
      <alignment horizontal="center" vertical="center"/>
    </xf>
    <xf numFmtId="0" fontId="44" fillId="0" borderId="0" xfId="0" applyFont="1" applyFill="1" applyBorder="1" applyAlignment="1" applyProtection="1">
      <alignment vertical="center"/>
    </xf>
    <xf numFmtId="177" fontId="24" fillId="0" borderId="0" xfId="0" applyNumberFormat="1" applyFont="1" applyFill="1" applyBorder="1" applyAlignment="1" applyProtection="1">
      <alignment horizontal="left" vertical="center"/>
      <protection locked="0"/>
    </xf>
    <xf numFmtId="0" fontId="24" fillId="0" borderId="94" xfId="0" applyFont="1" applyFill="1" applyBorder="1" applyAlignment="1" applyProtection="1">
      <alignment horizontal="center" vertical="center" textRotation="90"/>
    </xf>
    <xf numFmtId="0" fontId="24" fillId="0" borderId="95" xfId="0" applyFont="1" applyFill="1" applyBorder="1" applyAlignment="1" applyProtection="1">
      <alignment horizontal="center" vertical="center" textRotation="90"/>
    </xf>
    <xf numFmtId="0" fontId="24" fillId="0" borderId="96" xfId="0" applyFont="1" applyFill="1" applyBorder="1" applyAlignment="1" applyProtection="1">
      <alignment horizontal="center" vertical="center" textRotation="90"/>
    </xf>
    <xf numFmtId="0" fontId="24" fillId="0" borderId="97" xfId="0" applyFont="1" applyFill="1" applyBorder="1" applyAlignment="1" applyProtection="1">
      <alignment horizontal="center" vertical="center" textRotation="90"/>
    </xf>
    <xf numFmtId="0" fontId="24" fillId="0" borderId="73" xfId="0" applyFont="1" applyFill="1" applyBorder="1" applyAlignment="1" applyProtection="1">
      <alignment horizontal="center" vertical="center" textRotation="90"/>
    </xf>
    <xf numFmtId="0" fontId="24" fillId="0" borderId="24" xfId="0" applyFont="1" applyFill="1" applyBorder="1" applyAlignment="1" applyProtection="1">
      <alignment horizontal="center" vertical="center" textRotation="90"/>
    </xf>
    <xf numFmtId="0" fontId="24" fillId="3" borderId="98" xfId="0" applyFont="1" applyFill="1" applyBorder="1" applyAlignment="1" applyProtection="1">
      <alignment horizontal="center" vertical="center" textRotation="90"/>
    </xf>
    <xf numFmtId="0" fontId="24" fillId="3" borderId="79" xfId="0" applyFont="1" applyFill="1" applyBorder="1" applyAlignment="1" applyProtection="1">
      <alignment horizontal="center" vertical="center" textRotation="90"/>
    </xf>
    <xf numFmtId="0" fontId="24" fillId="3" borderId="32" xfId="0" applyFont="1" applyFill="1" applyBorder="1" applyAlignment="1" applyProtection="1">
      <alignment horizontal="center" vertical="center" textRotation="90"/>
    </xf>
    <xf numFmtId="0" fontId="24" fillId="3" borderId="69" xfId="0" applyFont="1" applyFill="1" applyBorder="1" applyAlignment="1" applyProtection="1">
      <alignment horizontal="center" vertical="center" textRotation="90"/>
    </xf>
    <xf numFmtId="0" fontId="24" fillId="3" borderId="82" xfId="0" applyFont="1" applyFill="1" applyBorder="1" applyAlignment="1" applyProtection="1">
      <alignment horizontal="center" vertical="center" textRotation="90"/>
    </xf>
    <xf numFmtId="0" fontId="24" fillId="3" borderId="99" xfId="0" applyFont="1" applyFill="1" applyBorder="1" applyAlignment="1" applyProtection="1">
      <alignment horizontal="center" vertical="center" textRotation="90"/>
    </xf>
    <xf numFmtId="0" fontId="24" fillId="3" borderId="97" xfId="0" applyFont="1" applyFill="1" applyBorder="1" applyAlignment="1" applyProtection="1">
      <alignment horizontal="center" vertical="center" textRotation="90"/>
    </xf>
    <xf numFmtId="0" fontId="24" fillId="3" borderId="73" xfId="0" applyFont="1" applyFill="1" applyBorder="1" applyAlignment="1" applyProtection="1">
      <alignment horizontal="center" vertical="center" textRotation="90"/>
    </xf>
    <xf numFmtId="0" fontId="24" fillId="3" borderId="24" xfId="0" applyFont="1" applyFill="1" applyBorder="1" applyAlignment="1" applyProtection="1">
      <alignment horizontal="center" vertical="center" textRotation="90"/>
    </xf>
    <xf numFmtId="0" fontId="25" fillId="0" borderId="0" xfId="0" applyFont="1" applyFill="1" applyBorder="1" applyAlignment="1" applyProtection="1">
      <alignment horizontal="left" vertical="center"/>
      <protection locked="0"/>
    </xf>
    <xf numFmtId="0" fontId="58" fillId="5" borderId="0" xfId="0" applyFont="1" applyFill="1" applyBorder="1" applyAlignment="1" applyProtection="1">
      <alignment horizontal="left"/>
    </xf>
    <xf numFmtId="0" fontId="58" fillId="5" borderId="8" xfId="0" applyFont="1" applyFill="1" applyBorder="1" applyAlignment="1" applyProtection="1">
      <alignment horizontal="left"/>
    </xf>
    <xf numFmtId="0" fontId="31" fillId="0" borderId="9" xfId="0" applyFont="1" applyFill="1" applyBorder="1" applyAlignment="1" applyProtection="1">
      <alignment horizontal="center" vertical="center"/>
    </xf>
    <xf numFmtId="0" fontId="31" fillId="0" borderId="10" xfId="0" applyFont="1" applyFill="1" applyBorder="1" applyAlignment="1" applyProtection="1">
      <alignment horizontal="center" vertical="center"/>
    </xf>
    <xf numFmtId="0" fontId="24" fillId="0" borderId="91" xfId="0" applyFont="1" applyFill="1" applyBorder="1" applyAlignment="1" applyProtection="1">
      <alignment horizontal="center" vertical="center" textRotation="90"/>
    </xf>
    <xf numFmtId="0" fontId="24" fillId="0" borderId="0" xfId="0" applyFont="1" applyFill="1" applyBorder="1" applyAlignment="1" applyProtection="1">
      <alignment horizontal="center" vertical="center" textRotation="90"/>
    </xf>
    <xf numFmtId="0" fontId="24" fillId="0" borderId="7" xfId="0" applyFont="1" applyFill="1" applyBorder="1" applyAlignment="1" applyProtection="1">
      <alignment horizontal="center" vertical="center" textRotation="90"/>
    </xf>
    <xf numFmtId="0" fontId="48" fillId="7" borderId="16" xfId="0" applyFont="1" applyFill="1" applyBorder="1" applyAlignment="1" applyProtection="1">
      <alignment horizontal="center" vertical="center" textRotation="90"/>
    </xf>
    <xf numFmtId="0" fontId="64" fillId="7" borderId="41" xfId="0" applyFont="1" applyFill="1" applyBorder="1" applyAlignment="1" applyProtection="1">
      <alignment horizontal="center" vertical="center"/>
    </xf>
    <xf numFmtId="0" fontId="64" fillId="7" borderId="72" xfId="0" applyFont="1" applyFill="1" applyBorder="1" applyAlignment="1" applyProtection="1">
      <alignment horizontal="center" vertical="center"/>
    </xf>
    <xf numFmtId="0" fontId="58" fillId="0" borderId="92" xfId="0" applyFont="1" applyFill="1" applyBorder="1" applyAlignment="1" applyProtection="1">
      <alignment horizontal="center" wrapText="1"/>
      <protection locked="0"/>
    </xf>
    <xf numFmtId="0" fontId="58" fillId="0" borderId="93" xfId="0" applyFont="1" applyFill="1" applyBorder="1" applyAlignment="1" applyProtection="1">
      <alignment horizontal="center" wrapText="1"/>
      <protection locked="0"/>
    </xf>
    <xf numFmtId="0" fontId="72" fillId="0" borderId="5" xfId="0" applyFont="1" applyFill="1" applyBorder="1" applyAlignment="1" applyProtection="1">
      <alignment horizontal="center" vertical="center" wrapText="1"/>
      <protection locked="0"/>
    </xf>
    <xf numFmtId="0" fontId="72" fillId="0" borderId="43" xfId="0" applyFont="1" applyFill="1" applyBorder="1" applyAlignment="1" applyProtection="1">
      <alignment horizontal="center" vertical="center" wrapText="1"/>
      <protection locked="0"/>
    </xf>
    <xf numFmtId="22" fontId="58" fillId="0" borderId="7" xfId="0" applyNumberFormat="1" applyFont="1" applyFill="1" applyBorder="1" applyAlignment="1" applyProtection="1">
      <alignment horizontal="left" vertical="center" wrapText="1"/>
      <protection locked="0"/>
    </xf>
    <xf numFmtId="22" fontId="58" fillId="0" borderId="43" xfId="0" applyNumberFormat="1" applyFont="1" applyFill="1" applyBorder="1" applyAlignment="1" applyProtection="1">
      <alignment horizontal="left" vertical="center" wrapText="1"/>
      <protection locked="0"/>
    </xf>
    <xf numFmtId="0" fontId="51" fillId="0" borderId="41" xfId="0" applyFont="1" applyFill="1" applyBorder="1" applyAlignment="1" applyProtection="1">
      <alignment horizontal="center" vertical="center"/>
    </xf>
    <xf numFmtId="0" fontId="51" fillId="0" borderId="72" xfId="0" applyFont="1" applyFill="1" applyBorder="1" applyAlignment="1" applyProtection="1">
      <alignment horizontal="center" vertical="center"/>
    </xf>
    <xf numFmtId="0" fontId="49" fillId="0" borderId="75" xfId="0" applyFont="1" applyFill="1" applyBorder="1" applyAlignment="1" applyProtection="1">
      <alignment horizontal="center" vertical="center" textRotation="90"/>
    </xf>
    <xf numFmtId="0" fontId="47" fillId="0" borderId="8" xfId="0" applyFont="1" applyFill="1" applyBorder="1" applyAlignment="1" applyProtection="1">
      <alignment horizontal="right"/>
    </xf>
    <xf numFmtId="0" fontId="47" fillId="0" borderId="61" xfId="0" applyFont="1" applyFill="1" applyBorder="1" applyAlignment="1" applyProtection="1">
      <alignment horizontal="right"/>
    </xf>
    <xf numFmtId="0" fontId="47" fillId="0" borderId="7" xfId="0" applyFont="1" applyFill="1" applyBorder="1" applyAlignment="1" applyProtection="1">
      <alignment horizontal="right"/>
    </xf>
    <xf numFmtId="0" fontId="47" fillId="0" borderId="32" xfId="0" applyFont="1" applyFill="1" applyBorder="1" applyAlignment="1" applyProtection="1">
      <alignment horizontal="right"/>
    </xf>
    <xf numFmtId="9" fontId="58" fillId="2" borderId="28" xfId="0" applyNumberFormat="1" applyFont="1" applyFill="1" applyBorder="1" applyAlignment="1" applyProtection="1">
      <alignment horizontal="center" vertical="center"/>
      <protection locked="0"/>
    </xf>
    <xf numFmtId="9" fontId="58" fillId="2" borderId="72" xfId="0" applyNumberFormat="1" applyFont="1" applyFill="1" applyBorder="1" applyAlignment="1" applyProtection="1">
      <alignment horizontal="center" vertical="center"/>
      <protection locked="0"/>
    </xf>
    <xf numFmtId="0" fontId="4" fillId="0" borderId="88" xfId="0" applyFont="1" applyFill="1" applyBorder="1" applyAlignment="1" applyProtection="1">
      <alignment horizontal="center" vertical="top" wrapText="1"/>
      <protection locked="0"/>
    </xf>
    <xf numFmtId="0" fontId="4" fillId="0" borderId="89" xfId="0" applyFont="1" applyFill="1" applyBorder="1" applyAlignment="1" applyProtection="1">
      <alignment horizontal="center" vertical="top" wrapText="1"/>
      <protection locked="0"/>
    </xf>
    <xf numFmtId="0" fontId="4" fillId="0" borderId="11" xfId="0" applyFont="1" applyFill="1" applyBorder="1" applyAlignment="1" applyProtection="1">
      <alignment horizontal="center" vertical="top" wrapText="1"/>
      <protection locked="0"/>
    </xf>
    <xf numFmtId="0" fontId="4" fillId="0" borderId="13" xfId="0" applyFont="1" applyFill="1" applyBorder="1" applyAlignment="1" applyProtection="1">
      <alignment horizontal="center" vertical="top" wrapText="1"/>
      <protection locked="0"/>
    </xf>
    <xf numFmtId="0" fontId="4" fillId="0" borderId="5" xfId="0" applyFont="1" applyFill="1" applyBorder="1" applyAlignment="1" applyProtection="1">
      <alignment horizontal="center" vertical="top" wrapText="1"/>
      <protection locked="0"/>
    </xf>
    <xf numFmtId="0" fontId="4" fillId="0" borderId="43" xfId="0" applyFont="1" applyFill="1" applyBorder="1" applyAlignment="1" applyProtection="1">
      <alignment horizontal="center" vertical="top" wrapText="1"/>
      <protection locked="0"/>
    </xf>
    <xf numFmtId="0" fontId="25" fillId="0" borderId="15" xfId="0" applyFont="1" applyFill="1" applyBorder="1" applyAlignment="1" applyProtection="1">
      <alignment horizontal="center" vertical="center"/>
    </xf>
    <xf numFmtId="0" fontId="25" fillId="0" borderId="17" xfId="0" applyFont="1" applyFill="1" applyBorder="1" applyAlignment="1" applyProtection="1">
      <alignment horizontal="center" vertical="center"/>
    </xf>
    <xf numFmtId="0" fontId="25" fillId="0" borderId="16" xfId="0" applyFont="1" applyFill="1" applyBorder="1" applyAlignment="1" applyProtection="1">
      <alignment horizontal="center" vertical="center"/>
    </xf>
    <xf numFmtId="175" fontId="24" fillId="2" borderId="15" xfId="1" applyNumberFormat="1" applyFont="1" applyFill="1" applyBorder="1" applyAlignment="1" applyProtection="1">
      <alignment horizontal="center" vertical="center"/>
      <protection locked="0"/>
    </xf>
    <xf numFmtId="175" fontId="24" fillId="2" borderId="17" xfId="1" applyNumberFormat="1" applyFont="1" applyFill="1" applyBorder="1" applyAlignment="1" applyProtection="1">
      <alignment horizontal="center" vertical="center"/>
      <protection locked="0"/>
    </xf>
    <xf numFmtId="175" fontId="24" fillId="2" borderId="16" xfId="1" applyNumberFormat="1" applyFont="1" applyFill="1" applyBorder="1" applyAlignment="1" applyProtection="1">
      <alignment horizontal="center" vertical="center"/>
      <protection locked="0"/>
    </xf>
    <xf numFmtId="0" fontId="24" fillId="0" borderId="90" xfId="0" applyFont="1" applyFill="1" applyBorder="1" applyAlignment="1" applyProtection="1">
      <alignment horizontal="center" vertical="center" textRotation="90"/>
    </xf>
    <xf numFmtId="0" fontId="24" fillId="0" borderId="74" xfId="0" applyFont="1" applyFill="1" applyBorder="1" applyAlignment="1" applyProtection="1">
      <alignment horizontal="center" vertical="center" textRotation="90"/>
    </xf>
    <xf numFmtId="0" fontId="24" fillId="0" borderId="53" xfId="0" applyFont="1" applyFill="1" applyBorder="1" applyAlignment="1" applyProtection="1">
      <alignment horizontal="center" vertical="center" textRotation="90"/>
    </xf>
    <xf numFmtId="197" fontId="22" fillId="9" borderId="27" xfId="0" applyNumberFormat="1" applyFont="1" applyFill="1" applyBorder="1" applyAlignment="1" applyProtection="1">
      <alignment horizontal="center" vertical="center" wrapText="1"/>
    </xf>
    <xf numFmtId="197" fontId="22" fillId="9" borderId="35" xfId="0" applyNumberFormat="1" applyFont="1" applyFill="1" applyBorder="1" applyAlignment="1" applyProtection="1">
      <alignment horizontal="center" vertical="center" wrapText="1"/>
    </xf>
    <xf numFmtId="197" fontId="22" fillId="9" borderId="7" xfId="0" applyNumberFormat="1" applyFont="1" applyFill="1" applyBorder="1" applyAlignment="1" applyProtection="1">
      <alignment horizontal="center" vertical="center" wrapText="1"/>
    </xf>
    <xf numFmtId="197" fontId="22" fillId="9" borderId="37" xfId="0" applyNumberFormat="1" applyFont="1" applyFill="1" applyBorder="1" applyAlignment="1" applyProtection="1">
      <alignment horizontal="center" vertical="center" wrapText="1"/>
    </xf>
    <xf numFmtId="0" fontId="61" fillId="2" borderId="7" xfId="0" applyFont="1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left" vertical="center" wrapText="1" indent="2"/>
      <protection locked="0"/>
    </xf>
    <xf numFmtId="0" fontId="1" fillId="0" borderId="0" xfId="0" applyFont="1" applyFill="1" applyBorder="1" applyAlignment="1" applyProtection="1">
      <alignment horizontal="left" vertical="center" wrapText="1" indent="2"/>
      <protection locked="0"/>
    </xf>
    <xf numFmtId="0" fontId="1" fillId="0" borderId="13" xfId="0" applyFont="1" applyFill="1" applyBorder="1" applyAlignment="1" applyProtection="1">
      <alignment horizontal="left" vertical="center" wrapText="1" indent="2"/>
      <protection locked="0"/>
    </xf>
    <xf numFmtId="0" fontId="69" fillId="6" borderId="0" xfId="0" applyFont="1" applyFill="1" applyBorder="1" applyAlignment="1" applyProtection="1">
      <alignment horizontal="center" vertical="center" wrapText="1"/>
    </xf>
    <xf numFmtId="0" fontId="24" fillId="0" borderId="80" xfId="0" applyFont="1" applyFill="1" applyBorder="1" applyAlignment="1" applyProtection="1">
      <alignment horizontal="center" vertical="center" textRotation="90"/>
    </xf>
    <xf numFmtId="0" fontId="24" fillId="0" borderId="81" xfId="0" applyFont="1" applyFill="1" applyBorder="1" applyAlignment="1" applyProtection="1">
      <alignment horizontal="center" vertical="center" textRotation="90"/>
    </xf>
    <xf numFmtId="0" fontId="24" fillId="0" borderId="84" xfId="0" applyFont="1" applyFill="1" applyBorder="1" applyAlignment="1" applyProtection="1">
      <alignment horizontal="center" vertical="center" textRotation="90"/>
    </xf>
    <xf numFmtId="0" fontId="24" fillId="0" borderId="65" xfId="0" applyFont="1" applyFill="1" applyBorder="1" applyAlignment="1" applyProtection="1">
      <alignment horizontal="center" vertical="center" textRotation="90"/>
    </xf>
    <xf numFmtId="0" fontId="24" fillId="0" borderId="75" xfId="0" applyFont="1" applyFill="1" applyBorder="1" applyAlignment="1" applyProtection="1">
      <alignment horizontal="center" vertical="center" textRotation="90"/>
    </xf>
    <xf numFmtId="0" fontId="24" fillId="0" borderId="25" xfId="0" applyFont="1" applyFill="1" applyBorder="1" applyAlignment="1" applyProtection="1">
      <alignment horizontal="center" vertical="center" textRotation="90"/>
    </xf>
    <xf numFmtId="0" fontId="56" fillId="2" borderId="70" xfId="0" applyFont="1" applyFill="1" applyBorder="1" applyAlignment="1" applyProtection="1">
      <alignment horizontal="center"/>
      <protection locked="0"/>
    </xf>
    <xf numFmtId="0" fontId="56" fillId="2" borderId="61" xfId="0" applyFont="1" applyFill="1" applyBorder="1" applyAlignment="1" applyProtection="1">
      <alignment horizontal="center"/>
      <protection locked="0"/>
    </xf>
    <xf numFmtId="0" fontId="56" fillId="2" borderId="25" xfId="0" applyFont="1" applyFill="1" applyBorder="1" applyAlignment="1" applyProtection="1">
      <alignment horizontal="center"/>
      <protection locked="0"/>
    </xf>
    <xf numFmtId="0" fontId="56" fillId="2" borderId="32" xfId="0" applyFont="1" applyFill="1" applyBorder="1" applyAlignment="1" applyProtection="1">
      <alignment horizontal="center"/>
      <protection locked="0"/>
    </xf>
    <xf numFmtId="0" fontId="23" fillId="0" borderId="9" xfId="0" applyFont="1" applyFill="1" applyBorder="1" applyAlignment="1" applyProtection="1">
      <alignment horizontal="right"/>
    </xf>
    <xf numFmtId="0" fontId="23" fillId="0" borderId="8" xfId="0" applyFont="1" applyFill="1" applyBorder="1" applyAlignment="1" applyProtection="1">
      <alignment horizontal="right"/>
    </xf>
    <xf numFmtId="0" fontId="2" fillId="0" borderId="85" xfId="0" applyFont="1" applyFill="1" applyBorder="1" applyAlignment="1" applyProtection="1">
      <alignment horizontal="center" vertical="center" wrapText="1"/>
    </xf>
    <xf numFmtId="0" fontId="2" fillId="0" borderId="86" xfId="0" applyFont="1" applyFill="1" applyBorder="1" applyAlignment="1" applyProtection="1">
      <alignment horizontal="center" vertical="center" wrapText="1"/>
    </xf>
    <xf numFmtId="0" fontId="2" fillId="0" borderId="87" xfId="0" applyFont="1" applyFill="1" applyBorder="1" applyAlignment="1" applyProtection="1">
      <alignment horizontal="center" vertical="center" wrapText="1"/>
    </xf>
    <xf numFmtId="0" fontId="47" fillId="0" borderId="11" xfId="0" applyFont="1" applyFill="1" applyBorder="1" applyAlignment="1" applyProtection="1">
      <alignment horizontal="right"/>
    </xf>
    <xf numFmtId="0" fontId="47" fillId="0" borderId="0" xfId="0" applyFont="1" applyFill="1" applyBorder="1" applyAlignment="1" applyProtection="1">
      <alignment horizontal="right"/>
    </xf>
    <xf numFmtId="0" fontId="47" fillId="0" borderId="14" xfId="0" applyFont="1" applyFill="1" applyBorder="1" applyAlignment="1" applyProtection="1">
      <alignment horizontal="right"/>
    </xf>
    <xf numFmtId="0" fontId="47" fillId="0" borderId="6" xfId="0" applyFont="1" applyFill="1" applyBorder="1" applyAlignment="1" applyProtection="1">
      <alignment horizontal="right"/>
    </xf>
    <xf numFmtId="0" fontId="1" fillId="3" borderId="9" xfId="0" applyFont="1" applyFill="1" applyBorder="1" applyAlignment="1" applyProtection="1">
      <alignment horizontal="center" vertical="center" wrapText="1"/>
    </xf>
    <xf numFmtId="0" fontId="1" fillId="3" borderId="8" xfId="0" applyFont="1" applyFill="1" applyBorder="1" applyAlignment="1" applyProtection="1">
      <alignment horizontal="center" vertical="center" wrapText="1"/>
    </xf>
    <xf numFmtId="0" fontId="1" fillId="3" borderId="10" xfId="0" applyFont="1" applyFill="1" applyBorder="1" applyAlignment="1" applyProtection="1">
      <alignment horizontal="center" vertical="center" wrapText="1"/>
    </xf>
    <xf numFmtId="0" fontId="1" fillId="3" borderId="14" xfId="0" applyFont="1" applyFill="1" applyBorder="1" applyAlignment="1" applyProtection="1">
      <alignment horizontal="center" vertical="center" wrapText="1"/>
    </xf>
    <xf numFmtId="0" fontId="1" fillId="3" borderId="6" xfId="0" applyFont="1" applyFill="1" applyBorder="1" applyAlignment="1" applyProtection="1">
      <alignment horizontal="center" vertical="center" wrapText="1"/>
    </xf>
    <xf numFmtId="0" fontId="1" fillId="3" borderId="47" xfId="0" applyFont="1" applyFill="1" applyBorder="1" applyAlignment="1" applyProtection="1">
      <alignment horizontal="center" vertical="center" wrapText="1"/>
    </xf>
    <xf numFmtId="0" fontId="24" fillId="0" borderId="8" xfId="0" applyFont="1" applyFill="1" applyBorder="1" applyAlignment="1" applyProtection="1">
      <alignment horizontal="right"/>
    </xf>
    <xf numFmtId="0" fontId="1" fillId="0" borderId="9" xfId="0" applyFont="1" applyFill="1" applyBorder="1" applyAlignment="1" applyProtection="1">
      <alignment horizontal="center" vertical="center" wrapText="1"/>
    </xf>
    <xf numFmtId="0" fontId="1" fillId="0" borderId="8" xfId="0" applyFont="1" applyFill="1" applyBorder="1" applyAlignment="1" applyProtection="1">
      <alignment horizontal="center" vertical="center" wrapText="1"/>
    </xf>
    <xf numFmtId="0" fontId="1" fillId="0" borderId="10" xfId="0" applyFont="1" applyFill="1" applyBorder="1" applyAlignment="1" applyProtection="1">
      <alignment horizontal="center" vertical="center" wrapText="1"/>
    </xf>
    <xf numFmtId="0" fontId="1" fillId="0" borderId="14" xfId="0" applyFont="1" applyFill="1" applyBorder="1" applyAlignment="1" applyProtection="1">
      <alignment horizontal="center" vertical="center" wrapText="1"/>
    </xf>
    <xf numFmtId="0" fontId="1" fillId="0" borderId="6" xfId="0" applyFont="1" applyFill="1" applyBorder="1" applyAlignment="1" applyProtection="1">
      <alignment horizontal="center" vertical="center" wrapText="1"/>
    </xf>
    <xf numFmtId="0" fontId="1" fillId="0" borderId="47" xfId="0" applyFont="1" applyFill="1" applyBorder="1" applyAlignment="1" applyProtection="1">
      <alignment horizontal="center" vertical="center" wrapText="1"/>
    </xf>
    <xf numFmtId="0" fontId="51" fillId="6" borderId="5" xfId="0" applyFont="1" applyFill="1" applyBorder="1" applyAlignment="1" applyProtection="1">
      <alignment horizontal="center" vertical="center" wrapText="1"/>
    </xf>
    <xf numFmtId="0" fontId="51" fillId="6" borderId="7" xfId="0" applyFont="1" applyFill="1" applyBorder="1" applyAlignment="1" applyProtection="1">
      <alignment horizontal="center" vertical="center" wrapText="1"/>
    </xf>
    <xf numFmtId="0" fontId="51" fillId="6" borderId="0" xfId="0" applyFont="1" applyFill="1" applyBorder="1" applyAlignment="1" applyProtection="1">
      <alignment horizontal="center" vertical="center" wrapText="1"/>
    </xf>
    <xf numFmtId="0" fontId="51" fillId="6" borderId="43" xfId="0" applyFont="1" applyFill="1" applyBorder="1" applyAlignment="1" applyProtection="1">
      <alignment horizontal="center" vertical="center" wrapText="1"/>
    </xf>
    <xf numFmtId="0" fontId="51" fillId="0" borderId="28" xfId="0" applyFont="1" applyFill="1" applyBorder="1" applyAlignment="1" applyProtection="1">
      <alignment horizontal="center" vertical="center"/>
    </xf>
    <xf numFmtId="0" fontId="65" fillId="0" borderId="57" xfId="0" applyFont="1" applyFill="1" applyBorder="1" applyAlignment="1" applyProtection="1">
      <alignment horizontal="center" vertical="center"/>
    </xf>
    <xf numFmtId="0" fontId="65" fillId="0" borderId="72" xfId="0" applyFont="1" applyFill="1" applyBorder="1" applyAlignment="1" applyProtection="1">
      <alignment horizontal="center" vertical="center"/>
    </xf>
    <xf numFmtId="0" fontId="65" fillId="0" borderId="41" xfId="0" applyFont="1" applyFill="1" applyBorder="1" applyAlignment="1" applyProtection="1">
      <alignment horizontal="center" vertical="center"/>
    </xf>
    <xf numFmtId="177" fontId="61" fillId="2" borderId="70" xfId="0" applyNumberFormat="1" applyFont="1" applyFill="1" applyBorder="1" applyAlignment="1" applyProtection="1">
      <alignment horizontal="center"/>
      <protection locked="0"/>
    </xf>
    <xf numFmtId="177" fontId="61" fillId="2" borderId="8" xfId="0" applyNumberFormat="1" applyFont="1" applyFill="1" applyBorder="1" applyAlignment="1" applyProtection="1">
      <alignment horizontal="center"/>
      <protection locked="0"/>
    </xf>
    <xf numFmtId="177" fontId="61" fillId="2" borderId="61" xfId="0" applyNumberFormat="1" applyFont="1" applyFill="1" applyBorder="1" applyAlignment="1" applyProtection="1">
      <alignment horizontal="center"/>
      <protection locked="0"/>
    </xf>
    <xf numFmtId="177" fontId="61" fillId="2" borderId="25" xfId="0" applyNumberFormat="1" applyFont="1" applyFill="1" applyBorder="1" applyAlignment="1" applyProtection="1">
      <alignment horizontal="center"/>
      <protection locked="0"/>
    </xf>
    <xf numFmtId="177" fontId="61" fillId="2" borderId="7" xfId="0" applyNumberFormat="1" applyFont="1" applyFill="1" applyBorder="1" applyAlignment="1" applyProtection="1">
      <alignment horizontal="center"/>
      <protection locked="0"/>
    </xf>
    <xf numFmtId="177" fontId="61" fillId="2" borderId="32" xfId="0" applyNumberFormat="1" applyFont="1" applyFill="1" applyBorder="1" applyAlignment="1" applyProtection="1">
      <alignment horizontal="center"/>
      <protection locked="0"/>
    </xf>
    <xf numFmtId="0" fontId="31" fillId="0" borderId="28" xfId="0" applyFont="1" applyFill="1" applyBorder="1" applyAlignment="1" applyProtection="1">
      <alignment horizontal="center" vertical="center"/>
    </xf>
    <xf numFmtId="0" fontId="31" fillId="0" borderId="41" xfId="0" applyFont="1" applyFill="1" applyBorder="1" applyAlignment="1" applyProtection="1">
      <alignment horizontal="center" vertical="center"/>
    </xf>
    <xf numFmtId="0" fontId="53" fillId="0" borderId="0" xfId="0" applyFont="1" applyFill="1" applyBorder="1" applyAlignment="1" applyProtection="1">
      <alignment horizontal="right" vertical="center"/>
      <protection locked="0"/>
    </xf>
    <xf numFmtId="0" fontId="48" fillId="7" borderId="1" xfId="0" applyFont="1" applyFill="1" applyBorder="1" applyAlignment="1" applyProtection="1">
      <alignment horizontal="center" vertical="center" textRotation="90"/>
    </xf>
    <xf numFmtId="0" fontId="49" fillId="0" borderId="0" xfId="0" applyFont="1" applyFill="1" applyBorder="1" applyAlignment="1" applyProtection="1">
      <alignment horizontal="center" vertical="center" textRotation="90"/>
    </xf>
    <xf numFmtId="0" fontId="47" fillId="0" borderId="11" xfId="0" applyFont="1" applyFill="1" applyBorder="1" applyAlignment="1" applyProtection="1">
      <alignment horizontal="center" vertical="center" textRotation="90"/>
    </xf>
    <xf numFmtId="0" fontId="27" fillId="0" borderId="80" xfId="0" applyFont="1" applyFill="1" applyBorder="1" applyAlignment="1" applyProtection="1">
      <alignment horizontal="center" vertical="center" textRotation="90"/>
    </xf>
    <xf numFmtId="0" fontId="27" fillId="0" borderId="81" xfId="0" applyFont="1" applyFill="1" applyBorder="1" applyAlignment="1" applyProtection="1">
      <alignment horizontal="center" vertical="center" textRotation="90"/>
    </xf>
    <xf numFmtId="0" fontId="57" fillId="0" borderId="0" xfId="0" applyFont="1" applyFill="1" applyBorder="1" applyAlignment="1" applyProtection="1">
      <alignment horizontal="center" vertical="center" textRotation="90"/>
    </xf>
    <xf numFmtId="0" fontId="49" fillId="0" borderId="83" xfId="0" applyFont="1" applyFill="1" applyBorder="1" applyAlignment="1" applyProtection="1">
      <alignment horizontal="center" vertical="center" textRotation="90"/>
    </xf>
    <xf numFmtId="0" fontId="49" fillId="0" borderId="79" xfId="0" applyFont="1" applyFill="1" applyBorder="1" applyAlignment="1" applyProtection="1">
      <alignment horizontal="center" vertical="center" textRotation="90"/>
    </xf>
    <xf numFmtId="0" fontId="64" fillId="7" borderId="28" xfId="0" applyFont="1" applyFill="1" applyBorder="1" applyAlignment="1" applyProtection="1">
      <alignment horizontal="center" vertical="center"/>
    </xf>
    <xf numFmtId="0" fontId="65" fillId="0" borderId="28" xfId="0" applyFont="1" applyFill="1" applyBorder="1" applyAlignment="1" applyProtection="1">
      <alignment horizontal="center" vertical="center"/>
    </xf>
    <xf numFmtId="0" fontId="45" fillId="7" borderId="4" xfId="0" applyFont="1" applyFill="1" applyBorder="1" applyAlignment="1" applyProtection="1">
      <alignment horizontal="center" vertical="center" textRotation="90"/>
    </xf>
    <xf numFmtId="0" fontId="45" fillId="7" borderId="15" xfId="0" applyFont="1" applyFill="1" applyBorder="1" applyAlignment="1" applyProtection="1">
      <alignment horizontal="center" vertical="center" textRotation="90"/>
    </xf>
    <xf numFmtId="0" fontId="48" fillId="7" borderId="51" xfId="0" applyFont="1" applyFill="1" applyBorder="1" applyAlignment="1" applyProtection="1">
      <alignment horizontal="center" vertical="center" textRotation="90"/>
    </xf>
    <xf numFmtId="0" fontId="57" fillId="0" borderId="80" xfId="0" applyFont="1" applyFill="1" applyBorder="1" applyAlignment="1" applyProtection="1">
      <alignment horizontal="center" vertical="center" textRotation="90"/>
    </xf>
    <xf numFmtId="0" fontId="57" fillId="0" borderId="81" xfId="0" applyFont="1" applyFill="1" applyBorder="1" applyAlignment="1" applyProtection="1">
      <alignment horizontal="center" vertical="center" textRotation="90"/>
    </xf>
    <xf numFmtId="0" fontId="57" fillId="0" borderId="55" xfId="0" applyFont="1" applyFill="1" applyBorder="1" applyAlignment="1" applyProtection="1">
      <alignment horizontal="center" vertical="center" textRotation="90"/>
    </xf>
    <xf numFmtId="0" fontId="57" fillId="0" borderId="69" xfId="0" applyFont="1" applyFill="1" applyBorder="1" applyAlignment="1" applyProtection="1">
      <alignment horizontal="center" vertical="center" textRotation="90"/>
    </xf>
    <xf numFmtId="0" fontId="57" fillId="0" borderId="82" xfId="0" applyFont="1" applyFill="1" applyBorder="1" applyAlignment="1" applyProtection="1">
      <alignment horizontal="center" vertical="center" textRotation="90"/>
    </xf>
    <xf numFmtId="0" fontId="52" fillId="6" borderId="9" xfId="0" quotePrefix="1" applyFont="1" applyFill="1" applyBorder="1" applyAlignment="1" applyProtection="1">
      <alignment horizontal="left" vertical="top" wrapText="1" indent="1"/>
    </xf>
    <xf numFmtId="0" fontId="52" fillId="6" borderId="8" xfId="0" quotePrefix="1" applyFont="1" applyFill="1" applyBorder="1" applyAlignment="1" applyProtection="1">
      <alignment horizontal="left" vertical="top" wrapText="1" indent="1"/>
    </xf>
    <xf numFmtId="0" fontId="52" fillId="6" borderId="10" xfId="0" quotePrefix="1" applyFont="1" applyFill="1" applyBorder="1" applyAlignment="1" applyProtection="1">
      <alignment horizontal="left" vertical="top" wrapText="1" indent="1"/>
    </xf>
    <xf numFmtId="0" fontId="52" fillId="6" borderId="11" xfId="0" quotePrefix="1" applyFont="1" applyFill="1" applyBorder="1" applyAlignment="1" applyProtection="1">
      <alignment horizontal="left" vertical="top" wrapText="1" indent="1"/>
    </xf>
    <xf numFmtId="0" fontId="52" fillId="6" borderId="0" xfId="0" quotePrefix="1" applyFont="1" applyFill="1" applyBorder="1" applyAlignment="1" applyProtection="1">
      <alignment horizontal="left" vertical="top" wrapText="1" indent="1"/>
    </xf>
    <xf numFmtId="0" fontId="52" fillId="6" borderId="13" xfId="0" quotePrefix="1" applyFont="1" applyFill="1" applyBorder="1" applyAlignment="1" applyProtection="1">
      <alignment horizontal="left" vertical="top" wrapText="1" indent="1"/>
    </xf>
    <xf numFmtId="0" fontId="52" fillId="6" borderId="5" xfId="0" quotePrefix="1" applyFont="1" applyFill="1" applyBorder="1" applyAlignment="1" applyProtection="1">
      <alignment horizontal="left" vertical="top" wrapText="1" indent="1"/>
    </xf>
    <xf numFmtId="0" fontId="52" fillId="6" borderId="7" xfId="0" quotePrefix="1" applyFont="1" applyFill="1" applyBorder="1" applyAlignment="1" applyProtection="1">
      <alignment horizontal="left" vertical="top" wrapText="1" indent="1"/>
    </xf>
    <xf numFmtId="0" fontId="52" fillId="6" borderId="43" xfId="0" quotePrefix="1" applyFont="1" applyFill="1" applyBorder="1" applyAlignment="1" applyProtection="1">
      <alignment horizontal="left" vertical="top" wrapText="1" indent="1"/>
    </xf>
    <xf numFmtId="22" fontId="58" fillId="0" borderId="0" xfId="0" applyNumberFormat="1" applyFont="1" applyFill="1" applyBorder="1" applyAlignment="1" applyProtection="1">
      <alignment horizontal="left" vertical="center" wrapText="1"/>
      <protection locked="0"/>
    </xf>
    <xf numFmtId="22" fontId="58" fillId="0" borderId="13" xfId="0" applyNumberFormat="1" applyFont="1" applyFill="1" applyBorder="1" applyAlignment="1" applyProtection="1">
      <alignment horizontal="left" vertical="center" wrapText="1"/>
      <protection locked="0"/>
    </xf>
    <xf numFmtId="0" fontId="1" fillId="0" borderId="14" xfId="0" applyFont="1" applyFill="1" applyBorder="1" applyAlignment="1" applyProtection="1">
      <alignment horizontal="left" vertical="center" wrapText="1" indent="2"/>
      <protection locked="0"/>
    </xf>
    <xf numFmtId="0" fontId="1" fillId="0" borderId="6" xfId="0" applyFont="1" applyFill="1" applyBorder="1" applyAlignment="1" applyProtection="1">
      <alignment horizontal="left" vertical="center" wrapText="1" indent="2"/>
      <protection locked="0"/>
    </xf>
    <xf numFmtId="0" fontId="1" fillId="0" borderId="47" xfId="0" applyFont="1" applyFill="1" applyBorder="1" applyAlignment="1" applyProtection="1">
      <alignment horizontal="left" vertical="center" wrapText="1" indent="2"/>
      <protection locked="0"/>
    </xf>
    <xf numFmtId="0" fontId="1" fillId="0" borderId="9" xfId="0" applyFont="1" applyFill="1" applyBorder="1" applyAlignment="1" applyProtection="1">
      <alignment horizontal="left" vertical="center" wrapText="1" indent="1"/>
    </xf>
    <xf numFmtId="0" fontId="1" fillId="0" borderId="8" xfId="0" applyFont="1" applyFill="1" applyBorder="1" applyAlignment="1" applyProtection="1">
      <alignment horizontal="left" vertical="center" wrapText="1" indent="1"/>
    </xf>
    <xf numFmtId="0" fontId="1" fillId="0" borderId="10" xfId="0" applyFont="1" applyFill="1" applyBorder="1" applyAlignment="1" applyProtection="1">
      <alignment horizontal="left" vertical="center" wrapText="1" indent="1"/>
    </xf>
    <xf numFmtId="0" fontId="24" fillId="0" borderId="76" xfId="0" applyFont="1" applyFill="1" applyBorder="1" applyAlignment="1" applyProtection="1">
      <alignment horizontal="center" vertical="center" textRotation="90"/>
    </xf>
    <xf numFmtId="0" fontId="24" fillId="0" borderId="77" xfId="0" applyFont="1" applyFill="1" applyBorder="1" applyAlignment="1" applyProtection="1">
      <alignment horizontal="center" vertical="center" textRotation="90"/>
    </xf>
    <xf numFmtId="0" fontId="24" fillId="0" borderId="78" xfId="0" applyFont="1" applyFill="1" applyBorder="1" applyAlignment="1" applyProtection="1">
      <alignment horizontal="center" vertical="center" textRotation="90"/>
    </xf>
    <xf numFmtId="0" fontId="50" fillId="0" borderId="66" xfId="0" applyFont="1" applyFill="1" applyBorder="1" applyAlignment="1" applyProtection="1">
      <alignment horizontal="center" vertical="center" textRotation="90"/>
    </xf>
    <xf numFmtId="0" fontId="50" fillId="0" borderId="79" xfId="0" applyFont="1" applyFill="1" applyBorder="1" applyAlignment="1" applyProtection="1">
      <alignment horizontal="center" vertical="center" textRotation="90"/>
    </xf>
    <xf numFmtId="0" fontId="50" fillId="0" borderId="73" xfId="0" applyFont="1" applyFill="1" applyBorder="1" applyAlignment="1" applyProtection="1">
      <alignment horizontal="center" vertical="center" textRotation="90"/>
    </xf>
    <xf numFmtId="0" fontId="49" fillId="0" borderId="73" xfId="0" applyFont="1" applyFill="1" applyBorder="1" applyAlignment="1" applyProtection="1">
      <alignment horizontal="center" vertical="center" textRotation="90"/>
    </xf>
    <xf numFmtId="0" fontId="49" fillId="0" borderId="74" xfId="0" applyFont="1" applyFill="1" applyBorder="1" applyAlignment="1" applyProtection="1">
      <alignment horizontal="center" vertical="center" textRotation="90"/>
    </xf>
    <xf numFmtId="0" fontId="27" fillId="0" borderId="75" xfId="0" applyFont="1" applyFill="1" applyBorder="1" applyAlignment="1" applyProtection="1">
      <alignment horizontal="center" vertical="center" textRotation="90"/>
    </xf>
    <xf numFmtId="0" fontId="48" fillId="7" borderId="31" xfId="0" applyFont="1" applyFill="1" applyBorder="1" applyAlignment="1" applyProtection="1">
      <alignment horizontal="center" vertical="center" textRotation="90"/>
    </xf>
    <xf numFmtId="0" fontId="45" fillId="7" borderId="60" xfId="0" applyFont="1" applyFill="1" applyBorder="1" applyAlignment="1" applyProtection="1">
      <alignment horizontal="center" vertical="center" textRotation="90"/>
    </xf>
  </cellXfs>
  <cellStyles count="6">
    <cellStyle name="Monétaire" xfId="1" builtinId="4"/>
    <cellStyle name="Normal" xfId="0" builtinId="0"/>
    <cellStyle name="Normal 2" xfId="2"/>
    <cellStyle name="Normal 2 2" xfId="3"/>
    <cellStyle name="Normal 3" xfId="4"/>
    <cellStyle name="Style 1" xfId="5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C00000"/>
      <rgbColor rgb="00008000"/>
      <rgbColor rgb="00000080"/>
      <rgbColor rgb="00808000"/>
      <rgbColor rgb="00800080"/>
      <rgbColor rgb="00008080"/>
      <rgbColor rgb="00BFBFBF"/>
      <rgbColor rgb="00808080"/>
      <rgbColor rgb="00FEFAF0"/>
      <rgbColor rgb="00993366"/>
      <rgbColor rgb="00FFFFD5"/>
      <rgbColor rgb="00D9F6FB"/>
      <rgbColor rgb="00660066"/>
      <rgbColor rgb="00FF8080"/>
      <rgbColor rgb="000066CC"/>
      <rgbColor rgb="00D9D9D9"/>
      <rgbColor rgb="00000080"/>
      <rgbColor rgb="00FF00FF"/>
      <rgbColor rgb="00FFFFEB"/>
      <rgbColor rgb="0000FFFF"/>
      <rgbColor rgb="00800080"/>
      <rgbColor rgb="00800000"/>
      <rgbColor rgb="00008080"/>
      <rgbColor rgb="000000FF"/>
      <rgbColor rgb="0000CCFF"/>
      <rgbColor rgb="00E7F0FF"/>
      <rgbColor rgb="00EBF1DE"/>
      <rgbColor rgb="00F4FFE1"/>
      <rgbColor rgb="00C3D69B"/>
      <rgbColor rgb="00EDEAF2"/>
      <rgbColor rgb="00E6E0EC"/>
      <rgbColor rgb="00D7E4BD"/>
      <rgbColor rgb="003366FF"/>
      <rgbColor rgb="0033CCCC"/>
      <rgbColor rgb="00AAFF21"/>
      <rgbColor rgb="00F2F6EA"/>
      <rgbColor rgb="00FF9900"/>
      <rgbColor rgb="00FF6600"/>
      <rgbColor rgb="00666699"/>
      <rgbColor rgb="00FEFDF0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77</xdr:col>
      <xdr:colOff>0</xdr:colOff>
      <xdr:row>43</xdr:row>
      <xdr:rowOff>31820</xdr:rowOff>
    </xdr:from>
    <xdr:to>
      <xdr:col>78</xdr:col>
      <xdr:colOff>525503</xdr:colOff>
      <xdr:row>43</xdr:row>
      <xdr:rowOff>89066</xdr:rowOff>
    </xdr:to>
    <xdr:sp macro="" textlink="">
      <xdr:nvSpPr>
        <xdr:cNvPr id="2" name="CustomShape 1">
          <a:extLst>
            <a:ext uri="{FF2B5EF4-FFF2-40B4-BE49-F238E27FC236}">
              <a16:creationId xmlns:a16="http://schemas.microsoft.com/office/drawing/2014/main" id="{7B383DF6-8354-32C8-E9D4-0FE771EBDA42}"/>
            </a:ext>
          </a:extLst>
        </xdr:cNvPr>
        <xdr:cNvSpPr/>
      </xdr:nvSpPr>
      <xdr:spPr>
        <a:xfrm>
          <a:off x="21926550" y="13194735"/>
          <a:ext cx="913800" cy="56848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64</xdr:col>
      <xdr:colOff>0</xdr:colOff>
      <xdr:row>43</xdr:row>
      <xdr:rowOff>31820</xdr:rowOff>
    </xdr:from>
    <xdr:to>
      <xdr:col>67</xdr:col>
      <xdr:colOff>154045</xdr:colOff>
      <xdr:row>43</xdr:row>
      <xdr:rowOff>89066</xdr:rowOff>
    </xdr:to>
    <xdr:sp macro="" textlink="">
      <xdr:nvSpPr>
        <xdr:cNvPr id="2" name="CustomShape 1">
          <a:extLst>
            <a:ext uri="{FF2B5EF4-FFF2-40B4-BE49-F238E27FC236}">
              <a16:creationId xmlns:a16="http://schemas.microsoft.com/office/drawing/2014/main" id="{A75242F8-23F8-9CA7-3DE0-1261382960A1}"/>
            </a:ext>
          </a:extLst>
        </xdr:cNvPr>
        <xdr:cNvSpPr/>
      </xdr:nvSpPr>
      <xdr:spPr>
        <a:xfrm>
          <a:off x="25847040" y="10343585"/>
          <a:ext cx="9312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77</xdr:col>
      <xdr:colOff>0</xdr:colOff>
      <xdr:row>43</xdr:row>
      <xdr:rowOff>31820</xdr:rowOff>
    </xdr:from>
    <xdr:to>
      <xdr:col>79</xdr:col>
      <xdr:colOff>121678</xdr:colOff>
      <xdr:row>43</xdr:row>
      <xdr:rowOff>89066</xdr:rowOff>
    </xdr:to>
    <xdr:sp macro="" textlink="">
      <xdr:nvSpPr>
        <xdr:cNvPr id="3" name="CustomShape 1">
          <a:extLst>
            <a:ext uri="{FF2B5EF4-FFF2-40B4-BE49-F238E27FC236}">
              <a16:creationId xmlns:a16="http://schemas.microsoft.com/office/drawing/2014/main" id="{21776AF0-395A-E41D-DDB8-DB78FA4D870D}"/>
            </a:ext>
          </a:extLst>
        </xdr:cNvPr>
        <xdr:cNvSpPr/>
      </xdr:nvSpPr>
      <xdr:spPr>
        <a:xfrm>
          <a:off x="27035760" y="11151305"/>
          <a:ext cx="9312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411201</xdr:colOff>
      <xdr:row>0</xdr:row>
      <xdr:rowOff>57246</xdr:rowOff>
    </xdr:to>
    <xdr:sp macro="" textlink="">
      <xdr:nvSpPr>
        <xdr:cNvPr id="2" name="CustomShape 1">
          <a:extLst>
            <a:ext uri="{FF2B5EF4-FFF2-40B4-BE49-F238E27FC236}">
              <a16:creationId xmlns:a16="http://schemas.microsoft.com/office/drawing/2014/main" id="{D08B2103-8743-B1DC-1714-A01BDA50C67A}"/>
            </a:ext>
          </a:extLst>
        </xdr:cNvPr>
        <xdr:cNvSpPr/>
      </xdr:nvSpPr>
      <xdr:spPr>
        <a:xfrm>
          <a:off x="25847040" y="9718745"/>
          <a:ext cx="9312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152142</xdr:colOff>
      <xdr:row>0</xdr:row>
      <xdr:rowOff>57246</xdr:rowOff>
    </xdr:to>
    <xdr:sp macro="" textlink="">
      <xdr:nvSpPr>
        <xdr:cNvPr id="3" name="CustomShape 1">
          <a:extLst>
            <a:ext uri="{FF2B5EF4-FFF2-40B4-BE49-F238E27FC236}">
              <a16:creationId xmlns:a16="http://schemas.microsoft.com/office/drawing/2014/main" id="{44F395AC-2457-58C3-0EBE-0E4CCAD5F636}"/>
            </a:ext>
          </a:extLst>
        </xdr:cNvPr>
        <xdr:cNvSpPr/>
      </xdr:nvSpPr>
      <xdr:spPr>
        <a:xfrm>
          <a:off x="27035760" y="11151305"/>
          <a:ext cx="9312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48</xdr:col>
      <xdr:colOff>0</xdr:colOff>
      <xdr:row>13</xdr:row>
      <xdr:rowOff>41345</xdr:rowOff>
    </xdr:from>
    <xdr:to>
      <xdr:col>56</xdr:col>
      <xdr:colOff>211715</xdr:colOff>
      <xdr:row>63</xdr:row>
      <xdr:rowOff>83159</xdr:rowOff>
    </xdr:to>
    <xdr:sp macro="" textlink="">
      <xdr:nvSpPr>
        <xdr:cNvPr id="4" name="CustomShape 1">
          <a:extLst>
            <a:ext uri="{FF2B5EF4-FFF2-40B4-BE49-F238E27FC236}">
              <a16:creationId xmlns:a16="http://schemas.microsoft.com/office/drawing/2014/main" id="{91E27F2A-C91D-1F8B-F9D3-DFCB0DD9703D}"/>
            </a:ext>
          </a:extLst>
        </xdr:cNvPr>
        <xdr:cNvSpPr/>
      </xdr:nvSpPr>
      <xdr:spPr>
        <a:xfrm>
          <a:off x="24643080" y="8514785"/>
          <a:ext cx="9312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418843</xdr:colOff>
      <xdr:row>0</xdr:row>
      <xdr:rowOff>57246</xdr:rowOff>
    </xdr:to>
    <xdr:sp macro="" textlink="">
      <xdr:nvSpPr>
        <xdr:cNvPr id="5" name="CustomShape 1">
          <a:extLst>
            <a:ext uri="{FF2B5EF4-FFF2-40B4-BE49-F238E27FC236}">
              <a16:creationId xmlns:a16="http://schemas.microsoft.com/office/drawing/2014/main" id="{BCCE82FB-306C-8CAE-C791-BB048687CE69}"/>
            </a:ext>
          </a:extLst>
        </xdr:cNvPr>
        <xdr:cNvSpPr/>
      </xdr:nvSpPr>
      <xdr:spPr>
        <a:xfrm>
          <a:off x="0" y="0"/>
          <a:ext cx="9312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159780</xdr:colOff>
      <xdr:row>0</xdr:row>
      <xdr:rowOff>57246</xdr:rowOff>
    </xdr:to>
    <xdr:sp macro="" textlink="">
      <xdr:nvSpPr>
        <xdr:cNvPr id="6" name="CustomShape 1">
          <a:extLst>
            <a:ext uri="{FF2B5EF4-FFF2-40B4-BE49-F238E27FC236}">
              <a16:creationId xmlns:a16="http://schemas.microsoft.com/office/drawing/2014/main" id="{E8DCC7FD-81E6-0486-39EF-78954328549A}"/>
            </a:ext>
          </a:extLst>
        </xdr:cNvPr>
        <xdr:cNvSpPr/>
      </xdr:nvSpPr>
      <xdr:spPr>
        <a:xfrm>
          <a:off x="0" y="0"/>
          <a:ext cx="11598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1</xdr:row>
      <xdr:rowOff>0</xdr:rowOff>
    </xdr:from>
    <xdr:to>
      <xdr:col>2</xdr:col>
      <xdr:colOff>152142</xdr:colOff>
      <xdr:row>1</xdr:row>
      <xdr:rowOff>57246</xdr:rowOff>
    </xdr:to>
    <xdr:sp macro="" textlink="">
      <xdr:nvSpPr>
        <xdr:cNvPr id="8" name="CustomShape 1">
          <a:extLst>
            <a:ext uri="{FF2B5EF4-FFF2-40B4-BE49-F238E27FC236}">
              <a16:creationId xmlns:a16="http://schemas.microsoft.com/office/drawing/2014/main" id="{5C9BDE81-CCAB-A850-8674-5EA8C2BDE9EB}"/>
            </a:ext>
          </a:extLst>
        </xdr:cNvPr>
        <xdr:cNvSpPr/>
      </xdr:nvSpPr>
      <xdr:spPr>
        <a:xfrm>
          <a:off x="0" y="0"/>
          <a:ext cx="106082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1</xdr:row>
      <xdr:rowOff>0</xdr:rowOff>
    </xdr:from>
    <xdr:to>
      <xdr:col>1</xdr:col>
      <xdr:colOff>418843</xdr:colOff>
      <xdr:row>1</xdr:row>
      <xdr:rowOff>57246</xdr:rowOff>
    </xdr:to>
    <xdr:sp macro="" textlink="">
      <xdr:nvSpPr>
        <xdr:cNvPr id="9" name="CustomShape 1">
          <a:extLst>
            <a:ext uri="{FF2B5EF4-FFF2-40B4-BE49-F238E27FC236}">
              <a16:creationId xmlns:a16="http://schemas.microsoft.com/office/drawing/2014/main" id="{A54E5D6B-F851-DB60-4D66-39FED2B453C0}"/>
            </a:ext>
          </a:extLst>
        </xdr:cNvPr>
        <xdr:cNvSpPr/>
      </xdr:nvSpPr>
      <xdr:spPr>
        <a:xfrm>
          <a:off x="0" y="0"/>
          <a:ext cx="83984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1</xdr:row>
      <xdr:rowOff>0</xdr:rowOff>
    </xdr:from>
    <xdr:to>
      <xdr:col>2</xdr:col>
      <xdr:colOff>159780</xdr:colOff>
      <xdr:row>1</xdr:row>
      <xdr:rowOff>57246</xdr:rowOff>
    </xdr:to>
    <xdr:sp macro="" textlink="">
      <xdr:nvSpPr>
        <xdr:cNvPr id="10" name="CustomShape 1">
          <a:extLst>
            <a:ext uri="{FF2B5EF4-FFF2-40B4-BE49-F238E27FC236}">
              <a16:creationId xmlns:a16="http://schemas.microsoft.com/office/drawing/2014/main" id="{86E11B33-471E-A1CA-3BB4-4B81BFB69468}"/>
            </a:ext>
          </a:extLst>
        </xdr:cNvPr>
        <xdr:cNvSpPr/>
      </xdr:nvSpPr>
      <xdr:spPr>
        <a:xfrm>
          <a:off x="0" y="0"/>
          <a:ext cx="106844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1312323</xdr:colOff>
      <xdr:row>1</xdr:row>
      <xdr:rowOff>57246</xdr:rowOff>
    </xdr:to>
    <xdr:sp macro="" textlink="">
      <xdr:nvSpPr>
        <xdr:cNvPr id="11" name="CustomShape 1">
          <a:extLst>
            <a:ext uri="{FF2B5EF4-FFF2-40B4-BE49-F238E27FC236}">
              <a16:creationId xmlns:a16="http://schemas.microsoft.com/office/drawing/2014/main" id="{CA03F5CF-B006-49B5-5732-D4B8CB16EDBE}"/>
            </a:ext>
          </a:extLst>
        </xdr:cNvPr>
        <xdr:cNvSpPr/>
      </xdr:nvSpPr>
      <xdr:spPr>
        <a:xfrm>
          <a:off x="0" y="0"/>
          <a:ext cx="83222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1380869</xdr:colOff>
      <xdr:row>1</xdr:row>
      <xdr:rowOff>57246</xdr:rowOff>
    </xdr:to>
    <xdr:sp macro="" textlink="">
      <xdr:nvSpPr>
        <xdr:cNvPr id="12" name="CustomShape 1">
          <a:extLst>
            <a:ext uri="{FF2B5EF4-FFF2-40B4-BE49-F238E27FC236}">
              <a16:creationId xmlns:a16="http://schemas.microsoft.com/office/drawing/2014/main" id="{D61A0379-B7F1-EF8E-A1CF-8912ED231728}"/>
            </a:ext>
          </a:extLst>
        </xdr:cNvPr>
        <xdr:cNvSpPr/>
      </xdr:nvSpPr>
      <xdr:spPr>
        <a:xfrm>
          <a:off x="0" y="0"/>
          <a:ext cx="106082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1329358</xdr:colOff>
      <xdr:row>1</xdr:row>
      <xdr:rowOff>57246</xdr:rowOff>
    </xdr:to>
    <xdr:sp macro="" textlink="">
      <xdr:nvSpPr>
        <xdr:cNvPr id="13" name="CustomShape 1">
          <a:extLst>
            <a:ext uri="{FF2B5EF4-FFF2-40B4-BE49-F238E27FC236}">
              <a16:creationId xmlns:a16="http://schemas.microsoft.com/office/drawing/2014/main" id="{1BC8B9B0-EB29-F38A-B2CC-D0B383C1199C}"/>
            </a:ext>
          </a:extLst>
        </xdr:cNvPr>
        <xdr:cNvSpPr/>
      </xdr:nvSpPr>
      <xdr:spPr>
        <a:xfrm>
          <a:off x="0" y="0"/>
          <a:ext cx="83984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1380869</xdr:colOff>
      <xdr:row>1</xdr:row>
      <xdr:rowOff>57246</xdr:rowOff>
    </xdr:to>
    <xdr:sp macro="" textlink="">
      <xdr:nvSpPr>
        <xdr:cNvPr id="14" name="CustomShape 1">
          <a:extLst>
            <a:ext uri="{FF2B5EF4-FFF2-40B4-BE49-F238E27FC236}">
              <a16:creationId xmlns:a16="http://schemas.microsoft.com/office/drawing/2014/main" id="{646BF02B-11F0-F3F9-35DA-8527A86B3732}"/>
            </a:ext>
          </a:extLst>
        </xdr:cNvPr>
        <xdr:cNvSpPr/>
      </xdr:nvSpPr>
      <xdr:spPr>
        <a:xfrm>
          <a:off x="0" y="0"/>
          <a:ext cx="106844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388386</xdr:colOff>
      <xdr:row>0</xdr:row>
      <xdr:rowOff>57246</xdr:rowOff>
    </xdr:to>
    <xdr:sp macro="" textlink="">
      <xdr:nvSpPr>
        <xdr:cNvPr id="2" name="CustomShape 1">
          <a:extLst>
            <a:ext uri="{FF2B5EF4-FFF2-40B4-BE49-F238E27FC236}">
              <a16:creationId xmlns:a16="http://schemas.microsoft.com/office/drawing/2014/main" id="{8DF0FAD5-024C-61B1-646F-0118CE75F226}"/>
            </a:ext>
          </a:extLst>
        </xdr:cNvPr>
        <xdr:cNvSpPr/>
      </xdr:nvSpPr>
      <xdr:spPr>
        <a:xfrm>
          <a:off x="25847040" y="9718745"/>
          <a:ext cx="9312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3</xdr:col>
      <xdr:colOff>291205</xdr:colOff>
      <xdr:row>0</xdr:row>
      <xdr:rowOff>57246</xdr:rowOff>
    </xdr:to>
    <xdr:sp macro="" textlink="">
      <xdr:nvSpPr>
        <xdr:cNvPr id="3" name="CustomShape 1">
          <a:extLst>
            <a:ext uri="{FF2B5EF4-FFF2-40B4-BE49-F238E27FC236}">
              <a16:creationId xmlns:a16="http://schemas.microsoft.com/office/drawing/2014/main" id="{5ABD2F76-4950-54D9-077D-9DCA1097408F}"/>
            </a:ext>
          </a:extLst>
        </xdr:cNvPr>
        <xdr:cNvSpPr/>
      </xdr:nvSpPr>
      <xdr:spPr>
        <a:xfrm>
          <a:off x="0" y="0"/>
          <a:ext cx="9312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3</xdr:col>
      <xdr:colOff>624552</xdr:colOff>
      <xdr:row>0</xdr:row>
      <xdr:rowOff>57246</xdr:rowOff>
    </xdr:to>
    <xdr:sp macro="" textlink="">
      <xdr:nvSpPr>
        <xdr:cNvPr id="4" name="CustomShape 1">
          <a:extLst>
            <a:ext uri="{FF2B5EF4-FFF2-40B4-BE49-F238E27FC236}">
              <a16:creationId xmlns:a16="http://schemas.microsoft.com/office/drawing/2014/main" id="{B301AA1E-12D5-5AA7-3006-140A7476CD63}"/>
            </a:ext>
          </a:extLst>
        </xdr:cNvPr>
        <xdr:cNvSpPr/>
      </xdr:nvSpPr>
      <xdr:spPr>
        <a:xfrm>
          <a:off x="0" y="0"/>
          <a:ext cx="11598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48</xdr:col>
      <xdr:colOff>0</xdr:colOff>
      <xdr:row>13</xdr:row>
      <xdr:rowOff>41345</xdr:rowOff>
    </xdr:from>
    <xdr:to>
      <xdr:col>50</xdr:col>
      <xdr:colOff>176905</xdr:colOff>
      <xdr:row>13</xdr:row>
      <xdr:rowOff>98591</xdr:rowOff>
    </xdr:to>
    <xdr:sp macro="" textlink="">
      <xdr:nvSpPr>
        <xdr:cNvPr id="5" name="CustomShape 1">
          <a:extLst>
            <a:ext uri="{FF2B5EF4-FFF2-40B4-BE49-F238E27FC236}">
              <a16:creationId xmlns:a16="http://schemas.microsoft.com/office/drawing/2014/main" id="{C9F6E6A3-28A7-12F2-6852-B5ABD3F06C3D}"/>
            </a:ext>
          </a:extLst>
        </xdr:cNvPr>
        <xdr:cNvSpPr/>
      </xdr:nvSpPr>
      <xdr:spPr>
        <a:xfrm>
          <a:off x="24643080" y="8514785"/>
          <a:ext cx="11598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32125</xdr:colOff>
      <xdr:row>0</xdr:row>
      <xdr:rowOff>57246</xdr:rowOff>
    </xdr:to>
    <xdr:sp macro="" textlink="">
      <xdr:nvSpPr>
        <xdr:cNvPr id="6" name="CustomShape 1">
          <a:extLst>
            <a:ext uri="{FF2B5EF4-FFF2-40B4-BE49-F238E27FC236}">
              <a16:creationId xmlns:a16="http://schemas.microsoft.com/office/drawing/2014/main" id="{2B285CB3-12D1-C55A-CC46-95D5900AB1F4}"/>
            </a:ext>
          </a:extLst>
        </xdr:cNvPr>
        <xdr:cNvSpPr/>
      </xdr:nvSpPr>
      <xdr:spPr>
        <a:xfrm>
          <a:off x="0" y="0"/>
          <a:ext cx="9312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251170</xdr:colOff>
      <xdr:row>0</xdr:row>
      <xdr:rowOff>57246</xdr:rowOff>
    </xdr:to>
    <xdr:sp macro="" textlink="">
      <xdr:nvSpPr>
        <xdr:cNvPr id="7" name="CustomShape 1">
          <a:extLst>
            <a:ext uri="{FF2B5EF4-FFF2-40B4-BE49-F238E27FC236}">
              <a16:creationId xmlns:a16="http://schemas.microsoft.com/office/drawing/2014/main" id="{FB5ADAD3-95CE-57ED-3407-D3F1D3116CB9}"/>
            </a:ext>
          </a:extLst>
        </xdr:cNvPr>
        <xdr:cNvSpPr/>
      </xdr:nvSpPr>
      <xdr:spPr>
        <a:xfrm>
          <a:off x="0" y="0"/>
          <a:ext cx="11598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1</xdr:row>
      <xdr:rowOff>0</xdr:rowOff>
    </xdr:from>
    <xdr:to>
      <xdr:col>1</xdr:col>
      <xdr:colOff>388386</xdr:colOff>
      <xdr:row>1</xdr:row>
      <xdr:rowOff>57246</xdr:rowOff>
    </xdr:to>
    <xdr:sp macro="" textlink="">
      <xdr:nvSpPr>
        <xdr:cNvPr id="8" name="CustomShape 1">
          <a:extLst>
            <a:ext uri="{FF2B5EF4-FFF2-40B4-BE49-F238E27FC236}">
              <a16:creationId xmlns:a16="http://schemas.microsoft.com/office/drawing/2014/main" id="{B45158A6-32A0-9FBE-DAF9-0123E220D01B}"/>
            </a:ext>
          </a:extLst>
        </xdr:cNvPr>
        <xdr:cNvSpPr/>
      </xdr:nvSpPr>
      <xdr:spPr>
        <a:xfrm>
          <a:off x="0" y="0"/>
          <a:ext cx="80936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1</xdr:row>
      <xdr:rowOff>0</xdr:rowOff>
    </xdr:from>
    <xdr:to>
      <xdr:col>3</xdr:col>
      <xdr:colOff>291205</xdr:colOff>
      <xdr:row>1</xdr:row>
      <xdr:rowOff>57246</xdr:rowOff>
    </xdr:to>
    <xdr:sp macro="" textlink="">
      <xdr:nvSpPr>
        <xdr:cNvPr id="9" name="CustomShape 1">
          <a:extLst>
            <a:ext uri="{FF2B5EF4-FFF2-40B4-BE49-F238E27FC236}">
              <a16:creationId xmlns:a16="http://schemas.microsoft.com/office/drawing/2014/main" id="{45CF9022-203A-269F-709D-28FAB740AF93}"/>
            </a:ext>
          </a:extLst>
        </xdr:cNvPr>
        <xdr:cNvSpPr/>
      </xdr:nvSpPr>
      <xdr:spPr>
        <a:xfrm>
          <a:off x="0" y="0"/>
          <a:ext cx="153326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1</xdr:row>
      <xdr:rowOff>0</xdr:rowOff>
    </xdr:from>
    <xdr:to>
      <xdr:col>3</xdr:col>
      <xdr:colOff>624552</xdr:colOff>
      <xdr:row>1</xdr:row>
      <xdr:rowOff>57246</xdr:rowOff>
    </xdr:to>
    <xdr:sp macro="" textlink="">
      <xdr:nvSpPr>
        <xdr:cNvPr id="10" name="CustomShape 1">
          <a:extLst>
            <a:ext uri="{FF2B5EF4-FFF2-40B4-BE49-F238E27FC236}">
              <a16:creationId xmlns:a16="http://schemas.microsoft.com/office/drawing/2014/main" id="{ADDDE829-5F78-A531-6F2A-093C113C1EDF}"/>
            </a:ext>
          </a:extLst>
        </xdr:cNvPr>
        <xdr:cNvSpPr/>
      </xdr:nvSpPr>
      <xdr:spPr>
        <a:xfrm>
          <a:off x="0" y="0"/>
          <a:ext cx="187616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1</xdr:row>
      <xdr:rowOff>0</xdr:rowOff>
    </xdr:from>
    <xdr:to>
      <xdr:col>2</xdr:col>
      <xdr:colOff>32125</xdr:colOff>
      <xdr:row>1</xdr:row>
      <xdr:rowOff>57246</xdr:rowOff>
    </xdr:to>
    <xdr:sp macro="" textlink="">
      <xdr:nvSpPr>
        <xdr:cNvPr id="11" name="CustomShape 1">
          <a:extLst>
            <a:ext uri="{FF2B5EF4-FFF2-40B4-BE49-F238E27FC236}">
              <a16:creationId xmlns:a16="http://schemas.microsoft.com/office/drawing/2014/main" id="{CA075937-5E0D-BEDC-27F7-23B35C8112D1}"/>
            </a:ext>
          </a:extLst>
        </xdr:cNvPr>
        <xdr:cNvSpPr/>
      </xdr:nvSpPr>
      <xdr:spPr>
        <a:xfrm>
          <a:off x="0" y="0"/>
          <a:ext cx="9312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1</xdr:row>
      <xdr:rowOff>0</xdr:rowOff>
    </xdr:from>
    <xdr:to>
      <xdr:col>2</xdr:col>
      <xdr:colOff>251170</xdr:colOff>
      <xdr:row>1</xdr:row>
      <xdr:rowOff>57246</xdr:rowOff>
    </xdr:to>
    <xdr:sp macro="" textlink="">
      <xdr:nvSpPr>
        <xdr:cNvPr id="12" name="CustomShape 1">
          <a:extLst>
            <a:ext uri="{FF2B5EF4-FFF2-40B4-BE49-F238E27FC236}">
              <a16:creationId xmlns:a16="http://schemas.microsoft.com/office/drawing/2014/main" id="{434F7AD4-9CDC-E477-63A7-418D9E8E672E}"/>
            </a:ext>
          </a:extLst>
        </xdr:cNvPr>
        <xdr:cNvSpPr/>
      </xdr:nvSpPr>
      <xdr:spPr>
        <a:xfrm>
          <a:off x="0" y="0"/>
          <a:ext cx="11598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1297016</xdr:colOff>
      <xdr:row>1</xdr:row>
      <xdr:rowOff>57246</xdr:rowOff>
    </xdr:to>
    <xdr:sp macro="" textlink="">
      <xdr:nvSpPr>
        <xdr:cNvPr id="13" name="CustomShape 1">
          <a:extLst>
            <a:ext uri="{FF2B5EF4-FFF2-40B4-BE49-F238E27FC236}">
              <a16:creationId xmlns:a16="http://schemas.microsoft.com/office/drawing/2014/main" id="{91CE82A4-F376-56A6-6017-0C0F7B0F3C5C}"/>
            </a:ext>
          </a:extLst>
        </xdr:cNvPr>
        <xdr:cNvSpPr/>
      </xdr:nvSpPr>
      <xdr:spPr>
        <a:xfrm>
          <a:off x="0" y="0"/>
          <a:ext cx="80936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1380869</xdr:colOff>
      <xdr:row>1</xdr:row>
      <xdr:rowOff>57246</xdr:rowOff>
    </xdr:to>
    <xdr:sp macro="" textlink="">
      <xdr:nvSpPr>
        <xdr:cNvPr id="14" name="CustomShape 1">
          <a:extLst>
            <a:ext uri="{FF2B5EF4-FFF2-40B4-BE49-F238E27FC236}">
              <a16:creationId xmlns:a16="http://schemas.microsoft.com/office/drawing/2014/main" id="{B248DF3C-D5F3-5358-E966-1BAFA409307B}"/>
            </a:ext>
          </a:extLst>
        </xdr:cNvPr>
        <xdr:cNvSpPr/>
      </xdr:nvSpPr>
      <xdr:spPr>
        <a:xfrm>
          <a:off x="0" y="0"/>
          <a:ext cx="153326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1380869</xdr:colOff>
      <xdr:row>1</xdr:row>
      <xdr:rowOff>57246</xdr:rowOff>
    </xdr:to>
    <xdr:sp macro="" textlink="">
      <xdr:nvSpPr>
        <xdr:cNvPr id="15" name="CustomShape 1">
          <a:extLst>
            <a:ext uri="{FF2B5EF4-FFF2-40B4-BE49-F238E27FC236}">
              <a16:creationId xmlns:a16="http://schemas.microsoft.com/office/drawing/2014/main" id="{6F66EF06-708A-E602-DEF4-6479A97D4B4D}"/>
            </a:ext>
          </a:extLst>
        </xdr:cNvPr>
        <xdr:cNvSpPr/>
      </xdr:nvSpPr>
      <xdr:spPr>
        <a:xfrm>
          <a:off x="0" y="0"/>
          <a:ext cx="187616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1380869</xdr:colOff>
      <xdr:row>1</xdr:row>
      <xdr:rowOff>57246</xdr:rowOff>
    </xdr:to>
    <xdr:sp macro="" textlink="">
      <xdr:nvSpPr>
        <xdr:cNvPr id="16" name="CustomShape 1">
          <a:extLst>
            <a:ext uri="{FF2B5EF4-FFF2-40B4-BE49-F238E27FC236}">
              <a16:creationId xmlns:a16="http://schemas.microsoft.com/office/drawing/2014/main" id="{66CC8449-B088-572B-9A40-B30853C726B2}"/>
            </a:ext>
          </a:extLst>
        </xdr:cNvPr>
        <xdr:cNvSpPr/>
      </xdr:nvSpPr>
      <xdr:spPr>
        <a:xfrm>
          <a:off x="0" y="0"/>
          <a:ext cx="9312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411201</xdr:colOff>
      <xdr:row>0</xdr:row>
      <xdr:rowOff>57246</xdr:rowOff>
    </xdr:to>
    <xdr:sp macro="" textlink="">
      <xdr:nvSpPr>
        <xdr:cNvPr id="2" name="CustomShape 1">
          <a:extLst>
            <a:ext uri="{FF2B5EF4-FFF2-40B4-BE49-F238E27FC236}">
              <a16:creationId xmlns:a16="http://schemas.microsoft.com/office/drawing/2014/main" id="{49965A20-EF40-2547-C8DE-7DD5238DC403}"/>
            </a:ext>
          </a:extLst>
        </xdr:cNvPr>
        <xdr:cNvSpPr/>
      </xdr:nvSpPr>
      <xdr:spPr>
        <a:xfrm>
          <a:off x="0" y="0"/>
          <a:ext cx="9312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152142</xdr:colOff>
      <xdr:row>0</xdr:row>
      <xdr:rowOff>57246</xdr:rowOff>
    </xdr:to>
    <xdr:sp macro="" textlink="">
      <xdr:nvSpPr>
        <xdr:cNvPr id="3" name="CustomShape 1">
          <a:extLst>
            <a:ext uri="{FF2B5EF4-FFF2-40B4-BE49-F238E27FC236}">
              <a16:creationId xmlns:a16="http://schemas.microsoft.com/office/drawing/2014/main" id="{89DAAEC2-A9FD-278D-B962-F75D6E00BC9A}"/>
            </a:ext>
          </a:extLst>
        </xdr:cNvPr>
        <xdr:cNvSpPr/>
      </xdr:nvSpPr>
      <xdr:spPr>
        <a:xfrm>
          <a:off x="0" y="0"/>
          <a:ext cx="11598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48</xdr:col>
      <xdr:colOff>0</xdr:colOff>
      <xdr:row>13</xdr:row>
      <xdr:rowOff>41345</xdr:rowOff>
    </xdr:from>
    <xdr:to>
      <xdr:col>49</xdr:col>
      <xdr:colOff>319723</xdr:colOff>
      <xdr:row>13</xdr:row>
      <xdr:rowOff>98591</xdr:rowOff>
    </xdr:to>
    <xdr:sp macro="" textlink="">
      <xdr:nvSpPr>
        <xdr:cNvPr id="4" name="CustomShape 1">
          <a:extLst>
            <a:ext uri="{FF2B5EF4-FFF2-40B4-BE49-F238E27FC236}">
              <a16:creationId xmlns:a16="http://schemas.microsoft.com/office/drawing/2014/main" id="{72E63317-6726-83FB-6C28-A72D11531F77}"/>
            </a:ext>
          </a:extLst>
        </xdr:cNvPr>
        <xdr:cNvSpPr/>
      </xdr:nvSpPr>
      <xdr:spPr>
        <a:xfrm>
          <a:off x="24643080" y="8514785"/>
          <a:ext cx="11598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411201</xdr:colOff>
      <xdr:row>0</xdr:row>
      <xdr:rowOff>57246</xdr:rowOff>
    </xdr:to>
    <xdr:sp macro="" textlink="">
      <xdr:nvSpPr>
        <xdr:cNvPr id="5" name="CustomShape 1">
          <a:extLst>
            <a:ext uri="{FF2B5EF4-FFF2-40B4-BE49-F238E27FC236}">
              <a16:creationId xmlns:a16="http://schemas.microsoft.com/office/drawing/2014/main" id="{36FFD300-9B5B-2E71-1420-6B55F8553F8F}"/>
            </a:ext>
          </a:extLst>
        </xdr:cNvPr>
        <xdr:cNvSpPr/>
      </xdr:nvSpPr>
      <xdr:spPr>
        <a:xfrm>
          <a:off x="0" y="0"/>
          <a:ext cx="9312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152142</xdr:colOff>
      <xdr:row>0</xdr:row>
      <xdr:rowOff>57246</xdr:rowOff>
    </xdr:to>
    <xdr:sp macro="" textlink="">
      <xdr:nvSpPr>
        <xdr:cNvPr id="6" name="CustomShape 1">
          <a:extLst>
            <a:ext uri="{FF2B5EF4-FFF2-40B4-BE49-F238E27FC236}">
              <a16:creationId xmlns:a16="http://schemas.microsoft.com/office/drawing/2014/main" id="{17ED6D0A-3E09-2467-2F79-AE2A6DB22385}"/>
            </a:ext>
          </a:extLst>
        </xdr:cNvPr>
        <xdr:cNvSpPr/>
      </xdr:nvSpPr>
      <xdr:spPr>
        <a:xfrm>
          <a:off x="0" y="0"/>
          <a:ext cx="11598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1</xdr:row>
      <xdr:rowOff>0</xdr:rowOff>
    </xdr:from>
    <xdr:to>
      <xdr:col>1</xdr:col>
      <xdr:colOff>411201</xdr:colOff>
      <xdr:row>1</xdr:row>
      <xdr:rowOff>57246</xdr:rowOff>
    </xdr:to>
    <xdr:sp macro="" textlink="">
      <xdr:nvSpPr>
        <xdr:cNvPr id="7" name="CustomShape 1">
          <a:extLst>
            <a:ext uri="{FF2B5EF4-FFF2-40B4-BE49-F238E27FC236}">
              <a16:creationId xmlns:a16="http://schemas.microsoft.com/office/drawing/2014/main" id="{B49A5226-9D0A-A535-B737-3930FA1452D7}"/>
            </a:ext>
          </a:extLst>
        </xdr:cNvPr>
        <xdr:cNvSpPr/>
      </xdr:nvSpPr>
      <xdr:spPr>
        <a:xfrm>
          <a:off x="0" y="0"/>
          <a:ext cx="83222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1</xdr:row>
      <xdr:rowOff>0</xdr:rowOff>
    </xdr:from>
    <xdr:to>
      <xdr:col>2</xdr:col>
      <xdr:colOff>152142</xdr:colOff>
      <xdr:row>1</xdr:row>
      <xdr:rowOff>57246</xdr:rowOff>
    </xdr:to>
    <xdr:sp macro="" textlink="">
      <xdr:nvSpPr>
        <xdr:cNvPr id="8" name="CustomShape 1">
          <a:extLst>
            <a:ext uri="{FF2B5EF4-FFF2-40B4-BE49-F238E27FC236}">
              <a16:creationId xmlns:a16="http://schemas.microsoft.com/office/drawing/2014/main" id="{4A43B406-8C68-5EBD-51D6-13DDE4FD3E76}"/>
            </a:ext>
          </a:extLst>
        </xdr:cNvPr>
        <xdr:cNvSpPr/>
      </xdr:nvSpPr>
      <xdr:spPr>
        <a:xfrm>
          <a:off x="0" y="0"/>
          <a:ext cx="106082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1</xdr:row>
      <xdr:rowOff>0</xdr:rowOff>
    </xdr:from>
    <xdr:to>
      <xdr:col>1</xdr:col>
      <xdr:colOff>411201</xdr:colOff>
      <xdr:row>1</xdr:row>
      <xdr:rowOff>57246</xdr:rowOff>
    </xdr:to>
    <xdr:sp macro="" textlink="">
      <xdr:nvSpPr>
        <xdr:cNvPr id="9" name="CustomShape 1">
          <a:extLst>
            <a:ext uri="{FF2B5EF4-FFF2-40B4-BE49-F238E27FC236}">
              <a16:creationId xmlns:a16="http://schemas.microsoft.com/office/drawing/2014/main" id="{9C0BE99F-348B-6F89-6FE1-D6D2B60617A7}"/>
            </a:ext>
          </a:extLst>
        </xdr:cNvPr>
        <xdr:cNvSpPr/>
      </xdr:nvSpPr>
      <xdr:spPr>
        <a:xfrm>
          <a:off x="0" y="0"/>
          <a:ext cx="83222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1</xdr:row>
      <xdr:rowOff>0</xdr:rowOff>
    </xdr:from>
    <xdr:to>
      <xdr:col>2</xdr:col>
      <xdr:colOff>152142</xdr:colOff>
      <xdr:row>1</xdr:row>
      <xdr:rowOff>57246</xdr:rowOff>
    </xdr:to>
    <xdr:sp macro="" textlink="">
      <xdr:nvSpPr>
        <xdr:cNvPr id="10" name="CustomShape 1">
          <a:extLst>
            <a:ext uri="{FF2B5EF4-FFF2-40B4-BE49-F238E27FC236}">
              <a16:creationId xmlns:a16="http://schemas.microsoft.com/office/drawing/2014/main" id="{39FCF237-7022-CC90-18ED-743BD63260A5}"/>
            </a:ext>
          </a:extLst>
        </xdr:cNvPr>
        <xdr:cNvSpPr/>
      </xdr:nvSpPr>
      <xdr:spPr>
        <a:xfrm>
          <a:off x="0" y="0"/>
          <a:ext cx="106082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1329358</xdr:colOff>
      <xdr:row>1</xdr:row>
      <xdr:rowOff>57246</xdr:rowOff>
    </xdr:to>
    <xdr:sp macro="" textlink="">
      <xdr:nvSpPr>
        <xdr:cNvPr id="11" name="CustomShape 1">
          <a:extLst>
            <a:ext uri="{FF2B5EF4-FFF2-40B4-BE49-F238E27FC236}">
              <a16:creationId xmlns:a16="http://schemas.microsoft.com/office/drawing/2014/main" id="{212C99CD-F15C-9D81-76B0-3461DB7AE27A}"/>
            </a:ext>
          </a:extLst>
        </xdr:cNvPr>
        <xdr:cNvSpPr/>
      </xdr:nvSpPr>
      <xdr:spPr>
        <a:xfrm>
          <a:off x="0" y="0"/>
          <a:ext cx="83222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1380869</xdr:colOff>
      <xdr:row>1</xdr:row>
      <xdr:rowOff>57246</xdr:rowOff>
    </xdr:to>
    <xdr:sp macro="" textlink="">
      <xdr:nvSpPr>
        <xdr:cNvPr id="12" name="CustomShape 1">
          <a:extLst>
            <a:ext uri="{FF2B5EF4-FFF2-40B4-BE49-F238E27FC236}">
              <a16:creationId xmlns:a16="http://schemas.microsoft.com/office/drawing/2014/main" id="{73B91BE3-0EF3-D235-0F59-E9C34DB7D43E}"/>
            </a:ext>
          </a:extLst>
        </xdr:cNvPr>
        <xdr:cNvSpPr/>
      </xdr:nvSpPr>
      <xdr:spPr>
        <a:xfrm>
          <a:off x="0" y="0"/>
          <a:ext cx="106082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1329358</xdr:colOff>
      <xdr:row>1</xdr:row>
      <xdr:rowOff>57246</xdr:rowOff>
    </xdr:to>
    <xdr:sp macro="" textlink="">
      <xdr:nvSpPr>
        <xdr:cNvPr id="13" name="CustomShape 1">
          <a:extLst>
            <a:ext uri="{FF2B5EF4-FFF2-40B4-BE49-F238E27FC236}">
              <a16:creationId xmlns:a16="http://schemas.microsoft.com/office/drawing/2014/main" id="{39091054-77E7-B524-9322-50FC7B8E1CA8}"/>
            </a:ext>
          </a:extLst>
        </xdr:cNvPr>
        <xdr:cNvSpPr/>
      </xdr:nvSpPr>
      <xdr:spPr>
        <a:xfrm>
          <a:off x="0" y="0"/>
          <a:ext cx="83222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1380869</xdr:colOff>
      <xdr:row>1</xdr:row>
      <xdr:rowOff>57246</xdr:rowOff>
    </xdr:to>
    <xdr:sp macro="" textlink="">
      <xdr:nvSpPr>
        <xdr:cNvPr id="14" name="CustomShape 1">
          <a:extLst>
            <a:ext uri="{FF2B5EF4-FFF2-40B4-BE49-F238E27FC236}">
              <a16:creationId xmlns:a16="http://schemas.microsoft.com/office/drawing/2014/main" id="{4CAC1ECF-3ED9-4A5D-C251-E8E31D686A50}"/>
            </a:ext>
          </a:extLst>
        </xdr:cNvPr>
        <xdr:cNvSpPr/>
      </xdr:nvSpPr>
      <xdr:spPr>
        <a:xfrm>
          <a:off x="0" y="0"/>
          <a:ext cx="106082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289251</xdr:colOff>
      <xdr:row>0</xdr:row>
      <xdr:rowOff>57246</xdr:rowOff>
    </xdr:to>
    <xdr:sp macro="" textlink="">
      <xdr:nvSpPr>
        <xdr:cNvPr id="2" name="CustomShape 1">
          <a:extLst>
            <a:ext uri="{FF2B5EF4-FFF2-40B4-BE49-F238E27FC236}">
              <a16:creationId xmlns:a16="http://schemas.microsoft.com/office/drawing/2014/main" id="{CFCDFBEA-289C-CB0D-AE78-6D5080C034AA}"/>
            </a:ext>
          </a:extLst>
        </xdr:cNvPr>
        <xdr:cNvSpPr/>
      </xdr:nvSpPr>
      <xdr:spPr>
        <a:xfrm>
          <a:off x="0" y="0"/>
          <a:ext cx="80936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251170</xdr:colOff>
      <xdr:row>0</xdr:row>
      <xdr:rowOff>57246</xdr:rowOff>
    </xdr:to>
    <xdr:sp macro="" textlink="">
      <xdr:nvSpPr>
        <xdr:cNvPr id="3" name="CustomShape 1">
          <a:extLst>
            <a:ext uri="{FF2B5EF4-FFF2-40B4-BE49-F238E27FC236}">
              <a16:creationId xmlns:a16="http://schemas.microsoft.com/office/drawing/2014/main" id="{D2532212-99E2-06D3-03C6-18673389A916}"/>
            </a:ext>
          </a:extLst>
        </xdr:cNvPr>
        <xdr:cNvSpPr/>
      </xdr:nvSpPr>
      <xdr:spPr>
        <a:xfrm>
          <a:off x="0" y="0"/>
          <a:ext cx="153326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251170</xdr:colOff>
      <xdr:row>0</xdr:row>
      <xdr:rowOff>57246</xdr:rowOff>
    </xdr:to>
    <xdr:sp macro="" textlink="">
      <xdr:nvSpPr>
        <xdr:cNvPr id="4" name="CustomShape 1">
          <a:extLst>
            <a:ext uri="{FF2B5EF4-FFF2-40B4-BE49-F238E27FC236}">
              <a16:creationId xmlns:a16="http://schemas.microsoft.com/office/drawing/2014/main" id="{E2A70AAD-3CCA-87B8-2408-0B3CEFA04710}"/>
            </a:ext>
          </a:extLst>
        </xdr:cNvPr>
        <xdr:cNvSpPr/>
      </xdr:nvSpPr>
      <xdr:spPr>
        <a:xfrm>
          <a:off x="0" y="0"/>
          <a:ext cx="187616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48</xdr:col>
      <xdr:colOff>0</xdr:colOff>
      <xdr:row>13</xdr:row>
      <xdr:rowOff>41345</xdr:rowOff>
    </xdr:from>
    <xdr:to>
      <xdr:col>49</xdr:col>
      <xdr:colOff>538763</xdr:colOff>
      <xdr:row>13</xdr:row>
      <xdr:rowOff>98591</xdr:rowOff>
    </xdr:to>
    <xdr:sp macro="" textlink="">
      <xdr:nvSpPr>
        <xdr:cNvPr id="5" name="CustomShape 1">
          <a:extLst>
            <a:ext uri="{FF2B5EF4-FFF2-40B4-BE49-F238E27FC236}">
              <a16:creationId xmlns:a16="http://schemas.microsoft.com/office/drawing/2014/main" id="{6ACDC625-A494-1642-FADF-DB86FF421E15}"/>
            </a:ext>
          </a:extLst>
        </xdr:cNvPr>
        <xdr:cNvSpPr/>
      </xdr:nvSpPr>
      <xdr:spPr>
        <a:xfrm>
          <a:off x="24643080" y="8514785"/>
          <a:ext cx="138086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411201</xdr:colOff>
      <xdr:row>0</xdr:row>
      <xdr:rowOff>57246</xdr:rowOff>
    </xdr:to>
    <xdr:sp macro="" textlink="">
      <xdr:nvSpPr>
        <xdr:cNvPr id="6" name="CustomShape 1">
          <a:extLst>
            <a:ext uri="{FF2B5EF4-FFF2-40B4-BE49-F238E27FC236}">
              <a16:creationId xmlns:a16="http://schemas.microsoft.com/office/drawing/2014/main" id="{2849DE21-FE63-D92C-052B-9A787DC5ACCD}"/>
            </a:ext>
          </a:extLst>
        </xdr:cNvPr>
        <xdr:cNvSpPr/>
      </xdr:nvSpPr>
      <xdr:spPr>
        <a:xfrm>
          <a:off x="0" y="0"/>
          <a:ext cx="9312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152142</xdr:colOff>
      <xdr:row>0</xdr:row>
      <xdr:rowOff>57246</xdr:rowOff>
    </xdr:to>
    <xdr:sp macro="" textlink="">
      <xdr:nvSpPr>
        <xdr:cNvPr id="7" name="CustomShape 1">
          <a:extLst>
            <a:ext uri="{FF2B5EF4-FFF2-40B4-BE49-F238E27FC236}">
              <a16:creationId xmlns:a16="http://schemas.microsoft.com/office/drawing/2014/main" id="{C161E950-98E1-DE0F-5486-9A2A040C6FD6}"/>
            </a:ext>
          </a:extLst>
        </xdr:cNvPr>
        <xdr:cNvSpPr/>
      </xdr:nvSpPr>
      <xdr:spPr>
        <a:xfrm>
          <a:off x="0" y="0"/>
          <a:ext cx="11598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1</xdr:row>
      <xdr:rowOff>0</xdr:rowOff>
    </xdr:from>
    <xdr:to>
      <xdr:col>1</xdr:col>
      <xdr:colOff>289251</xdr:colOff>
      <xdr:row>1</xdr:row>
      <xdr:rowOff>57246</xdr:rowOff>
    </xdr:to>
    <xdr:sp macro="" textlink="">
      <xdr:nvSpPr>
        <xdr:cNvPr id="8" name="CustomShape 1">
          <a:extLst>
            <a:ext uri="{FF2B5EF4-FFF2-40B4-BE49-F238E27FC236}">
              <a16:creationId xmlns:a16="http://schemas.microsoft.com/office/drawing/2014/main" id="{643DA461-F3EC-B25B-AE05-ACA7E8FD6888}"/>
            </a:ext>
          </a:extLst>
        </xdr:cNvPr>
        <xdr:cNvSpPr/>
      </xdr:nvSpPr>
      <xdr:spPr>
        <a:xfrm>
          <a:off x="0" y="0"/>
          <a:ext cx="71030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1</xdr:row>
      <xdr:rowOff>0</xdr:rowOff>
    </xdr:from>
    <xdr:to>
      <xdr:col>2</xdr:col>
      <xdr:colOff>251170</xdr:colOff>
      <xdr:row>1</xdr:row>
      <xdr:rowOff>57246</xdr:rowOff>
    </xdr:to>
    <xdr:sp macro="" textlink="">
      <xdr:nvSpPr>
        <xdr:cNvPr id="9" name="CustomShape 1">
          <a:extLst>
            <a:ext uri="{FF2B5EF4-FFF2-40B4-BE49-F238E27FC236}">
              <a16:creationId xmlns:a16="http://schemas.microsoft.com/office/drawing/2014/main" id="{4A9FDFBE-C79C-4675-8F34-57BB14D7B0F0}"/>
            </a:ext>
          </a:extLst>
        </xdr:cNvPr>
        <xdr:cNvSpPr/>
      </xdr:nvSpPr>
      <xdr:spPr>
        <a:xfrm>
          <a:off x="0" y="0"/>
          <a:ext cx="11598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1</xdr:row>
      <xdr:rowOff>0</xdr:rowOff>
    </xdr:from>
    <xdr:to>
      <xdr:col>2</xdr:col>
      <xdr:colOff>251170</xdr:colOff>
      <xdr:row>1</xdr:row>
      <xdr:rowOff>57246</xdr:rowOff>
    </xdr:to>
    <xdr:sp macro="" textlink="">
      <xdr:nvSpPr>
        <xdr:cNvPr id="10" name="CustomShape 1">
          <a:extLst>
            <a:ext uri="{FF2B5EF4-FFF2-40B4-BE49-F238E27FC236}">
              <a16:creationId xmlns:a16="http://schemas.microsoft.com/office/drawing/2014/main" id="{076D44F5-71FF-A93C-1C01-3A9351EC8C00}"/>
            </a:ext>
          </a:extLst>
        </xdr:cNvPr>
        <xdr:cNvSpPr/>
      </xdr:nvSpPr>
      <xdr:spPr>
        <a:xfrm>
          <a:off x="0" y="0"/>
          <a:ext cx="11598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1</xdr:row>
      <xdr:rowOff>0</xdr:rowOff>
    </xdr:from>
    <xdr:to>
      <xdr:col>1</xdr:col>
      <xdr:colOff>411201</xdr:colOff>
      <xdr:row>1</xdr:row>
      <xdr:rowOff>57246</xdr:rowOff>
    </xdr:to>
    <xdr:sp macro="" textlink="">
      <xdr:nvSpPr>
        <xdr:cNvPr id="11" name="CustomShape 1">
          <a:extLst>
            <a:ext uri="{FF2B5EF4-FFF2-40B4-BE49-F238E27FC236}">
              <a16:creationId xmlns:a16="http://schemas.microsoft.com/office/drawing/2014/main" id="{D2645DDF-9F64-7873-B2AE-AB2DF02F1696}"/>
            </a:ext>
          </a:extLst>
        </xdr:cNvPr>
        <xdr:cNvSpPr/>
      </xdr:nvSpPr>
      <xdr:spPr>
        <a:xfrm>
          <a:off x="0" y="0"/>
          <a:ext cx="83222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1</xdr:row>
      <xdr:rowOff>0</xdr:rowOff>
    </xdr:from>
    <xdr:to>
      <xdr:col>2</xdr:col>
      <xdr:colOff>152142</xdr:colOff>
      <xdr:row>1</xdr:row>
      <xdr:rowOff>57246</xdr:rowOff>
    </xdr:to>
    <xdr:sp macro="" textlink="">
      <xdr:nvSpPr>
        <xdr:cNvPr id="12" name="CustomShape 1">
          <a:extLst>
            <a:ext uri="{FF2B5EF4-FFF2-40B4-BE49-F238E27FC236}">
              <a16:creationId xmlns:a16="http://schemas.microsoft.com/office/drawing/2014/main" id="{78BE21BF-3F49-C097-BCD6-E034CB809D9A}"/>
            </a:ext>
          </a:extLst>
        </xdr:cNvPr>
        <xdr:cNvSpPr/>
      </xdr:nvSpPr>
      <xdr:spPr>
        <a:xfrm>
          <a:off x="0" y="0"/>
          <a:ext cx="106082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1198025</xdr:colOff>
      <xdr:row>1</xdr:row>
      <xdr:rowOff>57246</xdr:rowOff>
    </xdr:to>
    <xdr:sp macro="" textlink="">
      <xdr:nvSpPr>
        <xdr:cNvPr id="13" name="CustomShape 1">
          <a:extLst>
            <a:ext uri="{FF2B5EF4-FFF2-40B4-BE49-F238E27FC236}">
              <a16:creationId xmlns:a16="http://schemas.microsoft.com/office/drawing/2014/main" id="{139F5056-1132-6405-6AF8-1134D9DEEAE5}"/>
            </a:ext>
          </a:extLst>
        </xdr:cNvPr>
        <xdr:cNvSpPr/>
      </xdr:nvSpPr>
      <xdr:spPr>
        <a:xfrm>
          <a:off x="0" y="0"/>
          <a:ext cx="71030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1380869</xdr:colOff>
      <xdr:row>1</xdr:row>
      <xdr:rowOff>57246</xdr:rowOff>
    </xdr:to>
    <xdr:sp macro="" textlink="">
      <xdr:nvSpPr>
        <xdr:cNvPr id="14" name="CustomShape 1">
          <a:extLst>
            <a:ext uri="{FF2B5EF4-FFF2-40B4-BE49-F238E27FC236}">
              <a16:creationId xmlns:a16="http://schemas.microsoft.com/office/drawing/2014/main" id="{1132D9A3-F02F-8EDF-D0EB-99A66F1BADCF}"/>
            </a:ext>
          </a:extLst>
        </xdr:cNvPr>
        <xdr:cNvSpPr/>
      </xdr:nvSpPr>
      <xdr:spPr>
        <a:xfrm>
          <a:off x="0" y="0"/>
          <a:ext cx="11598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1380869</xdr:colOff>
      <xdr:row>1</xdr:row>
      <xdr:rowOff>57246</xdr:rowOff>
    </xdr:to>
    <xdr:sp macro="" textlink="">
      <xdr:nvSpPr>
        <xdr:cNvPr id="15" name="CustomShape 1">
          <a:extLst>
            <a:ext uri="{FF2B5EF4-FFF2-40B4-BE49-F238E27FC236}">
              <a16:creationId xmlns:a16="http://schemas.microsoft.com/office/drawing/2014/main" id="{B652F805-6314-D1E5-7402-ADE3A3D5BCC7}"/>
            </a:ext>
          </a:extLst>
        </xdr:cNvPr>
        <xdr:cNvSpPr/>
      </xdr:nvSpPr>
      <xdr:spPr>
        <a:xfrm>
          <a:off x="0" y="0"/>
          <a:ext cx="11598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1329358</xdr:colOff>
      <xdr:row>1</xdr:row>
      <xdr:rowOff>57246</xdr:rowOff>
    </xdr:to>
    <xdr:sp macro="" textlink="">
      <xdr:nvSpPr>
        <xdr:cNvPr id="16" name="CustomShape 1">
          <a:extLst>
            <a:ext uri="{FF2B5EF4-FFF2-40B4-BE49-F238E27FC236}">
              <a16:creationId xmlns:a16="http://schemas.microsoft.com/office/drawing/2014/main" id="{8F215D50-8661-4569-39A2-DB91DAF9537D}"/>
            </a:ext>
          </a:extLst>
        </xdr:cNvPr>
        <xdr:cNvSpPr/>
      </xdr:nvSpPr>
      <xdr:spPr>
        <a:xfrm>
          <a:off x="0" y="0"/>
          <a:ext cx="83222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1380869</xdr:colOff>
      <xdr:row>1</xdr:row>
      <xdr:rowOff>57246</xdr:rowOff>
    </xdr:to>
    <xdr:sp macro="" textlink="">
      <xdr:nvSpPr>
        <xdr:cNvPr id="17" name="CustomShape 1">
          <a:extLst>
            <a:ext uri="{FF2B5EF4-FFF2-40B4-BE49-F238E27FC236}">
              <a16:creationId xmlns:a16="http://schemas.microsoft.com/office/drawing/2014/main" id="{BCA087C9-4B4C-C478-EB78-E0F6A7C8903D}"/>
            </a:ext>
          </a:extLst>
        </xdr:cNvPr>
        <xdr:cNvSpPr/>
      </xdr:nvSpPr>
      <xdr:spPr>
        <a:xfrm>
          <a:off x="0" y="0"/>
          <a:ext cx="106082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411201</xdr:colOff>
      <xdr:row>0</xdr:row>
      <xdr:rowOff>57246</xdr:rowOff>
    </xdr:to>
    <xdr:sp macro="" textlink="">
      <xdr:nvSpPr>
        <xdr:cNvPr id="2" name="CustomShape 1">
          <a:extLst>
            <a:ext uri="{FF2B5EF4-FFF2-40B4-BE49-F238E27FC236}">
              <a16:creationId xmlns:a16="http://schemas.microsoft.com/office/drawing/2014/main" id="{DDD17CD5-DBFF-E4A4-7FF3-92381EB0FC81}"/>
            </a:ext>
          </a:extLst>
        </xdr:cNvPr>
        <xdr:cNvSpPr/>
      </xdr:nvSpPr>
      <xdr:spPr>
        <a:xfrm>
          <a:off x="0" y="0"/>
          <a:ext cx="9312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152142</xdr:colOff>
      <xdr:row>0</xdr:row>
      <xdr:rowOff>57246</xdr:rowOff>
    </xdr:to>
    <xdr:sp macro="" textlink="">
      <xdr:nvSpPr>
        <xdr:cNvPr id="3" name="CustomShape 1">
          <a:extLst>
            <a:ext uri="{FF2B5EF4-FFF2-40B4-BE49-F238E27FC236}">
              <a16:creationId xmlns:a16="http://schemas.microsoft.com/office/drawing/2014/main" id="{EF889179-2D96-CD85-84F6-782BACA77685}"/>
            </a:ext>
          </a:extLst>
        </xdr:cNvPr>
        <xdr:cNvSpPr/>
      </xdr:nvSpPr>
      <xdr:spPr>
        <a:xfrm>
          <a:off x="0" y="0"/>
          <a:ext cx="11598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48</xdr:col>
      <xdr:colOff>0</xdr:colOff>
      <xdr:row>13</xdr:row>
      <xdr:rowOff>41345</xdr:rowOff>
    </xdr:from>
    <xdr:to>
      <xdr:col>49</xdr:col>
      <xdr:colOff>319723</xdr:colOff>
      <xdr:row>13</xdr:row>
      <xdr:rowOff>98591</xdr:rowOff>
    </xdr:to>
    <xdr:sp macro="" textlink="">
      <xdr:nvSpPr>
        <xdr:cNvPr id="4" name="CustomShape 1">
          <a:extLst>
            <a:ext uri="{FF2B5EF4-FFF2-40B4-BE49-F238E27FC236}">
              <a16:creationId xmlns:a16="http://schemas.microsoft.com/office/drawing/2014/main" id="{A0784130-B7ED-4C0D-BB01-122B4F7E1E28}"/>
            </a:ext>
          </a:extLst>
        </xdr:cNvPr>
        <xdr:cNvSpPr/>
      </xdr:nvSpPr>
      <xdr:spPr>
        <a:xfrm>
          <a:off x="24643080" y="8514785"/>
          <a:ext cx="11598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411201</xdr:colOff>
      <xdr:row>0</xdr:row>
      <xdr:rowOff>57246</xdr:rowOff>
    </xdr:to>
    <xdr:sp macro="" textlink="">
      <xdr:nvSpPr>
        <xdr:cNvPr id="5" name="CustomShape 1">
          <a:extLst>
            <a:ext uri="{FF2B5EF4-FFF2-40B4-BE49-F238E27FC236}">
              <a16:creationId xmlns:a16="http://schemas.microsoft.com/office/drawing/2014/main" id="{837BDA69-4562-0E1F-B846-D432AAC11EAA}"/>
            </a:ext>
          </a:extLst>
        </xdr:cNvPr>
        <xdr:cNvSpPr/>
      </xdr:nvSpPr>
      <xdr:spPr>
        <a:xfrm>
          <a:off x="0" y="0"/>
          <a:ext cx="9312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152142</xdr:colOff>
      <xdr:row>0</xdr:row>
      <xdr:rowOff>57246</xdr:rowOff>
    </xdr:to>
    <xdr:sp macro="" textlink="">
      <xdr:nvSpPr>
        <xdr:cNvPr id="6" name="CustomShape 1">
          <a:extLst>
            <a:ext uri="{FF2B5EF4-FFF2-40B4-BE49-F238E27FC236}">
              <a16:creationId xmlns:a16="http://schemas.microsoft.com/office/drawing/2014/main" id="{88BE13BE-C121-1A38-DFE4-E8471233B35B}"/>
            </a:ext>
          </a:extLst>
        </xdr:cNvPr>
        <xdr:cNvSpPr/>
      </xdr:nvSpPr>
      <xdr:spPr>
        <a:xfrm>
          <a:off x="0" y="0"/>
          <a:ext cx="11598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1</xdr:row>
      <xdr:rowOff>0</xdr:rowOff>
    </xdr:from>
    <xdr:to>
      <xdr:col>1</xdr:col>
      <xdr:colOff>411201</xdr:colOff>
      <xdr:row>1</xdr:row>
      <xdr:rowOff>57246</xdr:rowOff>
    </xdr:to>
    <xdr:sp macro="" textlink="">
      <xdr:nvSpPr>
        <xdr:cNvPr id="7" name="CustomShape 1">
          <a:extLst>
            <a:ext uri="{FF2B5EF4-FFF2-40B4-BE49-F238E27FC236}">
              <a16:creationId xmlns:a16="http://schemas.microsoft.com/office/drawing/2014/main" id="{74D485F2-34D1-A91D-0C88-2EFA0C0B0511}"/>
            </a:ext>
          </a:extLst>
        </xdr:cNvPr>
        <xdr:cNvSpPr/>
      </xdr:nvSpPr>
      <xdr:spPr>
        <a:xfrm>
          <a:off x="0" y="0"/>
          <a:ext cx="83222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1</xdr:row>
      <xdr:rowOff>0</xdr:rowOff>
    </xdr:from>
    <xdr:to>
      <xdr:col>2</xdr:col>
      <xdr:colOff>152142</xdr:colOff>
      <xdr:row>1</xdr:row>
      <xdr:rowOff>57246</xdr:rowOff>
    </xdr:to>
    <xdr:sp macro="" textlink="">
      <xdr:nvSpPr>
        <xdr:cNvPr id="8" name="CustomShape 1">
          <a:extLst>
            <a:ext uri="{FF2B5EF4-FFF2-40B4-BE49-F238E27FC236}">
              <a16:creationId xmlns:a16="http://schemas.microsoft.com/office/drawing/2014/main" id="{B07939DD-773F-95EF-EDE9-979DBD556332}"/>
            </a:ext>
          </a:extLst>
        </xdr:cNvPr>
        <xdr:cNvSpPr/>
      </xdr:nvSpPr>
      <xdr:spPr>
        <a:xfrm>
          <a:off x="0" y="0"/>
          <a:ext cx="106082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1</xdr:row>
      <xdr:rowOff>0</xdr:rowOff>
    </xdr:from>
    <xdr:to>
      <xdr:col>1</xdr:col>
      <xdr:colOff>411201</xdr:colOff>
      <xdr:row>1</xdr:row>
      <xdr:rowOff>57246</xdr:rowOff>
    </xdr:to>
    <xdr:sp macro="" textlink="">
      <xdr:nvSpPr>
        <xdr:cNvPr id="9" name="CustomShape 1">
          <a:extLst>
            <a:ext uri="{FF2B5EF4-FFF2-40B4-BE49-F238E27FC236}">
              <a16:creationId xmlns:a16="http://schemas.microsoft.com/office/drawing/2014/main" id="{8D599915-D88F-107C-51A4-0EE0B29C3BC5}"/>
            </a:ext>
          </a:extLst>
        </xdr:cNvPr>
        <xdr:cNvSpPr/>
      </xdr:nvSpPr>
      <xdr:spPr>
        <a:xfrm>
          <a:off x="0" y="0"/>
          <a:ext cx="83222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1</xdr:row>
      <xdr:rowOff>0</xdr:rowOff>
    </xdr:from>
    <xdr:to>
      <xdr:col>2</xdr:col>
      <xdr:colOff>152142</xdr:colOff>
      <xdr:row>1</xdr:row>
      <xdr:rowOff>57246</xdr:rowOff>
    </xdr:to>
    <xdr:sp macro="" textlink="">
      <xdr:nvSpPr>
        <xdr:cNvPr id="10" name="CustomShape 1">
          <a:extLst>
            <a:ext uri="{FF2B5EF4-FFF2-40B4-BE49-F238E27FC236}">
              <a16:creationId xmlns:a16="http://schemas.microsoft.com/office/drawing/2014/main" id="{31EAD872-FC14-199D-47C5-B11E2C55BE53}"/>
            </a:ext>
          </a:extLst>
        </xdr:cNvPr>
        <xdr:cNvSpPr/>
      </xdr:nvSpPr>
      <xdr:spPr>
        <a:xfrm>
          <a:off x="0" y="0"/>
          <a:ext cx="106082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1329358</xdr:colOff>
      <xdr:row>1</xdr:row>
      <xdr:rowOff>57246</xdr:rowOff>
    </xdr:to>
    <xdr:sp macro="" textlink="">
      <xdr:nvSpPr>
        <xdr:cNvPr id="11" name="CustomShape 1">
          <a:extLst>
            <a:ext uri="{FF2B5EF4-FFF2-40B4-BE49-F238E27FC236}">
              <a16:creationId xmlns:a16="http://schemas.microsoft.com/office/drawing/2014/main" id="{F8E2A9C0-9748-0C3E-F777-CDB33EBE871B}"/>
            </a:ext>
          </a:extLst>
        </xdr:cNvPr>
        <xdr:cNvSpPr/>
      </xdr:nvSpPr>
      <xdr:spPr>
        <a:xfrm>
          <a:off x="0" y="0"/>
          <a:ext cx="83222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1380869</xdr:colOff>
      <xdr:row>1</xdr:row>
      <xdr:rowOff>57246</xdr:rowOff>
    </xdr:to>
    <xdr:sp macro="" textlink="">
      <xdr:nvSpPr>
        <xdr:cNvPr id="12" name="CustomShape 1">
          <a:extLst>
            <a:ext uri="{FF2B5EF4-FFF2-40B4-BE49-F238E27FC236}">
              <a16:creationId xmlns:a16="http://schemas.microsoft.com/office/drawing/2014/main" id="{44B051D4-A6AE-C612-493F-5CFF26F85E80}"/>
            </a:ext>
          </a:extLst>
        </xdr:cNvPr>
        <xdr:cNvSpPr/>
      </xdr:nvSpPr>
      <xdr:spPr>
        <a:xfrm>
          <a:off x="0" y="0"/>
          <a:ext cx="106082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1329358</xdr:colOff>
      <xdr:row>1</xdr:row>
      <xdr:rowOff>57246</xdr:rowOff>
    </xdr:to>
    <xdr:sp macro="" textlink="">
      <xdr:nvSpPr>
        <xdr:cNvPr id="13" name="CustomShape 1">
          <a:extLst>
            <a:ext uri="{FF2B5EF4-FFF2-40B4-BE49-F238E27FC236}">
              <a16:creationId xmlns:a16="http://schemas.microsoft.com/office/drawing/2014/main" id="{0CC976A7-FDB4-0A14-9DA6-0FCECCEC2A6C}"/>
            </a:ext>
          </a:extLst>
        </xdr:cNvPr>
        <xdr:cNvSpPr/>
      </xdr:nvSpPr>
      <xdr:spPr>
        <a:xfrm>
          <a:off x="0" y="0"/>
          <a:ext cx="83222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1380869</xdr:colOff>
      <xdr:row>1</xdr:row>
      <xdr:rowOff>57246</xdr:rowOff>
    </xdr:to>
    <xdr:sp macro="" textlink="">
      <xdr:nvSpPr>
        <xdr:cNvPr id="14" name="CustomShape 1">
          <a:extLst>
            <a:ext uri="{FF2B5EF4-FFF2-40B4-BE49-F238E27FC236}">
              <a16:creationId xmlns:a16="http://schemas.microsoft.com/office/drawing/2014/main" id="{32746E70-F63D-D794-0D9E-9C26B8A42551}"/>
            </a:ext>
          </a:extLst>
        </xdr:cNvPr>
        <xdr:cNvSpPr/>
      </xdr:nvSpPr>
      <xdr:spPr>
        <a:xfrm>
          <a:off x="0" y="0"/>
          <a:ext cx="106082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289251</xdr:colOff>
      <xdr:row>0</xdr:row>
      <xdr:rowOff>57246</xdr:rowOff>
    </xdr:to>
    <xdr:sp macro="" textlink="">
      <xdr:nvSpPr>
        <xdr:cNvPr id="2" name="CustomShape 1">
          <a:extLst>
            <a:ext uri="{FF2B5EF4-FFF2-40B4-BE49-F238E27FC236}">
              <a16:creationId xmlns:a16="http://schemas.microsoft.com/office/drawing/2014/main" id="{9A85E5D3-11AB-8E76-B44F-4B7C8EB5829F}"/>
            </a:ext>
          </a:extLst>
        </xdr:cNvPr>
        <xdr:cNvSpPr/>
      </xdr:nvSpPr>
      <xdr:spPr>
        <a:xfrm>
          <a:off x="0" y="0"/>
          <a:ext cx="80936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251170</xdr:colOff>
      <xdr:row>0</xdr:row>
      <xdr:rowOff>57246</xdr:rowOff>
    </xdr:to>
    <xdr:sp macro="" textlink="">
      <xdr:nvSpPr>
        <xdr:cNvPr id="3" name="CustomShape 1">
          <a:extLst>
            <a:ext uri="{FF2B5EF4-FFF2-40B4-BE49-F238E27FC236}">
              <a16:creationId xmlns:a16="http://schemas.microsoft.com/office/drawing/2014/main" id="{79E30506-9D67-75BE-CB5C-625048BDCEBF}"/>
            </a:ext>
          </a:extLst>
        </xdr:cNvPr>
        <xdr:cNvSpPr/>
      </xdr:nvSpPr>
      <xdr:spPr>
        <a:xfrm>
          <a:off x="0" y="0"/>
          <a:ext cx="153326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251170</xdr:colOff>
      <xdr:row>0</xdr:row>
      <xdr:rowOff>57246</xdr:rowOff>
    </xdr:to>
    <xdr:sp macro="" textlink="">
      <xdr:nvSpPr>
        <xdr:cNvPr id="4" name="CustomShape 1">
          <a:extLst>
            <a:ext uri="{FF2B5EF4-FFF2-40B4-BE49-F238E27FC236}">
              <a16:creationId xmlns:a16="http://schemas.microsoft.com/office/drawing/2014/main" id="{F2A134A1-2A38-861D-425A-4F030D2B89DA}"/>
            </a:ext>
          </a:extLst>
        </xdr:cNvPr>
        <xdr:cNvSpPr/>
      </xdr:nvSpPr>
      <xdr:spPr>
        <a:xfrm>
          <a:off x="0" y="0"/>
          <a:ext cx="187616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48</xdr:col>
      <xdr:colOff>0</xdr:colOff>
      <xdr:row>13</xdr:row>
      <xdr:rowOff>41345</xdr:rowOff>
    </xdr:from>
    <xdr:to>
      <xdr:col>49</xdr:col>
      <xdr:colOff>538763</xdr:colOff>
      <xdr:row>13</xdr:row>
      <xdr:rowOff>98591</xdr:rowOff>
    </xdr:to>
    <xdr:sp macro="" textlink="">
      <xdr:nvSpPr>
        <xdr:cNvPr id="5" name="CustomShape 1">
          <a:extLst>
            <a:ext uri="{FF2B5EF4-FFF2-40B4-BE49-F238E27FC236}">
              <a16:creationId xmlns:a16="http://schemas.microsoft.com/office/drawing/2014/main" id="{46458F86-BB61-547A-2476-6241543D5BBD}"/>
            </a:ext>
          </a:extLst>
        </xdr:cNvPr>
        <xdr:cNvSpPr/>
      </xdr:nvSpPr>
      <xdr:spPr>
        <a:xfrm>
          <a:off x="24643080" y="8514785"/>
          <a:ext cx="138086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411201</xdr:colOff>
      <xdr:row>0</xdr:row>
      <xdr:rowOff>57246</xdr:rowOff>
    </xdr:to>
    <xdr:sp macro="" textlink="">
      <xdr:nvSpPr>
        <xdr:cNvPr id="6" name="CustomShape 1">
          <a:extLst>
            <a:ext uri="{FF2B5EF4-FFF2-40B4-BE49-F238E27FC236}">
              <a16:creationId xmlns:a16="http://schemas.microsoft.com/office/drawing/2014/main" id="{A2DB18BE-C2EF-837A-2670-72A5D9028597}"/>
            </a:ext>
          </a:extLst>
        </xdr:cNvPr>
        <xdr:cNvSpPr/>
      </xdr:nvSpPr>
      <xdr:spPr>
        <a:xfrm>
          <a:off x="0" y="0"/>
          <a:ext cx="9312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152142</xdr:colOff>
      <xdr:row>0</xdr:row>
      <xdr:rowOff>57246</xdr:rowOff>
    </xdr:to>
    <xdr:sp macro="" textlink="">
      <xdr:nvSpPr>
        <xdr:cNvPr id="7" name="CustomShape 1">
          <a:extLst>
            <a:ext uri="{FF2B5EF4-FFF2-40B4-BE49-F238E27FC236}">
              <a16:creationId xmlns:a16="http://schemas.microsoft.com/office/drawing/2014/main" id="{03F0390B-7340-3BE9-873B-4851B760E983}"/>
            </a:ext>
          </a:extLst>
        </xdr:cNvPr>
        <xdr:cNvSpPr/>
      </xdr:nvSpPr>
      <xdr:spPr>
        <a:xfrm>
          <a:off x="0" y="0"/>
          <a:ext cx="11598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1</xdr:row>
      <xdr:rowOff>0</xdr:rowOff>
    </xdr:from>
    <xdr:to>
      <xdr:col>1</xdr:col>
      <xdr:colOff>289251</xdr:colOff>
      <xdr:row>1</xdr:row>
      <xdr:rowOff>57246</xdr:rowOff>
    </xdr:to>
    <xdr:sp macro="" textlink="">
      <xdr:nvSpPr>
        <xdr:cNvPr id="8" name="CustomShape 1">
          <a:extLst>
            <a:ext uri="{FF2B5EF4-FFF2-40B4-BE49-F238E27FC236}">
              <a16:creationId xmlns:a16="http://schemas.microsoft.com/office/drawing/2014/main" id="{A115558E-01EF-D888-6223-9B3D3B21E68D}"/>
            </a:ext>
          </a:extLst>
        </xdr:cNvPr>
        <xdr:cNvSpPr/>
      </xdr:nvSpPr>
      <xdr:spPr>
        <a:xfrm>
          <a:off x="0" y="0"/>
          <a:ext cx="71030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1</xdr:row>
      <xdr:rowOff>0</xdr:rowOff>
    </xdr:from>
    <xdr:to>
      <xdr:col>2</xdr:col>
      <xdr:colOff>251170</xdr:colOff>
      <xdr:row>1</xdr:row>
      <xdr:rowOff>57246</xdr:rowOff>
    </xdr:to>
    <xdr:sp macro="" textlink="">
      <xdr:nvSpPr>
        <xdr:cNvPr id="9" name="CustomShape 1">
          <a:extLst>
            <a:ext uri="{FF2B5EF4-FFF2-40B4-BE49-F238E27FC236}">
              <a16:creationId xmlns:a16="http://schemas.microsoft.com/office/drawing/2014/main" id="{3B94AD2A-7D0B-903D-5499-A207AAF7F4C4}"/>
            </a:ext>
          </a:extLst>
        </xdr:cNvPr>
        <xdr:cNvSpPr/>
      </xdr:nvSpPr>
      <xdr:spPr>
        <a:xfrm>
          <a:off x="0" y="0"/>
          <a:ext cx="11598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1</xdr:row>
      <xdr:rowOff>0</xdr:rowOff>
    </xdr:from>
    <xdr:to>
      <xdr:col>2</xdr:col>
      <xdr:colOff>251170</xdr:colOff>
      <xdr:row>1</xdr:row>
      <xdr:rowOff>57246</xdr:rowOff>
    </xdr:to>
    <xdr:sp macro="" textlink="">
      <xdr:nvSpPr>
        <xdr:cNvPr id="10" name="CustomShape 1">
          <a:extLst>
            <a:ext uri="{FF2B5EF4-FFF2-40B4-BE49-F238E27FC236}">
              <a16:creationId xmlns:a16="http://schemas.microsoft.com/office/drawing/2014/main" id="{49402268-72D8-F567-70B2-BB0A1BFF35DE}"/>
            </a:ext>
          </a:extLst>
        </xdr:cNvPr>
        <xdr:cNvSpPr/>
      </xdr:nvSpPr>
      <xdr:spPr>
        <a:xfrm>
          <a:off x="0" y="0"/>
          <a:ext cx="11598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1</xdr:row>
      <xdr:rowOff>0</xdr:rowOff>
    </xdr:from>
    <xdr:to>
      <xdr:col>1</xdr:col>
      <xdr:colOff>411201</xdr:colOff>
      <xdr:row>1</xdr:row>
      <xdr:rowOff>57246</xdr:rowOff>
    </xdr:to>
    <xdr:sp macro="" textlink="">
      <xdr:nvSpPr>
        <xdr:cNvPr id="11" name="CustomShape 1">
          <a:extLst>
            <a:ext uri="{FF2B5EF4-FFF2-40B4-BE49-F238E27FC236}">
              <a16:creationId xmlns:a16="http://schemas.microsoft.com/office/drawing/2014/main" id="{ACA3B0FD-DED1-D80E-8913-5E48C545FD22}"/>
            </a:ext>
          </a:extLst>
        </xdr:cNvPr>
        <xdr:cNvSpPr/>
      </xdr:nvSpPr>
      <xdr:spPr>
        <a:xfrm>
          <a:off x="0" y="0"/>
          <a:ext cx="83222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1</xdr:row>
      <xdr:rowOff>0</xdr:rowOff>
    </xdr:from>
    <xdr:to>
      <xdr:col>2</xdr:col>
      <xdr:colOff>152142</xdr:colOff>
      <xdr:row>1</xdr:row>
      <xdr:rowOff>57246</xdr:rowOff>
    </xdr:to>
    <xdr:sp macro="" textlink="">
      <xdr:nvSpPr>
        <xdr:cNvPr id="12" name="CustomShape 1">
          <a:extLst>
            <a:ext uri="{FF2B5EF4-FFF2-40B4-BE49-F238E27FC236}">
              <a16:creationId xmlns:a16="http://schemas.microsoft.com/office/drawing/2014/main" id="{E6B5B5DE-7ED2-F841-9D0A-D862FF4670E2}"/>
            </a:ext>
          </a:extLst>
        </xdr:cNvPr>
        <xdr:cNvSpPr/>
      </xdr:nvSpPr>
      <xdr:spPr>
        <a:xfrm>
          <a:off x="0" y="0"/>
          <a:ext cx="106082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1198025</xdr:colOff>
      <xdr:row>1</xdr:row>
      <xdr:rowOff>57246</xdr:rowOff>
    </xdr:to>
    <xdr:sp macro="" textlink="">
      <xdr:nvSpPr>
        <xdr:cNvPr id="13" name="CustomShape 1">
          <a:extLst>
            <a:ext uri="{FF2B5EF4-FFF2-40B4-BE49-F238E27FC236}">
              <a16:creationId xmlns:a16="http://schemas.microsoft.com/office/drawing/2014/main" id="{D7E32201-CAB8-31B2-8D10-7375E23A4A69}"/>
            </a:ext>
          </a:extLst>
        </xdr:cNvPr>
        <xdr:cNvSpPr/>
      </xdr:nvSpPr>
      <xdr:spPr>
        <a:xfrm>
          <a:off x="0" y="0"/>
          <a:ext cx="71030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1380869</xdr:colOff>
      <xdr:row>1</xdr:row>
      <xdr:rowOff>57246</xdr:rowOff>
    </xdr:to>
    <xdr:sp macro="" textlink="">
      <xdr:nvSpPr>
        <xdr:cNvPr id="14" name="CustomShape 1">
          <a:extLst>
            <a:ext uri="{FF2B5EF4-FFF2-40B4-BE49-F238E27FC236}">
              <a16:creationId xmlns:a16="http://schemas.microsoft.com/office/drawing/2014/main" id="{D0E3C571-2898-658D-B3EB-6809BFF5DEEB}"/>
            </a:ext>
          </a:extLst>
        </xdr:cNvPr>
        <xdr:cNvSpPr/>
      </xdr:nvSpPr>
      <xdr:spPr>
        <a:xfrm>
          <a:off x="0" y="0"/>
          <a:ext cx="11598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1380869</xdr:colOff>
      <xdr:row>1</xdr:row>
      <xdr:rowOff>57246</xdr:rowOff>
    </xdr:to>
    <xdr:sp macro="" textlink="">
      <xdr:nvSpPr>
        <xdr:cNvPr id="15" name="CustomShape 1">
          <a:extLst>
            <a:ext uri="{FF2B5EF4-FFF2-40B4-BE49-F238E27FC236}">
              <a16:creationId xmlns:a16="http://schemas.microsoft.com/office/drawing/2014/main" id="{D014CA9E-1311-D598-F68E-4B3E4F4338A2}"/>
            </a:ext>
          </a:extLst>
        </xdr:cNvPr>
        <xdr:cNvSpPr/>
      </xdr:nvSpPr>
      <xdr:spPr>
        <a:xfrm>
          <a:off x="0" y="0"/>
          <a:ext cx="115988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1329358</xdr:colOff>
      <xdr:row>1</xdr:row>
      <xdr:rowOff>57246</xdr:rowOff>
    </xdr:to>
    <xdr:sp macro="" textlink="">
      <xdr:nvSpPr>
        <xdr:cNvPr id="16" name="CustomShape 1">
          <a:extLst>
            <a:ext uri="{FF2B5EF4-FFF2-40B4-BE49-F238E27FC236}">
              <a16:creationId xmlns:a16="http://schemas.microsoft.com/office/drawing/2014/main" id="{0022E620-8F39-F1AA-F3D2-1C8D5309F522}"/>
            </a:ext>
          </a:extLst>
        </xdr:cNvPr>
        <xdr:cNvSpPr/>
      </xdr:nvSpPr>
      <xdr:spPr>
        <a:xfrm>
          <a:off x="0" y="0"/>
          <a:ext cx="83222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1380869</xdr:colOff>
      <xdr:row>1</xdr:row>
      <xdr:rowOff>57246</xdr:rowOff>
    </xdr:to>
    <xdr:sp macro="" textlink="">
      <xdr:nvSpPr>
        <xdr:cNvPr id="17" name="CustomShape 1">
          <a:extLst>
            <a:ext uri="{FF2B5EF4-FFF2-40B4-BE49-F238E27FC236}">
              <a16:creationId xmlns:a16="http://schemas.microsoft.com/office/drawing/2014/main" id="{333CEC97-4E4C-3453-FD45-045AD1526247}"/>
            </a:ext>
          </a:extLst>
        </xdr:cNvPr>
        <xdr:cNvSpPr/>
      </xdr:nvSpPr>
      <xdr:spPr>
        <a:xfrm>
          <a:off x="0" y="0"/>
          <a:ext cx="1060825" cy="57246"/>
        </a:xfrm>
        <a:prstGeom prst="bentUpArrow">
          <a:avLst>
            <a:gd name="adj1" fmla="val 25000"/>
            <a:gd name="adj2" fmla="val 25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/>
        <a:lstStyle/>
        <a:p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mp1_rt-copie.zip/BURO/Client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CLIENTS PAR BATCH"/>
      <sheetName val="FORM NEW"/>
      <sheetName val="MODEL IGA"/>
      <sheetName val="MODEL REG"/>
      <sheetName val="C1-6549"/>
      <sheetName val="C1-6590"/>
      <sheetName val="C1-6501"/>
      <sheetName val="C1-6501-C"/>
      <sheetName val="C1-6525"/>
      <sheetName val="C2-37"/>
      <sheetName val="C2-6514"/>
      <sheetName val="C2-6514-C"/>
      <sheetName val="C3-632"/>
      <sheetName val="Clients"/>
      <sheetName val="6549"/>
      <sheetName val="6590"/>
      <sheetName val="6501"/>
      <sheetName val="6501-C"/>
      <sheetName val="6525"/>
      <sheetName val="37"/>
      <sheetName val="6514"/>
      <sheetName val="6514-C"/>
      <sheetName val="MODEL SUIVI"/>
      <sheetName val="EVEN"/>
      <sheetName val="CTSECT"/>
      <sheetName val="Feuil1"/>
    </sheetNames>
    <sheetDataSet>
      <sheetData sheetId="0">
        <row r="1">
          <cell r="A1" t="str">
            <v>NO</v>
          </cell>
          <cell r="N1" t="str">
            <v>FactNO</v>
          </cell>
        </row>
        <row r="2">
          <cell r="A2">
            <v>1</v>
          </cell>
          <cell r="N2">
            <v>600</v>
          </cell>
        </row>
        <row r="3">
          <cell r="A3">
            <v>2</v>
          </cell>
          <cell r="N3">
            <v>600</v>
          </cell>
        </row>
        <row r="4">
          <cell r="A4">
            <v>5</v>
          </cell>
          <cell r="N4">
            <v>600</v>
          </cell>
        </row>
        <row r="5">
          <cell r="A5">
            <v>11</v>
          </cell>
          <cell r="N5">
            <v>600</v>
          </cell>
        </row>
        <row r="6">
          <cell r="A6">
            <v>14</v>
          </cell>
          <cell r="N6">
            <v>600</v>
          </cell>
        </row>
        <row r="7">
          <cell r="A7">
            <v>15</v>
          </cell>
          <cell r="N7">
            <v>600</v>
          </cell>
        </row>
        <row r="8">
          <cell r="A8">
            <v>17</v>
          </cell>
          <cell r="N8">
            <v>650</v>
          </cell>
        </row>
        <row r="9">
          <cell r="A9">
            <v>18</v>
          </cell>
          <cell r="N9">
            <v>650</v>
          </cell>
        </row>
        <row r="10">
          <cell r="A10">
            <v>20</v>
          </cell>
        </row>
        <row r="11">
          <cell r="A11">
            <v>21</v>
          </cell>
          <cell r="N11">
            <v>600</v>
          </cell>
        </row>
        <row r="12">
          <cell r="A12">
            <v>22</v>
          </cell>
          <cell r="N12">
            <v>600</v>
          </cell>
        </row>
        <row r="13">
          <cell r="A13">
            <v>23</v>
          </cell>
          <cell r="N13">
            <v>600</v>
          </cell>
        </row>
        <row r="14">
          <cell r="A14">
            <v>24</v>
          </cell>
        </row>
        <row r="15">
          <cell r="A15">
            <v>27</v>
          </cell>
          <cell r="N15">
            <v>650</v>
          </cell>
        </row>
        <row r="16">
          <cell r="A16">
            <v>28</v>
          </cell>
          <cell r="N16">
            <v>650</v>
          </cell>
        </row>
        <row r="17">
          <cell r="A17">
            <v>29</v>
          </cell>
          <cell r="N17">
            <v>650</v>
          </cell>
        </row>
        <row r="18">
          <cell r="A18">
            <v>31</v>
          </cell>
          <cell r="N18">
            <v>650</v>
          </cell>
        </row>
        <row r="19">
          <cell r="A19">
            <v>32</v>
          </cell>
          <cell r="N19">
            <v>650</v>
          </cell>
        </row>
        <row r="20">
          <cell r="A20">
            <v>33</v>
          </cell>
          <cell r="N20">
            <v>650</v>
          </cell>
        </row>
        <row r="21">
          <cell r="A21">
            <v>36</v>
          </cell>
          <cell r="N21">
            <v>1003</v>
          </cell>
        </row>
        <row r="22">
          <cell r="A22">
            <v>37</v>
          </cell>
          <cell r="N22">
            <v>650</v>
          </cell>
        </row>
        <row r="23">
          <cell r="A23">
            <v>38</v>
          </cell>
          <cell r="N23">
            <v>650</v>
          </cell>
        </row>
        <row r="24">
          <cell r="A24">
            <v>40</v>
          </cell>
          <cell r="N24">
            <v>650</v>
          </cell>
        </row>
        <row r="25">
          <cell r="A25">
            <v>42</v>
          </cell>
          <cell r="N25">
            <v>600</v>
          </cell>
        </row>
        <row r="26">
          <cell r="A26">
            <v>43</v>
          </cell>
          <cell r="N26">
            <v>600</v>
          </cell>
        </row>
        <row r="27">
          <cell r="A27">
            <v>44</v>
          </cell>
          <cell r="N27">
            <v>600</v>
          </cell>
        </row>
        <row r="28">
          <cell r="A28">
            <v>45</v>
          </cell>
          <cell r="N28">
            <v>600</v>
          </cell>
        </row>
        <row r="29">
          <cell r="A29">
            <v>46</v>
          </cell>
          <cell r="N29">
            <v>600</v>
          </cell>
        </row>
        <row r="30">
          <cell r="A30">
            <v>47</v>
          </cell>
          <cell r="N30">
            <v>650</v>
          </cell>
        </row>
        <row r="31">
          <cell r="A31">
            <v>49</v>
          </cell>
          <cell r="N31">
            <v>650</v>
          </cell>
        </row>
        <row r="32">
          <cell r="A32">
            <v>51</v>
          </cell>
        </row>
        <row r="33">
          <cell r="A33">
            <v>52</v>
          </cell>
        </row>
        <row r="34">
          <cell r="A34">
            <v>53</v>
          </cell>
          <cell r="N34">
            <v>650</v>
          </cell>
        </row>
        <row r="35">
          <cell r="A35">
            <v>54</v>
          </cell>
        </row>
        <row r="36">
          <cell r="A36">
            <v>60</v>
          </cell>
          <cell r="N36">
            <v>600</v>
          </cell>
        </row>
        <row r="37">
          <cell r="A37">
            <v>62</v>
          </cell>
          <cell r="N37">
            <v>600</v>
          </cell>
        </row>
        <row r="38">
          <cell r="A38">
            <v>63</v>
          </cell>
        </row>
        <row r="39">
          <cell r="A39">
            <v>65</v>
          </cell>
          <cell r="N39">
            <v>600</v>
          </cell>
        </row>
        <row r="40">
          <cell r="A40">
            <v>66</v>
          </cell>
          <cell r="N40">
            <v>600</v>
          </cell>
        </row>
        <row r="41">
          <cell r="A41">
            <v>68</v>
          </cell>
          <cell r="N41">
            <v>600</v>
          </cell>
        </row>
        <row r="42">
          <cell r="A42">
            <v>70</v>
          </cell>
          <cell r="N42">
            <v>600</v>
          </cell>
        </row>
        <row r="43">
          <cell r="A43">
            <v>71</v>
          </cell>
          <cell r="N43">
            <v>650</v>
          </cell>
        </row>
        <row r="44">
          <cell r="A44">
            <v>72</v>
          </cell>
          <cell r="N44">
            <v>600</v>
          </cell>
        </row>
        <row r="45">
          <cell r="A45">
            <v>74</v>
          </cell>
          <cell r="N45">
            <v>650</v>
          </cell>
        </row>
        <row r="46">
          <cell r="A46">
            <v>77</v>
          </cell>
          <cell r="N46">
            <v>650</v>
          </cell>
        </row>
        <row r="47">
          <cell r="A47">
            <v>79</v>
          </cell>
          <cell r="N47">
            <v>600</v>
          </cell>
        </row>
        <row r="48">
          <cell r="A48">
            <v>83</v>
          </cell>
          <cell r="N48">
            <v>600</v>
          </cell>
        </row>
        <row r="49">
          <cell r="A49">
            <v>85</v>
          </cell>
          <cell r="N49">
            <v>650</v>
          </cell>
        </row>
        <row r="50">
          <cell r="A50">
            <v>87</v>
          </cell>
          <cell r="N50">
            <v>600</v>
          </cell>
        </row>
        <row r="51">
          <cell r="A51">
            <v>90</v>
          </cell>
          <cell r="N51">
            <v>650</v>
          </cell>
        </row>
        <row r="52">
          <cell r="A52">
            <v>92</v>
          </cell>
          <cell r="N52">
            <v>650</v>
          </cell>
        </row>
        <row r="53">
          <cell r="A53">
            <v>93</v>
          </cell>
        </row>
        <row r="54">
          <cell r="A54">
            <v>94</v>
          </cell>
        </row>
        <row r="55">
          <cell r="A55">
            <v>99</v>
          </cell>
          <cell r="N55">
            <v>99</v>
          </cell>
        </row>
        <row r="56">
          <cell r="A56">
            <v>100</v>
          </cell>
          <cell r="N56">
            <v>99</v>
          </cell>
        </row>
        <row r="57">
          <cell r="A57">
            <v>102</v>
          </cell>
          <cell r="N57">
            <v>99</v>
          </cell>
        </row>
        <row r="58">
          <cell r="A58">
            <v>103</v>
          </cell>
          <cell r="N58">
            <v>99</v>
          </cell>
        </row>
        <row r="59">
          <cell r="A59">
            <v>104</v>
          </cell>
          <cell r="N59">
            <v>99</v>
          </cell>
        </row>
        <row r="60">
          <cell r="A60">
            <v>107</v>
          </cell>
          <cell r="N60">
            <v>99</v>
          </cell>
        </row>
        <row r="61">
          <cell r="A61">
            <v>108</v>
          </cell>
          <cell r="N61">
            <v>99</v>
          </cell>
        </row>
        <row r="62">
          <cell r="A62">
            <v>109</v>
          </cell>
          <cell r="N62">
            <v>99</v>
          </cell>
        </row>
        <row r="63">
          <cell r="A63">
            <v>111</v>
          </cell>
          <cell r="N63">
            <v>99</v>
          </cell>
        </row>
        <row r="64">
          <cell r="A64">
            <v>112</v>
          </cell>
          <cell r="N64">
            <v>99</v>
          </cell>
        </row>
        <row r="65">
          <cell r="A65">
            <v>114</v>
          </cell>
          <cell r="N65">
            <v>2480</v>
          </cell>
        </row>
        <row r="66">
          <cell r="A66">
            <v>115</v>
          </cell>
          <cell r="N66">
            <v>99</v>
          </cell>
        </row>
        <row r="67">
          <cell r="A67">
            <v>118</v>
          </cell>
          <cell r="N67">
            <v>99</v>
          </cell>
        </row>
        <row r="68">
          <cell r="A68">
            <v>119</v>
          </cell>
          <cell r="N68">
            <v>99</v>
          </cell>
        </row>
        <row r="69">
          <cell r="A69">
            <v>120</v>
          </cell>
          <cell r="N69">
            <v>99</v>
          </cell>
        </row>
        <row r="70">
          <cell r="A70">
            <v>124</v>
          </cell>
          <cell r="N70">
            <v>2480</v>
          </cell>
        </row>
        <row r="71">
          <cell r="A71">
            <v>127</v>
          </cell>
          <cell r="N71">
            <v>99</v>
          </cell>
        </row>
        <row r="72">
          <cell r="A72">
            <v>129</v>
          </cell>
          <cell r="N72">
            <v>99</v>
          </cell>
        </row>
        <row r="73">
          <cell r="A73">
            <v>131</v>
          </cell>
        </row>
        <row r="74">
          <cell r="A74">
            <v>136</v>
          </cell>
          <cell r="N74" t="str">
            <v>HE IND</v>
          </cell>
        </row>
        <row r="75">
          <cell r="A75">
            <v>140</v>
          </cell>
        </row>
        <row r="76">
          <cell r="A76">
            <v>143</v>
          </cell>
          <cell r="N76">
            <v>2480</v>
          </cell>
        </row>
        <row r="77">
          <cell r="A77">
            <v>144</v>
          </cell>
        </row>
        <row r="78">
          <cell r="A78">
            <v>146</v>
          </cell>
        </row>
        <row r="79">
          <cell r="A79">
            <v>148</v>
          </cell>
        </row>
        <row r="80">
          <cell r="A80">
            <v>149</v>
          </cell>
        </row>
        <row r="81">
          <cell r="A81">
            <v>150</v>
          </cell>
          <cell r="N81">
            <v>99</v>
          </cell>
        </row>
        <row r="82">
          <cell r="A82">
            <v>153</v>
          </cell>
          <cell r="N82" t="str">
            <v>HE</v>
          </cell>
        </row>
        <row r="83">
          <cell r="A83">
            <v>155</v>
          </cell>
          <cell r="N83">
            <v>99</v>
          </cell>
        </row>
        <row r="84">
          <cell r="A84">
            <v>157</v>
          </cell>
          <cell r="N84">
            <v>99</v>
          </cell>
        </row>
        <row r="85">
          <cell r="A85">
            <v>158</v>
          </cell>
          <cell r="N85">
            <v>99</v>
          </cell>
        </row>
        <row r="86">
          <cell r="A86">
            <v>159</v>
          </cell>
          <cell r="N86">
            <v>99</v>
          </cell>
        </row>
        <row r="87">
          <cell r="A87">
            <v>160</v>
          </cell>
          <cell r="N87">
            <v>2480</v>
          </cell>
        </row>
        <row r="88">
          <cell r="A88">
            <v>161</v>
          </cell>
          <cell r="N88">
            <v>99</v>
          </cell>
        </row>
        <row r="89">
          <cell r="A89">
            <v>162</v>
          </cell>
          <cell r="N89">
            <v>99</v>
          </cell>
        </row>
        <row r="90">
          <cell r="A90">
            <v>164</v>
          </cell>
        </row>
        <row r="91">
          <cell r="A91">
            <v>165</v>
          </cell>
        </row>
        <row r="92">
          <cell r="A92">
            <v>166</v>
          </cell>
          <cell r="N92" t="str">
            <v>HE</v>
          </cell>
        </row>
        <row r="93">
          <cell r="A93">
            <v>167</v>
          </cell>
          <cell r="N93">
            <v>99</v>
          </cell>
        </row>
        <row r="94">
          <cell r="A94">
            <v>170</v>
          </cell>
        </row>
        <row r="95">
          <cell r="A95">
            <v>171</v>
          </cell>
        </row>
        <row r="96">
          <cell r="A96">
            <v>176</v>
          </cell>
        </row>
        <row r="97">
          <cell r="A97">
            <v>177</v>
          </cell>
        </row>
        <row r="98">
          <cell r="A98">
            <v>178</v>
          </cell>
        </row>
        <row r="99">
          <cell r="A99">
            <v>179</v>
          </cell>
          <cell r="N99">
            <v>1003</v>
          </cell>
        </row>
        <row r="100">
          <cell r="A100">
            <v>180</v>
          </cell>
          <cell r="N100" t="str">
            <v>IND</v>
          </cell>
        </row>
        <row r="101">
          <cell r="A101">
            <v>181</v>
          </cell>
        </row>
        <row r="102">
          <cell r="A102">
            <v>182</v>
          </cell>
          <cell r="N102">
            <v>99</v>
          </cell>
        </row>
        <row r="103">
          <cell r="A103">
            <v>183</v>
          </cell>
        </row>
        <row r="104">
          <cell r="A104">
            <v>184</v>
          </cell>
        </row>
        <row r="105">
          <cell r="A105">
            <v>185</v>
          </cell>
          <cell r="N105">
            <v>99</v>
          </cell>
        </row>
        <row r="106">
          <cell r="A106">
            <v>186</v>
          </cell>
          <cell r="N106" t="str">
            <v>IND</v>
          </cell>
        </row>
        <row r="107">
          <cell r="A107">
            <v>189</v>
          </cell>
          <cell r="N107">
            <v>2480</v>
          </cell>
        </row>
        <row r="108">
          <cell r="A108">
            <v>191</v>
          </cell>
          <cell r="N108">
            <v>99</v>
          </cell>
        </row>
        <row r="109">
          <cell r="A109">
            <v>194</v>
          </cell>
          <cell r="N109" t="str">
            <v>HE</v>
          </cell>
        </row>
        <row r="110">
          <cell r="A110">
            <v>199</v>
          </cell>
        </row>
        <row r="111">
          <cell r="A111">
            <v>201</v>
          </cell>
          <cell r="N111">
            <v>600</v>
          </cell>
        </row>
        <row r="112">
          <cell r="A112">
            <v>203</v>
          </cell>
          <cell r="N112">
            <v>99</v>
          </cell>
        </row>
        <row r="113">
          <cell r="A113">
            <v>204</v>
          </cell>
          <cell r="N113">
            <v>99</v>
          </cell>
        </row>
        <row r="114">
          <cell r="A114">
            <v>205</v>
          </cell>
          <cell r="N114">
            <v>99</v>
          </cell>
        </row>
        <row r="115">
          <cell r="A115">
            <v>207</v>
          </cell>
          <cell r="N115">
            <v>99</v>
          </cell>
        </row>
        <row r="116">
          <cell r="A116">
            <v>209</v>
          </cell>
          <cell r="N116">
            <v>99</v>
          </cell>
        </row>
        <row r="117">
          <cell r="A117">
            <v>210</v>
          </cell>
          <cell r="N117">
            <v>99</v>
          </cell>
        </row>
        <row r="118">
          <cell r="A118">
            <v>211</v>
          </cell>
          <cell r="N118">
            <v>99</v>
          </cell>
        </row>
        <row r="119">
          <cell r="A119">
            <v>214</v>
          </cell>
          <cell r="N119">
            <v>99</v>
          </cell>
        </row>
        <row r="120">
          <cell r="A120">
            <v>215</v>
          </cell>
          <cell r="N120">
            <v>99</v>
          </cell>
        </row>
        <row r="121">
          <cell r="A121">
            <v>216</v>
          </cell>
          <cell r="N121">
            <v>99</v>
          </cell>
        </row>
        <row r="122">
          <cell r="A122">
            <v>217</v>
          </cell>
          <cell r="N122">
            <v>99</v>
          </cell>
        </row>
        <row r="123">
          <cell r="A123">
            <v>218</v>
          </cell>
          <cell r="N123">
            <v>99</v>
          </cell>
        </row>
        <row r="124">
          <cell r="A124">
            <v>219</v>
          </cell>
          <cell r="N124">
            <v>99</v>
          </cell>
        </row>
        <row r="125">
          <cell r="A125">
            <v>221</v>
          </cell>
        </row>
        <row r="126">
          <cell r="A126">
            <v>222</v>
          </cell>
          <cell r="N126">
            <v>99</v>
          </cell>
        </row>
        <row r="127">
          <cell r="A127">
            <v>223</v>
          </cell>
          <cell r="N127">
            <v>99</v>
          </cell>
        </row>
        <row r="128">
          <cell r="A128">
            <v>227</v>
          </cell>
          <cell r="N128">
            <v>2480</v>
          </cell>
        </row>
        <row r="129">
          <cell r="A129">
            <v>228</v>
          </cell>
          <cell r="N129">
            <v>99</v>
          </cell>
        </row>
        <row r="130">
          <cell r="A130">
            <v>229</v>
          </cell>
          <cell r="N130">
            <v>2480</v>
          </cell>
        </row>
        <row r="131">
          <cell r="A131">
            <v>230</v>
          </cell>
          <cell r="N131">
            <v>99</v>
          </cell>
        </row>
        <row r="132">
          <cell r="A132">
            <v>231</v>
          </cell>
          <cell r="N132">
            <v>99</v>
          </cell>
        </row>
        <row r="133">
          <cell r="A133">
            <v>232</v>
          </cell>
          <cell r="N133">
            <v>99</v>
          </cell>
        </row>
        <row r="134">
          <cell r="A134">
            <v>233</v>
          </cell>
          <cell r="N134">
            <v>99</v>
          </cell>
        </row>
        <row r="135">
          <cell r="A135">
            <v>235</v>
          </cell>
          <cell r="N135">
            <v>99</v>
          </cell>
        </row>
        <row r="136">
          <cell r="A136">
            <v>236</v>
          </cell>
          <cell r="N136">
            <v>99</v>
          </cell>
        </row>
        <row r="137">
          <cell r="A137">
            <v>237</v>
          </cell>
          <cell r="N137">
            <v>99</v>
          </cell>
        </row>
        <row r="138">
          <cell r="A138">
            <v>239</v>
          </cell>
          <cell r="N138">
            <v>99</v>
          </cell>
        </row>
        <row r="139">
          <cell r="A139">
            <v>241</v>
          </cell>
          <cell r="N139">
            <v>99</v>
          </cell>
        </row>
        <row r="140">
          <cell r="A140">
            <v>242</v>
          </cell>
          <cell r="N140">
            <v>99</v>
          </cell>
        </row>
        <row r="141">
          <cell r="A141">
            <v>243</v>
          </cell>
          <cell r="N141">
            <v>99</v>
          </cell>
        </row>
        <row r="142">
          <cell r="A142">
            <v>244</v>
          </cell>
          <cell r="N142">
            <v>99</v>
          </cell>
        </row>
        <row r="143">
          <cell r="A143">
            <v>245</v>
          </cell>
        </row>
        <row r="144">
          <cell r="A144">
            <v>248</v>
          </cell>
        </row>
        <row r="145">
          <cell r="A145">
            <v>249</v>
          </cell>
          <cell r="N145">
            <v>99</v>
          </cell>
        </row>
        <row r="146">
          <cell r="A146">
            <v>260</v>
          </cell>
          <cell r="N146">
            <v>99</v>
          </cell>
        </row>
        <row r="147">
          <cell r="A147">
            <v>261</v>
          </cell>
          <cell r="N147">
            <v>99</v>
          </cell>
        </row>
        <row r="148">
          <cell r="A148">
            <v>264</v>
          </cell>
          <cell r="N148">
            <v>99</v>
          </cell>
        </row>
        <row r="149">
          <cell r="A149">
            <v>265</v>
          </cell>
          <cell r="N149">
            <v>99</v>
          </cell>
        </row>
        <row r="150">
          <cell r="A150">
            <v>266</v>
          </cell>
          <cell r="N150">
            <v>99</v>
          </cell>
        </row>
        <row r="151">
          <cell r="A151">
            <v>267</v>
          </cell>
          <cell r="N151">
            <v>600</v>
          </cell>
        </row>
        <row r="152">
          <cell r="A152">
            <v>269</v>
          </cell>
          <cell r="N152">
            <v>99</v>
          </cell>
        </row>
        <row r="153">
          <cell r="A153">
            <v>271</v>
          </cell>
        </row>
        <row r="154">
          <cell r="A154">
            <v>273</v>
          </cell>
          <cell r="N154">
            <v>99</v>
          </cell>
        </row>
        <row r="155">
          <cell r="A155">
            <v>277</v>
          </cell>
          <cell r="N155">
            <v>99</v>
          </cell>
        </row>
        <row r="156">
          <cell r="A156">
            <v>279</v>
          </cell>
          <cell r="N156">
            <v>99</v>
          </cell>
        </row>
        <row r="157">
          <cell r="A157">
            <v>282</v>
          </cell>
          <cell r="N157">
            <v>99</v>
          </cell>
        </row>
        <row r="158">
          <cell r="A158">
            <v>288</v>
          </cell>
          <cell r="N158">
            <v>99</v>
          </cell>
        </row>
        <row r="159">
          <cell r="A159">
            <v>290</v>
          </cell>
          <cell r="N159">
            <v>99</v>
          </cell>
        </row>
        <row r="160">
          <cell r="A160">
            <v>292</v>
          </cell>
          <cell r="N160">
            <v>99</v>
          </cell>
        </row>
        <row r="161">
          <cell r="A161">
            <v>293</v>
          </cell>
        </row>
        <row r="162">
          <cell r="A162">
            <v>301</v>
          </cell>
        </row>
        <row r="163">
          <cell r="A163">
            <v>302</v>
          </cell>
          <cell r="N163">
            <v>303</v>
          </cell>
        </row>
        <row r="164">
          <cell r="A164">
            <v>303</v>
          </cell>
        </row>
        <row r="165">
          <cell r="A165">
            <v>305</v>
          </cell>
        </row>
        <row r="166">
          <cell r="A166">
            <v>306</v>
          </cell>
        </row>
        <row r="167">
          <cell r="A167">
            <v>307</v>
          </cell>
        </row>
        <row r="168">
          <cell r="A168">
            <v>308</v>
          </cell>
        </row>
        <row r="169">
          <cell r="A169">
            <v>309</v>
          </cell>
        </row>
        <row r="170">
          <cell r="A170">
            <v>310</v>
          </cell>
        </row>
        <row r="171">
          <cell r="A171">
            <v>311</v>
          </cell>
        </row>
        <row r="172">
          <cell r="A172">
            <v>312</v>
          </cell>
        </row>
        <row r="173">
          <cell r="A173">
            <v>314</v>
          </cell>
        </row>
        <row r="174">
          <cell r="A174">
            <v>319</v>
          </cell>
        </row>
        <row r="175">
          <cell r="A175">
            <v>320</v>
          </cell>
        </row>
        <row r="176">
          <cell r="A176">
            <v>324</v>
          </cell>
        </row>
        <row r="177">
          <cell r="A177">
            <v>325</v>
          </cell>
        </row>
        <row r="178">
          <cell r="A178">
            <v>326</v>
          </cell>
        </row>
        <row r="179">
          <cell r="A179">
            <v>327</v>
          </cell>
        </row>
        <row r="180">
          <cell r="A180">
            <v>328</v>
          </cell>
        </row>
        <row r="181">
          <cell r="A181">
            <v>329</v>
          </cell>
        </row>
        <row r="182">
          <cell r="A182">
            <v>332</v>
          </cell>
        </row>
        <row r="183">
          <cell r="A183">
            <v>333</v>
          </cell>
        </row>
        <row r="184">
          <cell r="A184">
            <v>335</v>
          </cell>
        </row>
        <row r="185">
          <cell r="A185">
            <v>336</v>
          </cell>
        </row>
        <row r="186">
          <cell r="A186">
            <v>337</v>
          </cell>
        </row>
        <row r="187">
          <cell r="A187">
            <v>348</v>
          </cell>
          <cell r="N187">
            <v>600</v>
          </cell>
        </row>
        <row r="188">
          <cell r="A188">
            <v>349</v>
          </cell>
        </row>
        <row r="189">
          <cell r="A189">
            <v>350</v>
          </cell>
        </row>
        <row r="190">
          <cell r="A190">
            <v>351</v>
          </cell>
        </row>
        <row r="191">
          <cell r="A191">
            <v>353</v>
          </cell>
        </row>
        <row r="192">
          <cell r="A192">
            <v>354</v>
          </cell>
        </row>
        <row r="193">
          <cell r="A193">
            <v>355</v>
          </cell>
        </row>
        <row r="194">
          <cell r="A194">
            <v>356</v>
          </cell>
        </row>
        <row r="195">
          <cell r="A195">
            <v>358</v>
          </cell>
        </row>
        <row r="196">
          <cell r="A196">
            <v>359</v>
          </cell>
        </row>
        <row r="197">
          <cell r="A197">
            <v>361</v>
          </cell>
        </row>
        <row r="198">
          <cell r="A198">
            <v>362</v>
          </cell>
        </row>
        <row r="199">
          <cell r="A199">
            <v>364</v>
          </cell>
        </row>
        <row r="200">
          <cell r="A200">
            <v>365</v>
          </cell>
        </row>
        <row r="201">
          <cell r="A201">
            <v>366</v>
          </cell>
        </row>
        <row r="202">
          <cell r="A202">
            <v>367</v>
          </cell>
        </row>
        <row r="203">
          <cell r="A203">
            <v>370</v>
          </cell>
        </row>
        <row r="204">
          <cell r="A204">
            <v>371</v>
          </cell>
        </row>
        <row r="205">
          <cell r="A205">
            <v>372</v>
          </cell>
        </row>
        <row r="206">
          <cell r="A206">
            <v>381</v>
          </cell>
        </row>
        <row r="207">
          <cell r="A207">
            <v>383</v>
          </cell>
        </row>
        <row r="208">
          <cell r="A208">
            <v>386</v>
          </cell>
        </row>
        <row r="209">
          <cell r="A209">
            <v>391</v>
          </cell>
        </row>
        <row r="210">
          <cell r="A210">
            <v>395</v>
          </cell>
        </row>
        <row r="211">
          <cell r="A211">
            <v>396</v>
          </cell>
          <cell r="N211">
            <v>600</v>
          </cell>
        </row>
        <row r="212">
          <cell r="A212">
            <v>402</v>
          </cell>
        </row>
        <row r="213">
          <cell r="A213">
            <v>413</v>
          </cell>
          <cell r="N213">
            <v>600</v>
          </cell>
        </row>
        <row r="214">
          <cell r="A214">
            <v>443</v>
          </cell>
        </row>
        <row r="215">
          <cell r="A215">
            <v>444</v>
          </cell>
        </row>
        <row r="216">
          <cell r="A216">
            <v>446</v>
          </cell>
        </row>
        <row r="217">
          <cell r="A217">
            <v>447</v>
          </cell>
        </row>
        <row r="218">
          <cell r="A218">
            <v>449</v>
          </cell>
        </row>
        <row r="219">
          <cell r="A219">
            <v>451</v>
          </cell>
        </row>
        <row r="220">
          <cell r="A220">
            <v>452</v>
          </cell>
        </row>
        <row r="221">
          <cell r="A221">
            <v>456</v>
          </cell>
        </row>
        <row r="222">
          <cell r="A222">
            <v>460</v>
          </cell>
          <cell r="N222">
            <v>650</v>
          </cell>
        </row>
        <row r="223">
          <cell r="A223">
            <v>467</v>
          </cell>
        </row>
        <row r="224">
          <cell r="A224">
            <v>472</v>
          </cell>
        </row>
        <row r="225">
          <cell r="A225">
            <v>499</v>
          </cell>
        </row>
        <row r="226">
          <cell r="A226">
            <v>500</v>
          </cell>
        </row>
        <row r="227">
          <cell r="A227">
            <v>503</v>
          </cell>
        </row>
        <row r="228">
          <cell r="A228">
            <v>505</v>
          </cell>
          <cell r="N228">
            <v>949</v>
          </cell>
        </row>
        <row r="229">
          <cell r="A229">
            <v>506</v>
          </cell>
        </row>
        <row r="230">
          <cell r="A230">
            <v>508</v>
          </cell>
        </row>
        <row r="231">
          <cell r="A231">
            <v>518</v>
          </cell>
        </row>
        <row r="232">
          <cell r="A232">
            <v>528</v>
          </cell>
          <cell r="N232">
            <v>650</v>
          </cell>
        </row>
        <row r="233">
          <cell r="A233">
            <v>535</v>
          </cell>
        </row>
        <row r="234">
          <cell r="A234">
            <v>540</v>
          </cell>
        </row>
        <row r="235">
          <cell r="A235">
            <v>551</v>
          </cell>
          <cell r="N235">
            <v>2480</v>
          </cell>
        </row>
        <row r="236">
          <cell r="A236">
            <v>552</v>
          </cell>
          <cell r="N236">
            <v>2480</v>
          </cell>
        </row>
        <row r="237">
          <cell r="A237">
            <v>553</v>
          </cell>
        </row>
        <row r="238">
          <cell r="A238">
            <v>554</v>
          </cell>
          <cell r="N238">
            <v>2480</v>
          </cell>
        </row>
        <row r="239">
          <cell r="A239">
            <v>555</v>
          </cell>
          <cell r="N239">
            <v>949</v>
          </cell>
        </row>
        <row r="240">
          <cell r="A240">
            <v>558</v>
          </cell>
        </row>
        <row r="241">
          <cell r="A241">
            <v>564</v>
          </cell>
        </row>
        <row r="242">
          <cell r="A242">
            <v>581</v>
          </cell>
        </row>
        <row r="243">
          <cell r="A243">
            <v>591</v>
          </cell>
          <cell r="N243">
            <v>600</v>
          </cell>
        </row>
        <row r="244">
          <cell r="A244">
            <v>599</v>
          </cell>
          <cell r="N244">
            <v>600</v>
          </cell>
        </row>
        <row r="245">
          <cell r="A245">
            <v>600</v>
          </cell>
        </row>
        <row r="246">
          <cell r="A246">
            <v>603</v>
          </cell>
          <cell r="N246">
            <v>600</v>
          </cell>
        </row>
        <row r="247">
          <cell r="A247">
            <v>604</v>
          </cell>
          <cell r="N247">
            <v>600</v>
          </cell>
        </row>
        <row r="248">
          <cell r="A248">
            <v>605</v>
          </cell>
          <cell r="N248">
            <v>600</v>
          </cell>
        </row>
        <row r="249">
          <cell r="A249">
            <v>606</v>
          </cell>
        </row>
        <row r="250">
          <cell r="A250">
            <v>607</v>
          </cell>
          <cell r="N250">
            <v>600</v>
          </cell>
        </row>
        <row r="251">
          <cell r="A251">
            <v>622</v>
          </cell>
          <cell r="N251">
            <v>600</v>
          </cell>
        </row>
        <row r="252">
          <cell r="A252">
            <v>624</v>
          </cell>
          <cell r="N252">
            <v>600</v>
          </cell>
        </row>
        <row r="253">
          <cell r="A253">
            <v>625</v>
          </cell>
          <cell r="N253">
            <v>600</v>
          </cell>
        </row>
        <row r="254">
          <cell r="A254">
            <v>628</v>
          </cell>
          <cell r="N254">
            <v>600</v>
          </cell>
        </row>
        <row r="255">
          <cell r="A255">
            <v>630</v>
          </cell>
          <cell r="N255">
            <v>650</v>
          </cell>
        </row>
        <row r="256">
          <cell r="A256">
            <v>631</v>
          </cell>
          <cell r="N256">
            <v>600</v>
          </cell>
        </row>
        <row r="257">
          <cell r="A257">
            <v>632</v>
          </cell>
          <cell r="N257">
            <v>650</v>
          </cell>
        </row>
        <row r="258">
          <cell r="A258">
            <v>633</v>
          </cell>
          <cell r="N258">
            <v>600</v>
          </cell>
        </row>
        <row r="259">
          <cell r="A259">
            <v>634</v>
          </cell>
        </row>
        <row r="260">
          <cell r="A260">
            <v>644</v>
          </cell>
          <cell r="N260">
            <v>650</v>
          </cell>
        </row>
        <row r="261">
          <cell r="A261">
            <v>649</v>
          </cell>
          <cell r="N261">
            <v>650</v>
          </cell>
        </row>
        <row r="262">
          <cell r="A262">
            <v>650</v>
          </cell>
        </row>
        <row r="263">
          <cell r="A263">
            <v>652</v>
          </cell>
          <cell r="N263">
            <v>650</v>
          </cell>
        </row>
        <row r="264">
          <cell r="A264">
            <v>653</v>
          </cell>
          <cell r="N264">
            <v>650</v>
          </cell>
        </row>
        <row r="265">
          <cell r="A265">
            <v>655</v>
          </cell>
          <cell r="N265">
            <v>650</v>
          </cell>
        </row>
        <row r="266">
          <cell r="A266">
            <v>656</v>
          </cell>
          <cell r="N266">
            <v>650</v>
          </cell>
        </row>
        <row r="267">
          <cell r="A267">
            <v>657</v>
          </cell>
          <cell r="N267">
            <v>650</v>
          </cell>
        </row>
        <row r="268">
          <cell r="A268">
            <v>660</v>
          </cell>
          <cell r="N268">
            <v>650</v>
          </cell>
        </row>
        <row r="269">
          <cell r="A269">
            <v>662</v>
          </cell>
          <cell r="N269">
            <v>650</v>
          </cell>
        </row>
        <row r="270">
          <cell r="A270">
            <v>664</v>
          </cell>
          <cell r="N270">
            <v>650</v>
          </cell>
        </row>
        <row r="271">
          <cell r="A271">
            <v>665</v>
          </cell>
          <cell r="N271">
            <v>650</v>
          </cell>
        </row>
        <row r="272">
          <cell r="A272">
            <v>666</v>
          </cell>
          <cell r="N272">
            <v>650</v>
          </cell>
        </row>
        <row r="273">
          <cell r="A273">
            <v>667</v>
          </cell>
          <cell r="N273">
            <v>650</v>
          </cell>
        </row>
        <row r="274">
          <cell r="A274">
            <v>668</v>
          </cell>
          <cell r="N274">
            <v>650</v>
          </cell>
        </row>
        <row r="275">
          <cell r="A275">
            <v>670</v>
          </cell>
          <cell r="N275">
            <v>650</v>
          </cell>
        </row>
        <row r="276">
          <cell r="A276">
            <v>674</v>
          </cell>
          <cell r="N276">
            <v>650</v>
          </cell>
        </row>
        <row r="277">
          <cell r="A277">
            <v>675</v>
          </cell>
          <cell r="N277">
            <v>650</v>
          </cell>
        </row>
        <row r="278">
          <cell r="A278">
            <v>677</v>
          </cell>
          <cell r="N278">
            <v>650</v>
          </cell>
        </row>
        <row r="279">
          <cell r="A279">
            <v>678</v>
          </cell>
          <cell r="N279">
            <v>650</v>
          </cell>
        </row>
        <row r="280">
          <cell r="A280">
            <v>680</v>
          </cell>
          <cell r="N280">
            <v>650</v>
          </cell>
        </row>
        <row r="281">
          <cell r="A281">
            <v>681</v>
          </cell>
          <cell r="N281">
            <v>650</v>
          </cell>
        </row>
        <row r="282">
          <cell r="A282">
            <v>682</v>
          </cell>
          <cell r="N282">
            <v>650</v>
          </cell>
        </row>
        <row r="283">
          <cell r="A283">
            <v>683</v>
          </cell>
          <cell r="N283">
            <v>650</v>
          </cell>
        </row>
        <row r="284">
          <cell r="A284">
            <v>684</v>
          </cell>
          <cell r="N284">
            <v>650</v>
          </cell>
        </row>
        <row r="285">
          <cell r="A285">
            <v>685</v>
          </cell>
          <cell r="N285">
            <v>650</v>
          </cell>
        </row>
        <row r="286">
          <cell r="A286">
            <v>686</v>
          </cell>
          <cell r="N286">
            <v>650</v>
          </cell>
        </row>
        <row r="287">
          <cell r="A287">
            <v>688</v>
          </cell>
          <cell r="N287">
            <v>650</v>
          </cell>
        </row>
        <row r="288">
          <cell r="A288">
            <v>689</v>
          </cell>
          <cell r="N288">
            <v>650</v>
          </cell>
        </row>
        <row r="289">
          <cell r="A289">
            <v>690</v>
          </cell>
          <cell r="N289">
            <v>650</v>
          </cell>
        </row>
        <row r="290">
          <cell r="A290">
            <v>692</v>
          </cell>
          <cell r="N290">
            <v>650</v>
          </cell>
        </row>
        <row r="291">
          <cell r="A291">
            <v>695</v>
          </cell>
          <cell r="N291">
            <v>650</v>
          </cell>
        </row>
        <row r="292">
          <cell r="A292">
            <v>697</v>
          </cell>
          <cell r="N292">
            <v>650</v>
          </cell>
        </row>
        <row r="293">
          <cell r="A293">
            <v>698</v>
          </cell>
          <cell r="N293">
            <v>650</v>
          </cell>
        </row>
        <row r="294">
          <cell r="A294">
            <v>699</v>
          </cell>
          <cell r="N294">
            <v>650</v>
          </cell>
        </row>
        <row r="295">
          <cell r="A295">
            <v>700</v>
          </cell>
        </row>
        <row r="296">
          <cell r="A296">
            <v>701</v>
          </cell>
          <cell r="N296">
            <v>99</v>
          </cell>
        </row>
        <row r="297">
          <cell r="A297">
            <v>702</v>
          </cell>
        </row>
        <row r="298">
          <cell r="A298">
            <v>703</v>
          </cell>
          <cell r="N298">
            <v>99</v>
          </cell>
        </row>
        <row r="299">
          <cell r="A299">
            <v>704</v>
          </cell>
          <cell r="N299">
            <v>99</v>
          </cell>
        </row>
        <row r="300">
          <cell r="A300">
            <v>709</v>
          </cell>
          <cell r="N300">
            <v>99</v>
          </cell>
        </row>
        <row r="301">
          <cell r="A301">
            <v>711</v>
          </cell>
          <cell r="N301">
            <v>99</v>
          </cell>
        </row>
        <row r="302">
          <cell r="A302">
            <v>717</v>
          </cell>
          <cell r="N302">
            <v>949</v>
          </cell>
        </row>
        <row r="303">
          <cell r="A303">
            <v>719</v>
          </cell>
          <cell r="N303">
            <v>650</v>
          </cell>
        </row>
        <row r="304">
          <cell r="A304">
            <v>720</v>
          </cell>
          <cell r="N304">
            <v>949</v>
          </cell>
        </row>
        <row r="305">
          <cell r="A305">
            <v>721</v>
          </cell>
          <cell r="N305">
            <v>949</v>
          </cell>
        </row>
        <row r="306">
          <cell r="A306">
            <v>725</v>
          </cell>
          <cell r="N306">
            <v>949</v>
          </cell>
        </row>
        <row r="307">
          <cell r="A307">
            <v>726</v>
          </cell>
          <cell r="N307">
            <v>600</v>
          </cell>
        </row>
        <row r="308">
          <cell r="A308">
            <v>731</v>
          </cell>
          <cell r="N308">
            <v>949</v>
          </cell>
        </row>
        <row r="309">
          <cell r="A309">
            <v>732</v>
          </cell>
          <cell r="N309">
            <v>949</v>
          </cell>
        </row>
        <row r="310">
          <cell r="A310">
            <v>733</v>
          </cell>
        </row>
        <row r="311">
          <cell r="A311">
            <v>735</v>
          </cell>
          <cell r="N311">
            <v>949</v>
          </cell>
        </row>
        <row r="312">
          <cell r="A312">
            <v>736</v>
          </cell>
          <cell r="N312">
            <v>949</v>
          </cell>
        </row>
        <row r="313">
          <cell r="A313">
            <v>739</v>
          </cell>
          <cell r="N313">
            <v>949</v>
          </cell>
        </row>
        <row r="314">
          <cell r="A314">
            <v>741</v>
          </cell>
          <cell r="N314">
            <v>949</v>
          </cell>
        </row>
        <row r="315">
          <cell r="A315">
            <v>743</v>
          </cell>
        </row>
        <row r="316">
          <cell r="A316">
            <v>745</v>
          </cell>
          <cell r="N316">
            <v>949</v>
          </cell>
        </row>
        <row r="317">
          <cell r="A317">
            <v>746</v>
          </cell>
          <cell r="N317">
            <v>600</v>
          </cell>
        </row>
        <row r="318">
          <cell r="A318">
            <v>747</v>
          </cell>
          <cell r="N318">
            <v>99</v>
          </cell>
        </row>
        <row r="319">
          <cell r="A319">
            <v>748</v>
          </cell>
        </row>
        <row r="320">
          <cell r="A320">
            <v>751</v>
          </cell>
        </row>
        <row r="321">
          <cell r="A321">
            <v>752</v>
          </cell>
          <cell r="N321">
            <v>949</v>
          </cell>
        </row>
        <row r="322">
          <cell r="A322">
            <v>753</v>
          </cell>
          <cell r="N322">
            <v>650</v>
          </cell>
        </row>
        <row r="323">
          <cell r="A323">
            <v>754</v>
          </cell>
        </row>
        <row r="324">
          <cell r="A324">
            <v>756</v>
          </cell>
        </row>
        <row r="325">
          <cell r="A325">
            <v>757</v>
          </cell>
          <cell r="N325">
            <v>99</v>
          </cell>
        </row>
        <row r="326">
          <cell r="A326">
            <v>758</v>
          </cell>
        </row>
        <row r="327">
          <cell r="A327">
            <v>759</v>
          </cell>
          <cell r="N327">
            <v>949</v>
          </cell>
        </row>
        <row r="328">
          <cell r="A328">
            <v>761</v>
          </cell>
          <cell r="N328">
            <v>949</v>
          </cell>
        </row>
        <row r="329">
          <cell r="A329">
            <v>763</v>
          </cell>
        </row>
        <row r="330">
          <cell r="A330">
            <v>764</v>
          </cell>
        </row>
        <row r="331">
          <cell r="A331">
            <v>767</v>
          </cell>
          <cell r="N331">
            <v>650</v>
          </cell>
        </row>
        <row r="332">
          <cell r="A332">
            <v>770</v>
          </cell>
          <cell r="N332">
            <v>650</v>
          </cell>
        </row>
        <row r="333">
          <cell r="A333">
            <v>778</v>
          </cell>
          <cell r="N333">
            <v>949</v>
          </cell>
        </row>
        <row r="334">
          <cell r="A334">
            <v>781</v>
          </cell>
          <cell r="N334">
            <v>949</v>
          </cell>
        </row>
        <row r="335">
          <cell r="A335">
            <v>783</v>
          </cell>
          <cell r="N335">
            <v>949</v>
          </cell>
        </row>
        <row r="336">
          <cell r="A336">
            <v>784</v>
          </cell>
          <cell r="N336">
            <v>650</v>
          </cell>
        </row>
        <row r="337">
          <cell r="A337">
            <v>786</v>
          </cell>
          <cell r="N337">
            <v>949</v>
          </cell>
        </row>
        <row r="338">
          <cell r="A338">
            <v>787</v>
          </cell>
          <cell r="N338">
            <v>600</v>
          </cell>
        </row>
        <row r="339">
          <cell r="A339">
            <v>788</v>
          </cell>
          <cell r="N339">
            <v>949</v>
          </cell>
        </row>
        <row r="340">
          <cell r="A340">
            <v>790</v>
          </cell>
          <cell r="N340">
            <v>949</v>
          </cell>
        </row>
        <row r="341">
          <cell r="A341">
            <v>791</v>
          </cell>
          <cell r="N341">
            <v>949</v>
          </cell>
        </row>
        <row r="342">
          <cell r="A342">
            <v>794</v>
          </cell>
          <cell r="N342">
            <v>949</v>
          </cell>
        </row>
        <row r="343">
          <cell r="A343">
            <v>799</v>
          </cell>
          <cell r="N343">
            <v>650</v>
          </cell>
        </row>
        <row r="344">
          <cell r="A344">
            <v>800</v>
          </cell>
          <cell r="N344">
            <v>650</v>
          </cell>
        </row>
        <row r="345">
          <cell r="A345">
            <v>802</v>
          </cell>
          <cell r="N345">
            <v>2480</v>
          </cell>
        </row>
        <row r="346">
          <cell r="A346">
            <v>803</v>
          </cell>
          <cell r="N346">
            <v>2480</v>
          </cell>
        </row>
        <row r="347">
          <cell r="A347">
            <v>804</v>
          </cell>
          <cell r="N347">
            <v>949</v>
          </cell>
        </row>
        <row r="348">
          <cell r="A348">
            <v>805</v>
          </cell>
          <cell r="N348">
            <v>949</v>
          </cell>
        </row>
        <row r="349">
          <cell r="A349">
            <v>806</v>
          </cell>
          <cell r="N349">
            <v>949</v>
          </cell>
        </row>
        <row r="350">
          <cell r="A350">
            <v>808</v>
          </cell>
          <cell r="N350" t="str">
            <v>HE IND</v>
          </cell>
        </row>
        <row r="351">
          <cell r="A351">
            <v>809</v>
          </cell>
        </row>
        <row r="352">
          <cell r="A352">
            <v>812</v>
          </cell>
        </row>
        <row r="353">
          <cell r="A353">
            <v>813</v>
          </cell>
          <cell r="N353">
            <v>949</v>
          </cell>
        </row>
        <row r="354">
          <cell r="A354">
            <v>814</v>
          </cell>
          <cell r="N354">
            <v>650</v>
          </cell>
        </row>
        <row r="355">
          <cell r="A355">
            <v>815</v>
          </cell>
          <cell r="N355" t="str">
            <v>HE</v>
          </cell>
        </row>
        <row r="356">
          <cell r="A356">
            <v>816</v>
          </cell>
        </row>
        <row r="357">
          <cell r="A357">
            <v>817</v>
          </cell>
          <cell r="N357">
            <v>99</v>
          </cell>
        </row>
        <row r="358">
          <cell r="A358">
            <v>818</v>
          </cell>
          <cell r="N358">
            <v>99</v>
          </cell>
        </row>
        <row r="359">
          <cell r="A359">
            <v>819</v>
          </cell>
        </row>
        <row r="360">
          <cell r="A360">
            <v>820</v>
          </cell>
          <cell r="N360" t="str">
            <v>HE</v>
          </cell>
        </row>
        <row r="361">
          <cell r="A361">
            <v>821</v>
          </cell>
          <cell r="N361">
            <v>650</v>
          </cell>
        </row>
        <row r="362">
          <cell r="A362">
            <v>822</v>
          </cell>
          <cell r="N362">
            <v>99</v>
          </cell>
        </row>
        <row r="363">
          <cell r="A363">
            <v>825</v>
          </cell>
        </row>
        <row r="364">
          <cell r="A364">
            <v>826</v>
          </cell>
          <cell r="N364">
            <v>600</v>
          </cell>
        </row>
        <row r="365">
          <cell r="A365">
            <v>827</v>
          </cell>
        </row>
        <row r="366">
          <cell r="A366">
            <v>828</v>
          </cell>
        </row>
        <row r="367">
          <cell r="A367">
            <v>829</v>
          </cell>
        </row>
        <row r="368">
          <cell r="A368">
            <v>830</v>
          </cell>
        </row>
        <row r="369">
          <cell r="A369">
            <v>831</v>
          </cell>
        </row>
        <row r="370">
          <cell r="A370">
            <v>832</v>
          </cell>
          <cell r="N370">
            <v>949</v>
          </cell>
        </row>
        <row r="371">
          <cell r="A371">
            <v>833</v>
          </cell>
        </row>
        <row r="372">
          <cell r="A372">
            <v>834</v>
          </cell>
        </row>
        <row r="373">
          <cell r="A373">
            <v>835</v>
          </cell>
        </row>
        <row r="374">
          <cell r="A374">
            <v>836</v>
          </cell>
        </row>
        <row r="375">
          <cell r="A375">
            <v>837</v>
          </cell>
        </row>
        <row r="376">
          <cell r="A376">
            <v>838</v>
          </cell>
          <cell r="N376">
            <v>99</v>
          </cell>
        </row>
        <row r="377">
          <cell r="A377">
            <v>839</v>
          </cell>
        </row>
        <row r="378">
          <cell r="A378">
            <v>840</v>
          </cell>
          <cell r="N378" t="str">
            <v>HE IND</v>
          </cell>
        </row>
        <row r="379">
          <cell r="A379">
            <v>841</v>
          </cell>
        </row>
        <row r="380">
          <cell r="A380">
            <v>842</v>
          </cell>
          <cell r="N380">
            <v>949</v>
          </cell>
        </row>
        <row r="381">
          <cell r="A381">
            <v>843</v>
          </cell>
        </row>
        <row r="382">
          <cell r="A382">
            <v>844</v>
          </cell>
          <cell r="N382">
            <v>949</v>
          </cell>
        </row>
        <row r="383">
          <cell r="A383">
            <v>845</v>
          </cell>
          <cell r="N383">
            <v>949</v>
          </cell>
        </row>
        <row r="384">
          <cell r="A384">
            <v>846</v>
          </cell>
          <cell r="N384">
            <v>600</v>
          </cell>
        </row>
        <row r="385">
          <cell r="A385">
            <v>847</v>
          </cell>
        </row>
        <row r="386">
          <cell r="A386">
            <v>848</v>
          </cell>
          <cell r="N386">
            <v>949</v>
          </cell>
        </row>
        <row r="387">
          <cell r="A387">
            <v>849</v>
          </cell>
          <cell r="N387">
            <v>949</v>
          </cell>
        </row>
        <row r="388">
          <cell r="A388">
            <v>851</v>
          </cell>
        </row>
        <row r="389">
          <cell r="A389">
            <v>853</v>
          </cell>
        </row>
        <row r="390">
          <cell r="A390">
            <v>862</v>
          </cell>
          <cell r="N390">
            <v>650</v>
          </cell>
        </row>
        <row r="391">
          <cell r="A391">
            <v>863</v>
          </cell>
          <cell r="N391">
            <v>99</v>
          </cell>
        </row>
        <row r="392">
          <cell r="A392">
            <v>865</v>
          </cell>
          <cell r="N392">
            <v>650</v>
          </cell>
        </row>
        <row r="393">
          <cell r="A393">
            <v>866</v>
          </cell>
        </row>
        <row r="394">
          <cell r="A394">
            <v>867</v>
          </cell>
          <cell r="N394">
            <v>99</v>
          </cell>
        </row>
        <row r="395">
          <cell r="A395">
            <v>868</v>
          </cell>
          <cell r="N395" t="str">
            <v>HE</v>
          </cell>
        </row>
        <row r="396">
          <cell r="A396">
            <v>869</v>
          </cell>
          <cell r="N396">
            <v>99</v>
          </cell>
        </row>
        <row r="397">
          <cell r="A397">
            <v>870</v>
          </cell>
          <cell r="N397">
            <v>650</v>
          </cell>
        </row>
        <row r="398">
          <cell r="A398">
            <v>871</v>
          </cell>
          <cell r="N398">
            <v>99</v>
          </cell>
        </row>
        <row r="399">
          <cell r="A399">
            <v>872</v>
          </cell>
          <cell r="N399">
            <v>99</v>
          </cell>
        </row>
        <row r="400">
          <cell r="A400">
            <v>873</v>
          </cell>
          <cell r="N400">
            <v>99</v>
          </cell>
        </row>
        <row r="401">
          <cell r="A401">
            <v>875</v>
          </cell>
          <cell r="N401">
            <v>99</v>
          </cell>
        </row>
        <row r="402">
          <cell r="A402">
            <v>876</v>
          </cell>
          <cell r="N402">
            <v>99</v>
          </cell>
        </row>
        <row r="403">
          <cell r="A403">
            <v>877</v>
          </cell>
          <cell r="N403">
            <v>99</v>
          </cell>
        </row>
        <row r="404">
          <cell r="A404">
            <v>878</v>
          </cell>
          <cell r="N404" t="str">
            <v>HE</v>
          </cell>
        </row>
        <row r="405">
          <cell r="A405">
            <v>879</v>
          </cell>
          <cell r="N405">
            <v>99</v>
          </cell>
        </row>
        <row r="406">
          <cell r="A406">
            <v>880</v>
          </cell>
          <cell r="N406" t="str">
            <v>HE IND</v>
          </cell>
        </row>
        <row r="407">
          <cell r="A407">
            <v>881</v>
          </cell>
          <cell r="N407">
            <v>99</v>
          </cell>
        </row>
        <row r="408">
          <cell r="A408">
            <v>882</v>
          </cell>
          <cell r="N408">
            <v>99</v>
          </cell>
        </row>
        <row r="409">
          <cell r="A409">
            <v>884</v>
          </cell>
          <cell r="N409" t="str">
            <v>HE IND</v>
          </cell>
        </row>
        <row r="410">
          <cell r="A410">
            <v>885</v>
          </cell>
          <cell r="N410">
            <v>99</v>
          </cell>
        </row>
        <row r="411">
          <cell r="A411">
            <v>886</v>
          </cell>
          <cell r="N411">
            <v>650</v>
          </cell>
        </row>
        <row r="412">
          <cell r="A412">
            <v>887</v>
          </cell>
          <cell r="N412">
            <v>600</v>
          </cell>
        </row>
        <row r="413">
          <cell r="A413">
            <v>888</v>
          </cell>
        </row>
        <row r="414">
          <cell r="A414">
            <v>889</v>
          </cell>
          <cell r="N414">
            <v>650</v>
          </cell>
        </row>
        <row r="415">
          <cell r="A415">
            <v>892</v>
          </cell>
        </row>
        <row r="416">
          <cell r="A416">
            <v>893</v>
          </cell>
          <cell r="N416">
            <v>99</v>
          </cell>
        </row>
        <row r="417">
          <cell r="A417">
            <v>894</v>
          </cell>
          <cell r="N417">
            <v>99</v>
          </cell>
        </row>
        <row r="418">
          <cell r="A418">
            <v>896</v>
          </cell>
        </row>
        <row r="419">
          <cell r="A419">
            <v>897</v>
          </cell>
          <cell r="N419">
            <v>99</v>
          </cell>
        </row>
        <row r="420">
          <cell r="A420">
            <v>898</v>
          </cell>
        </row>
        <row r="421">
          <cell r="A421">
            <v>900</v>
          </cell>
        </row>
        <row r="422">
          <cell r="A422">
            <v>902</v>
          </cell>
          <cell r="N422">
            <v>949</v>
          </cell>
        </row>
        <row r="423">
          <cell r="A423">
            <v>904</v>
          </cell>
          <cell r="N423" t="str">
            <v>HE IND</v>
          </cell>
        </row>
        <row r="424">
          <cell r="A424">
            <v>905</v>
          </cell>
          <cell r="N424">
            <v>650</v>
          </cell>
        </row>
        <row r="425">
          <cell r="A425">
            <v>906</v>
          </cell>
          <cell r="N425">
            <v>650</v>
          </cell>
        </row>
        <row r="426">
          <cell r="A426">
            <v>907</v>
          </cell>
          <cell r="N426">
            <v>650</v>
          </cell>
        </row>
        <row r="427">
          <cell r="A427">
            <v>908</v>
          </cell>
        </row>
        <row r="428">
          <cell r="A428">
            <v>909</v>
          </cell>
        </row>
        <row r="429">
          <cell r="A429">
            <v>910</v>
          </cell>
        </row>
        <row r="430">
          <cell r="A430">
            <v>912</v>
          </cell>
        </row>
        <row r="431">
          <cell r="A431">
            <v>913</v>
          </cell>
        </row>
        <row r="432">
          <cell r="A432">
            <v>916</v>
          </cell>
        </row>
        <row r="433">
          <cell r="A433">
            <v>918</v>
          </cell>
          <cell r="N433">
            <v>650</v>
          </cell>
        </row>
        <row r="434">
          <cell r="A434">
            <v>919</v>
          </cell>
        </row>
        <row r="435">
          <cell r="A435">
            <v>928</v>
          </cell>
          <cell r="N435" t="str">
            <v>HE IND</v>
          </cell>
        </row>
        <row r="436">
          <cell r="A436">
            <v>930</v>
          </cell>
          <cell r="N436">
            <v>650</v>
          </cell>
        </row>
        <row r="437">
          <cell r="A437">
            <v>933</v>
          </cell>
          <cell r="N437">
            <v>600</v>
          </cell>
        </row>
        <row r="438">
          <cell r="A438">
            <v>947</v>
          </cell>
          <cell r="N438">
            <v>949</v>
          </cell>
        </row>
        <row r="439">
          <cell r="A439">
            <v>948</v>
          </cell>
          <cell r="N439">
            <v>949</v>
          </cell>
        </row>
        <row r="440">
          <cell r="A440">
            <v>949</v>
          </cell>
        </row>
        <row r="441">
          <cell r="A441">
            <v>950</v>
          </cell>
        </row>
        <row r="442">
          <cell r="A442">
            <v>955</v>
          </cell>
        </row>
        <row r="443">
          <cell r="A443">
            <v>958</v>
          </cell>
          <cell r="N443">
            <v>650</v>
          </cell>
        </row>
        <row r="444">
          <cell r="A444">
            <v>959</v>
          </cell>
          <cell r="N444">
            <v>650</v>
          </cell>
        </row>
        <row r="445">
          <cell r="A445">
            <v>960</v>
          </cell>
          <cell r="N445">
            <v>650</v>
          </cell>
        </row>
        <row r="446">
          <cell r="A446">
            <v>961</v>
          </cell>
          <cell r="N446">
            <v>650</v>
          </cell>
        </row>
        <row r="447">
          <cell r="A447">
            <v>962</v>
          </cell>
          <cell r="N447">
            <v>650</v>
          </cell>
        </row>
        <row r="448">
          <cell r="A448">
            <v>963</v>
          </cell>
          <cell r="N448">
            <v>650</v>
          </cell>
        </row>
        <row r="449">
          <cell r="A449">
            <v>964</v>
          </cell>
          <cell r="N449">
            <v>600</v>
          </cell>
        </row>
        <row r="450">
          <cell r="A450">
            <v>965</v>
          </cell>
          <cell r="N450">
            <v>650</v>
          </cell>
        </row>
        <row r="451">
          <cell r="A451">
            <v>966</v>
          </cell>
          <cell r="N451">
            <v>650</v>
          </cell>
        </row>
        <row r="452">
          <cell r="A452">
            <v>968</v>
          </cell>
          <cell r="N452">
            <v>600</v>
          </cell>
        </row>
        <row r="453">
          <cell r="A453">
            <v>969</v>
          </cell>
          <cell r="N453">
            <v>650</v>
          </cell>
        </row>
        <row r="454">
          <cell r="A454">
            <v>971</v>
          </cell>
          <cell r="N454">
            <v>650</v>
          </cell>
        </row>
        <row r="455">
          <cell r="A455">
            <v>973</v>
          </cell>
          <cell r="N455">
            <v>650</v>
          </cell>
        </row>
        <row r="456">
          <cell r="A456">
            <v>974</v>
          </cell>
          <cell r="N456">
            <v>650</v>
          </cell>
        </row>
        <row r="457">
          <cell r="A457">
            <v>975</v>
          </cell>
          <cell r="N457">
            <v>600</v>
          </cell>
        </row>
        <row r="458">
          <cell r="A458">
            <v>976</v>
          </cell>
          <cell r="N458">
            <v>600</v>
          </cell>
        </row>
        <row r="459">
          <cell r="A459">
            <v>977</v>
          </cell>
          <cell r="N459">
            <v>600</v>
          </cell>
        </row>
        <row r="460">
          <cell r="A460">
            <v>980</v>
          </cell>
          <cell r="N460">
            <v>949</v>
          </cell>
        </row>
        <row r="461">
          <cell r="A461">
            <v>981</v>
          </cell>
          <cell r="N461">
            <v>650</v>
          </cell>
        </row>
        <row r="462">
          <cell r="A462">
            <v>982</v>
          </cell>
        </row>
        <row r="463">
          <cell r="A463">
            <v>984</v>
          </cell>
          <cell r="N463" t="str">
            <v>HE IND</v>
          </cell>
        </row>
        <row r="464">
          <cell r="A464">
            <v>985</v>
          </cell>
          <cell r="N464" t="str">
            <v>HE IND</v>
          </cell>
        </row>
        <row r="465">
          <cell r="A465">
            <v>990</v>
          </cell>
        </row>
        <row r="466">
          <cell r="A466">
            <v>991</v>
          </cell>
        </row>
        <row r="467">
          <cell r="A467">
            <v>992</v>
          </cell>
        </row>
        <row r="468">
          <cell r="A468">
            <v>993</v>
          </cell>
        </row>
        <row r="469">
          <cell r="A469">
            <v>994</v>
          </cell>
        </row>
        <row r="470">
          <cell r="A470">
            <v>995</v>
          </cell>
        </row>
        <row r="471">
          <cell r="A471">
            <v>998</v>
          </cell>
        </row>
        <row r="472">
          <cell r="A472">
            <v>1002</v>
          </cell>
          <cell r="N472">
            <v>949</v>
          </cell>
        </row>
        <row r="473">
          <cell r="A473">
            <v>1003</v>
          </cell>
        </row>
        <row r="474">
          <cell r="A474">
            <v>1010</v>
          </cell>
        </row>
        <row r="475">
          <cell r="A475">
            <v>1019</v>
          </cell>
        </row>
        <row r="476">
          <cell r="A476">
            <v>1020</v>
          </cell>
          <cell r="N476">
            <v>99</v>
          </cell>
        </row>
        <row r="477">
          <cell r="A477">
            <v>1022</v>
          </cell>
        </row>
        <row r="478">
          <cell r="A478">
            <v>1024</v>
          </cell>
          <cell r="N478">
            <v>650</v>
          </cell>
        </row>
        <row r="479">
          <cell r="A479">
            <v>1025</v>
          </cell>
          <cell r="N479">
            <v>2480</v>
          </cell>
        </row>
        <row r="480">
          <cell r="A480">
            <v>1026</v>
          </cell>
          <cell r="N480">
            <v>949</v>
          </cell>
        </row>
        <row r="481">
          <cell r="A481">
            <v>1027</v>
          </cell>
          <cell r="N481">
            <v>600</v>
          </cell>
        </row>
        <row r="482">
          <cell r="A482">
            <v>1103</v>
          </cell>
        </row>
        <row r="483">
          <cell r="A483">
            <v>1104</v>
          </cell>
        </row>
        <row r="484">
          <cell r="A484">
            <v>1104</v>
          </cell>
        </row>
        <row r="485">
          <cell r="A485">
            <v>1105</v>
          </cell>
        </row>
        <row r="486">
          <cell r="A486">
            <v>1106</v>
          </cell>
          <cell r="N486">
            <v>1105</v>
          </cell>
        </row>
        <row r="487">
          <cell r="A487">
            <v>1107</v>
          </cell>
          <cell r="N487">
            <v>1105</v>
          </cell>
        </row>
        <row r="488">
          <cell r="A488">
            <v>1108</v>
          </cell>
          <cell r="N488">
            <v>1105</v>
          </cell>
        </row>
        <row r="489">
          <cell r="A489">
            <v>1109</v>
          </cell>
          <cell r="N489">
            <v>1105</v>
          </cell>
        </row>
        <row r="490">
          <cell r="A490">
            <v>1110</v>
          </cell>
          <cell r="N490">
            <v>1105</v>
          </cell>
        </row>
        <row r="491">
          <cell r="A491">
            <v>1111</v>
          </cell>
          <cell r="N491">
            <v>1105</v>
          </cell>
        </row>
        <row r="492">
          <cell r="A492">
            <v>1112</v>
          </cell>
          <cell r="N492">
            <v>1105</v>
          </cell>
        </row>
        <row r="493">
          <cell r="A493">
            <v>1113</v>
          </cell>
          <cell r="N493">
            <v>1105</v>
          </cell>
        </row>
        <row r="494">
          <cell r="A494">
            <v>1114</v>
          </cell>
          <cell r="N494">
            <v>1105</v>
          </cell>
        </row>
        <row r="495">
          <cell r="A495">
            <v>1115</v>
          </cell>
          <cell r="N495">
            <v>1105</v>
          </cell>
        </row>
        <row r="496">
          <cell r="A496">
            <v>1116</v>
          </cell>
          <cell r="N496">
            <v>1105</v>
          </cell>
        </row>
        <row r="497">
          <cell r="A497">
            <v>1117</v>
          </cell>
          <cell r="N497">
            <v>1105</v>
          </cell>
        </row>
        <row r="498">
          <cell r="A498">
            <v>1118</v>
          </cell>
          <cell r="N498">
            <v>1105</v>
          </cell>
        </row>
        <row r="499">
          <cell r="A499">
            <v>1119</v>
          </cell>
          <cell r="N499">
            <v>1105</v>
          </cell>
        </row>
        <row r="500">
          <cell r="A500">
            <v>1120</v>
          </cell>
          <cell r="N500">
            <v>1105</v>
          </cell>
        </row>
        <row r="501">
          <cell r="A501">
            <v>1123</v>
          </cell>
          <cell r="N501">
            <v>1105</v>
          </cell>
        </row>
        <row r="502">
          <cell r="A502">
            <v>1126</v>
          </cell>
        </row>
        <row r="503">
          <cell r="A503">
            <v>1154</v>
          </cell>
          <cell r="N503">
            <v>949</v>
          </cell>
        </row>
        <row r="504">
          <cell r="A504">
            <v>1260</v>
          </cell>
        </row>
        <row r="505">
          <cell r="A505">
            <v>1713</v>
          </cell>
        </row>
        <row r="506">
          <cell r="A506">
            <v>1714</v>
          </cell>
        </row>
        <row r="507">
          <cell r="A507">
            <v>1715</v>
          </cell>
          <cell r="N507">
            <v>600</v>
          </cell>
        </row>
        <row r="508">
          <cell r="A508">
            <v>1948</v>
          </cell>
          <cell r="N508">
            <v>949</v>
          </cell>
        </row>
        <row r="509">
          <cell r="A509">
            <v>1999</v>
          </cell>
          <cell r="N509">
            <v>1003</v>
          </cell>
        </row>
        <row r="510">
          <cell r="A510">
            <v>2001</v>
          </cell>
          <cell r="N510" t="str">
            <v>HE</v>
          </cell>
        </row>
        <row r="511">
          <cell r="A511">
            <v>2002</v>
          </cell>
        </row>
        <row r="512">
          <cell r="A512">
            <v>2003</v>
          </cell>
        </row>
        <row r="513">
          <cell r="A513">
            <v>2004</v>
          </cell>
        </row>
        <row r="514">
          <cell r="A514">
            <v>2006</v>
          </cell>
        </row>
        <row r="515">
          <cell r="A515">
            <v>2007</v>
          </cell>
          <cell r="N515">
            <v>1003</v>
          </cell>
        </row>
        <row r="516">
          <cell r="A516">
            <v>2009</v>
          </cell>
          <cell r="N516">
            <v>2480</v>
          </cell>
        </row>
        <row r="517">
          <cell r="A517">
            <v>2010</v>
          </cell>
          <cell r="N517">
            <v>2480</v>
          </cell>
        </row>
        <row r="518">
          <cell r="A518">
            <v>2011</v>
          </cell>
          <cell r="N518">
            <v>2480</v>
          </cell>
        </row>
        <row r="519">
          <cell r="A519">
            <v>2013</v>
          </cell>
          <cell r="N519">
            <v>2480</v>
          </cell>
        </row>
        <row r="520">
          <cell r="A520">
            <v>2014</v>
          </cell>
          <cell r="N520">
            <v>2480</v>
          </cell>
        </row>
        <row r="521">
          <cell r="A521">
            <v>2015</v>
          </cell>
          <cell r="N521">
            <v>2480</v>
          </cell>
        </row>
        <row r="522">
          <cell r="A522">
            <v>2018</v>
          </cell>
          <cell r="N522">
            <v>2480</v>
          </cell>
        </row>
        <row r="523">
          <cell r="A523">
            <v>2019</v>
          </cell>
          <cell r="N523">
            <v>248</v>
          </cell>
        </row>
        <row r="524">
          <cell r="A524">
            <v>2020</v>
          </cell>
          <cell r="N524">
            <v>1003</v>
          </cell>
        </row>
        <row r="525">
          <cell r="A525">
            <v>2023</v>
          </cell>
          <cell r="N525">
            <v>2480</v>
          </cell>
        </row>
        <row r="526">
          <cell r="A526">
            <v>2024</v>
          </cell>
          <cell r="N526">
            <v>99</v>
          </cell>
        </row>
        <row r="527">
          <cell r="A527">
            <v>2025</v>
          </cell>
          <cell r="N527">
            <v>2480</v>
          </cell>
        </row>
        <row r="528">
          <cell r="A528">
            <v>2027</v>
          </cell>
        </row>
        <row r="529">
          <cell r="A529">
            <v>2028</v>
          </cell>
        </row>
        <row r="530">
          <cell r="A530">
            <v>2030</v>
          </cell>
          <cell r="N530">
            <v>2480</v>
          </cell>
        </row>
        <row r="531">
          <cell r="A531">
            <v>2033</v>
          </cell>
        </row>
        <row r="532">
          <cell r="A532">
            <v>2034</v>
          </cell>
        </row>
        <row r="533">
          <cell r="A533">
            <v>2035</v>
          </cell>
        </row>
        <row r="534">
          <cell r="A534">
            <v>2038</v>
          </cell>
        </row>
        <row r="535">
          <cell r="A535">
            <v>2039</v>
          </cell>
        </row>
        <row r="536">
          <cell r="A536">
            <v>2040</v>
          </cell>
        </row>
        <row r="537">
          <cell r="A537">
            <v>2041</v>
          </cell>
        </row>
        <row r="538">
          <cell r="A538">
            <v>2042</v>
          </cell>
        </row>
        <row r="539">
          <cell r="A539">
            <v>2043</v>
          </cell>
        </row>
        <row r="540">
          <cell r="A540">
            <v>2047</v>
          </cell>
        </row>
        <row r="541">
          <cell r="A541">
            <v>2050</v>
          </cell>
        </row>
        <row r="542">
          <cell r="A542">
            <v>2057</v>
          </cell>
        </row>
        <row r="543">
          <cell r="A543">
            <v>2061</v>
          </cell>
          <cell r="N543">
            <v>650</v>
          </cell>
        </row>
        <row r="544">
          <cell r="A544">
            <v>2062</v>
          </cell>
          <cell r="N544">
            <v>600</v>
          </cell>
        </row>
        <row r="545">
          <cell r="A545">
            <v>2065</v>
          </cell>
          <cell r="N545">
            <v>650</v>
          </cell>
        </row>
        <row r="546">
          <cell r="A546">
            <v>2072</v>
          </cell>
        </row>
        <row r="547">
          <cell r="A547">
            <v>2073</v>
          </cell>
          <cell r="N547">
            <v>99</v>
          </cell>
        </row>
        <row r="548">
          <cell r="A548">
            <v>2074</v>
          </cell>
          <cell r="N548">
            <v>650</v>
          </cell>
        </row>
        <row r="549">
          <cell r="A549">
            <v>2075</v>
          </cell>
          <cell r="N549">
            <v>99</v>
          </cell>
        </row>
        <row r="550">
          <cell r="A550">
            <v>2077</v>
          </cell>
          <cell r="N550">
            <v>650</v>
          </cell>
        </row>
        <row r="551">
          <cell r="A551">
            <v>2079</v>
          </cell>
          <cell r="N551">
            <v>99</v>
          </cell>
        </row>
        <row r="552">
          <cell r="A552">
            <v>2080</v>
          </cell>
          <cell r="N552">
            <v>99</v>
          </cell>
        </row>
        <row r="553">
          <cell r="A553">
            <v>2081</v>
          </cell>
        </row>
        <row r="554">
          <cell r="A554">
            <v>2082</v>
          </cell>
          <cell r="N554">
            <v>99</v>
          </cell>
        </row>
        <row r="555">
          <cell r="A555">
            <v>2083</v>
          </cell>
          <cell r="N555">
            <v>99</v>
          </cell>
        </row>
        <row r="556">
          <cell r="A556">
            <v>2085</v>
          </cell>
        </row>
        <row r="557">
          <cell r="A557">
            <v>2086</v>
          </cell>
        </row>
        <row r="558">
          <cell r="A558">
            <v>2087</v>
          </cell>
        </row>
        <row r="559">
          <cell r="A559">
            <v>2088</v>
          </cell>
        </row>
        <row r="560">
          <cell r="A560">
            <v>2089</v>
          </cell>
          <cell r="N560">
            <v>949</v>
          </cell>
        </row>
        <row r="561">
          <cell r="A561">
            <v>2090</v>
          </cell>
          <cell r="N561">
            <v>99</v>
          </cell>
        </row>
        <row r="562">
          <cell r="A562">
            <v>2091</v>
          </cell>
          <cell r="N562">
            <v>600</v>
          </cell>
        </row>
        <row r="563">
          <cell r="A563">
            <v>2093</v>
          </cell>
        </row>
        <row r="564">
          <cell r="A564">
            <v>2094</v>
          </cell>
        </row>
        <row r="565">
          <cell r="A565">
            <v>2095</v>
          </cell>
        </row>
        <row r="566">
          <cell r="A566">
            <v>2096</v>
          </cell>
        </row>
        <row r="567">
          <cell r="A567">
            <v>2097</v>
          </cell>
          <cell r="N567">
            <v>2480</v>
          </cell>
        </row>
        <row r="568">
          <cell r="A568">
            <v>2098</v>
          </cell>
        </row>
        <row r="569">
          <cell r="A569">
            <v>2099</v>
          </cell>
          <cell r="N569">
            <v>385</v>
          </cell>
        </row>
        <row r="570">
          <cell r="A570">
            <v>2100</v>
          </cell>
        </row>
        <row r="571">
          <cell r="A571">
            <v>2101</v>
          </cell>
          <cell r="N571">
            <v>2100</v>
          </cell>
        </row>
        <row r="572">
          <cell r="A572">
            <v>2102</v>
          </cell>
          <cell r="N572">
            <v>2100</v>
          </cell>
        </row>
        <row r="573">
          <cell r="A573">
            <v>2103</v>
          </cell>
          <cell r="N573">
            <v>650</v>
          </cell>
        </row>
        <row r="574">
          <cell r="A574">
            <v>2104</v>
          </cell>
          <cell r="N574">
            <v>2100</v>
          </cell>
        </row>
        <row r="575">
          <cell r="A575">
            <v>2105</v>
          </cell>
          <cell r="N575">
            <v>2100</v>
          </cell>
        </row>
        <row r="576">
          <cell r="A576">
            <v>2106</v>
          </cell>
          <cell r="N576">
            <v>2100</v>
          </cell>
        </row>
        <row r="577">
          <cell r="A577">
            <v>2107</v>
          </cell>
          <cell r="N577">
            <v>2100</v>
          </cell>
        </row>
        <row r="578">
          <cell r="A578">
            <v>2108</v>
          </cell>
          <cell r="N578">
            <v>2100</v>
          </cell>
        </row>
        <row r="579">
          <cell r="A579">
            <v>2109</v>
          </cell>
          <cell r="N579">
            <v>2100</v>
          </cell>
        </row>
        <row r="580">
          <cell r="A580">
            <v>2110</v>
          </cell>
          <cell r="N580">
            <v>2100</v>
          </cell>
        </row>
        <row r="581">
          <cell r="A581">
            <v>2111</v>
          </cell>
          <cell r="N581">
            <v>2100</v>
          </cell>
        </row>
        <row r="582">
          <cell r="A582">
            <v>2112</v>
          </cell>
          <cell r="N582">
            <v>2100</v>
          </cell>
        </row>
        <row r="583">
          <cell r="A583">
            <v>2113</v>
          </cell>
          <cell r="N583">
            <v>2100</v>
          </cell>
        </row>
        <row r="584">
          <cell r="A584">
            <v>2114</v>
          </cell>
          <cell r="N584">
            <v>2100</v>
          </cell>
        </row>
        <row r="585">
          <cell r="A585">
            <v>2115</v>
          </cell>
          <cell r="N585">
            <v>2100</v>
          </cell>
        </row>
        <row r="586">
          <cell r="A586">
            <v>2116</v>
          </cell>
          <cell r="N586">
            <v>2100</v>
          </cell>
        </row>
        <row r="587">
          <cell r="A587">
            <v>2117</v>
          </cell>
          <cell r="N587">
            <v>2100</v>
          </cell>
        </row>
        <row r="588">
          <cell r="A588">
            <v>2119</v>
          </cell>
          <cell r="N588">
            <v>2100</v>
          </cell>
        </row>
        <row r="589">
          <cell r="A589">
            <v>2200</v>
          </cell>
          <cell r="N589">
            <v>99</v>
          </cell>
        </row>
        <row r="590">
          <cell r="A590">
            <v>2201</v>
          </cell>
        </row>
        <row r="591">
          <cell r="A591">
            <v>2202</v>
          </cell>
        </row>
        <row r="592">
          <cell r="A592">
            <v>2203</v>
          </cell>
        </row>
        <row r="593">
          <cell r="A593">
            <v>2204</v>
          </cell>
        </row>
        <row r="594">
          <cell r="A594">
            <v>2205</v>
          </cell>
          <cell r="N594">
            <v>99</v>
          </cell>
        </row>
        <row r="595">
          <cell r="A595">
            <v>2206</v>
          </cell>
          <cell r="N595">
            <v>99</v>
          </cell>
        </row>
        <row r="596">
          <cell r="A596">
            <v>2207</v>
          </cell>
        </row>
        <row r="597">
          <cell r="A597">
            <v>2210</v>
          </cell>
          <cell r="N597">
            <v>650</v>
          </cell>
        </row>
        <row r="598">
          <cell r="A598">
            <v>2211</v>
          </cell>
          <cell r="N598">
            <v>99</v>
          </cell>
        </row>
        <row r="599">
          <cell r="A599">
            <v>2212</v>
          </cell>
          <cell r="N599">
            <v>99</v>
          </cell>
        </row>
        <row r="600">
          <cell r="A600">
            <v>2213</v>
          </cell>
          <cell r="N600">
            <v>99</v>
          </cell>
        </row>
        <row r="601">
          <cell r="A601">
            <v>2214</v>
          </cell>
          <cell r="N601">
            <v>99</v>
          </cell>
        </row>
        <row r="602">
          <cell r="A602">
            <v>2215</v>
          </cell>
          <cell r="N602">
            <v>99</v>
          </cell>
        </row>
        <row r="603">
          <cell r="A603">
            <v>2216</v>
          </cell>
          <cell r="N603">
            <v>99</v>
          </cell>
        </row>
        <row r="604">
          <cell r="A604">
            <v>2218</v>
          </cell>
          <cell r="N604">
            <v>99</v>
          </cell>
        </row>
        <row r="605">
          <cell r="A605">
            <v>2219</v>
          </cell>
          <cell r="N605">
            <v>600</v>
          </cell>
        </row>
        <row r="606">
          <cell r="A606">
            <v>2220</v>
          </cell>
          <cell r="N606">
            <v>650</v>
          </cell>
        </row>
        <row r="607">
          <cell r="A607">
            <v>2222</v>
          </cell>
        </row>
        <row r="608">
          <cell r="A608">
            <v>2223</v>
          </cell>
        </row>
        <row r="609">
          <cell r="A609">
            <v>2224</v>
          </cell>
          <cell r="N609">
            <v>402</v>
          </cell>
        </row>
        <row r="610">
          <cell r="A610">
            <v>2225</v>
          </cell>
        </row>
        <row r="611">
          <cell r="A611">
            <v>2226</v>
          </cell>
        </row>
        <row r="612">
          <cell r="A612">
            <v>2227</v>
          </cell>
          <cell r="N612">
            <v>99</v>
          </cell>
        </row>
        <row r="613">
          <cell r="A613">
            <v>2229</v>
          </cell>
          <cell r="N613">
            <v>99</v>
          </cell>
        </row>
        <row r="614">
          <cell r="A614">
            <v>2230</v>
          </cell>
          <cell r="N614">
            <v>99</v>
          </cell>
        </row>
        <row r="615">
          <cell r="A615">
            <v>2231</v>
          </cell>
        </row>
        <row r="616">
          <cell r="A616">
            <v>2232</v>
          </cell>
        </row>
        <row r="617">
          <cell r="A617">
            <v>2233</v>
          </cell>
          <cell r="N617">
            <v>99</v>
          </cell>
        </row>
        <row r="618">
          <cell r="A618">
            <v>2234</v>
          </cell>
          <cell r="N618">
            <v>2480</v>
          </cell>
        </row>
        <row r="619">
          <cell r="A619">
            <v>2236</v>
          </cell>
          <cell r="N619">
            <v>99</v>
          </cell>
        </row>
        <row r="620">
          <cell r="A620">
            <v>2237</v>
          </cell>
        </row>
        <row r="621">
          <cell r="A621">
            <v>2238</v>
          </cell>
        </row>
        <row r="622">
          <cell r="A622">
            <v>2239</v>
          </cell>
          <cell r="N622">
            <v>2480</v>
          </cell>
        </row>
        <row r="623">
          <cell r="A623">
            <v>2240</v>
          </cell>
        </row>
        <row r="624">
          <cell r="A624">
            <v>2241</v>
          </cell>
        </row>
        <row r="625">
          <cell r="A625">
            <v>2248</v>
          </cell>
          <cell r="N625">
            <v>949</v>
          </cell>
        </row>
        <row r="626">
          <cell r="A626">
            <v>2249</v>
          </cell>
          <cell r="N626">
            <v>949</v>
          </cell>
        </row>
        <row r="627">
          <cell r="A627">
            <v>2250</v>
          </cell>
          <cell r="N627">
            <v>949</v>
          </cell>
        </row>
        <row r="628">
          <cell r="A628">
            <v>2251</v>
          </cell>
          <cell r="N628">
            <v>600</v>
          </cell>
        </row>
        <row r="629">
          <cell r="A629">
            <v>2252</v>
          </cell>
          <cell r="N629">
            <v>949</v>
          </cell>
        </row>
        <row r="630">
          <cell r="A630">
            <v>2253</v>
          </cell>
          <cell r="N630">
            <v>949</v>
          </cell>
        </row>
        <row r="631">
          <cell r="A631">
            <v>2258</v>
          </cell>
          <cell r="N631">
            <v>600</v>
          </cell>
        </row>
        <row r="632">
          <cell r="A632">
            <v>2260</v>
          </cell>
          <cell r="N632">
            <v>949</v>
          </cell>
        </row>
        <row r="633">
          <cell r="A633">
            <v>2263</v>
          </cell>
          <cell r="N633">
            <v>600</v>
          </cell>
        </row>
        <row r="634">
          <cell r="A634">
            <v>2264</v>
          </cell>
          <cell r="N634">
            <v>949</v>
          </cell>
        </row>
        <row r="635">
          <cell r="A635">
            <v>2265</v>
          </cell>
          <cell r="N635">
            <v>2100</v>
          </cell>
        </row>
        <row r="636">
          <cell r="A636">
            <v>2266</v>
          </cell>
        </row>
        <row r="637">
          <cell r="A637">
            <v>2267</v>
          </cell>
        </row>
        <row r="638">
          <cell r="A638">
            <v>2268</v>
          </cell>
          <cell r="N638">
            <v>99</v>
          </cell>
        </row>
        <row r="639">
          <cell r="A639">
            <v>2269</v>
          </cell>
        </row>
        <row r="640">
          <cell r="A640">
            <v>2270</v>
          </cell>
          <cell r="N640">
            <v>650</v>
          </cell>
        </row>
        <row r="641">
          <cell r="A641">
            <v>2271</v>
          </cell>
          <cell r="N641">
            <v>650</v>
          </cell>
        </row>
        <row r="642">
          <cell r="A642">
            <v>2272</v>
          </cell>
          <cell r="N642">
            <v>600</v>
          </cell>
        </row>
        <row r="643">
          <cell r="A643">
            <v>2273</v>
          </cell>
          <cell r="N643">
            <v>600</v>
          </cell>
        </row>
        <row r="644">
          <cell r="A644">
            <v>2276</v>
          </cell>
          <cell r="N644">
            <v>949</v>
          </cell>
        </row>
        <row r="645">
          <cell r="A645">
            <v>2278</v>
          </cell>
          <cell r="N645">
            <v>650</v>
          </cell>
        </row>
        <row r="646">
          <cell r="A646">
            <v>2279</v>
          </cell>
          <cell r="N646">
            <v>650</v>
          </cell>
        </row>
        <row r="647">
          <cell r="A647">
            <v>2280</v>
          </cell>
          <cell r="N647">
            <v>600</v>
          </cell>
        </row>
        <row r="648">
          <cell r="A648">
            <v>2281</v>
          </cell>
          <cell r="N648">
            <v>650</v>
          </cell>
        </row>
        <row r="649">
          <cell r="A649">
            <v>2282</v>
          </cell>
          <cell r="N649">
            <v>650</v>
          </cell>
        </row>
        <row r="650">
          <cell r="A650">
            <v>2283</v>
          </cell>
          <cell r="N650">
            <v>600</v>
          </cell>
        </row>
        <row r="651">
          <cell r="A651">
            <v>2290</v>
          </cell>
          <cell r="N651">
            <v>600</v>
          </cell>
        </row>
        <row r="652">
          <cell r="A652">
            <v>2291</v>
          </cell>
          <cell r="N652">
            <v>949</v>
          </cell>
        </row>
        <row r="653">
          <cell r="A653">
            <v>2292</v>
          </cell>
        </row>
        <row r="654">
          <cell r="A654">
            <v>2293</v>
          </cell>
        </row>
        <row r="655">
          <cell r="A655">
            <v>2294</v>
          </cell>
        </row>
        <row r="656">
          <cell r="A656">
            <v>2296</v>
          </cell>
        </row>
        <row r="657">
          <cell r="A657">
            <v>2297</v>
          </cell>
          <cell r="N657">
            <v>600</v>
          </cell>
        </row>
        <row r="658">
          <cell r="A658">
            <v>2298</v>
          </cell>
          <cell r="N658">
            <v>600</v>
          </cell>
        </row>
        <row r="659">
          <cell r="A659">
            <v>2299</v>
          </cell>
        </row>
        <row r="660">
          <cell r="A660">
            <v>2301</v>
          </cell>
          <cell r="N660">
            <v>650</v>
          </cell>
        </row>
        <row r="661">
          <cell r="A661">
            <v>2302</v>
          </cell>
          <cell r="N661">
            <v>650</v>
          </cell>
        </row>
        <row r="662">
          <cell r="A662">
            <v>2303</v>
          </cell>
        </row>
        <row r="663">
          <cell r="A663">
            <v>2304</v>
          </cell>
          <cell r="N663">
            <v>949</v>
          </cell>
        </row>
        <row r="664">
          <cell r="A664">
            <v>2305</v>
          </cell>
          <cell r="N664">
            <v>950</v>
          </cell>
        </row>
        <row r="665">
          <cell r="A665">
            <v>2306</v>
          </cell>
          <cell r="N665">
            <v>600</v>
          </cell>
        </row>
        <row r="666">
          <cell r="A666">
            <v>2307</v>
          </cell>
          <cell r="N666">
            <v>650</v>
          </cell>
        </row>
        <row r="667">
          <cell r="A667">
            <v>2308</v>
          </cell>
          <cell r="N667">
            <v>650</v>
          </cell>
        </row>
        <row r="668">
          <cell r="A668">
            <v>2309</v>
          </cell>
          <cell r="N668">
            <v>600</v>
          </cell>
        </row>
        <row r="669">
          <cell r="A669">
            <v>2310</v>
          </cell>
          <cell r="N669">
            <v>949</v>
          </cell>
        </row>
        <row r="670">
          <cell r="A670">
            <v>2311</v>
          </cell>
          <cell r="N670">
            <v>600</v>
          </cell>
        </row>
        <row r="671">
          <cell r="A671">
            <v>2312</v>
          </cell>
          <cell r="N671">
            <v>600</v>
          </cell>
        </row>
        <row r="672">
          <cell r="A672">
            <v>2313</v>
          </cell>
          <cell r="N672">
            <v>600</v>
          </cell>
        </row>
        <row r="673">
          <cell r="A673">
            <v>2314</v>
          </cell>
          <cell r="N673">
            <v>600</v>
          </cell>
        </row>
        <row r="674">
          <cell r="A674">
            <v>2315</v>
          </cell>
          <cell r="N674">
            <v>600</v>
          </cell>
        </row>
        <row r="675">
          <cell r="A675">
            <v>2316</v>
          </cell>
          <cell r="N675">
            <v>600</v>
          </cell>
        </row>
        <row r="676">
          <cell r="A676">
            <v>2317</v>
          </cell>
          <cell r="N676">
            <v>600</v>
          </cell>
        </row>
        <row r="677">
          <cell r="A677">
            <v>2318</v>
          </cell>
          <cell r="N677">
            <v>600</v>
          </cell>
        </row>
        <row r="678">
          <cell r="A678">
            <v>2319</v>
          </cell>
          <cell r="N678">
            <v>600</v>
          </cell>
        </row>
        <row r="679">
          <cell r="A679">
            <v>2320</v>
          </cell>
          <cell r="N679">
            <v>600</v>
          </cell>
        </row>
        <row r="680">
          <cell r="A680">
            <v>2321</v>
          </cell>
          <cell r="N680">
            <v>600</v>
          </cell>
        </row>
        <row r="681">
          <cell r="A681">
            <v>2322</v>
          </cell>
          <cell r="N681">
            <v>600</v>
          </cell>
        </row>
        <row r="682">
          <cell r="A682">
            <v>2323</v>
          </cell>
        </row>
        <row r="683">
          <cell r="A683">
            <v>2324</v>
          </cell>
        </row>
        <row r="684">
          <cell r="A684">
            <v>2325</v>
          </cell>
          <cell r="N684">
            <v>650</v>
          </cell>
        </row>
        <row r="685">
          <cell r="A685">
            <v>2326</v>
          </cell>
          <cell r="N685">
            <v>600</v>
          </cell>
        </row>
        <row r="686">
          <cell r="A686">
            <v>2327</v>
          </cell>
          <cell r="N686">
            <v>650</v>
          </cell>
        </row>
        <row r="687">
          <cell r="A687">
            <v>2328</v>
          </cell>
        </row>
        <row r="688">
          <cell r="A688">
            <v>2329</v>
          </cell>
          <cell r="N688">
            <v>650</v>
          </cell>
        </row>
        <row r="689">
          <cell r="A689">
            <v>2330</v>
          </cell>
          <cell r="N689">
            <v>600</v>
          </cell>
        </row>
        <row r="690">
          <cell r="A690">
            <v>2333</v>
          </cell>
        </row>
        <row r="691">
          <cell r="A691">
            <v>2344</v>
          </cell>
          <cell r="N691">
            <v>650</v>
          </cell>
        </row>
        <row r="692">
          <cell r="A692">
            <v>2480</v>
          </cell>
          <cell r="N692">
            <v>2480</v>
          </cell>
        </row>
        <row r="693">
          <cell r="A693">
            <v>2526</v>
          </cell>
        </row>
        <row r="694">
          <cell r="A694">
            <v>2601</v>
          </cell>
          <cell r="N694">
            <v>99</v>
          </cell>
        </row>
        <row r="695">
          <cell r="A695">
            <v>3287</v>
          </cell>
          <cell r="N695">
            <v>600</v>
          </cell>
        </row>
        <row r="696">
          <cell r="A696">
            <v>3288</v>
          </cell>
          <cell r="N696">
            <v>600</v>
          </cell>
        </row>
        <row r="697">
          <cell r="A697">
            <v>3299</v>
          </cell>
          <cell r="N697">
            <v>600</v>
          </cell>
        </row>
        <row r="698">
          <cell r="A698">
            <v>4401</v>
          </cell>
          <cell r="N698">
            <v>600</v>
          </cell>
        </row>
        <row r="699">
          <cell r="A699">
            <v>4402</v>
          </cell>
          <cell r="N699">
            <v>600</v>
          </cell>
        </row>
        <row r="700">
          <cell r="A700">
            <v>6106</v>
          </cell>
          <cell r="N700">
            <v>650</v>
          </cell>
        </row>
        <row r="701">
          <cell r="A701">
            <v>6107</v>
          </cell>
          <cell r="N701">
            <v>650</v>
          </cell>
        </row>
        <row r="702">
          <cell r="A702">
            <v>6108</v>
          </cell>
          <cell r="N702">
            <v>650</v>
          </cell>
        </row>
        <row r="703">
          <cell r="A703">
            <v>6109</v>
          </cell>
          <cell r="N703">
            <v>650</v>
          </cell>
        </row>
        <row r="704">
          <cell r="A704">
            <v>6126</v>
          </cell>
          <cell r="N704">
            <v>650</v>
          </cell>
        </row>
        <row r="705">
          <cell r="A705">
            <v>6137</v>
          </cell>
          <cell r="N705">
            <v>650</v>
          </cell>
        </row>
        <row r="706">
          <cell r="A706">
            <v>6142</v>
          </cell>
          <cell r="N706">
            <v>650</v>
          </cell>
        </row>
        <row r="707">
          <cell r="A707">
            <v>6144</v>
          </cell>
          <cell r="N707">
            <v>650</v>
          </cell>
        </row>
        <row r="708">
          <cell r="A708">
            <v>6220</v>
          </cell>
          <cell r="N708">
            <v>650</v>
          </cell>
        </row>
        <row r="709">
          <cell r="A709">
            <v>6225</v>
          </cell>
          <cell r="N709">
            <v>650</v>
          </cell>
        </row>
        <row r="710">
          <cell r="A710">
            <v>6226</v>
          </cell>
          <cell r="N710">
            <v>650</v>
          </cell>
        </row>
        <row r="711">
          <cell r="A711">
            <v>6227</v>
          </cell>
          <cell r="N711">
            <v>650</v>
          </cell>
        </row>
        <row r="712">
          <cell r="A712">
            <v>6228</v>
          </cell>
          <cell r="N712">
            <v>650</v>
          </cell>
        </row>
        <row r="713">
          <cell r="A713">
            <v>6229</v>
          </cell>
          <cell r="N713">
            <v>650</v>
          </cell>
        </row>
        <row r="714">
          <cell r="A714">
            <v>6231</v>
          </cell>
          <cell r="N714">
            <v>650</v>
          </cell>
        </row>
        <row r="715">
          <cell r="A715">
            <v>6232</v>
          </cell>
          <cell r="N715">
            <v>650</v>
          </cell>
        </row>
        <row r="716">
          <cell r="A716">
            <v>6233</v>
          </cell>
          <cell r="N716">
            <v>650</v>
          </cell>
        </row>
        <row r="717">
          <cell r="A717">
            <v>6234</v>
          </cell>
          <cell r="N717">
            <v>1003</v>
          </cell>
        </row>
        <row r="718">
          <cell r="A718">
            <v>6235</v>
          </cell>
          <cell r="N718">
            <v>650</v>
          </cell>
        </row>
        <row r="719">
          <cell r="A719">
            <v>6236</v>
          </cell>
          <cell r="N719">
            <v>650</v>
          </cell>
        </row>
        <row r="720">
          <cell r="A720">
            <v>6237</v>
          </cell>
          <cell r="N720">
            <v>650</v>
          </cell>
        </row>
        <row r="721">
          <cell r="A721">
            <v>6238</v>
          </cell>
          <cell r="N721">
            <v>650</v>
          </cell>
        </row>
        <row r="722">
          <cell r="A722">
            <v>6239</v>
          </cell>
          <cell r="N722">
            <v>650</v>
          </cell>
        </row>
        <row r="723">
          <cell r="A723">
            <v>6240</v>
          </cell>
          <cell r="N723">
            <v>650</v>
          </cell>
        </row>
        <row r="724">
          <cell r="A724">
            <v>6241</v>
          </cell>
          <cell r="N724">
            <v>650</v>
          </cell>
        </row>
        <row r="725">
          <cell r="A725">
            <v>6242</v>
          </cell>
          <cell r="N725">
            <v>650</v>
          </cell>
        </row>
        <row r="726">
          <cell r="A726">
            <v>6243</v>
          </cell>
          <cell r="N726">
            <v>650</v>
          </cell>
        </row>
        <row r="727">
          <cell r="A727">
            <v>6244</v>
          </cell>
          <cell r="N727">
            <v>650</v>
          </cell>
        </row>
        <row r="728">
          <cell r="A728">
            <v>6245</v>
          </cell>
          <cell r="N728">
            <v>650</v>
          </cell>
        </row>
        <row r="729">
          <cell r="A729">
            <v>6246</v>
          </cell>
          <cell r="N729">
            <v>650</v>
          </cell>
        </row>
        <row r="730">
          <cell r="A730">
            <v>6247</v>
          </cell>
          <cell r="N730">
            <v>650</v>
          </cell>
        </row>
        <row r="731">
          <cell r="A731">
            <v>6248</v>
          </cell>
          <cell r="N731">
            <v>650</v>
          </cell>
        </row>
        <row r="732">
          <cell r="A732">
            <v>6401</v>
          </cell>
          <cell r="N732">
            <v>650</v>
          </cell>
        </row>
        <row r="733">
          <cell r="A733">
            <v>6402</v>
          </cell>
          <cell r="N733">
            <v>650</v>
          </cell>
        </row>
        <row r="734">
          <cell r="A734">
            <v>6404</v>
          </cell>
          <cell r="N734">
            <v>650</v>
          </cell>
        </row>
        <row r="735">
          <cell r="A735">
            <v>6501</v>
          </cell>
          <cell r="N735">
            <v>650</v>
          </cell>
        </row>
        <row r="736">
          <cell r="A736">
            <v>6502</v>
          </cell>
          <cell r="N736">
            <v>650</v>
          </cell>
        </row>
        <row r="737">
          <cell r="A737">
            <v>6503</v>
          </cell>
          <cell r="N737">
            <v>650</v>
          </cell>
        </row>
        <row r="738">
          <cell r="A738">
            <v>6504</v>
          </cell>
          <cell r="N738">
            <v>650</v>
          </cell>
        </row>
        <row r="739">
          <cell r="A739">
            <v>6505</v>
          </cell>
          <cell r="N739">
            <v>650</v>
          </cell>
        </row>
        <row r="740">
          <cell r="A740">
            <v>6506</v>
          </cell>
          <cell r="N740">
            <v>650</v>
          </cell>
        </row>
        <row r="741">
          <cell r="A741">
            <v>6507</v>
          </cell>
          <cell r="N741">
            <v>650</v>
          </cell>
        </row>
        <row r="742">
          <cell r="A742">
            <v>6508</v>
          </cell>
          <cell r="N742">
            <v>650</v>
          </cell>
        </row>
        <row r="743">
          <cell r="A743">
            <v>6509</v>
          </cell>
          <cell r="N743">
            <v>650</v>
          </cell>
        </row>
        <row r="744">
          <cell r="A744">
            <v>6510</v>
          </cell>
          <cell r="N744">
            <v>650</v>
          </cell>
        </row>
        <row r="745">
          <cell r="A745">
            <v>6511</v>
          </cell>
          <cell r="N745">
            <v>650</v>
          </cell>
        </row>
        <row r="746">
          <cell r="A746">
            <v>6512</v>
          </cell>
          <cell r="N746">
            <v>650</v>
          </cell>
        </row>
        <row r="747">
          <cell r="A747">
            <v>6513</v>
          </cell>
          <cell r="N747">
            <v>650</v>
          </cell>
        </row>
        <row r="748">
          <cell r="A748">
            <v>6514</v>
          </cell>
          <cell r="N748">
            <v>650</v>
          </cell>
        </row>
        <row r="749">
          <cell r="A749">
            <v>6515</v>
          </cell>
          <cell r="N749">
            <v>650</v>
          </cell>
        </row>
        <row r="750">
          <cell r="A750">
            <v>6516</v>
          </cell>
          <cell r="N750">
            <v>650</v>
          </cell>
        </row>
        <row r="751">
          <cell r="A751">
            <v>6517</v>
          </cell>
          <cell r="N751">
            <v>650</v>
          </cell>
        </row>
        <row r="752">
          <cell r="A752">
            <v>6518</v>
          </cell>
          <cell r="N752">
            <v>650</v>
          </cell>
        </row>
        <row r="753">
          <cell r="A753">
            <v>6519</v>
          </cell>
          <cell r="N753">
            <v>650</v>
          </cell>
        </row>
        <row r="754">
          <cell r="A754">
            <v>6521</v>
          </cell>
          <cell r="N754">
            <v>650</v>
          </cell>
        </row>
        <row r="755">
          <cell r="A755">
            <v>6522</v>
          </cell>
          <cell r="N755">
            <v>650</v>
          </cell>
        </row>
        <row r="756">
          <cell r="A756">
            <v>6523</v>
          </cell>
          <cell r="N756">
            <v>650</v>
          </cell>
        </row>
        <row r="757">
          <cell r="A757">
            <v>6524</v>
          </cell>
          <cell r="N757">
            <v>650</v>
          </cell>
        </row>
        <row r="758">
          <cell r="A758">
            <v>6525</v>
          </cell>
          <cell r="N758">
            <v>650</v>
          </cell>
        </row>
        <row r="759">
          <cell r="A759">
            <v>6526</v>
          </cell>
          <cell r="N759">
            <v>650</v>
          </cell>
        </row>
        <row r="760">
          <cell r="A760">
            <v>6527</v>
          </cell>
          <cell r="N760">
            <v>650</v>
          </cell>
        </row>
        <row r="761">
          <cell r="A761">
            <v>6528</v>
          </cell>
          <cell r="N761">
            <v>650</v>
          </cell>
        </row>
        <row r="762">
          <cell r="A762">
            <v>6529</v>
          </cell>
          <cell r="N762">
            <v>650</v>
          </cell>
        </row>
        <row r="763">
          <cell r="A763">
            <v>6530</v>
          </cell>
          <cell r="N763">
            <v>650</v>
          </cell>
        </row>
        <row r="764">
          <cell r="A764">
            <v>6531</v>
          </cell>
          <cell r="N764">
            <v>650</v>
          </cell>
        </row>
        <row r="765">
          <cell r="A765">
            <v>6532</v>
          </cell>
          <cell r="N765">
            <v>650</v>
          </cell>
        </row>
        <row r="766">
          <cell r="A766">
            <v>6533</v>
          </cell>
          <cell r="N766">
            <v>650</v>
          </cell>
        </row>
        <row r="767">
          <cell r="A767">
            <v>6534</v>
          </cell>
          <cell r="N767">
            <v>650</v>
          </cell>
        </row>
        <row r="768">
          <cell r="A768">
            <v>6536</v>
          </cell>
          <cell r="N768">
            <v>650</v>
          </cell>
        </row>
        <row r="769">
          <cell r="A769">
            <v>6537</v>
          </cell>
          <cell r="N769">
            <v>650</v>
          </cell>
        </row>
        <row r="770">
          <cell r="A770">
            <v>6538</v>
          </cell>
          <cell r="N770">
            <v>650</v>
          </cell>
        </row>
        <row r="771">
          <cell r="A771">
            <v>6539</v>
          </cell>
          <cell r="N771">
            <v>650</v>
          </cell>
        </row>
        <row r="772">
          <cell r="A772">
            <v>6540</v>
          </cell>
          <cell r="N772">
            <v>600</v>
          </cell>
        </row>
        <row r="773">
          <cell r="A773">
            <v>6541</v>
          </cell>
          <cell r="N773">
            <v>650</v>
          </cell>
        </row>
        <row r="774">
          <cell r="A774">
            <v>6542</v>
          </cell>
          <cell r="N774">
            <v>650</v>
          </cell>
        </row>
        <row r="775">
          <cell r="A775">
            <v>6544</v>
          </cell>
          <cell r="N775">
            <v>650</v>
          </cell>
        </row>
        <row r="776">
          <cell r="A776">
            <v>6545</v>
          </cell>
          <cell r="N776">
            <v>650</v>
          </cell>
        </row>
        <row r="777">
          <cell r="A777">
            <v>6546</v>
          </cell>
          <cell r="N777">
            <v>650</v>
          </cell>
        </row>
        <row r="778">
          <cell r="A778">
            <v>6547</v>
          </cell>
          <cell r="N778">
            <v>650</v>
          </cell>
        </row>
        <row r="779">
          <cell r="A779">
            <v>6548</v>
          </cell>
          <cell r="N779">
            <v>650</v>
          </cell>
        </row>
        <row r="780">
          <cell r="A780">
            <v>6549</v>
          </cell>
          <cell r="N780">
            <v>650</v>
          </cell>
        </row>
        <row r="781">
          <cell r="A781">
            <v>6551</v>
          </cell>
          <cell r="N781">
            <v>650</v>
          </cell>
        </row>
        <row r="782">
          <cell r="A782">
            <v>6552</v>
          </cell>
          <cell r="N782">
            <v>650</v>
          </cell>
        </row>
        <row r="783">
          <cell r="A783">
            <v>6554</v>
          </cell>
          <cell r="N783">
            <v>650</v>
          </cell>
        </row>
        <row r="784">
          <cell r="A784">
            <v>6555</v>
          </cell>
          <cell r="N784">
            <v>650</v>
          </cell>
        </row>
        <row r="785">
          <cell r="A785">
            <v>6556</v>
          </cell>
          <cell r="N785">
            <v>650</v>
          </cell>
        </row>
        <row r="786">
          <cell r="A786">
            <v>6557</v>
          </cell>
          <cell r="N786">
            <v>650</v>
          </cell>
        </row>
        <row r="787">
          <cell r="A787">
            <v>6558</v>
          </cell>
          <cell r="N787">
            <v>650</v>
          </cell>
        </row>
        <row r="788">
          <cell r="A788">
            <v>6559</v>
          </cell>
          <cell r="N788">
            <v>650</v>
          </cell>
        </row>
        <row r="789">
          <cell r="A789">
            <v>6560</v>
          </cell>
          <cell r="N789">
            <v>650</v>
          </cell>
        </row>
        <row r="790">
          <cell r="A790">
            <v>6561</v>
          </cell>
          <cell r="N790">
            <v>650</v>
          </cell>
        </row>
        <row r="791">
          <cell r="A791">
            <v>6563</v>
          </cell>
          <cell r="N791">
            <v>600</v>
          </cell>
        </row>
        <row r="792">
          <cell r="A792">
            <v>6565</v>
          </cell>
          <cell r="N792">
            <v>650</v>
          </cell>
        </row>
        <row r="793">
          <cell r="A793">
            <v>6566</v>
          </cell>
          <cell r="N793">
            <v>650</v>
          </cell>
        </row>
        <row r="794">
          <cell r="A794">
            <v>6567</v>
          </cell>
          <cell r="N794">
            <v>650</v>
          </cell>
        </row>
        <row r="795">
          <cell r="A795">
            <v>6568</v>
          </cell>
          <cell r="N795">
            <v>650</v>
          </cell>
        </row>
        <row r="796">
          <cell r="A796">
            <v>6569</v>
          </cell>
          <cell r="N796">
            <v>650</v>
          </cell>
        </row>
        <row r="797">
          <cell r="A797">
            <v>6570</v>
          </cell>
          <cell r="N797">
            <v>650</v>
          </cell>
        </row>
        <row r="798">
          <cell r="A798">
            <v>6571</v>
          </cell>
          <cell r="N798">
            <v>650</v>
          </cell>
        </row>
        <row r="799">
          <cell r="A799">
            <v>6572</v>
          </cell>
          <cell r="N799">
            <v>650</v>
          </cell>
        </row>
        <row r="800">
          <cell r="A800">
            <v>6573</v>
          </cell>
          <cell r="N800">
            <v>650</v>
          </cell>
        </row>
        <row r="801">
          <cell r="A801">
            <v>6574</v>
          </cell>
          <cell r="N801">
            <v>650</v>
          </cell>
        </row>
        <row r="802">
          <cell r="A802">
            <v>6575</v>
          </cell>
          <cell r="N802">
            <v>650</v>
          </cell>
        </row>
        <row r="803">
          <cell r="A803">
            <v>6576</v>
          </cell>
          <cell r="N803">
            <v>650</v>
          </cell>
        </row>
        <row r="804">
          <cell r="A804">
            <v>6577</v>
          </cell>
          <cell r="N804">
            <v>650</v>
          </cell>
        </row>
        <row r="805">
          <cell r="A805">
            <v>6578</v>
          </cell>
          <cell r="N805">
            <v>650</v>
          </cell>
        </row>
        <row r="806">
          <cell r="A806">
            <v>6579</v>
          </cell>
          <cell r="N806">
            <v>650</v>
          </cell>
        </row>
        <row r="807">
          <cell r="A807">
            <v>6580</v>
          </cell>
          <cell r="N807">
            <v>650</v>
          </cell>
        </row>
        <row r="808">
          <cell r="A808">
            <v>6581</v>
          </cell>
          <cell r="N808">
            <v>650</v>
          </cell>
        </row>
        <row r="809">
          <cell r="A809">
            <v>6582</v>
          </cell>
          <cell r="N809">
            <v>650</v>
          </cell>
        </row>
        <row r="810">
          <cell r="A810">
            <v>6583</v>
          </cell>
          <cell r="N810">
            <v>650</v>
          </cell>
        </row>
        <row r="811">
          <cell r="A811">
            <v>6584</v>
          </cell>
          <cell r="N811">
            <v>650</v>
          </cell>
        </row>
        <row r="812">
          <cell r="A812">
            <v>6585</v>
          </cell>
          <cell r="N812">
            <v>650</v>
          </cell>
        </row>
        <row r="813">
          <cell r="A813">
            <v>6586</v>
          </cell>
          <cell r="N813">
            <v>650</v>
          </cell>
        </row>
        <row r="814">
          <cell r="A814">
            <v>6587</v>
          </cell>
          <cell r="N814">
            <v>650</v>
          </cell>
        </row>
        <row r="815">
          <cell r="A815">
            <v>6588</v>
          </cell>
          <cell r="N815">
            <v>650</v>
          </cell>
        </row>
        <row r="816">
          <cell r="A816">
            <v>6589</v>
          </cell>
          <cell r="N816">
            <v>650</v>
          </cell>
        </row>
        <row r="817">
          <cell r="A817">
            <v>6590</v>
          </cell>
          <cell r="N817">
            <v>650</v>
          </cell>
        </row>
        <row r="818">
          <cell r="A818">
            <v>6591</v>
          </cell>
          <cell r="N818">
            <v>650</v>
          </cell>
        </row>
        <row r="819">
          <cell r="A819">
            <v>6592</v>
          </cell>
          <cell r="N819">
            <v>650</v>
          </cell>
        </row>
        <row r="820">
          <cell r="A820">
            <v>6593</v>
          </cell>
          <cell r="N820">
            <v>650</v>
          </cell>
        </row>
        <row r="821">
          <cell r="A821">
            <v>6594</v>
          </cell>
          <cell r="N821">
            <v>650</v>
          </cell>
        </row>
        <row r="822">
          <cell r="A822">
            <v>6595</v>
          </cell>
          <cell r="N822">
            <v>650</v>
          </cell>
        </row>
        <row r="823">
          <cell r="A823">
            <v>6596</v>
          </cell>
          <cell r="N823">
            <v>650</v>
          </cell>
        </row>
        <row r="824">
          <cell r="A824">
            <v>6597</v>
          </cell>
          <cell r="N824">
            <v>650</v>
          </cell>
        </row>
        <row r="825">
          <cell r="A825">
            <v>6598</v>
          </cell>
          <cell r="N825">
            <v>650</v>
          </cell>
        </row>
        <row r="826">
          <cell r="A826">
            <v>6599</v>
          </cell>
          <cell r="N826">
            <v>650</v>
          </cell>
        </row>
        <row r="827">
          <cell r="A827">
            <v>6600</v>
          </cell>
          <cell r="N827">
            <v>650</v>
          </cell>
        </row>
        <row r="828">
          <cell r="A828">
            <v>6601</v>
          </cell>
          <cell r="N828">
            <v>650</v>
          </cell>
        </row>
        <row r="829">
          <cell r="A829">
            <v>7000</v>
          </cell>
          <cell r="N829">
            <v>600</v>
          </cell>
        </row>
        <row r="830">
          <cell r="A830">
            <v>7001</v>
          </cell>
          <cell r="N830">
            <v>600</v>
          </cell>
        </row>
        <row r="831">
          <cell r="A831">
            <v>7002</v>
          </cell>
          <cell r="N831">
            <v>600</v>
          </cell>
        </row>
        <row r="832">
          <cell r="A832">
            <v>7003</v>
          </cell>
          <cell r="N832">
            <v>600</v>
          </cell>
        </row>
        <row r="833">
          <cell r="A833">
            <v>7004</v>
          </cell>
          <cell r="N833">
            <v>600</v>
          </cell>
        </row>
        <row r="834">
          <cell r="A834">
            <v>7005</v>
          </cell>
          <cell r="N834">
            <v>600</v>
          </cell>
        </row>
        <row r="835">
          <cell r="A835">
            <v>7006</v>
          </cell>
          <cell r="N835">
            <v>600</v>
          </cell>
        </row>
        <row r="836">
          <cell r="A836">
            <v>7007</v>
          </cell>
          <cell r="N836">
            <v>600</v>
          </cell>
        </row>
        <row r="837">
          <cell r="A837">
            <v>8008</v>
          </cell>
        </row>
        <row r="838">
          <cell r="A838" t="str">
            <v>8008A</v>
          </cell>
        </row>
        <row r="839">
          <cell r="A839" t="str">
            <v>8008B</v>
          </cell>
        </row>
        <row r="840">
          <cell r="A840" t="str">
            <v>8008C</v>
          </cell>
        </row>
        <row r="841">
          <cell r="A841">
            <v>9980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4" Type="http://schemas.openxmlformats.org/officeDocument/2006/relationships/comments" Target="../comments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DF1B1B"/>
    <pageSetUpPr fitToPage="1"/>
  </sheetPr>
  <dimension ref="A1:H8"/>
  <sheetViews>
    <sheetView showGridLines="0" showZeros="0" tabSelected="1" workbookViewId="0">
      <selection activeCell="C23" sqref="C23"/>
    </sheetView>
  </sheetViews>
  <sheetFormatPr baseColWidth="10" defaultColWidth="9.140625" defaultRowHeight="20.25" x14ac:dyDescent="0.3"/>
  <cols>
    <col min="1" max="1" width="10.7109375" style="289" bestFit="1" customWidth="1"/>
    <col min="2" max="7" width="13.7109375" style="290" customWidth="1"/>
    <col min="8" max="8" width="17" style="290" bestFit="1" customWidth="1"/>
    <col min="9" max="16384" width="9.140625" style="291"/>
  </cols>
  <sheetData>
    <row r="1" spans="1:8" ht="20.45" customHeight="1" x14ac:dyDescent="0.3"/>
    <row r="2" spans="1:8" ht="36.75" x14ac:dyDescent="0.3">
      <c r="B2" s="292" t="str">
        <f ca="1">'R1 QC'!$B$10</f>
        <v>R1 QC</v>
      </c>
      <c r="C2" s="292" t="str">
        <f ca="1">'R2 BC'!$B$10</f>
        <v>R2 BC</v>
      </c>
      <c r="D2" s="292" t="str">
        <f ca="1">'R3 VC'!$B$10</f>
        <v>R3 VC</v>
      </c>
      <c r="E2" s="292" t="str">
        <f ca="1">'R4 SG'!$B$10</f>
        <v>R4 SG</v>
      </c>
      <c r="F2" s="292" t="str">
        <f ca="1">'R5 LC'!$B$10</f>
        <v>R5 LC</v>
      </c>
      <c r="G2" s="292" t="str">
        <f ca="1">'R6 V'!$B$10</f>
        <v>R6 V</v>
      </c>
      <c r="H2" s="292" t="s">
        <v>57</v>
      </c>
    </row>
    <row r="3" spans="1:8" x14ac:dyDescent="0.35">
      <c r="A3" s="293">
        <v>2</v>
      </c>
      <c r="B3" s="292">
        <f ca="1">IF(COUNTIF(INDIRECT("'"&amp;B$2&amp;"'!$B$2:$B$7"),$A3),1,0)</f>
        <v>1</v>
      </c>
      <c r="C3" s="292">
        <f t="shared" ref="C3:G3" ca="1" si="0">IF(COUNTIF(INDIRECT("'"&amp;C$2&amp;"'!$B$2:$B$7"),$A3),1,0)</f>
        <v>0</v>
      </c>
      <c r="D3" s="292">
        <f t="shared" ca="1" si="0"/>
        <v>1</v>
      </c>
      <c r="E3" s="292">
        <f t="shared" ca="1" si="0"/>
        <v>0</v>
      </c>
      <c r="F3" s="292">
        <f t="shared" ca="1" si="0"/>
        <v>0</v>
      </c>
      <c r="G3" s="292">
        <f t="shared" ca="1" si="0"/>
        <v>1</v>
      </c>
      <c r="H3" s="294">
        <f ca="1">SUMIF(B3:G3,"&gt;0")</f>
        <v>3</v>
      </c>
    </row>
    <row r="4" spans="1:8" x14ac:dyDescent="0.35">
      <c r="A4" s="288">
        <v>5</v>
      </c>
      <c r="B4" s="292">
        <f t="shared" ref="B4:G8" ca="1" si="1">IF(COUNTIF(INDIRECT("'"&amp;B$2&amp;"'!$B$2:$B$7"),$A4),1,0)</f>
        <v>0</v>
      </c>
      <c r="C4" s="292">
        <f t="shared" ca="1" si="1"/>
        <v>1</v>
      </c>
      <c r="D4" s="292">
        <f t="shared" ca="1" si="1"/>
        <v>0</v>
      </c>
      <c r="E4" s="292">
        <f t="shared" ca="1" si="1"/>
        <v>0</v>
      </c>
      <c r="F4" s="292">
        <f t="shared" ca="1" si="1"/>
        <v>1</v>
      </c>
      <c r="G4" s="292">
        <f t="shared" ca="1" si="1"/>
        <v>0</v>
      </c>
      <c r="H4" s="294">
        <f t="shared" ref="H4:H8" ca="1" si="2">SUMIF(B4:G4,"&gt;0")</f>
        <v>2</v>
      </c>
    </row>
    <row r="5" spans="1:8" x14ac:dyDescent="0.35">
      <c r="A5" s="288">
        <v>11</v>
      </c>
      <c r="B5" s="292">
        <f t="shared" ca="1" si="1"/>
        <v>0</v>
      </c>
      <c r="C5" s="292">
        <f t="shared" ca="1" si="1"/>
        <v>0</v>
      </c>
      <c r="D5" s="292">
        <f t="shared" ca="1" si="1"/>
        <v>1</v>
      </c>
      <c r="E5" s="292">
        <f t="shared" ca="1" si="1"/>
        <v>1</v>
      </c>
      <c r="F5" s="292">
        <f t="shared" ca="1" si="1"/>
        <v>0</v>
      </c>
      <c r="G5" s="292">
        <f t="shared" ca="1" si="1"/>
        <v>1</v>
      </c>
      <c r="H5" s="294">
        <f t="shared" ca="1" si="2"/>
        <v>3</v>
      </c>
    </row>
    <row r="6" spans="1:8" x14ac:dyDescent="0.35">
      <c r="A6" s="288">
        <v>14</v>
      </c>
      <c r="B6" s="292">
        <f t="shared" ca="1" si="1"/>
        <v>0</v>
      </c>
      <c r="C6" s="292">
        <f t="shared" ca="1" si="1"/>
        <v>1</v>
      </c>
      <c r="D6" s="292">
        <f t="shared" ca="1" si="1"/>
        <v>0</v>
      </c>
      <c r="E6" s="292">
        <f t="shared" ca="1" si="1"/>
        <v>1</v>
      </c>
      <c r="F6" s="292">
        <f t="shared" ca="1" si="1"/>
        <v>0</v>
      </c>
      <c r="G6" s="292">
        <f t="shared" ca="1" si="1"/>
        <v>0</v>
      </c>
      <c r="H6" s="294">
        <f t="shared" ca="1" si="2"/>
        <v>2</v>
      </c>
    </row>
    <row r="7" spans="1:8" x14ac:dyDescent="0.35">
      <c r="A7" s="288">
        <v>17</v>
      </c>
      <c r="B7" s="292">
        <f t="shared" ca="1" si="1"/>
        <v>0</v>
      </c>
      <c r="C7" s="292">
        <f t="shared" ca="1" si="1"/>
        <v>0</v>
      </c>
      <c r="D7" s="292">
        <f t="shared" ca="1" si="1"/>
        <v>1</v>
      </c>
      <c r="E7" s="292">
        <f t="shared" ca="1" si="1"/>
        <v>0</v>
      </c>
      <c r="F7" s="292">
        <f t="shared" ca="1" si="1"/>
        <v>1</v>
      </c>
      <c r="G7" s="292">
        <f t="shared" ca="1" si="1"/>
        <v>0</v>
      </c>
      <c r="H7" s="294">
        <f t="shared" ca="1" si="2"/>
        <v>2</v>
      </c>
    </row>
    <row r="8" spans="1:8" x14ac:dyDescent="0.35">
      <c r="A8" s="288">
        <v>20</v>
      </c>
      <c r="B8" s="292">
        <f t="shared" ca="1" si="1"/>
        <v>1</v>
      </c>
      <c r="C8" s="292">
        <f t="shared" ca="1" si="1"/>
        <v>0</v>
      </c>
      <c r="D8" s="292">
        <f t="shared" ca="1" si="1"/>
        <v>0</v>
      </c>
      <c r="E8" s="292">
        <f t="shared" ca="1" si="1"/>
        <v>1</v>
      </c>
      <c r="F8" s="292">
        <f t="shared" ca="1" si="1"/>
        <v>0</v>
      </c>
      <c r="G8" s="292">
        <f t="shared" ca="1" si="1"/>
        <v>1</v>
      </c>
      <c r="H8" s="294">
        <f t="shared" ca="1" si="2"/>
        <v>3</v>
      </c>
    </row>
  </sheetData>
  <printOptions horizontalCentered="1"/>
  <pageMargins left="0" right="0" top="0.23622047244094491" bottom="0" header="0.27559055118110237" footer="0.19685039370078741"/>
  <pageSetup scale="39" firstPageNumber="0" fitToHeight="6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  <pageSetUpPr fitToPage="1"/>
  </sheetPr>
  <dimension ref="A1:CD39"/>
  <sheetViews>
    <sheetView showGridLines="0" showZeros="0" zoomScaleNormal="100" zoomScaleSheetLayoutView="100" workbookViewId="0">
      <selection activeCell="D11" sqref="D11"/>
    </sheetView>
  </sheetViews>
  <sheetFormatPr baseColWidth="10" defaultColWidth="9.140625" defaultRowHeight="12" x14ac:dyDescent="0.2"/>
  <cols>
    <col min="1" max="1" width="5.85546875" style="21" customWidth="1"/>
    <col min="2" max="2" width="3.5703125" style="30" bestFit="1" customWidth="1"/>
    <col min="3" max="3" width="7.42578125" style="30" bestFit="1" customWidth="1"/>
    <col min="4" max="4" width="36.140625" style="30" customWidth="1"/>
    <col min="5" max="5" width="7.140625" style="30" bestFit="1" customWidth="1"/>
    <col min="6" max="28" width="4.28515625" style="30" bestFit="1" customWidth="1"/>
    <col min="29" max="29" width="3.5703125" style="30" bestFit="1" customWidth="1"/>
    <col min="30" max="30" width="11.140625" style="30" bestFit="1" customWidth="1"/>
    <col min="31" max="31" width="5.5703125" style="30" bestFit="1" customWidth="1"/>
    <col min="32" max="32" width="5" style="30" customWidth="1"/>
    <col min="33" max="33" width="35.140625" style="30" bestFit="1" customWidth="1"/>
    <col min="34" max="34" width="7.140625" style="30" bestFit="1" customWidth="1"/>
    <col min="35" max="36" width="3.5703125" style="30" bestFit="1" customWidth="1"/>
    <col min="37" max="37" width="3.28515625" style="30" bestFit="1" customWidth="1"/>
    <col min="38" max="42" width="3.5703125" style="30" bestFit="1" customWidth="1"/>
    <col min="43" max="45" width="3.28515625" style="30" customWidth="1"/>
    <col min="46" max="46" width="3.140625" style="30" customWidth="1"/>
    <col min="47" max="47" width="6.42578125" style="30" bestFit="1" customWidth="1"/>
    <col min="48" max="48" width="4.42578125" style="30" bestFit="1" customWidth="1"/>
    <col min="49" max="50" width="4.140625" style="30" bestFit="1" customWidth="1"/>
    <col min="51" max="51" width="3.140625" style="30" customWidth="1"/>
    <col min="52" max="52" width="4.42578125" style="30" bestFit="1" customWidth="1"/>
    <col min="53" max="54" width="4.140625" style="30" bestFit="1" customWidth="1"/>
    <col min="55" max="55" width="3.140625" style="30" customWidth="1"/>
    <col min="56" max="56" width="4.42578125" style="30" bestFit="1" customWidth="1"/>
    <col min="57" max="58" width="4.140625" style="30" bestFit="1" customWidth="1"/>
    <col min="59" max="59" width="3.140625" style="30" customWidth="1"/>
    <col min="60" max="60" width="4.42578125" style="30" bestFit="1" customWidth="1"/>
    <col min="61" max="62" width="4.140625" style="30" bestFit="1" customWidth="1"/>
    <col min="63" max="63" width="3.28515625" style="30" customWidth="1"/>
    <col min="64" max="64" width="4.42578125" style="30" bestFit="1" customWidth="1"/>
    <col min="65" max="66" width="4.140625" style="30" bestFit="1" customWidth="1"/>
    <col min="67" max="67" width="3.140625" style="30" customWidth="1"/>
    <col min="68" max="68" width="4.42578125" style="30" bestFit="1" customWidth="1"/>
    <col min="69" max="70" width="4.140625" style="30" bestFit="1" customWidth="1"/>
    <col min="71" max="71" width="3.140625" style="30" customWidth="1"/>
    <col min="72" max="72" width="4.42578125" style="30" bestFit="1" customWidth="1"/>
    <col min="73" max="74" width="4.140625" style="30" bestFit="1" customWidth="1"/>
    <col min="75" max="75" width="3.140625" style="30" customWidth="1"/>
    <col min="76" max="76" width="4.7109375" style="30" bestFit="1" customWidth="1"/>
    <col min="77" max="77" width="4.140625" style="30" bestFit="1" customWidth="1"/>
    <col min="78" max="78" width="5.7109375" style="30" bestFit="1" customWidth="1"/>
    <col min="79" max="79" width="9.28515625" style="204" bestFit="1" customWidth="1"/>
    <col min="80" max="82" width="8.7109375" style="30" customWidth="1"/>
    <col min="83" max="16384" width="9.140625" style="30"/>
  </cols>
  <sheetData>
    <row r="1" spans="1:80" s="20" customFormat="1" ht="26.25" customHeight="1" thickBot="1" x14ac:dyDescent="0.25">
      <c r="A1" s="15"/>
      <c r="B1" s="16"/>
      <c r="C1" s="17"/>
      <c r="D1" s="365" t="s">
        <v>4</v>
      </c>
      <c r="E1" s="365"/>
      <c r="F1" s="365"/>
      <c r="G1" s="365"/>
      <c r="H1" s="365"/>
      <c r="I1" s="365"/>
      <c r="J1" s="365"/>
      <c r="K1" s="365"/>
      <c r="L1" s="365"/>
      <c r="M1" s="365"/>
      <c r="N1" s="365"/>
      <c r="O1" s="91"/>
      <c r="P1" s="18"/>
      <c r="Q1" s="369" t="s">
        <v>9</v>
      </c>
      <c r="R1" s="369"/>
      <c r="S1" s="369"/>
      <c r="T1" s="369"/>
      <c r="U1" s="369"/>
      <c r="V1" s="369"/>
      <c r="W1" s="369"/>
      <c r="X1" s="369"/>
      <c r="Y1" s="369"/>
      <c r="Z1" s="369"/>
      <c r="AA1" s="369"/>
      <c r="AB1" s="369"/>
      <c r="AC1" s="369"/>
      <c r="AD1" s="369"/>
      <c r="AE1" s="369"/>
      <c r="AF1" s="369"/>
      <c r="AG1" s="369"/>
      <c r="AH1" s="19"/>
      <c r="AI1" s="19"/>
      <c r="AJ1" s="19"/>
      <c r="AK1" s="19"/>
      <c r="AL1" s="19"/>
      <c r="AM1" s="19"/>
      <c r="AN1" s="19"/>
      <c r="AO1" s="19"/>
      <c r="AP1" s="19"/>
      <c r="AQ1" s="19"/>
      <c r="AR1" s="19"/>
      <c r="AS1" s="19"/>
      <c r="AT1" s="19"/>
      <c r="AU1" s="19"/>
      <c r="AV1" s="19"/>
      <c r="AW1" s="19"/>
      <c r="AX1" s="19"/>
      <c r="AY1" s="19"/>
      <c r="AZ1" s="19"/>
      <c r="BA1" s="19"/>
      <c r="BB1" s="19"/>
      <c r="BC1" s="19"/>
      <c r="BD1" s="19"/>
      <c r="BE1" s="19"/>
      <c r="BF1" s="19"/>
      <c r="BG1" s="19"/>
      <c r="BH1" s="19"/>
      <c r="BI1" s="19"/>
      <c r="BJ1" s="19"/>
      <c r="BK1" s="19"/>
      <c r="BL1" s="19"/>
      <c r="BM1" s="19"/>
      <c r="BN1" s="19"/>
      <c r="BO1" s="19"/>
      <c r="BP1" s="19"/>
      <c r="BQ1" s="19"/>
      <c r="BR1" s="19"/>
      <c r="BS1" s="19"/>
      <c r="BT1" s="19"/>
      <c r="BU1" s="19"/>
      <c r="BV1" s="19"/>
      <c r="BW1" s="19"/>
      <c r="BX1" s="19"/>
      <c r="BY1" s="19"/>
      <c r="CA1" s="203"/>
    </row>
    <row r="2" spans="1:80" ht="4.5" customHeight="1" thickBot="1" x14ac:dyDescent="0.25">
      <c r="B2" s="380"/>
      <c r="C2" s="381"/>
      <c r="D2" s="22"/>
      <c r="E2" s="92" t="s">
        <v>29</v>
      </c>
      <c r="F2" s="23"/>
      <c r="G2" s="23"/>
      <c r="H2" s="23"/>
      <c r="I2" s="24"/>
      <c r="J2" s="24"/>
      <c r="K2" s="395"/>
      <c r="L2" s="395"/>
      <c r="M2" s="25"/>
      <c r="N2" s="25"/>
      <c r="O2" s="93"/>
      <c r="P2" s="24"/>
      <c r="Q2" s="340" t="s">
        <v>34</v>
      </c>
      <c r="R2" s="341"/>
      <c r="S2" s="410"/>
      <c r="T2" s="411"/>
      <c r="U2" s="411"/>
      <c r="V2" s="411"/>
      <c r="W2" s="412"/>
      <c r="X2" s="24"/>
      <c r="Y2" s="340" t="s">
        <v>35</v>
      </c>
      <c r="Z2" s="340"/>
      <c r="AA2" s="341"/>
      <c r="AB2" s="376"/>
      <c r="AC2" s="377"/>
      <c r="AD2" s="97" t="s">
        <v>7</v>
      </c>
      <c r="AE2" s="222" t="s">
        <v>7</v>
      </c>
      <c r="AF2" s="223"/>
      <c r="AG2" s="26"/>
      <c r="AH2" s="92" t="s">
        <v>29</v>
      </c>
      <c r="AI2" s="24" t="s">
        <v>52</v>
      </c>
      <c r="AJ2" s="24" t="s">
        <v>52</v>
      </c>
      <c r="AK2" s="24" t="s">
        <v>52</v>
      </c>
      <c r="AL2" s="24" t="s">
        <v>52</v>
      </c>
      <c r="AM2" s="24" t="s">
        <v>52</v>
      </c>
      <c r="AN2" s="24" t="s">
        <v>52</v>
      </c>
      <c r="AO2" s="24" t="s">
        <v>52</v>
      </c>
      <c r="AP2" s="24" t="s">
        <v>52</v>
      </c>
      <c r="AQ2" s="24"/>
      <c r="AR2" s="24"/>
      <c r="AS2" s="24" t="s">
        <v>6</v>
      </c>
      <c r="AT2" s="24" t="s">
        <v>6</v>
      </c>
      <c r="AU2" s="24"/>
      <c r="AV2" s="27" t="s">
        <v>8</v>
      </c>
      <c r="AW2" s="27" t="s">
        <v>7</v>
      </c>
      <c r="AX2" s="27" t="s">
        <v>7</v>
      </c>
      <c r="AY2" s="24"/>
      <c r="AZ2" s="27" t="s">
        <v>8</v>
      </c>
      <c r="BA2" s="27" t="s">
        <v>7</v>
      </c>
      <c r="BB2" s="27" t="s">
        <v>7</v>
      </c>
      <c r="BC2" s="24"/>
      <c r="BD2" s="27" t="s">
        <v>8</v>
      </c>
      <c r="BE2" s="27" t="s">
        <v>7</v>
      </c>
      <c r="BF2" s="27" t="s">
        <v>7</v>
      </c>
      <c r="BG2" s="24"/>
      <c r="BH2" s="27" t="s">
        <v>8</v>
      </c>
      <c r="BI2" s="27" t="s">
        <v>7</v>
      </c>
      <c r="BJ2" s="27" t="s">
        <v>7</v>
      </c>
      <c r="BK2" s="24"/>
      <c r="BL2" s="27" t="s">
        <v>8</v>
      </c>
      <c r="BM2" s="27" t="s">
        <v>7</v>
      </c>
      <c r="BN2" s="27" t="s">
        <v>7</v>
      </c>
      <c r="BO2" s="24"/>
      <c r="BP2" s="27" t="s">
        <v>8</v>
      </c>
      <c r="BQ2" s="27" t="s">
        <v>7</v>
      </c>
      <c r="BR2" s="27" t="s">
        <v>7</v>
      </c>
      <c r="BS2" s="24"/>
      <c r="BT2" s="27" t="s">
        <v>8</v>
      </c>
      <c r="BU2" s="27" t="s">
        <v>7</v>
      </c>
      <c r="BV2" s="27" t="s">
        <v>7</v>
      </c>
      <c r="BW2" s="24"/>
      <c r="BX2" s="28" t="s">
        <v>11</v>
      </c>
      <c r="BY2" s="29"/>
    </row>
    <row r="3" spans="1:80" ht="21" customHeight="1" thickBot="1" x14ac:dyDescent="0.3">
      <c r="B3" s="385" t="s">
        <v>39</v>
      </c>
      <c r="C3" s="386"/>
      <c r="D3" s="13" t="s">
        <v>54</v>
      </c>
      <c r="E3" s="31"/>
      <c r="F3" s="106"/>
      <c r="G3" s="106"/>
      <c r="H3" s="106"/>
      <c r="I3" s="106"/>
      <c r="J3" s="106"/>
      <c r="K3" s="106"/>
      <c r="L3" s="106"/>
      <c r="M3" s="106"/>
      <c r="N3" s="106"/>
      <c r="O3" s="106"/>
      <c r="P3" s="106"/>
      <c r="Q3" s="342"/>
      <c r="R3" s="343"/>
      <c r="S3" s="413"/>
      <c r="T3" s="414"/>
      <c r="U3" s="414"/>
      <c r="V3" s="414"/>
      <c r="W3" s="415"/>
      <c r="X3" s="143"/>
      <c r="Y3" s="342"/>
      <c r="Z3" s="342"/>
      <c r="AA3" s="343"/>
      <c r="AB3" s="378"/>
      <c r="AC3" s="379"/>
      <c r="AD3" s="144"/>
      <c r="AE3" s="145"/>
      <c r="AF3" s="142"/>
      <c r="AG3" s="32" t="s">
        <v>14</v>
      </c>
      <c r="AH3" s="161">
        <f>S2</f>
        <v>0</v>
      </c>
      <c r="AI3" s="396" t="s">
        <v>33</v>
      </c>
      <c r="AJ3" s="397"/>
      <c r="AK3" s="397"/>
      <c r="AL3" s="397"/>
      <c r="AM3" s="397"/>
      <c r="AN3" s="397"/>
      <c r="AO3" s="397"/>
      <c r="AP3" s="398"/>
      <c r="AQ3" s="389" t="s">
        <v>53</v>
      </c>
      <c r="AR3" s="390"/>
      <c r="AS3" s="390"/>
      <c r="AT3" s="391"/>
      <c r="AU3" s="160" t="s">
        <v>38</v>
      </c>
      <c r="AV3" s="352" t="s">
        <v>0</v>
      </c>
      <c r="AW3" s="353"/>
      <c r="AX3" s="354"/>
      <c r="AY3" s="34"/>
      <c r="AZ3" s="352" t="s">
        <v>0</v>
      </c>
      <c r="BA3" s="353"/>
      <c r="BB3" s="354"/>
      <c r="BC3" s="34"/>
      <c r="BD3" s="352" t="s">
        <v>0</v>
      </c>
      <c r="BE3" s="353"/>
      <c r="BF3" s="354"/>
      <c r="BG3" s="34"/>
      <c r="BH3" s="352" t="s">
        <v>0</v>
      </c>
      <c r="BI3" s="353"/>
      <c r="BJ3" s="354"/>
      <c r="BK3" s="34"/>
      <c r="BL3" s="352" t="s">
        <v>0</v>
      </c>
      <c r="BM3" s="353"/>
      <c r="BN3" s="354"/>
      <c r="BO3" s="34"/>
      <c r="BP3" s="352" t="s">
        <v>0</v>
      </c>
      <c r="BQ3" s="353"/>
      <c r="BR3" s="354"/>
      <c r="BS3" s="34"/>
      <c r="BT3" s="352" t="s">
        <v>0</v>
      </c>
      <c r="BU3" s="353"/>
      <c r="BV3" s="354"/>
      <c r="BW3" s="34"/>
      <c r="BX3" s="35"/>
      <c r="BY3" s="36"/>
    </row>
    <row r="4" spans="1:80" ht="19.5" customHeight="1" thickBot="1" x14ac:dyDescent="0.25">
      <c r="B4" s="387" t="s">
        <v>40</v>
      </c>
      <c r="C4" s="388"/>
      <c r="D4" s="13" t="s">
        <v>23</v>
      </c>
      <c r="E4" s="31"/>
      <c r="F4" s="416" t="e">
        <f>BD!#REF!</f>
        <v>#REF!</v>
      </c>
      <c r="G4" s="417"/>
      <c r="H4" s="417"/>
      <c r="I4" s="427" t="e">
        <f>BD!#REF!</f>
        <v>#REF!</v>
      </c>
      <c r="J4" s="329"/>
      <c r="K4" s="329"/>
      <c r="L4" s="329"/>
      <c r="M4" s="329"/>
      <c r="N4" s="172" t="e">
        <f>BD!#REF!</f>
        <v>#REF!</v>
      </c>
      <c r="O4" s="329" t="e">
        <f>BD!#REF!</f>
        <v>#REF!</v>
      </c>
      <c r="P4" s="330"/>
      <c r="Q4" s="428" t="e">
        <f>BD!#REF!</f>
        <v>#REF!</v>
      </c>
      <c r="R4" s="409"/>
      <c r="S4" s="409"/>
      <c r="T4" s="409"/>
      <c r="U4" s="409"/>
      <c r="V4" s="176" t="e">
        <f>BD!#REF!</f>
        <v>#REF!</v>
      </c>
      <c r="W4" s="409" t="e">
        <f>BD!#REF!</f>
        <v>#REF!</v>
      </c>
      <c r="X4" s="409"/>
      <c r="Y4" s="407" t="e">
        <f>BD!#REF!</f>
        <v>#REF!</v>
      </c>
      <c r="Z4" s="408"/>
      <c r="AA4" s="108" t="e">
        <f>BD!#REF!</f>
        <v>#REF!</v>
      </c>
      <c r="AB4" s="406" t="e">
        <f>BD!#REF!</f>
        <v>#REF!</v>
      </c>
      <c r="AC4" s="338"/>
      <c r="AD4" s="156"/>
      <c r="AE4" s="155"/>
      <c r="AF4" s="37"/>
      <c r="AG4" s="38" t="str">
        <f>D4</f>
        <v>NOM DE LA ROUTE</v>
      </c>
      <c r="AH4" s="162">
        <f>AB2</f>
        <v>0</v>
      </c>
      <c r="AI4" s="399"/>
      <c r="AJ4" s="400"/>
      <c r="AK4" s="400"/>
      <c r="AL4" s="400"/>
      <c r="AM4" s="400"/>
      <c r="AN4" s="400"/>
      <c r="AO4" s="400"/>
      <c r="AP4" s="401"/>
      <c r="AQ4" s="392"/>
      <c r="AR4" s="393"/>
      <c r="AS4" s="393"/>
      <c r="AT4" s="394"/>
      <c r="AU4" s="159"/>
      <c r="AV4" s="355"/>
      <c r="AW4" s="356"/>
      <c r="AX4" s="357"/>
      <c r="AY4" s="11"/>
      <c r="AZ4" s="355"/>
      <c r="BA4" s="356"/>
      <c r="BB4" s="357"/>
      <c r="BC4" s="11"/>
      <c r="BD4" s="355"/>
      <c r="BE4" s="356"/>
      <c r="BF4" s="357"/>
      <c r="BG4" s="11"/>
      <c r="BH4" s="355"/>
      <c r="BI4" s="356"/>
      <c r="BJ4" s="357"/>
      <c r="BK4" s="11"/>
      <c r="BL4" s="355"/>
      <c r="BM4" s="356"/>
      <c r="BN4" s="357"/>
      <c r="BO4" s="11"/>
      <c r="BP4" s="355"/>
      <c r="BQ4" s="356"/>
      <c r="BR4" s="357"/>
      <c r="BS4" s="11"/>
      <c r="BT4" s="355"/>
      <c r="BU4" s="356"/>
      <c r="BV4" s="357"/>
      <c r="BW4" s="39"/>
      <c r="BX4" s="35"/>
      <c r="BY4" s="36" t="s">
        <v>7</v>
      </c>
      <c r="BZ4" s="30" t="s">
        <v>37</v>
      </c>
    </row>
    <row r="5" spans="1:80" ht="57.75" thickBot="1" x14ac:dyDescent="0.25">
      <c r="A5" s="40" t="s">
        <v>28</v>
      </c>
      <c r="B5" s="41" t="s">
        <v>45</v>
      </c>
      <c r="C5" s="42" t="e">
        <f>BD!#REF!</f>
        <v>#REF!</v>
      </c>
      <c r="D5" s="43" t="s">
        <v>41</v>
      </c>
      <c r="E5" s="44">
        <f>BD!A2</f>
        <v>0</v>
      </c>
      <c r="F5" s="165" t="e">
        <f>BD!#REF!</f>
        <v>#REF!</v>
      </c>
      <c r="G5" s="260" t="e">
        <f>BD!#REF!</f>
        <v>#REF!</v>
      </c>
      <c r="H5" s="261" t="e">
        <f>BD!#REF!</f>
        <v>#REF!</v>
      </c>
      <c r="I5" s="122" t="e">
        <f>BD!#REF!</f>
        <v>#REF!</v>
      </c>
      <c r="J5" s="264" t="e">
        <f>BD!#REF!</f>
        <v>#REF!</v>
      </c>
      <c r="K5" s="90" t="e">
        <f>BD!#REF!</f>
        <v>#REF!</v>
      </c>
      <c r="L5" s="90" t="e">
        <f>BD!#REF!</f>
        <v>#REF!</v>
      </c>
      <c r="M5" s="265" t="e">
        <f>BD!#REF!</f>
        <v>#REF!</v>
      </c>
      <c r="N5" s="175" t="e">
        <f>BD!#REF!</f>
        <v>#REF!</v>
      </c>
      <c r="O5" s="171" t="e">
        <f>BD!#REF!</f>
        <v>#REF!</v>
      </c>
      <c r="P5" s="100" t="e">
        <f>BD!#REF!</f>
        <v>#REF!</v>
      </c>
      <c r="Q5" s="105" t="e">
        <f>BD!#REF!</f>
        <v>#REF!</v>
      </c>
      <c r="R5" s="268" t="e">
        <f>BD!#REF!</f>
        <v>#REF!</v>
      </c>
      <c r="S5" s="269" t="e">
        <f>BD!#REF!</f>
        <v>#REF!</v>
      </c>
      <c r="T5" s="270" t="e">
        <f>BD!#REF!</f>
        <v>#REF!</v>
      </c>
      <c r="U5" s="271" t="e">
        <f>BD!#REF!</f>
        <v>#REF!</v>
      </c>
      <c r="V5" s="177" t="e">
        <f>BD!#REF!</f>
        <v>#REF!</v>
      </c>
      <c r="W5" s="111" t="e">
        <f>BD!#REF!</f>
        <v>#REF!</v>
      </c>
      <c r="X5" s="102" t="e">
        <f>BD!#REF!</f>
        <v>#REF!</v>
      </c>
      <c r="Y5" s="180" t="e">
        <f>BD!#REF!</f>
        <v>#REF!</v>
      </c>
      <c r="Z5" s="101" t="e">
        <f>BD!#REF!</f>
        <v>#REF!</v>
      </c>
      <c r="AA5" s="109" t="e">
        <f>BD!#REF!</f>
        <v>#REF!</v>
      </c>
      <c r="AB5" s="103" t="e">
        <f>BD!#REF!</f>
        <v>#REF!</v>
      </c>
      <c r="AC5" s="104" t="e">
        <f>BD!#REF!</f>
        <v>#REF!</v>
      </c>
      <c r="AD5" s="147" t="s">
        <v>46</v>
      </c>
      <c r="AE5" s="157" t="s">
        <v>24</v>
      </c>
      <c r="AF5" s="45"/>
      <c r="AG5" s="46" t="s">
        <v>49</v>
      </c>
      <c r="AH5" s="44">
        <f>E5</f>
        <v>0</v>
      </c>
      <c r="AI5" s="192" t="s">
        <v>13</v>
      </c>
      <c r="AJ5" s="193" t="s">
        <v>20</v>
      </c>
      <c r="AK5" s="47" t="s">
        <v>30</v>
      </c>
      <c r="AL5" s="195" t="s">
        <v>15</v>
      </c>
      <c r="AM5" s="194" t="s">
        <v>22</v>
      </c>
      <c r="AN5" s="196" t="s">
        <v>18</v>
      </c>
      <c r="AO5" s="197" t="s">
        <v>31</v>
      </c>
      <c r="AP5" s="198" t="s">
        <v>32</v>
      </c>
      <c r="AQ5" s="278"/>
      <c r="AR5" s="279"/>
      <c r="AS5" s="279"/>
      <c r="AT5" s="278"/>
      <c r="AU5" s="158" t="s">
        <v>36</v>
      </c>
      <c r="AV5" s="199" t="s">
        <v>1</v>
      </c>
      <c r="AW5" s="199" t="s">
        <v>2</v>
      </c>
      <c r="AX5" s="200" t="s">
        <v>5</v>
      </c>
      <c r="AY5" s="201" t="s">
        <v>3</v>
      </c>
      <c r="AZ5" s="202" t="s">
        <v>1</v>
      </c>
      <c r="BA5" s="202" t="s">
        <v>2</v>
      </c>
      <c r="BB5" s="202" t="s">
        <v>5</v>
      </c>
      <c r="BC5" s="201" t="s">
        <v>3</v>
      </c>
      <c r="BD5" s="202" t="s">
        <v>1</v>
      </c>
      <c r="BE5" s="202" t="s">
        <v>2</v>
      </c>
      <c r="BF5" s="202" t="s">
        <v>5</v>
      </c>
      <c r="BG5" s="201" t="s">
        <v>3</v>
      </c>
      <c r="BH5" s="202" t="s">
        <v>1</v>
      </c>
      <c r="BI5" s="202" t="s">
        <v>2</v>
      </c>
      <c r="BJ5" s="202" t="s">
        <v>5</v>
      </c>
      <c r="BK5" s="201" t="s">
        <v>3</v>
      </c>
      <c r="BL5" s="202" t="s">
        <v>1</v>
      </c>
      <c r="BM5" s="202" t="s">
        <v>2</v>
      </c>
      <c r="BN5" s="202" t="s">
        <v>5</v>
      </c>
      <c r="BO5" s="201" t="s">
        <v>3</v>
      </c>
      <c r="BP5" s="202" t="s">
        <v>1</v>
      </c>
      <c r="BQ5" s="202" t="s">
        <v>2</v>
      </c>
      <c r="BR5" s="202" t="s">
        <v>5</v>
      </c>
      <c r="BS5" s="201" t="s">
        <v>3</v>
      </c>
      <c r="BT5" s="48" t="s">
        <v>1</v>
      </c>
      <c r="BU5" s="48" t="s">
        <v>2</v>
      </c>
      <c r="BV5" s="48" t="s">
        <v>5</v>
      </c>
      <c r="BW5" s="49" t="s">
        <v>3</v>
      </c>
      <c r="BX5" s="50" t="s">
        <v>56</v>
      </c>
      <c r="BY5" s="51" t="s">
        <v>48</v>
      </c>
      <c r="BZ5" s="207" t="s">
        <v>50</v>
      </c>
      <c r="CA5" s="205" t="s">
        <v>27</v>
      </c>
      <c r="CB5" s="52"/>
    </row>
    <row r="6" spans="1:80" ht="20.25" x14ac:dyDescent="0.2">
      <c r="A6" s="189">
        <f>IFERROR(LOOKUP($E6,BD!A:A,BD!#REF!),0)</f>
        <v>0</v>
      </c>
      <c r="B6" s="66">
        <f>A6</f>
        <v>0</v>
      </c>
      <c r="C6" s="67">
        <f>IFERROR(LOOKUP($E6,BD!A:A,BD!#REF!),0)</f>
        <v>0</v>
      </c>
      <c r="D6" s="68">
        <f>IFERROR(LOOKUP($E6,BD!A:A,BD!#REF!),0)</f>
        <v>0</v>
      </c>
      <c r="E6" s="153"/>
      <c r="F6" s="110">
        <f>IFERROR(LOOKUP($E6,BD!$A:$A,BD!#REF!),0)</f>
        <v>0</v>
      </c>
      <c r="G6" s="262">
        <f>IFERROR(LOOKUP($E6,BD!$A:$A,BD!#REF!),0)</f>
        <v>0</v>
      </c>
      <c r="H6" s="263">
        <f>IFERROR(LOOKUP($E6,BD!$A:$A,BD!#REF!),0)</f>
        <v>0</v>
      </c>
      <c r="I6" s="110">
        <f>IFERROR(LOOKUP($E6,BD!$A:$A,BD!#REF!),0)</f>
        <v>0</v>
      </c>
      <c r="J6" s="262">
        <f>IFERROR(LOOKUP($E6,BD!$A:$A,BD!#REF!),0)</f>
        <v>0</v>
      </c>
      <c r="K6" s="263">
        <f>IFERROR(LOOKUP($E6,BD!$A:$A,BD!#REF!),0)</f>
        <v>0</v>
      </c>
      <c r="L6" s="266">
        <f>IFERROR(LOOKUP($E6,BD!$A:$A,BD!#REF!),0)</f>
        <v>0</v>
      </c>
      <c r="M6" s="267">
        <f>IFERROR(LOOKUP($E6,BD!$A:$A,BD!#REF!),0)</f>
        <v>0</v>
      </c>
      <c r="N6" s="174">
        <f>IFERROR(LOOKUP($E6,BD!$A:$A,BD!#REF!),0)</f>
        <v>0</v>
      </c>
      <c r="O6" s="58">
        <f>IFERROR(LOOKUP($E6,BD!$A:$A,BD!#REF!),0)</f>
        <v>0</v>
      </c>
      <c r="P6" s="57">
        <f>IFERROR(LOOKUP($E6,BD!$A:$A,BD!#REF!),0)</f>
        <v>0</v>
      </c>
      <c r="Q6" s="110">
        <f>IFERROR(LOOKUP($E6,BD!$A:$A,BD!#REF!),0)</f>
        <v>0</v>
      </c>
      <c r="R6" s="262">
        <f>IFERROR(LOOKUP($E6,BD!$A:$A,BD!#REF!),0)</f>
        <v>0</v>
      </c>
      <c r="S6" s="266">
        <f>IFERROR(LOOKUP($E6,BD!$A:$A,BD!#REF!),0)</f>
        <v>0</v>
      </c>
      <c r="T6" s="266">
        <f>IFERROR(LOOKUP($E6,BD!$A:$A,BD!#REF!),0)</f>
        <v>0</v>
      </c>
      <c r="U6" s="267">
        <f>IFERROR(LOOKUP($E6,BD!$A:$A,BD!#REF!),0)</f>
        <v>0</v>
      </c>
      <c r="V6" s="174">
        <f>IFERROR(LOOKUP($E6,BD!$A:$A,BD!#REF!),0)</f>
        <v>0</v>
      </c>
      <c r="W6" s="56">
        <f>IFERROR(LOOKUP($E6,BD!$A:$A,BD!#REF!),0)</f>
        <v>0</v>
      </c>
      <c r="X6" s="59">
        <f>IFERROR(LOOKUP($E6,BD!$A:$A,BD!#REF!),0)</f>
        <v>0</v>
      </c>
      <c r="Y6" s="181">
        <f>IFERROR(LOOKUP($E6,BD!$A:$A,BD!#REF!),0)</f>
        <v>0</v>
      </c>
      <c r="Z6" s="139">
        <f>IFERROR(LOOKUP($E6,BD!$A:$A,BD!#REF!),0)</f>
        <v>0</v>
      </c>
      <c r="AA6" s="140">
        <f>IFERROR(LOOKUP($E6,BD!$A:$A,BD!#REF!),0)</f>
        <v>0</v>
      </c>
      <c r="AB6" s="141">
        <f>IFERROR(LOOKUP($E6,BD!$A:$A,BD!#REF!),0)</f>
        <v>0</v>
      </c>
      <c r="AC6" s="259">
        <f>IFERROR(LOOKUP($E6,BD!$A:$A,BD!#REF!),0)</f>
        <v>0</v>
      </c>
      <c r="AD6" s="87">
        <f>IFERROR(LOOKUP($E6,BD!$A:$A,BD!#REF!),0)</f>
        <v>0</v>
      </c>
      <c r="AE6" s="154">
        <f>IFERROR(LOOKUP($E6,BD!$A:$A,BD!#REF!),0)</f>
        <v>0</v>
      </c>
      <c r="AF6" s="63">
        <f>IFERROR(LOOKUP(E6,[1]BD!$A$1:$A$65536,[1]BD!$N$1:$N$65536),0)</f>
        <v>0</v>
      </c>
      <c r="AG6" s="64">
        <f>D6</f>
        <v>0</v>
      </c>
      <c r="AH6" s="190">
        <f>E6</f>
        <v>0</v>
      </c>
      <c r="AI6" s="182"/>
      <c r="AJ6" s="183"/>
      <c r="AK6" s="121"/>
      <c r="AL6" s="185"/>
      <c r="AM6" s="121"/>
      <c r="AN6" s="187"/>
      <c r="AO6" s="124"/>
      <c r="AP6" s="1"/>
      <c r="AQ6" s="280"/>
      <c r="AR6" s="281"/>
      <c r="AS6" s="281"/>
      <c r="AT6" s="282"/>
      <c r="AU6" s="55"/>
      <c r="AV6" s="8"/>
      <c r="AW6" s="9"/>
      <c r="AX6" s="9"/>
      <c r="AY6" s="10">
        <f t="shared" ref="AY6:AY28" si="0">IFERROR((AX6/AW6),0)</f>
        <v>0</v>
      </c>
      <c r="AZ6" s="8"/>
      <c r="BA6" s="9"/>
      <c r="BB6" s="9"/>
      <c r="BC6" s="10">
        <f t="shared" ref="BC6:BC28" si="1">IFERROR((BB6/BA6),0)</f>
        <v>0</v>
      </c>
      <c r="BD6" s="8"/>
      <c r="BE6" s="9"/>
      <c r="BF6" s="9"/>
      <c r="BG6" s="10">
        <f t="shared" ref="BG6:BG28" si="2">IFERROR((BF6/BE6),0)</f>
        <v>0</v>
      </c>
      <c r="BH6" s="8"/>
      <c r="BI6" s="9"/>
      <c r="BJ6" s="9"/>
      <c r="BK6" s="10">
        <f t="shared" ref="BK6:BK28" si="3">IFERROR((BJ6/BI6),0)</f>
        <v>0</v>
      </c>
      <c r="BL6" s="8"/>
      <c r="BM6" s="9"/>
      <c r="BN6" s="9"/>
      <c r="BO6" s="10">
        <f t="shared" ref="BO6:BO28" si="4">IFERROR((BN6/BM6),0)</f>
        <v>0</v>
      </c>
      <c r="BP6" s="8"/>
      <c r="BQ6" s="9"/>
      <c r="BR6" s="9"/>
      <c r="BS6" s="10">
        <f t="shared" ref="BS6:BS28" si="5">IFERROR((BR6/BQ6),0)</f>
        <v>0</v>
      </c>
      <c r="BT6" s="8"/>
      <c r="BU6" s="9"/>
      <c r="BV6" s="9"/>
      <c r="BW6" s="10">
        <f t="shared" ref="BW6:BW28" si="6">IFERROR((BV6/BU6),0)</f>
        <v>0</v>
      </c>
      <c r="BX6" s="65">
        <f t="shared" ref="BX6:BX27" si="7">IFERROR((AY6+BC6+BG6+BK6+BO6+BS6+BW6)/7,0)</f>
        <v>0</v>
      </c>
      <c r="BY6" s="272">
        <f>IFERROR(LOOKUP($E6,BD!$A:$A,BD!#REF!),0)</f>
        <v>0</v>
      </c>
      <c r="BZ6" s="84" t="b">
        <f>OR(AE6=AW6)</f>
        <v>1</v>
      </c>
      <c r="CA6" s="206">
        <f>IFERROR(LOOKUP($E6,BD!$A:$A,BD!#REF!),0)</f>
        <v>0</v>
      </c>
    </row>
    <row r="7" spans="1:80" ht="20.25" x14ac:dyDescent="0.2">
      <c r="A7" s="152">
        <f>IFERROR(LOOKUP($E7,BD!A:A,BD!#REF!),0)</f>
        <v>0</v>
      </c>
      <c r="B7" s="33">
        <f>A7</f>
        <v>0</v>
      </c>
      <c r="C7" s="53">
        <f>IFERROR(LOOKUP($E7,BD!A:A,BD!#REF!),0)</f>
        <v>0</v>
      </c>
      <c r="D7" s="54">
        <f>IFERROR(LOOKUP($E7,BD!A:A,BD!#REF!),0)</f>
        <v>0</v>
      </c>
      <c r="E7" s="153"/>
      <c r="F7" s="110">
        <f>IFERROR(LOOKUP($E7,BD!$A:$A,BD!#REF!),0)</f>
        <v>0</v>
      </c>
      <c r="G7" s="262">
        <f>IFERROR(LOOKUP($E7,BD!$A:$A,BD!#REF!),0)</f>
        <v>0</v>
      </c>
      <c r="H7" s="263">
        <f>IFERROR(LOOKUP($E7,BD!$A:$A,BD!#REF!),0)</f>
        <v>0</v>
      </c>
      <c r="I7" s="110">
        <f>IFERROR(LOOKUP($E7,BD!$A:$A,BD!#REF!),0)</f>
        <v>0</v>
      </c>
      <c r="J7" s="262">
        <f>IFERROR(LOOKUP($E7,BD!$A:$A,BD!#REF!),0)</f>
        <v>0</v>
      </c>
      <c r="K7" s="263">
        <f>IFERROR(LOOKUP($E7,BD!$A:$A,BD!#REF!),0)</f>
        <v>0</v>
      </c>
      <c r="L7" s="266">
        <f>IFERROR(LOOKUP($E7,BD!$A:$A,BD!#REF!),0)</f>
        <v>0</v>
      </c>
      <c r="M7" s="267">
        <f>IFERROR(LOOKUP($E7,BD!$A:$A,BD!#REF!),0)</f>
        <v>0</v>
      </c>
      <c r="N7" s="174">
        <f>IFERROR(LOOKUP($E7,BD!$A:$A,BD!#REF!),0)</f>
        <v>0</v>
      </c>
      <c r="O7" s="58">
        <f>IFERROR(LOOKUP($E7,BD!$A:$A,BD!#REF!),0)</f>
        <v>0</v>
      </c>
      <c r="P7" s="57">
        <f>IFERROR(LOOKUP($E7,BD!$A:$A,BD!#REF!),0)</f>
        <v>0</v>
      </c>
      <c r="Q7" s="110">
        <f>IFERROR(LOOKUP($E7,BD!$A:$A,BD!#REF!),0)</f>
        <v>0</v>
      </c>
      <c r="R7" s="262">
        <f>IFERROR(LOOKUP($E7,BD!$A:$A,BD!#REF!),0)</f>
        <v>0</v>
      </c>
      <c r="S7" s="266">
        <f>IFERROR(LOOKUP($E7,BD!$A:$A,BD!#REF!),0)</f>
        <v>0</v>
      </c>
      <c r="T7" s="266">
        <f>IFERROR(LOOKUP($E7,BD!$A:$A,BD!#REF!),0)</f>
        <v>0</v>
      </c>
      <c r="U7" s="267">
        <f>IFERROR(LOOKUP($E7,BD!$A:$A,BD!#REF!),0)</f>
        <v>0</v>
      </c>
      <c r="V7" s="174">
        <f>IFERROR(LOOKUP($E7,BD!$A:$A,BD!#REF!),0)</f>
        <v>0</v>
      </c>
      <c r="W7" s="56">
        <f>IFERROR(LOOKUP($E7,BD!$A:$A,BD!#REF!),0)</f>
        <v>0</v>
      </c>
      <c r="X7" s="59">
        <f>IFERROR(LOOKUP($E7,BD!$A:$A,BD!#REF!),0)</f>
        <v>0</v>
      </c>
      <c r="Y7" s="181">
        <f>IFERROR(LOOKUP($E7,BD!$A:$A,BD!#REF!),0)</f>
        <v>0</v>
      </c>
      <c r="Z7" s="139">
        <f>IFERROR(LOOKUP($E7,BD!$A:$A,BD!#REF!),0)</f>
        <v>0</v>
      </c>
      <c r="AA7" s="140">
        <f>IFERROR(LOOKUP($E7,BD!$A:$A,BD!#REF!),0)</f>
        <v>0</v>
      </c>
      <c r="AB7" s="141">
        <f>IFERROR(LOOKUP($E7,BD!$A:$A,BD!#REF!),0)</f>
        <v>0</v>
      </c>
      <c r="AC7" s="259">
        <f>IFERROR(LOOKUP($E7,BD!$A:$A,BD!#REF!),0)</f>
        <v>0</v>
      </c>
      <c r="AD7" s="87">
        <f>IFERROR(LOOKUP($E7,BD!$A:$A,BD!#REF!),0)</f>
        <v>0</v>
      </c>
      <c r="AE7" s="154">
        <f>IFERROR(LOOKUP($E7,BD!$A:$A,BD!#REF!),0)</f>
        <v>0</v>
      </c>
      <c r="AF7" s="60">
        <f>IFERROR(LOOKUP(E7,[1]BD!$A$1:$A$65536,[1]BD!$N$1:$N$65536),0)</f>
        <v>0</v>
      </c>
      <c r="AG7" s="61">
        <f>D7</f>
        <v>0</v>
      </c>
      <c r="AH7" s="191">
        <f>E7</f>
        <v>0</v>
      </c>
      <c r="AI7" s="182"/>
      <c r="AJ7" s="183"/>
      <c r="AK7" s="121"/>
      <c r="AL7" s="185"/>
      <c r="AM7" s="121"/>
      <c r="AN7" s="187"/>
      <c r="AO7" s="124"/>
      <c r="AP7" s="1"/>
      <c r="AQ7" s="280"/>
      <c r="AR7" s="281"/>
      <c r="AS7" s="281"/>
      <c r="AT7" s="282"/>
      <c r="AU7" s="55"/>
      <c r="AV7" s="4"/>
      <c r="AW7" s="5"/>
      <c r="AX7" s="6"/>
      <c r="AY7" s="7">
        <f t="shared" si="0"/>
        <v>0</v>
      </c>
      <c r="AZ7" s="4"/>
      <c r="BA7" s="5"/>
      <c r="BB7" s="6"/>
      <c r="BC7" s="7">
        <f t="shared" si="1"/>
        <v>0</v>
      </c>
      <c r="BD7" s="4"/>
      <c r="BE7" s="5"/>
      <c r="BF7" s="6"/>
      <c r="BG7" s="7">
        <f t="shared" si="2"/>
        <v>0</v>
      </c>
      <c r="BH7" s="4"/>
      <c r="BI7" s="5"/>
      <c r="BJ7" s="6"/>
      <c r="BK7" s="7">
        <f t="shared" si="3"/>
        <v>0</v>
      </c>
      <c r="BL7" s="4"/>
      <c r="BM7" s="5"/>
      <c r="BN7" s="6"/>
      <c r="BO7" s="7">
        <f t="shared" si="4"/>
        <v>0</v>
      </c>
      <c r="BP7" s="4"/>
      <c r="BQ7" s="5"/>
      <c r="BR7" s="6"/>
      <c r="BS7" s="7">
        <f t="shared" si="5"/>
        <v>0</v>
      </c>
      <c r="BT7" s="4"/>
      <c r="BU7" s="5"/>
      <c r="BV7" s="6"/>
      <c r="BW7" s="7">
        <f t="shared" si="6"/>
        <v>0</v>
      </c>
      <c r="BX7" s="62">
        <f t="shared" si="7"/>
        <v>0</v>
      </c>
      <c r="BY7" s="273">
        <f>IFERROR(LOOKUP($E7,BD!$A:$A,BD!#REF!),0)</f>
        <v>0</v>
      </c>
      <c r="BZ7" s="84" t="b">
        <f t="shared" ref="BZ7:BZ27" si="8">OR(AE7=AW7)</f>
        <v>1</v>
      </c>
      <c r="CA7" s="206">
        <f>IFERROR(LOOKUP($E7,BD!$A:$A,BD!#REF!),0)</f>
        <v>0</v>
      </c>
    </row>
    <row r="8" spans="1:80" ht="20.25" x14ac:dyDescent="0.2">
      <c r="A8" s="152">
        <f>IFERROR(LOOKUP($E8,BD!A:A,BD!#REF!),0)</f>
        <v>0</v>
      </c>
      <c r="B8" s="33">
        <f t="shared" ref="B8:B28" si="9">A8</f>
        <v>0</v>
      </c>
      <c r="C8" s="53">
        <f>IFERROR(LOOKUP($E8,BD!A:A,BD!#REF!),0)</f>
        <v>0</v>
      </c>
      <c r="D8" s="54">
        <f>IFERROR(LOOKUP($E8,BD!A:A,BD!#REF!),0)</f>
        <v>0</v>
      </c>
      <c r="E8" s="153"/>
      <c r="F8" s="110">
        <f>IFERROR(LOOKUP($E8,BD!$A:$A,BD!#REF!),0)</f>
        <v>0</v>
      </c>
      <c r="G8" s="262">
        <f>IFERROR(LOOKUP($E8,BD!$A:$A,BD!#REF!),0)</f>
        <v>0</v>
      </c>
      <c r="H8" s="263">
        <f>IFERROR(LOOKUP($E8,BD!$A:$A,BD!#REF!),0)</f>
        <v>0</v>
      </c>
      <c r="I8" s="110">
        <f>IFERROR(LOOKUP($E8,BD!$A:$A,BD!#REF!),0)</f>
        <v>0</v>
      </c>
      <c r="J8" s="262">
        <f>IFERROR(LOOKUP($E8,BD!$A:$A,BD!#REF!),0)</f>
        <v>0</v>
      </c>
      <c r="K8" s="263">
        <f>IFERROR(LOOKUP($E8,BD!$A:$A,BD!#REF!),0)</f>
        <v>0</v>
      </c>
      <c r="L8" s="266">
        <f>IFERROR(LOOKUP($E8,BD!$A:$A,BD!#REF!),0)</f>
        <v>0</v>
      </c>
      <c r="M8" s="267">
        <f>IFERROR(LOOKUP($E8,BD!$A:$A,BD!#REF!),0)</f>
        <v>0</v>
      </c>
      <c r="N8" s="174">
        <f>IFERROR(LOOKUP($E8,BD!$A:$A,BD!#REF!),0)</f>
        <v>0</v>
      </c>
      <c r="O8" s="58">
        <f>IFERROR(LOOKUP($E8,BD!$A:$A,BD!#REF!),0)</f>
        <v>0</v>
      </c>
      <c r="P8" s="57">
        <f>IFERROR(LOOKUP($E8,BD!$A:$A,BD!#REF!),0)</f>
        <v>0</v>
      </c>
      <c r="Q8" s="110">
        <f>IFERROR(LOOKUP($E8,BD!$A:$A,BD!#REF!),0)</f>
        <v>0</v>
      </c>
      <c r="R8" s="262">
        <f>IFERROR(LOOKUP($E8,BD!$A:$A,BD!#REF!),0)</f>
        <v>0</v>
      </c>
      <c r="S8" s="266">
        <f>IFERROR(LOOKUP($E8,BD!$A:$A,BD!#REF!),0)</f>
        <v>0</v>
      </c>
      <c r="T8" s="266">
        <f>IFERROR(LOOKUP($E8,BD!$A:$A,BD!#REF!),0)</f>
        <v>0</v>
      </c>
      <c r="U8" s="267">
        <f>IFERROR(LOOKUP($E8,BD!$A:$A,BD!#REF!),0)</f>
        <v>0</v>
      </c>
      <c r="V8" s="174">
        <f>IFERROR(LOOKUP($E8,BD!$A:$A,BD!#REF!),0)</f>
        <v>0</v>
      </c>
      <c r="W8" s="56">
        <f>IFERROR(LOOKUP($E8,BD!$A:$A,BD!#REF!),0)</f>
        <v>0</v>
      </c>
      <c r="X8" s="59">
        <f>IFERROR(LOOKUP($E8,BD!$A:$A,BD!#REF!),0)</f>
        <v>0</v>
      </c>
      <c r="Y8" s="181">
        <f>IFERROR(LOOKUP($E8,BD!$A:$A,BD!#REF!),0)</f>
        <v>0</v>
      </c>
      <c r="Z8" s="139">
        <f>IFERROR(LOOKUP($E8,BD!$A:$A,BD!#REF!),0)</f>
        <v>0</v>
      </c>
      <c r="AA8" s="140">
        <f>IFERROR(LOOKUP($E8,BD!$A:$A,BD!#REF!),0)</f>
        <v>0</v>
      </c>
      <c r="AB8" s="141">
        <f>IFERROR(LOOKUP($E8,BD!$A:$A,BD!#REF!),0)</f>
        <v>0</v>
      </c>
      <c r="AC8" s="259">
        <f>IFERROR(LOOKUP($E8,BD!$A:$A,BD!#REF!),0)</f>
        <v>0</v>
      </c>
      <c r="AD8" s="87">
        <f>IFERROR(LOOKUP($E8,BD!$A:$A,BD!#REF!),0)</f>
        <v>0</v>
      </c>
      <c r="AE8" s="154">
        <f>IFERROR(LOOKUP($E8,BD!$A:$A,BD!#REF!),0)</f>
        <v>0</v>
      </c>
      <c r="AF8" s="60">
        <f>IFERROR(LOOKUP(E8,[1]BD!$A$1:$A$65536,[1]BD!$N$1:$N$65536),0)</f>
        <v>0</v>
      </c>
      <c r="AG8" s="61">
        <f t="shared" ref="AG8:AG28" si="10">D8</f>
        <v>0</v>
      </c>
      <c r="AH8" s="191">
        <f t="shared" ref="AH8:AH28" si="11">E8</f>
        <v>0</v>
      </c>
      <c r="AI8" s="182"/>
      <c r="AJ8" s="183"/>
      <c r="AK8" s="121"/>
      <c r="AL8" s="185"/>
      <c r="AM8" s="121"/>
      <c r="AN8" s="187"/>
      <c r="AO8" s="124"/>
      <c r="AP8" s="1"/>
      <c r="AQ8" s="280"/>
      <c r="AR8" s="281"/>
      <c r="AS8" s="281"/>
      <c r="AT8" s="282"/>
      <c r="AU8" s="55"/>
      <c r="AV8" s="4"/>
      <c r="AW8" s="5"/>
      <c r="AX8" s="6"/>
      <c r="AY8" s="7">
        <f t="shared" si="0"/>
        <v>0</v>
      </c>
      <c r="AZ8" s="4"/>
      <c r="BA8" s="5"/>
      <c r="BB8" s="6"/>
      <c r="BC8" s="7">
        <f t="shared" si="1"/>
        <v>0</v>
      </c>
      <c r="BD8" s="4"/>
      <c r="BE8" s="5"/>
      <c r="BF8" s="6"/>
      <c r="BG8" s="7">
        <f t="shared" si="2"/>
        <v>0</v>
      </c>
      <c r="BH8" s="4"/>
      <c r="BI8" s="5"/>
      <c r="BJ8" s="6"/>
      <c r="BK8" s="7">
        <f t="shared" si="3"/>
        <v>0</v>
      </c>
      <c r="BL8" s="4"/>
      <c r="BM8" s="5"/>
      <c r="BN8" s="6"/>
      <c r="BO8" s="7">
        <f t="shared" si="4"/>
        <v>0</v>
      </c>
      <c r="BP8" s="4"/>
      <c r="BQ8" s="5"/>
      <c r="BR8" s="6"/>
      <c r="BS8" s="7">
        <f t="shared" si="5"/>
        <v>0</v>
      </c>
      <c r="BT8" s="4"/>
      <c r="BU8" s="5"/>
      <c r="BV8" s="6"/>
      <c r="BW8" s="7">
        <f t="shared" si="6"/>
        <v>0</v>
      </c>
      <c r="BX8" s="62">
        <f t="shared" si="7"/>
        <v>0</v>
      </c>
      <c r="BY8" s="273">
        <f>IFERROR(LOOKUP($E8,BD!$A:$A,BD!#REF!),0)</f>
        <v>0</v>
      </c>
      <c r="BZ8" s="84" t="b">
        <f t="shared" si="8"/>
        <v>1</v>
      </c>
      <c r="CA8" s="206">
        <f>IFERROR(LOOKUP($E8,BD!$A:$A,BD!#REF!),0)</f>
        <v>0</v>
      </c>
    </row>
    <row r="9" spans="1:80" ht="20.25" x14ac:dyDescent="0.2">
      <c r="A9" s="152">
        <f>IFERROR(LOOKUP($E9,BD!A:A,BD!#REF!),0)</f>
        <v>0</v>
      </c>
      <c r="B9" s="33">
        <f t="shared" si="9"/>
        <v>0</v>
      </c>
      <c r="C9" s="53">
        <f>IFERROR(LOOKUP($E9,BD!A:A,BD!#REF!),0)</f>
        <v>0</v>
      </c>
      <c r="D9" s="54">
        <f>IFERROR(LOOKUP($E9,BD!A:A,BD!#REF!),0)</f>
        <v>0</v>
      </c>
      <c r="E9" s="153"/>
      <c r="F9" s="110">
        <f>IFERROR(LOOKUP($E9,BD!$A:$A,BD!#REF!),0)</f>
        <v>0</v>
      </c>
      <c r="G9" s="262">
        <f>IFERROR(LOOKUP($E9,BD!$A:$A,BD!#REF!),0)</f>
        <v>0</v>
      </c>
      <c r="H9" s="263">
        <f>IFERROR(LOOKUP($E9,BD!$A:$A,BD!#REF!),0)</f>
        <v>0</v>
      </c>
      <c r="I9" s="110">
        <f>IFERROR(LOOKUP($E9,BD!$A:$A,BD!#REF!),0)</f>
        <v>0</v>
      </c>
      <c r="J9" s="262">
        <f>IFERROR(LOOKUP($E9,BD!$A:$A,BD!#REF!),0)</f>
        <v>0</v>
      </c>
      <c r="K9" s="263">
        <f>IFERROR(LOOKUP($E9,BD!$A:$A,BD!#REF!),0)</f>
        <v>0</v>
      </c>
      <c r="L9" s="266">
        <f>IFERROR(LOOKUP($E9,BD!$A:$A,BD!#REF!),0)</f>
        <v>0</v>
      </c>
      <c r="M9" s="267">
        <f>IFERROR(LOOKUP($E9,BD!$A:$A,BD!#REF!),0)</f>
        <v>0</v>
      </c>
      <c r="N9" s="174">
        <f>IFERROR(LOOKUP($E9,BD!$A:$A,BD!#REF!),0)</f>
        <v>0</v>
      </c>
      <c r="O9" s="58">
        <f>IFERROR(LOOKUP($E9,BD!$A:$A,BD!#REF!),0)</f>
        <v>0</v>
      </c>
      <c r="P9" s="57">
        <f>IFERROR(LOOKUP($E9,BD!$A:$A,BD!#REF!),0)</f>
        <v>0</v>
      </c>
      <c r="Q9" s="110">
        <f>IFERROR(LOOKUP($E9,BD!$A:$A,BD!#REF!),0)</f>
        <v>0</v>
      </c>
      <c r="R9" s="262">
        <f>IFERROR(LOOKUP($E9,BD!$A:$A,BD!#REF!),0)</f>
        <v>0</v>
      </c>
      <c r="S9" s="266">
        <f>IFERROR(LOOKUP($E9,BD!$A:$A,BD!#REF!),0)</f>
        <v>0</v>
      </c>
      <c r="T9" s="266">
        <f>IFERROR(LOOKUP($E9,BD!$A:$A,BD!#REF!),0)</f>
        <v>0</v>
      </c>
      <c r="U9" s="267">
        <f>IFERROR(LOOKUP($E9,BD!$A:$A,BD!#REF!),0)</f>
        <v>0</v>
      </c>
      <c r="V9" s="174">
        <f>IFERROR(LOOKUP($E9,BD!$A:$A,BD!#REF!),0)</f>
        <v>0</v>
      </c>
      <c r="W9" s="56">
        <f>IFERROR(LOOKUP($E9,BD!$A:$A,BD!#REF!),0)</f>
        <v>0</v>
      </c>
      <c r="X9" s="59">
        <f>IFERROR(LOOKUP($E9,BD!$A:$A,BD!#REF!),0)</f>
        <v>0</v>
      </c>
      <c r="Y9" s="181">
        <f>IFERROR(LOOKUP($E9,BD!$A:$A,BD!#REF!),0)</f>
        <v>0</v>
      </c>
      <c r="Z9" s="139">
        <f>IFERROR(LOOKUP($E9,BD!$A:$A,BD!#REF!),0)</f>
        <v>0</v>
      </c>
      <c r="AA9" s="140">
        <f>IFERROR(LOOKUP($E9,BD!$A:$A,BD!#REF!),0)</f>
        <v>0</v>
      </c>
      <c r="AB9" s="141">
        <f>IFERROR(LOOKUP($E9,BD!$A:$A,BD!#REF!),0)</f>
        <v>0</v>
      </c>
      <c r="AC9" s="259">
        <f>IFERROR(LOOKUP($E9,BD!$A:$A,BD!#REF!),0)</f>
        <v>0</v>
      </c>
      <c r="AD9" s="87">
        <f>IFERROR(LOOKUP($E9,BD!$A:$A,BD!#REF!),0)</f>
        <v>0</v>
      </c>
      <c r="AE9" s="154">
        <f>IFERROR(LOOKUP($E9,BD!$A:$A,BD!#REF!),0)</f>
        <v>0</v>
      </c>
      <c r="AF9" s="60">
        <f>IFERROR(LOOKUP(E9,[1]BD!$A$1:$A$65536,[1]BD!$N$1:$N$65536),0)</f>
        <v>0</v>
      </c>
      <c r="AG9" s="61">
        <f t="shared" si="10"/>
        <v>0</v>
      </c>
      <c r="AH9" s="191">
        <f t="shared" si="11"/>
        <v>0</v>
      </c>
      <c r="AI9" s="182"/>
      <c r="AJ9" s="183"/>
      <c r="AK9" s="121"/>
      <c r="AL9" s="185"/>
      <c r="AM9" s="121"/>
      <c r="AN9" s="187"/>
      <c r="AO9" s="124"/>
      <c r="AP9" s="1"/>
      <c r="AQ9" s="280"/>
      <c r="AR9" s="281"/>
      <c r="AS9" s="281"/>
      <c r="AT9" s="282"/>
      <c r="AU9" s="55"/>
      <c r="AV9" s="4"/>
      <c r="AW9" s="5"/>
      <c r="AX9" s="6"/>
      <c r="AY9" s="7">
        <f t="shared" si="0"/>
        <v>0</v>
      </c>
      <c r="AZ9" s="4"/>
      <c r="BA9" s="5"/>
      <c r="BB9" s="6"/>
      <c r="BC9" s="7">
        <f t="shared" si="1"/>
        <v>0</v>
      </c>
      <c r="BD9" s="4"/>
      <c r="BE9" s="5"/>
      <c r="BF9" s="6"/>
      <c r="BG9" s="7">
        <f t="shared" si="2"/>
        <v>0</v>
      </c>
      <c r="BH9" s="4"/>
      <c r="BI9" s="5"/>
      <c r="BJ9" s="6"/>
      <c r="BK9" s="7">
        <f t="shared" si="3"/>
        <v>0</v>
      </c>
      <c r="BL9" s="4"/>
      <c r="BM9" s="5"/>
      <c r="BN9" s="6"/>
      <c r="BO9" s="7">
        <f t="shared" si="4"/>
        <v>0</v>
      </c>
      <c r="BP9" s="4"/>
      <c r="BQ9" s="5"/>
      <c r="BR9" s="6"/>
      <c r="BS9" s="7">
        <f t="shared" si="5"/>
        <v>0</v>
      </c>
      <c r="BT9" s="4"/>
      <c r="BU9" s="5"/>
      <c r="BV9" s="6"/>
      <c r="BW9" s="7">
        <f t="shared" si="6"/>
        <v>0</v>
      </c>
      <c r="BX9" s="62">
        <f t="shared" si="7"/>
        <v>0</v>
      </c>
      <c r="BY9" s="273">
        <f>IFERROR(LOOKUP($E9,BD!$A:$A,BD!#REF!),0)</f>
        <v>0</v>
      </c>
      <c r="BZ9" s="84" t="b">
        <f t="shared" si="8"/>
        <v>1</v>
      </c>
      <c r="CA9" s="206">
        <f>IFERROR(LOOKUP($E9,BD!$A:$A,BD!#REF!),0)</f>
        <v>0</v>
      </c>
    </row>
    <row r="10" spans="1:80" ht="20.25" x14ac:dyDescent="0.2">
      <c r="A10" s="152">
        <f>IFERROR(LOOKUP($E10,BD!A:A,BD!#REF!),0)</f>
        <v>0</v>
      </c>
      <c r="B10" s="33">
        <f t="shared" si="9"/>
        <v>0</v>
      </c>
      <c r="C10" s="53">
        <f>IFERROR(LOOKUP($E10,BD!A:A,BD!#REF!),0)</f>
        <v>0</v>
      </c>
      <c r="D10" s="54">
        <f>IFERROR(LOOKUP($E10,BD!A:A,BD!#REF!),0)</f>
        <v>0</v>
      </c>
      <c r="E10" s="153"/>
      <c r="F10" s="110">
        <f>IFERROR(LOOKUP($E10,BD!$A:$A,BD!#REF!),0)</f>
        <v>0</v>
      </c>
      <c r="G10" s="262">
        <f>IFERROR(LOOKUP($E10,BD!$A:$A,BD!#REF!),0)</f>
        <v>0</v>
      </c>
      <c r="H10" s="263">
        <f>IFERROR(LOOKUP($E10,BD!$A:$A,BD!#REF!),0)</f>
        <v>0</v>
      </c>
      <c r="I10" s="110">
        <f>IFERROR(LOOKUP($E10,BD!$A:$A,BD!#REF!),0)</f>
        <v>0</v>
      </c>
      <c r="J10" s="262">
        <f>IFERROR(LOOKUP($E10,BD!$A:$A,BD!#REF!),0)</f>
        <v>0</v>
      </c>
      <c r="K10" s="263">
        <f>IFERROR(LOOKUP($E10,BD!$A:$A,BD!#REF!),0)</f>
        <v>0</v>
      </c>
      <c r="L10" s="266">
        <f>IFERROR(LOOKUP($E10,BD!$A:$A,BD!#REF!),0)</f>
        <v>0</v>
      </c>
      <c r="M10" s="267">
        <f>IFERROR(LOOKUP($E10,BD!$A:$A,BD!#REF!),0)</f>
        <v>0</v>
      </c>
      <c r="N10" s="174">
        <f>IFERROR(LOOKUP($E10,BD!$A:$A,BD!#REF!),0)</f>
        <v>0</v>
      </c>
      <c r="O10" s="58">
        <f>IFERROR(LOOKUP($E10,BD!$A:$A,BD!#REF!),0)</f>
        <v>0</v>
      </c>
      <c r="P10" s="57">
        <f>IFERROR(LOOKUP($E10,BD!$A:$A,BD!#REF!),0)</f>
        <v>0</v>
      </c>
      <c r="Q10" s="110">
        <f>IFERROR(LOOKUP($E10,BD!$A:$A,BD!#REF!),0)</f>
        <v>0</v>
      </c>
      <c r="R10" s="262">
        <f>IFERROR(LOOKUP($E10,BD!$A:$A,BD!#REF!),0)</f>
        <v>0</v>
      </c>
      <c r="S10" s="266">
        <f>IFERROR(LOOKUP($E10,BD!$A:$A,BD!#REF!),0)</f>
        <v>0</v>
      </c>
      <c r="T10" s="266">
        <f>IFERROR(LOOKUP($E10,BD!$A:$A,BD!#REF!),0)</f>
        <v>0</v>
      </c>
      <c r="U10" s="267">
        <f>IFERROR(LOOKUP($E10,BD!$A:$A,BD!#REF!),0)</f>
        <v>0</v>
      </c>
      <c r="V10" s="174">
        <f>IFERROR(LOOKUP($E10,BD!$A:$A,BD!#REF!),0)</f>
        <v>0</v>
      </c>
      <c r="W10" s="56">
        <f>IFERROR(LOOKUP($E10,BD!$A:$A,BD!#REF!),0)</f>
        <v>0</v>
      </c>
      <c r="X10" s="59">
        <f>IFERROR(LOOKUP($E10,BD!$A:$A,BD!#REF!),0)</f>
        <v>0</v>
      </c>
      <c r="Y10" s="181">
        <f>IFERROR(LOOKUP($E10,BD!$A:$A,BD!#REF!),0)</f>
        <v>0</v>
      </c>
      <c r="Z10" s="139">
        <f>IFERROR(LOOKUP($E10,BD!$A:$A,BD!#REF!),0)</f>
        <v>0</v>
      </c>
      <c r="AA10" s="140">
        <f>IFERROR(LOOKUP($E10,BD!$A:$A,BD!#REF!),0)</f>
        <v>0</v>
      </c>
      <c r="AB10" s="141">
        <f>IFERROR(LOOKUP($E10,BD!$A:$A,BD!#REF!),0)</f>
        <v>0</v>
      </c>
      <c r="AC10" s="259">
        <f>IFERROR(LOOKUP($E10,BD!$A:$A,BD!#REF!),0)</f>
        <v>0</v>
      </c>
      <c r="AD10" s="87">
        <f>IFERROR(LOOKUP($E10,BD!$A:$A,BD!#REF!),0)</f>
        <v>0</v>
      </c>
      <c r="AE10" s="154">
        <f>IFERROR(LOOKUP($E10,BD!$A:$A,BD!#REF!),0)</f>
        <v>0</v>
      </c>
      <c r="AF10" s="60">
        <f>IFERROR(LOOKUP(E10,[1]BD!$A$1:$A$65536,[1]BD!$N$1:$N$65536),0)</f>
        <v>0</v>
      </c>
      <c r="AG10" s="61">
        <f t="shared" si="10"/>
        <v>0</v>
      </c>
      <c r="AH10" s="191">
        <f t="shared" si="11"/>
        <v>0</v>
      </c>
      <c r="AI10" s="182"/>
      <c r="AJ10" s="183"/>
      <c r="AK10" s="121"/>
      <c r="AL10" s="185"/>
      <c r="AM10" s="121"/>
      <c r="AN10" s="187"/>
      <c r="AO10" s="124"/>
      <c r="AP10" s="1"/>
      <c r="AQ10" s="280"/>
      <c r="AR10" s="281"/>
      <c r="AS10" s="281"/>
      <c r="AT10" s="282"/>
      <c r="AU10" s="55"/>
      <c r="AV10" s="4"/>
      <c r="AW10" s="5"/>
      <c r="AX10" s="6"/>
      <c r="AY10" s="7">
        <f t="shared" si="0"/>
        <v>0</v>
      </c>
      <c r="AZ10" s="4"/>
      <c r="BA10" s="5"/>
      <c r="BB10" s="6"/>
      <c r="BC10" s="7">
        <f t="shared" si="1"/>
        <v>0</v>
      </c>
      <c r="BD10" s="4"/>
      <c r="BE10" s="5"/>
      <c r="BF10" s="6"/>
      <c r="BG10" s="7">
        <f t="shared" si="2"/>
        <v>0</v>
      </c>
      <c r="BH10" s="4"/>
      <c r="BI10" s="5"/>
      <c r="BJ10" s="6"/>
      <c r="BK10" s="7">
        <f t="shared" si="3"/>
        <v>0</v>
      </c>
      <c r="BL10" s="4"/>
      <c r="BM10" s="5"/>
      <c r="BN10" s="6"/>
      <c r="BO10" s="7">
        <f t="shared" si="4"/>
        <v>0</v>
      </c>
      <c r="BP10" s="4"/>
      <c r="BQ10" s="5"/>
      <c r="BR10" s="6"/>
      <c r="BS10" s="7">
        <f t="shared" si="5"/>
        <v>0</v>
      </c>
      <c r="BT10" s="4"/>
      <c r="BU10" s="5"/>
      <c r="BV10" s="6"/>
      <c r="BW10" s="7">
        <f t="shared" si="6"/>
        <v>0</v>
      </c>
      <c r="BX10" s="62">
        <f t="shared" si="7"/>
        <v>0</v>
      </c>
      <c r="BY10" s="273">
        <f>IFERROR(LOOKUP($E10,BD!$A:$A,BD!#REF!),0)</f>
        <v>0</v>
      </c>
      <c r="BZ10" s="84" t="b">
        <f t="shared" si="8"/>
        <v>1</v>
      </c>
      <c r="CA10" s="206">
        <f>IFERROR(LOOKUP($E10,BD!$A:$A,BD!#REF!),0)</f>
        <v>0</v>
      </c>
    </row>
    <row r="11" spans="1:80" ht="20.25" x14ac:dyDescent="0.2">
      <c r="A11" s="152">
        <f>IFERROR(LOOKUP($E11,BD!A:A,BD!#REF!),0)</f>
        <v>0</v>
      </c>
      <c r="B11" s="33">
        <f t="shared" si="9"/>
        <v>0</v>
      </c>
      <c r="C11" s="53">
        <f>IFERROR(LOOKUP($E11,BD!A:A,BD!#REF!),0)</f>
        <v>0</v>
      </c>
      <c r="D11" s="54">
        <f>IFERROR(LOOKUP($E11,BD!A:A,BD!#REF!),0)</f>
        <v>0</v>
      </c>
      <c r="E11" s="153"/>
      <c r="F11" s="110">
        <f>IFERROR(LOOKUP($E11,BD!$A:$A,BD!#REF!),0)</f>
        <v>0</v>
      </c>
      <c r="G11" s="262">
        <f>IFERROR(LOOKUP($E11,BD!$A:$A,BD!#REF!),0)</f>
        <v>0</v>
      </c>
      <c r="H11" s="263">
        <f>IFERROR(LOOKUP($E11,BD!$A:$A,BD!#REF!),0)</f>
        <v>0</v>
      </c>
      <c r="I11" s="110">
        <f>IFERROR(LOOKUP($E11,BD!$A:$A,BD!#REF!),0)</f>
        <v>0</v>
      </c>
      <c r="J11" s="262">
        <f>IFERROR(LOOKUP($E11,BD!$A:$A,BD!#REF!),0)</f>
        <v>0</v>
      </c>
      <c r="K11" s="263">
        <f>IFERROR(LOOKUP($E11,BD!$A:$A,BD!#REF!),0)</f>
        <v>0</v>
      </c>
      <c r="L11" s="266">
        <f>IFERROR(LOOKUP($E11,BD!$A:$A,BD!#REF!),0)</f>
        <v>0</v>
      </c>
      <c r="M11" s="267">
        <f>IFERROR(LOOKUP($E11,BD!$A:$A,BD!#REF!),0)</f>
        <v>0</v>
      </c>
      <c r="N11" s="174">
        <f>IFERROR(LOOKUP($E11,BD!$A:$A,BD!#REF!),0)</f>
        <v>0</v>
      </c>
      <c r="O11" s="58">
        <f>IFERROR(LOOKUP($E11,BD!$A:$A,BD!#REF!),0)</f>
        <v>0</v>
      </c>
      <c r="P11" s="57">
        <f>IFERROR(LOOKUP($E11,BD!$A:$A,BD!#REF!),0)</f>
        <v>0</v>
      </c>
      <c r="Q11" s="110">
        <f>IFERROR(LOOKUP($E11,BD!$A:$A,BD!#REF!),0)</f>
        <v>0</v>
      </c>
      <c r="R11" s="262">
        <f>IFERROR(LOOKUP($E11,BD!$A:$A,BD!#REF!),0)</f>
        <v>0</v>
      </c>
      <c r="S11" s="266">
        <f>IFERROR(LOOKUP($E11,BD!$A:$A,BD!#REF!),0)</f>
        <v>0</v>
      </c>
      <c r="T11" s="266">
        <f>IFERROR(LOOKUP($E11,BD!$A:$A,BD!#REF!),0)</f>
        <v>0</v>
      </c>
      <c r="U11" s="267">
        <f>IFERROR(LOOKUP($E11,BD!$A:$A,BD!#REF!),0)</f>
        <v>0</v>
      </c>
      <c r="V11" s="174">
        <f>IFERROR(LOOKUP($E11,BD!$A:$A,BD!#REF!),0)</f>
        <v>0</v>
      </c>
      <c r="W11" s="56">
        <f>IFERROR(LOOKUP($E11,BD!$A:$A,BD!#REF!),0)</f>
        <v>0</v>
      </c>
      <c r="X11" s="59">
        <f>IFERROR(LOOKUP($E11,BD!$A:$A,BD!#REF!),0)</f>
        <v>0</v>
      </c>
      <c r="Y11" s="181">
        <f>IFERROR(LOOKUP($E11,BD!$A:$A,BD!#REF!),0)</f>
        <v>0</v>
      </c>
      <c r="Z11" s="139">
        <f>IFERROR(LOOKUP($E11,BD!$A:$A,BD!#REF!),0)</f>
        <v>0</v>
      </c>
      <c r="AA11" s="140">
        <f>IFERROR(LOOKUP($E11,BD!$A:$A,BD!#REF!),0)</f>
        <v>0</v>
      </c>
      <c r="AB11" s="141">
        <f>IFERROR(LOOKUP($E11,BD!$A:$A,BD!#REF!),0)</f>
        <v>0</v>
      </c>
      <c r="AC11" s="259">
        <f>IFERROR(LOOKUP($E11,BD!$A:$A,BD!#REF!),0)</f>
        <v>0</v>
      </c>
      <c r="AD11" s="87">
        <f>IFERROR(LOOKUP($E11,BD!$A:$A,BD!#REF!),0)</f>
        <v>0</v>
      </c>
      <c r="AE11" s="154">
        <f>IFERROR(LOOKUP($E11,BD!$A:$A,BD!#REF!),0)</f>
        <v>0</v>
      </c>
      <c r="AF11" s="60">
        <f>IFERROR(LOOKUP(E11,[1]BD!$A$1:$A$65536,[1]BD!$N$1:$N$65536),0)</f>
        <v>0</v>
      </c>
      <c r="AG11" s="61">
        <f t="shared" si="10"/>
        <v>0</v>
      </c>
      <c r="AH11" s="191">
        <f t="shared" si="11"/>
        <v>0</v>
      </c>
      <c r="AI11" s="182"/>
      <c r="AJ11" s="183"/>
      <c r="AK11" s="121"/>
      <c r="AL11" s="185"/>
      <c r="AM11" s="121"/>
      <c r="AN11" s="187"/>
      <c r="AO11" s="124"/>
      <c r="AP11" s="1"/>
      <c r="AQ11" s="280"/>
      <c r="AR11" s="281"/>
      <c r="AS11" s="281"/>
      <c r="AT11" s="282"/>
      <c r="AU11" s="55"/>
      <c r="AV11" s="4"/>
      <c r="AW11" s="5"/>
      <c r="AX11" s="6"/>
      <c r="AY11" s="7">
        <f t="shared" si="0"/>
        <v>0</v>
      </c>
      <c r="AZ11" s="4"/>
      <c r="BA11" s="5"/>
      <c r="BB11" s="6"/>
      <c r="BC11" s="7">
        <f t="shared" si="1"/>
        <v>0</v>
      </c>
      <c r="BD11" s="4"/>
      <c r="BE11" s="5"/>
      <c r="BF11" s="6"/>
      <c r="BG11" s="7">
        <f t="shared" si="2"/>
        <v>0</v>
      </c>
      <c r="BH11" s="4"/>
      <c r="BI11" s="5"/>
      <c r="BJ11" s="6"/>
      <c r="BK11" s="7">
        <f t="shared" si="3"/>
        <v>0</v>
      </c>
      <c r="BL11" s="4"/>
      <c r="BM11" s="5"/>
      <c r="BN11" s="6"/>
      <c r="BO11" s="7">
        <f t="shared" si="4"/>
        <v>0</v>
      </c>
      <c r="BP11" s="4"/>
      <c r="BQ11" s="5"/>
      <c r="BR11" s="6"/>
      <c r="BS11" s="7">
        <f t="shared" si="5"/>
        <v>0</v>
      </c>
      <c r="BT11" s="4"/>
      <c r="BU11" s="5"/>
      <c r="BV11" s="6"/>
      <c r="BW11" s="7">
        <f t="shared" si="6"/>
        <v>0</v>
      </c>
      <c r="BX11" s="62">
        <f t="shared" si="7"/>
        <v>0</v>
      </c>
      <c r="BY11" s="273">
        <f>IFERROR(LOOKUP($E11,BD!$A:$A,BD!#REF!),0)</f>
        <v>0</v>
      </c>
      <c r="BZ11" s="84" t="b">
        <f t="shared" si="8"/>
        <v>1</v>
      </c>
      <c r="CA11" s="206">
        <f>IFERROR(LOOKUP($E11,BD!$A:$A,BD!#REF!),0)</f>
        <v>0</v>
      </c>
    </row>
    <row r="12" spans="1:80" ht="20.25" x14ac:dyDescent="0.2">
      <c r="A12" s="152">
        <f>IFERROR(LOOKUP($E12,BD!A:A,BD!#REF!),0)</f>
        <v>0</v>
      </c>
      <c r="B12" s="33">
        <f t="shared" si="9"/>
        <v>0</v>
      </c>
      <c r="C12" s="53">
        <f>IFERROR(LOOKUP($E12,BD!A:A,BD!#REF!),0)</f>
        <v>0</v>
      </c>
      <c r="D12" s="54">
        <f>IFERROR(LOOKUP($E12,BD!A:A,BD!#REF!),0)</f>
        <v>0</v>
      </c>
      <c r="E12" s="153"/>
      <c r="F12" s="110">
        <f>IFERROR(LOOKUP($E12,BD!$A:$A,BD!#REF!),0)</f>
        <v>0</v>
      </c>
      <c r="G12" s="262">
        <f>IFERROR(LOOKUP($E12,BD!$A:$A,BD!#REF!),0)</f>
        <v>0</v>
      </c>
      <c r="H12" s="263">
        <f>IFERROR(LOOKUP($E12,BD!$A:$A,BD!#REF!),0)</f>
        <v>0</v>
      </c>
      <c r="I12" s="110">
        <f>IFERROR(LOOKUP($E12,BD!$A:$A,BD!#REF!),0)</f>
        <v>0</v>
      </c>
      <c r="J12" s="262">
        <f>IFERROR(LOOKUP($E12,BD!$A:$A,BD!#REF!),0)</f>
        <v>0</v>
      </c>
      <c r="K12" s="263">
        <f>IFERROR(LOOKUP($E12,BD!$A:$A,BD!#REF!),0)</f>
        <v>0</v>
      </c>
      <c r="L12" s="266">
        <f>IFERROR(LOOKUP($E12,BD!$A:$A,BD!#REF!),0)</f>
        <v>0</v>
      </c>
      <c r="M12" s="267">
        <f>IFERROR(LOOKUP($E12,BD!$A:$A,BD!#REF!),0)</f>
        <v>0</v>
      </c>
      <c r="N12" s="174">
        <f>IFERROR(LOOKUP($E12,BD!$A:$A,BD!#REF!),0)</f>
        <v>0</v>
      </c>
      <c r="O12" s="58">
        <f>IFERROR(LOOKUP($E12,BD!$A:$A,BD!#REF!),0)</f>
        <v>0</v>
      </c>
      <c r="P12" s="57">
        <f>IFERROR(LOOKUP($E12,BD!$A:$A,BD!#REF!),0)</f>
        <v>0</v>
      </c>
      <c r="Q12" s="110">
        <f>IFERROR(LOOKUP($E12,BD!$A:$A,BD!#REF!),0)</f>
        <v>0</v>
      </c>
      <c r="R12" s="262">
        <f>IFERROR(LOOKUP($E12,BD!$A:$A,BD!#REF!),0)</f>
        <v>0</v>
      </c>
      <c r="S12" s="266">
        <f>IFERROR(LOOKUP($E12,BD!$A:$A,BD!#REF!),0)</f>
        <v>0</v>
      </c>
      <c r="T12" s="266">
        <f>IFERROR(LOOKUP($E12,BD!$A:$A,BD!#REF!),0)</f>
        <v>0</v>
      </c>
      <c r="U12" s="267">
        <f>IFERROR(LOOKUP($E12,BD!$A:$A,BD!#REF!),0)</f>
        <v>0</v>
      </c>
      <c r="V12" s="174">
        <f>IFERROR(LOOKUP($E12,BD!$A:$A,BD!#REF!),0)</f>
        <v>0</v>
      </c>
      <c r="W12" s="56">
        <f>IFERROR(LOOKUP($E12,BD!$A:$A,BD!#REF!),0)</f>
        <v>0</v>
      </c>
      <c r="X12" s="59">
        <f>IFERROR(LOOKUP($E12,BD!$A:$A,BD!#REF!),0)</f>
        <v>0</v>
      </c>
      <c r="Y12" s="181">
        <f>IFERROR(LOOKUP($E12,BD!$A:$A,BD!#REF!),0)</f>
        <v>0</v>
      </c>
      <c r="Z12" s="139">
        <f>IFERROR(LOOKUP($E12,BD!$A:$A,BD!#REF!),0)</f>
        <v>0</v>
      </c>
      <c r="AA12" s="140">
        <f>IFERROR(LOOKUP($E12,BD!$A:$A,BD!#REF!),0)</f>
        <v>0</v>
      </c>
      <c r="AB12" s="141">
        <f>IFERROR(LOOKUP($E12,BD!$A:$A,BD!#REF!),0)</f>
        <v>0</v>
      </c>
      <c r="AC12" s="259">
        <f>IFERROR(LOOKUP($E12,BD!$A:$A,BD!#REF!),0)</f>
        <v>0</v>
      </c>
      <c r="AD12" s="87">
        <f>IFERROR(LOOKUP($E12,BD!$A:$A,BD!#REF!),0)</f>
        <v>0</v>
      </c>
      <c r="AE12" s="154">
        <f>IFERROR(LOOKUP($E12,BD!$A:$A,BD!#REF!),0)</f>
        <v>0</v>
      </c>
      <c r="AF12" s="60">
        <f>IFERROR(LOOKUP(E12,[1]BD!$A$1:$A$65536,[1]BD!$N$1:$N$65536),0)</f>
        <v>0</v>
      </c>
      <c r="AG12" s="61">
        <f t="shared" si="10"/>
        <v>0</v>
      </c>
      <c r="AH12" s="191">
        <f t="shared" si="11"/>
        <v>0</v>
      </c>
      <c r="AI12" s="182"/>
      <c r="AJ12" s="183"/>
      <c r="AK12" s="121"/>
      <c r="AL12" s="185"/>
      <c r="AM12" s="121"/>
      <c r="AN12" s="187"/>
      <c r="AO12" s="124"/>
      <c r="AP12" s="1"/>
      <c r="AQ12" s="280"/>
      <c r="AR12" s="281"/>
      <c r="AS12" s="281"/>
      <c r="AT12" s="282"/>
      <c r="AU12" s="55"/>
      <c r="AV12" s="4"/>
      <c r="AW12" s="5"/>
      <c r="AX12" s="6"/>
      <c r="AY12" s="7">
        <f t="shared" si="0"/>
        <v>0</v>
      </c>
      <c r="AZ12" s="4"/>
      <c r="BA12" s="5"/>
      <c r="BB12" s="6"/>
      <c r="BC12" s="7">
        <f t="shared" si="1"/>
        <v>0</v>
      </c>
      <c r="BD12" s="4"/>
      <c r="BE12" s="5"/>
      <c r="BF12" s="6"/>
      <c r="BG12" s="7">
        <f t="shared" si="2"/>
        <v>0</v>
      </c>
      <c r="BH12" s="4"/>
      <c r="BI12" s="5"/>
      <c r="BJ12" s="6"/>
      <c r="BK12" s="7">
        <f t="shared" si="3"/>
        <v>0</v>
      </c>
      <c r="BL12" s="4"/>
      <c r="BM12" s="5"/>
      <c r="BN12" s="6"/>
      <c r="BO12" s="7">
        <f t="shared" si="4"/>
        <v>0</v>
      </c>
      <c r="BP12" s="4"/>
      <c r="BQ12" s="5"/>
      <c r="BR12" s="6"/>
      <c r="BS12" s="7">
        <f t="shared" si="5"/>
        <v>0</v>
      </c>
      <c r="BT12" s="4"/>
      <c r="BU12" s="5"/>
      <c r="BV12" s="6"/>
      <c r="BW12" s="7">
        <f t="shared" si="6"/>
        <v>0</v>
      </c>
      <c r="BX12" s="62">
        <f t="shared" si="7"/>
        <v>0</v>
      </c>
      <c r="BY12" s="273">
        <f>IFERROR(LOOKUP($E12,BD!$A:$A,BD!#REF!),0)</f>
        <v>0</v>
      </c>
      <c r="BZ12" s="84" t="b">
        <f t="shared" si="8"/>
        <v>1</v>
      </c>
      <c r="CA12" s="206">
        <f>IFERROR(LOOKUP($E12,BD!$A:$A,BD!#REF!),0)</f>
        <v>0</v>
      </c>
    </row>
    <row r="13" spans="1:80" ht="20.25" x14ac:dyDescent="0.2">
      <c r="A13" s="152">
        <f>IFERROR(LOOKUP($E13,BD!A:A,BD!#REF!),0)</f>
        <v>0</v>
      </c>
      <c r="B13" s="33">
        <f t="shared" si="9"/>
        <v>0</v>
      </c>
      <c r="C13" s="53">
        <f>IFERROR(LOOKUP($E13,BD!A:A,BD!#REF!),0)</f>
        <v>0</v>
      </c>
      <c r="D13" s="54">
        <f>IFERROR(LOOKUP($E13,BD!A:A,BD!#REF!),0)</f>
        <v>0</v>
      </c>
      <c r="E13" s="153"/>
      <c r="F13" s="110">
        <f>IFERROR(LOOKUP($E13,BD!$A:$A,BD!#REF!),0)</f>
        <v>0</v>
      </c>
      <c r="G13" s="262">
        <f>IFERROR(LOOKUP($E13,BD!$A:$A,BD!#REF!),0)</f>
        <v>0</v>
      </c>
      <c r="H13" s="263">
        <f>IFERROR(LOOKUP($E13,BD!$A:$A,BD!#REF!),0)</f>
        <v>0</v>
      </c>
      <c r="I13" s="110">
        <f>IFERROR(LOOKUP($E13,BD!$A:$A,BD!#REF!),0)</f>
        <v>0</v>
      </c>
      <c r="J13" s="262">
        <f>IFERROR(LOOKUP($E13,BD!$A:$A,BD!#REF!),0)</f>
        <v>0</v>
      </c>
      <c r="K13" s="263">
        <f>IFERROR(LOOKUP($E13,BD!$A:$A,BD!#REF!),0)</f>
        <v>0</v>
      </c>
      <c r="L13" s="266">
        <f>IFERROR(LOOKUP($E13,BD!$A:$A,BD!#REF!),0)</f>
        <v>0</v>
      </c>
      <c r="M13" s="267">
        <f>IFERROR(LOOKUP($E13,BD!$A:$A,BD!#REF!),0)</f>
        <v>0</v>
      </c>
      <c r="N13" s="174">
        <f>IFERROR(LOOKUP($E13,BD!$A:$A,BD!#REF!),0)</f>
        <v>0</v>
      </c>
      <c r="O13" s="58">
        <f>IFERROR(LOOKUP($E13,BD!$A:$A,BD!#REF!),0)</f>
        <v>0</v>
      </c>
      <c r="P13" s="57">
        <f>IFERROR(LOOKUP($E13,BD!$A:$A,BD!#REF!),0)</f>
        <v>0</v>
      </c>
      <c r="Q13" s="110">
        <f>IFERROR(LOOKUP($E13,BD!$A:$A,BD!#REF!),0)</f>
        <v>0</v>
      </c>
      <c r="R13" s="262">
        <f>IFERROR(LOOKUP($E13,BD!$A:$A,BD!#REF!),0)</f>
        <v>0</v>
      </c>
      <c r="S13" s="266">
        <f>IFERROR(LOOKUP($E13,BD!$A:$A,BD!#REF!),0)</f>
        <v>0</v>
      </c>
      <c r="T13" s="266">
        <f>IFERROR(LOOKUP($E13,BD!$A:$A,BD!#REF!),0)</f>
        <v>0</v>
      </c>
      <c r="U13" s="267">
        <f>IFERROR(LOOKUP($E13,BD!$A:$A,BD!#REF!),0)</f>
        <v>0</v>
      </c>
      <c r="V13" s="174">
        <f>IFERROR(LOOKUP($E13,BD!$A:$A,BD!#REF!),0)</f>
        <v>0</v>
      </c>
      <c r="W13" s="56">
        <f>IFERROR(LOOKUP($E13,BD!$A:$A,BD!#REF!),0)</f>
        <v>0</v>
      </c>
      <c r="X13" s="59">
        <f>IFERROR(LOOKUP($E13,BD!$A:$A,BD!#REF!),0)</f>
        <v>0</v>
      </c>
      <c r="Y13" s="181">
        <f>IFERROR(LOOKUP($E13,BD!$A:$A,BD!#REF!),0)</f>
        <v>0</v>
      </c>
      <c r="Z13" s="139">
        <f>IFERROR(LOOKUP($E13,BD!$A:$A,BD!#REF!),0)</f>
        <v>0</v>
      </c>
      <c r="AA13" s="140">
        <f>IFERROR(LOOKUP($E13,BD!$A:$A,BD!#REF!),0)</f>
        <v>0</v>
      </c>
      <c r="AB13" s="141">
        <f>IFERROR(LOOKUP($E13,BD!$A:$A,BD!#REF!),0)</f>
        <v>0</v>
      </c>
      <c r="AC13" s="259">
        <f>IFERROR(LOOKUP($E13,BD!$A:$A,BD!#REF!),0)</f>
        <v>0</v>
      </c>
      <c r="AD13" s="87">
        <f>IFERROR(LOOKUP($E13,BD!$A:$A,BD!#REF!),0)</f>
        <v>0</v>
      </c>
      <c r="AE13" s="154">
        <f>IFERROR(LOOKUP($E13,BD!$A:$A,BD!#REF!),0)</f>
        <v>0</v>
      </c>
      <c r="AF13" s="60">
        <f>IFERROR(LOOKUP(E13,[1]BD!$A$1:$A$65536,[1]BD!$N$1:$N$65536),0)</f>
        <v>0</v>
      </c>
      <c r="AG13" s="61">
        <f t="shared" si="10"/>
        <v>0</v>
      </c>
      <c r="AH13" s="191">
        <f t="shared" si="11"/>
        <v>0</v>
      </c>
      <c r="AI13" s="182"/>
      <c r="AJ13" s="183"/>
      <c r="AK13" s="121"/>
      <c r="AL13" s="185"/>
      <c r="AM13" s="121"/>
      <c r="AN13" s="187"/>
      <c r="AO13" s="124"/>
      <c r="AP13" s="1"/>
      <c r="AQ13" s="280"/>
      <c r="AR13" s="281"/>
      <c r="AS13" s="281"/>
      <c r="AT13" s="282"/>
      <c r="AU13" s="55"/>
      <c r="AV13" s="4"/>
      <c r="AW13" s="5"/>
      <c r="AX13" s="6"/>
      <c r="AY13" s="7">
        <f t="shared" si="0"/>
        <v>0</v>
      </c>
      <c r="AZ13" s="4"/>
      <c r="BA13" s="5"/>
      <c r="BB13" s="6"/>
      <c r="BC13" s="7">
        <f t="shared" si="1"/>
        <v>0</v>
      </c>
      <c r="BD13" s="4"/>
      <c r="BE13" s="5"/>
      <c r="BF13" s="6"/>
      <c r="BG13" s="7">
        <f t="shared" si="2"/>
        <v>0</v>
      </c>
      <c r="BH13" s="4"/>
      <c r="BI13" s="5"/>
      <c r="BJ13" s="6"/>
      <c r="BK13" s="7">
        <f t="shared" si="3"/>
        <v>0</v>
      </c>
      <c r="BL13" s="4"/>
      <c r="BM13" s="5"/>
      <c r="BN13" s="6"/>
      <c r="BO13" s="7">
        <f t="shared" si="4"/>
        <v>0</v>
      </c>
      <c r="BP13" s="4"/>
      <c r="BQ13" s="5"/>
      <c r="BR13" s="6"/>
      <c r="BS13" s="7">
        <f t="shared" si="5"/>
        <v>0</v>
      </c>
      <c r="BT13" s="4"/>
      <c r="BU13" s="5"/>
      <c r="BV13" s="6"/>
      <c r="BW13" s="7">
        <f t="shared" si="6"/>
        <v>0</v>
      </c>
      <c r="BX13" s="62">
        <f t="shared" si="7"/>
        <v>0</v>
      </c>
      <c r="BY13" s="273">
        <f>IFERROR(LOOKUP($E13,BD!$A:$A,BD!#REF!),0)</f>
        <v>0</v>
      </c>
      <c r="BZ13" s="84" t="b">
        <f t="shared" si="8"/>
        <v>1</v>
      </c>
      <c r="CA13" s="206">
        <f>IFERROR(LOOKUP($E13,BD!$A:$A,BD!#REF!),0)</f>
        <v>0</v>
      </c>
    </row>
    <row r="14" spans="1:80" ht="20.25" x14ac:dyDescent="0.2">
      <c r="A14" s="152">
        <f>IFERROR(LOOKUP($E14,BD!A:A,BD!#REF!),0)</f>
        <v>0</v>
      </c>
      <c r="B14" s="33">
        <f t="shared" si="9"/>
        <v>0</v>
      </c>
      <c r="C14" s="53">
        <f>IFERROR(LOOKUP($E14,BD!A:A,BD!#REF!),0)</f>
        <v>0</v>
      </c>
      <c r="D14" s="54">
        <f>IFERROR(LOOKUP($E14,BD!A:A,BD!#REF!),0)</f>
        <v>0</v>
      </c>
      <c r="E14" s="153"/>
      <c r="F14" s="110">
        <f>IFERROR(LOOKUP($E14,BD!$A:$A,BD!#REF!),0)</f>
        <v>0</v>
      </c>
      <c r="G14" s="262">
        <f>IFERROR(LOOKUP($E14,BD!$A:$A,BD!#REF!),0)</f>
        <v>0</v>
      </c>
      <c r="H14" s="263">
        <f>IFERROR(LOOKUP($E14,BD!$A:$A,BD!#REF!),0)</f>
        <v>0</v>
      </c>
      <c r="I14" s="110">
        <f>IFERROR(LOOKUP($E14,BD!$A:$A,BD!#REF!),0)</f>
        <v>0</v>
      </c>
      <c r="J14" s="262">
        <f>IFERROR(LOOKUP($E14,BD!$A:$A,BD!#REF!),0)</f>
        <v>0</v>
      </c>
      <c r="K14" s="263">
        <f>IFERROR(LOOKUP($E14,BD!$A:$A,BD!#REF!),0)</f>
        <v>0</v>
      </c>
      <c r="L14" s="266">
        <f>IFERROR(LOOKUP($E14,BD!$A:$A,BD!#REF!),0)</f>
        <v>0</v>
      </c>
      <c r="M14" s="267">
        <f>IFERROR(LOOKUP($E14,BD!$A:$A,BD!#REF!),0)</f>
        <v>0</v>
      </c>
      <c r="N14" s="174">
        <f>IFERROR(LOOKUP($E14,BD!$A:$A,BD!#REF!),0)</f>
        <v>0</v>
      </c>
      <c r="O14" s="58">
        <f>IFERROR(LOOKUP($E14,BD!$A:$A,BD!#REF!),0)</f>
        <v>0</v>
      </c>
      <c r="P14" s="57">
        <f>IFERROR(LOOKUP($E14,BD!$A:$A,BD!#REF!),0)</f>
        <v>0</v>
      </c>
      <c r="Q14" s="110">
        <f>IFERROR(LOOKUP($E14,BD!$A:$A,BD!#REF!),0)</f>
        <v>0</v>
      </c>
      <c r="R14" s="262">
        <f>IFERROR(LOOKUP($E14,BD!$A:$A,BD!#REF!),0)</f>
        <v>0</v>
      </c>
      <c r="S14" s="266">
        <f>IFERROR(LOOKUP($E14,BD!$A:$A,BD!#REF!),0)</f>
        <v>0</v>
      </c>
      <c r="T14" s="266">
        <f>IFERROR(LOOKUP($E14,BD!$A:$A,BD!#REF!),0)</f>
        <v>0</v>
      </c>
      <c r="U14" s="267">
        <f>IFERROR(LOOKUP($E14,BD!$A:$A,BD!#REF!),0)</f>
        <v>0</v>
      </c>
      <c r="V14" s="174">
        <f>IFERROR(LOOKUP($E14,BD!$A:$A,BD!#REF!),0)</f>
        <v>0</v>
      </c>
      <c r="W14" s="56">
        <f>IFERROR(LOOKUP($E14,BD!$A:$A,BD!#REF!),0)</f>
        <v>0</v>
      </c>
      <c r="X14" s="59">
        <f>IFERROR(LOOKUP($E14,BD!$A:$A,BD!#REF!),0)</f>
        <v>0</v>
      </c>
      <c r="Y14" s="181">
        <f>IFERROR(LOOKUP($E14,BD!$A:$A,BD!#REF!),0)</f>
        <v>0</v>
      </c>
      <c r="Z14" s="139">
        <f>IFERROR(LOOKUP($E14,BD!$A:$A,BD!#REF!),0)</f>
        <v>0</v>
      </c>
      <c r="AA14" s="140">
        <f>IFERROR(LOOKUP($E14,BD!$A:$A,BD!#REF!),0)</f>
        <v>0</v>
      </c>
      <c r="AB14" s="141">
        <f>IFERROR(LOOKUP($E14,BD!$A:$A,BD!#REF!),0)</f>
        <v>0</v>
      </c>
      <c r="AC14" s="259">
        <f>IFERROR(LOOKUP($E14,BD!$A:$A,BD!#REF!),0)</f>
        <v>0</v>
      </c>
      <c r="AD14" s="87">
        <f>IFERROR(LOOKUP($E14,BD!$A:$A,BD!#REF!),0)</f>
        <v>0</v>
      </c>
      <c r="AE14" s="154">
        <f>IFERROR(LOOKUP($E14,BD!$A:$A,BD!#REF!),0)</f>
        <v>0</v>
      </c>
      <c r="AF14" s="60">
        <f>IFERROR(LOOKUP(E14,[1]BD!$A$1:$A$65536,[1]BD!$N$1:$N$65536),0)</f>
        <v>0</v>
      </c>
      <c r="AG14" s="61">
        <f t="shared" si="10"/>
        <v>0</v>
      </c>
      <c r="AH14" s="191">
        <f t="shared" si="11"/>
        <v>0</v>
      </c>
      <c r="AI14" s="182"/>
      <c r="AJ14" s="183"/>
      <c r="AK14" s="121"/>
      <c r="AL14" s="185"/>
      <c r="AM14" s="121"/>
      <c r="AN14" s="187"/>
      <c r="AO14" s="124"/>
      <c r="AP14" s="1"/>
      <c r="AQ14" s="280"/>
      <c r="AR14" s="281"/>
      <c r="AS14" s="281"/>
      <c r="AT14" s="282"/>
      <c r="AU14" s="55"/>
      <c r="AV14" s="4"/>
      <c r="AW14" s="5"/>
      <c r="AX14" s="6"/>
      <c r="AY14" s="7">
        <f t="shared" si="0"/>
        <v>0</v>
      </c>
      <c r="AZ14" s="4"/>
      <c r="BA14" s="5"/>
      <c r="BB14" s="6"/>
      <c r="BC14" s="7">
        <f t="shared" si="1"/>
        <v>0</v>
      </c>
      <c r="BD14" s="4"/>
      <c r="BE14" s="5"/>
      <c r="BF14" s="6"/>
      <c r="BG14" s="7">
        <f t="shared" si="2"/>
        <v>0</v>
      </c>
      <c r="BH14" s="4"/>
      <c r="BI14" s="5"/>
      <c r="BJ14" s="6"/>
      <c r="BK14" s="7">
        <f t="shared" si="3"/>
        <v>0</v>
      </c>
      <c r="BL14" s="4"/>
      <c r="BM14" s="5"/>
      <c r="BN14" s="6"/>
      <c r="BO14" s="7">
        <f t="shared" si="4"/>
        <v>0</v>
      </c>
      <c r="BP14" s="4"/>
      <c r="BQ14" s="5"/>
      <c r="BR14" s="6"/>
      <c r="BS14" s="7">
        <f t="shared" si="5"/>
        <v>0</v>
      </c>
      <c r="BT14" s="4"/>
      <c r="BU14" s="5"/>
      <c r="BV14" s="6"/>
      <c r="BW14" s="7">
        <f t="shared" si="6"/>
        <v>0</v>
      </c>
      <c r="BX14" s="62">
        <f t="shared" si="7"/>
        <v>0</v>
      </c>
      <c r="BY14" s="273">
        <f>IFERROR(LOOKUP($E14,BD!$A:$A,BD!#REF!),0)</f>
        <v>0</v>
      </c>
      <c r="BZ14" s="84" t="b">
        <f t="shared" si="8"/>
        <v>1</v>
      </c>
      <c r="CA14" s="206">
        <f>IFERROR(LOOKUP($E14,BD!$A:$A,BD!#REF!),0)</f>
        <v>0</v>
      </c>
    </row>
    <row r="15" spans="1:80" ht="20.25" x14ac:dyDescent="0.2">
      <c r="A15" s="152">
        <f>IFERROR(LOOKUP($E15,BD!A:A,BD!#REF!),0)</f>
        <v>0</v>
      </c>
      <c r="B15" s="33">
        <f t="shared" si="9"/>
        <v>0</v>
      </c>
      <c r="C15" s="53">
        <f>IFERROR(LOOKUP($E15,BD!A:A,BD!#REF!),0)</f>
        <v>0</v>
      </c>
      <c r="D15" s="54">
        <f>IFERROR(LOOKUP($E15,BD!A:A,BD!#REF!),0)</f>
        <v>0</v>
      </c>
      <c r="E15" s="153"/>
      <c r="F15" s="110">
        <f>IFERROR(LOOKUP($E15,BD!$A:$A,BD!#REF!),0)</f>
        <v>0</v>
      </c>
      <c r="G15" s="262">
        <f>IFERROR(LOOKUP($E15,BD!$A:$A,BD!#REF!),0)</f>
        <v>0</v>
      </c>
      <c r="H15" s="263">
        <f>IFERROR(LOOKUP($E15,BD!$A:$A,BD!#REF!),0)</f>
        <v>0</v>
      </c>
      <c r="I15" s="110">
        <f>IFERROR(LOOKUP($E15,BD!$A:$A,BD!#REF!),0)</f>
        <v>0</v>
      </c>
      <c r="J15" s="262">
        <f>IFERROR(LOOKUP($E15,BD!$A:$A,BD!#REF!),0)</f>
        <v>0</v>
      </c>
      <c r="K15" s="263">
        <f>IFERROR(LOOKUP($E15,BD!$A:$A,BD!#REF!),0)</f>
        <v>0</v>
      </c>
      <c r="L15" s="266">
        <f>IFERROR(LOOKUP($E15,BD!$A:$A,BD!#REF!),0)</f>
        <v>0</v>
      </c>
      <c r="M15" s="267">
        <f>IFERROR(LOOKUP($E15,BD!$A:$A,BD!#REF!),0)</f>
        <v>0</v>
      </c>
      <c r="N15" s="174">
        <f>IFERROR(LOOKUP($E15,BD!$A:$A,BD!#REF!),0)</f>
        <v>0</v>
      </c>
      <c r="O15" s="58">
        <f>IFERROR(LOOKUP($E15,BD!$A:$A,BD!#REF!),0)</f>
        <v>0</v>
      </c>
      <c r="P15" s="57">
        <f>IFERROR(LOOKUP($E15,BD!$A:$A,BD!#REF!),0)</f>
        <v>0</v>
      </c>
      <c r="Q15" s="110">
        <f>IFERROR(LOOKUP($E15,BD!$A:$A,BD!#REF!),0)</f>
        <v>0</v>
      </c>
      <c r="R15" s="262">
        <f>IFERROR(LOOKUP($E15,BD!$A:$A,BD!#REF!),0)</f>
        <v>0</v>
      </c>
      <c r="S15" s="266">
        <f>IFERROR(LOOKUP($E15,BD!$A:$A,BD!#REF!),0)</f>
        <v>0</v>
      </c>
      <c r="T15" s="266">
        <f>IFERROR(LOOKUP($E15,BD!$A:$A,BD!#REF!),0)</f>
        <v>0</v>
      </c>
      <c r="U15" s="267">
        <f>IFERROR(LOOKUP($E15,BD!$A:$A,BD!#REF!),0)</f>
        <v>0</v>
      </c>
      <c r="V15" s="174">
        <f>IFERROR(LOOKUP($E15,BD!$A:$A,BD!#REF!),0)</f>
        <v>0</v>
      </c>
      <c r="W15" s="56">
        <f>IFERROR(LOOKUP($E15,BD!$A:$A,BD!#REF!),0)</f>
        <v>0</v>
      </c>
      <c r="X15" s="59">
        <f>IFERROR(LOOKUP($E15,BD!$A:$A,BD!#REF!),0)</f>
        <v>0</v>
      </c>
      <c r="Y15" s="181">
        <f>IFERROR(LOOKUP($E15,BD!$A:$A,BD!#REF!),0)</f>
        <v>0</v>
      </c>
      <c r="Z15" s="139">
        <f>IFERROR(LOOKUP($E15,BD!$A:$A,BD!#REF!),0)</f>
        <v>0</v>
      </c>
      <c r="AA15" s="140">
        <f>IFERROR(LOOKUP($E15,BD!$A:$A,BD!#REF!),0)</f>
        <v>0</v>
      </c>
      <c r="AB15" s="141">
        <f>IFERROR(LOOKUP($E15,BD!$A:$A,BD!#REF!),0)</f>
        <v>0</v>
      </c>
      <c r="AC15" s="259">
        <f>IFERROR(LOOKUP($E15,BD!$A:$A,BD!#REF!),0)</f>
        <v>0</v>
      </c>
      <c r="AD15" s="87">
        <f>IFERROR(LOOKUP($E15,BD!$A:$A,BD!#REF!),0)</f>
        <v>0</v>
      </c>
      <c r="AE15" s="154">
        <f>IFERROR(LOOKUP($E15,BD!$A:$A,BD!#REF!),0)</f>
        <v>0</v>
      </c>
      <c r="AF15" s="60">
        <f>IFERROR(LOOKUP(E15,[1]BD!$A$1:$A$65536,[1]BD!$N$1:$N$65536),0)</f>
        <v>0</v>
      </c>
      <c r="AG15" s="61">
        <f t="shared" si="10"/>
        <v>0</v>
      </c>
      <c r="AH15" s="191">
        <f t="shared" si="11"/>
        <v>0</v>
      </c>
      <c r="AI15" s="182"/>
      <c r="AJ15" s="183"/>
      <c r="AK15" s="121"/>
      <c r="AL15" s="185"/>
      <c r="AM15" s="121"/>
      <c r="AN15" s="187"/>
      <c r="AO15" s="124"/>
      <c r="AP15" s="1"/>
      <c r="AQ15" s="280"/>
      <c r="AR15" s="281"/>
      <c r="AS15" s="281"/>
      <c r="AT15" s="282"/>
      <c r="AU15" s="55"/>
      <c r="AV15" s="4"/>
      <c r="AW15" s="5"/>
      <c r="AX15" s="6"/>
      <c r="AY15" s="7">
        <f t="shared" si="0"/>
        <v>0</v>
      </c>
      <c r="AZ15" s="4"/>
      <c r="BA15" s="5"/>
      <c r="BB15" s="6"/>
      <c r="BC15" s="7">
        <f t="shared" si="1"/>
        <v>0</v>
      </c>
      <c r="BD15" s="4"/>
      <c r="BE15" s="5"/>
      <c r="BF15" s="6"/>
      <c r="BG15" s="7">
        <f t="shared" si="2"/>
        <v>0</v>
      </c>
      <c r="BH15" s="4"/>
      <c r="BI15" s="5"/>
      <c r="BJ15" s="6"/>
      <c r="BK15" s="7">
        <f t="shared" si="3"/>
        <v>0</v>
      </c>
      <c r="BL15" s="4"/>
      <c r="BM15" s="5"/>
      <c r="BN15" s="6"/>
      <c r="BO15" s="7">
        <f t="shared" si="4"/>
        <v>0</v>
      </c>
      <c r="BP15" s="4"/>
      <c r="BQ15" s="5"/>
      <c r="BR15" s="6"/>
      <c r="BS15" s="7">
        <f t="shared" si="5"/>
        <v>0</v>
      </c>
      <c r="BT15" s="4"/>
      <c r="BU15" s="5"/>
      <c r="BV15" s="6"/>
      <c r="BW15" s="7">
        <f t="shared" si="6"/>
        <v>0</v>
      </c>
      <c r="BX15" s="62">
        <f t="shared" si="7"/>
        <v>0</v>
      </c>
      <c r="BY15" s="273">
        <f>IFERROR(LOOKUP($E15,BD!$A:$A,BD!#REF!),0)</f>
        <v>0</v>
      </c>
      <c r="BZ15" s="84" t="b">
        <f t="shared" si="8"/>
        <v>1</v>
      </c>
      <c r="CA15" s="206">
        <f>IFERROR(LOOKUP($E15,BD!$A:$A,BD!#REF!),0)</f>
        <v>0</v>
      </c>
    </row>
    <row r="16" spans="1:80" ht="20.25" x14ac:dyDescent="0.2">
      <c r="A16" s="152">
        <f>IFERROR(LOOKUP($E16,BD!A:A,BD!#REF!),0)</f>
        <v>0</v>
      </c>
      <c r="B16" s="33">
        <f t="shared" si="9"/>
        <v>0</v>
      </c>
      <c r="C16" s="53">
        <f>IFERROR(LOOKUP($E16,BD!A:A,BD!#REF!),0)</f>
        <v>0</v>
      </c>
      <c r="D16" s="54">
        <f>IFERROR(LOOKUP($E16,BD!A:A,BD!#REF!),0)</f>
        <v>0</v>
      </c>
      <c r="E16" s="221"/>
      <c r="F16" s="110">
        <f>IFERROR(LOOKUP($E16,BD!$A:$A,BD!#REF!),0)</f>
        <v>0</v>
      </c>
      <c r="G16" s="262">
        <f>IFERROR(LOOKUP($E16,BD!$A:$A,BD!#REF!),0)</f>
        <v>0</v>
      </c>
      <c r="H16" s="263">
        <f>IFERROR(LOOKUP($E16,BD!$A:$A,BD!#REF!),0)</f>
        <v>0</v>
      </c>
      <c r="I16" s="110">
        <f>IFERROR(LOOKUP($E16,BD!$A:$A,BD!#REF!),0)</f>
        <v>0</v>
      </c>
      <c r="J16" s="262">
        <f>IFERROR(LOOKUP($E16,BD!$A:$A,BD!#REF!),0)</f>
        <v>0</v>
      </c>
      <c r="K16" s="263">
        <f>IFERROR(LOOKUP($E16,BD!$A:$A,BD!#REF!),0)</f>
        <v>0</v>
      </c>
      <c r="L16" s="266">
        <f>IFERROR(LOOKUP($E16,BD!$A:$A,BD!#REF!),0)</f>
        <v>0</v>
      </c>
      <c r="M16" s="267">
        <f>IFERROR(LOOKUP($E16,BD!$A:$A,BD!#REF!),0)</f>
        <v>0</v>
      </c>
      <c r="N16" s="174">
        <f>IFERROR(LOOKUP($E16,BD!$A:$A,BD!#REF!),0)</f>
        <v>0</v>
      </c>
      <c r="O16" s="58">
        <f>IFERROR(LOOKUP($E16,BD!$A:$A,BD!#REF!),0)</f>
        <v>0</v>
      </c>
      <c r="P16" s="57">
        <f>IFERROR(LOOKUP($E16,BD!$A:$A,BD!#REF!),0)</f>
        <v>0</v>
      </c>
      <c r="Q16" s="110">
        <f>IFERROR(LOOKUP($E16,BD!$A:$A,BD!#REF!),0)</f>
        <v>0</v>
      </c>
      <c r="R16" s="262">
        <f>IFERROR(LOOKUP($E16,BD!$A:$A,BD!#REF!),0)</f>
        <v>0</v>
      </c>
      <c r="S16" s="266">
        <f>IFERROR(LOOKUP($E16,BD!$A:$A,BD!#REF!),0)</f>
        <v>0</v>
      </c>
      <c r="T16" s="266">
        <f>IFERROR(LOOKUP($E16,BD!$A:$A,BD!#REF!),0)</f>
        <v>0</v>
      </c>
      <c r="U16" s="267">
        <f>IFERROR(LOOKUP($E16,BD!$A:$A,BD!#REF!),0)</f>
        <v>0</v>
      </c>
      <c r="V16" s="174">
        <f>IFERROR(LOOKUP($E16,BD!$A:$A,BD!#REF!),0)</f>
        <v>0</v>
      </c>
      <c r="W16" s="56">
        <f>IFERROR(LOOKUP($E16,BD!$A:$A,BD!#REF!),0)</f>
        <v>0</v>
      </c>
      <c r="X16" s="59">
        <f>IFERROR(LOOKUP($E16,BD!$A:$A,BD!#REF!),0)</f>
        <v>0</v>
      </c>
      <c r="Y16" s="181">
        <f>IFERROR(LOOKUP($E16,BD!$A:$A,BD!#REF!),0)</f>
        <v>0</v>
      </c>
      <c r="Z16" s="139">
        <f>IFERROR(LOOKUP($E16,BD!$A:$A,BD!#REF!),0)</f>
        <v>0</v>
      </c>
      <c r="AA16" s="140">
        <f>IFERROR(LOOKUP($E16,BD!$A:$A,BD!#REF!),0)</f>
        <v>0</v>
      </c>
      <c r="AB16" s="141">
        <f>IFERROR(LOOKUP($E16,BD!$A:$A,BD!#REF!),0)</f>
        <v>0</v>
      </c>
      <c r="AC16" s="259">
        <f>IFERROR(LOOKUP($E16,BD!$A:$A,BD!#REF!),0)</f>
        <v>0</v>
      </c>
      <c r="AD16" s="87">
        <f>IFERROR(LOOKUP($E16,BD!$A:$A,BD!#REF!),0)</f>
        <v>0</v>
      </c>
      <c r="AE16" s="154">
        <f>IFERROR(LOOKUP($E16,BD!$A:$A,BD!#REF!),0)</f>
        <v>0</v>
      </c>
      <c r="AF16" s="60">
        <f>IFERROR(LOOKUP(E16,[1]BD!$A$1:$A$65536,[1]BD!$N$1:$N$65536),0)</f>
        <v>0</v>
      </c>
      <c r="AG16" s="61">
        <f t="shared" si="10"/>
        <v>0</v>
      </c>
      <c r="AH16" s="191">
        <f t="shared" si="11"/>
        <v>0</v>
      </c>
      <c r="AI16" s="182"/>
      <c r="AJ16" s="183"/>
      <c r="AK16" s="121"/>
      <c r="AL16" s="185"/>
      <c r="AM16" s="121"/>
      <c r="AN16" s="187"/>
      <c r="AO16" s="124"/>
      <c r="AP16" s="1"/>
      <c r="AQ16" s="280"/>
      <c r="AR16" s="281"/>
      <c r="AS16" s="281"/>
      <c r="AT16" s="282"/>
      <c r="AU16" s="55"/>
      <c r="AV16" s="4"/>
      <c r="AW16" s="5"/>
      <c r="AX16" s="6"/>
      <c r="AY16" s="7">
        <f t="shared" si="0"/>
        <v>0</v>
      </c>
      <c r="AZ16" s="4"/>
      <c r="BA16" s="5"/>
      <c r="BB16" s="6"/>
      <c r="BC16" s="7">
        <f t="shared" si="1"/>
        <v>0</v>
      </c>
      <c r="BD16" s="4"/>
      <c r="BE16" s="5"/>
      <c r="BF16" s="6"/>
      <c r="BG16" s="7">
        <f t="shared" si="2"/>
        <v>0</v>
      </c>
      <c r="BH16" s="4"/>
      <c r="BI16" s="5"/>
      <c r="BJ16" s="6"/>
      <c r="BK16" s="7">
        <f t="shared" si="3"/>
        <v>0</v>
      </c>
      <c r="BL16" s="4"/>
      <c r="BM16" s="5"/>
      <c r="BN16" s="6"/>
      <c r="BO16" s="7">
        <f t="shared" si="4"/>
        <v>0</v>
      </c>
      <c r="BP16" s="4"/>
      <c r="BQ16" s="5"/>
      <c r="BR16" s="6"/>
      <c r="BS16" s="7">
        <f t="shared" si="5"/>
        <v>0</v>
      </c>
      <c r="BT16" s="4"/>
      <c r="BU16" s="5"/>
      <c r="BV16" s="6"/>
      <c r="BW16" s="7">
        <f t="shared" si="6"/>
        <v>0</v>
      </c>
      <c r="BX16" s="62">
        <f t="shared" si="7"/>
        <v>0</v>
      </c>
      <c r="BY16" s="273">
        <f>IFERROR(LOOKUP($E16,BD!$A:$A,BD!#REF!),0)</f>
        <v>0</v>
      </c>
      <c r="BZ16" s="84" t="b">
        <f t="shared" si="8"/>
        <v>1</v>
      </c>
      <c r="CA16" s="206">
        <f>IFERROR(LOOKUP($E16,BD!$A:$A,BD!#REF!),0)</f>
        <v>0</v>
      </c>
    </row>
    <row r="17" spans="1:82" ht="20.25" x14ac:dyDescent="0.2">
      <c r="A17" s="152">
        <f>IFERROR(LOOKUP($E17,BD!A:A,BD!#REF!),0)</f>
        <v>0</v>
      </c>
      <c r="B17" s="33">
        <f t="shared" si="9"/>
        <v>0</v>
      </c>
      <c r="C17" s="53">
        <f>IFERROR(LOOKUP($E17,BD!A:A,BD!#REF!),0)</f>
        <v>0</v>
      </c>
      <c r="D17" s="54">
        <f>IFERROR(LOOKUP($E17,BD!A:A,BD!#REF!),0)</f>
        <v>0</v>
      </c>
      <c r="E17" s="221"/>
      <c r="F17" s="110">
        <f>IFERROR(LOOKUP($E17,BD!$A:$A,BD!#REF!),0)</f>
        <v>0</v>
      </c>
      <c r="G17" s="262">
        <f>IFERROR(LOOKUP($E17,BD!$A:$A,BD!#REF!),0)</f>
        <v>0</v>
      </c>
      <c r="H17" s="263">
        <f>IFERROR(LOOKUP($E17,BD!$A:$A,BD!#REF!),0)</f>
        <v>0</v>
      </c>
      <c r="I17" s="110">
        <f>IFERROR(LOOKUP($E17,BD!$A:$A,BD!#REF!),0)</f>
        <v>0</v>
      </c>
      <c r="J17" s="262">
        <f>IFERROR(LOOKUP($E17,BD!$A:$A,BD!#REF!),0)</f>
        <v>0</v>
      </c>
      <c r="K17" s="263">
        <f>IFERROR(LOOKUP($E17,BD!$A:$A,BD!#REF!),0)</f>
        <v>0</v>
      </c>
      <c r="L17" s="266">
        <f>IFERROR(LOOKUP($E17,BD!$A:$A,BD!#REF!),0)</f>
        <v>0</v>
      </c>
      <c r="M17" s="267">
        <f>IFERROR(LOOKUP($E17,BD!$A:$A,BD!#REF!),0)</f>
        <v>0</v>
      </c>
      <c r="N17" s="174">
        <f>IFERROR(LOOKUP($E17,BD!$A:$A,BD!#REF!),0)</f>
        <v>0</v>
      </c>
      <c r="O17" s="58">
        <f>IFERROR(LOOKUP($E17,BD!$A:$A,BD!#REF!),0)</f>
        <v>0</v>
      </c>
      <c r="P17" s="57">
        <f>IFERROR(LOOKUP($E17,BD!$A:$A,BD!#REF!),0)</f>
        <v>0</v>
      </c>
      <c r="Q17" s="110">
        <f>IFERROR(LOOKUP($E17,BD!$A:$A,BD!#REF!),0)</f>
        <v>0</v>
      </c>
      <c r="R17" s="262">
        <f>IFERROR(LOOKUP($E17,BD!$A:$A,BD!#REF!),0)</f>
        <v>0</v>
      </c>
      <c r="S17" s="266">
        <f>IFERROR(LOOKUP($E17,BD!$A:$A,BD!#REF!),0)</f>
        <v>0</v>
      </c>
      <c r="T17" s="266">
        <f>IFERROR(LOOKUP($E17,BD!$A:$A,BD!#REF!),0)</f>
        <v>0</v>
      </c>
      <c r="U17" s="267">
        <f>IFERROR(LOOKUP($E17,BD!$A:$A,BD!#REF!),0)</f>
        <v>0</v>
      </c>
      <c r="V17" s="174">
        <f>IFERROR(LOOKUP($E17,BD!$A:$A,BD!#REF!),0)</f>
        <v>0</v>
      </c>
      <c r="W17" s="56">
        <f>IFERROR(LOOKUP($E17,BD!$A:$A,BD!#REF!),0)</f>
        <v>0</v>
      </c>
      <c r="X17" s="59">
        <f>IFERROR(LOOKUP($E17,BD!$A:$A,BD!#REF!),0)</f>
        <v>0</v>
      </c>
      <c r="Y17" s="181">
        <f>IFERROR(LOOKUP($E17,BD!$A:$A,BD!#REF!),0)</f>
        <v>0</v>
      </c>
      <c r="Z17" s="139">
        <f>IFERROR(LOOKUP($E17,BD!$A:$A,BD!#REF!),0)</f>
        <v>0</v>
      </c>
      <c r="AA17" s="140">
        <f>IFERROR(LOOKUP($E17,BD!$A:$A,BD!#REF!),0)</f>
        <v>0</v>
      </c>
      <c r="AB17" s="141">
        <f>IFERROR(LOOKUP($E17,BD!$A:$A,BD!#REF!),0)</f>
        <v>0</v>
      </c>
      <c r="AC17" s="259">
        <f>IFERROR(LOOKUP($E17,BD!$A:$A,BD!#REF!),0)</f>
        <v>0</v>
      </c>
      <c r="AD17" s="87">
        <f>IFERROR(LOOKUP($E17,BD!$A:$A,BD!#REF!),0)</f>
        <v>0</v>
      </c>
      <c r="AE17" s="154">
        <f>IFERROR(LOOKUP($E17,BD!$A:$A,BD!#REF!),0)</f>
        <v>0</v>
      </c>
      <c r="AF17" s="60">
        <f>IFERROR(LOOKUP(E17,[1]BD!$A$1:$A$65536,[1]BD!$N$1:$N$65536),0)</f>
        <v>0</v>
      </c>
      <c r="AG17" s="61">
        <f t="shared" si="10"/>
        <v>0</v>
      </c>
      <c r="AH17" s="191">
        <f t="shared" si="11"/>
        <v>0</v>
      </c>
      <c r="AI17" s="182"/>
      <c r="AJ17" s="183"/>
      <c r="AK17" s="121"/>
      <c r="AL17" s="185"/>
      <c r="AM17" s="121"/>
      <c r="AN17" s="187"/>
      <c r="AO17" s="124"/>
      <c r="AP17" s="1"/>
      <c r="AQ17" s="280"/>
      <c r="AR17" s="281"/>
      <c r="AS17" s="281"/>
      <c r="AT17" s="282"/>
      <c r="AU17" s="55"/>
      <c r="AV17" s="4"/>
      <c r="AW17" s="5"/>
      <c r="AX17" s="6"/>
      <c r="AY17" s="7">
        <f t="shared" si="0"/>
        <v>0</v>
      </c>
      <c r="AZ17" s="4"/>
      <c r="BA17" s="5"/>
      <c r="BB17" s="6"/>
      <c r="BC17" s="7">
        <f t="shared" si="1"/>
        <v>0</v>
      </c>
      <c r="BD17" s="4"/>
      <c r="BE17" s="5"/>
      <c r="BF17" s="6"/>
      <c r="BG17" s="7">
        <f t="shared" si="2"/>
        <v>0</v>
      </c>
      <c r="BH17" s="4"/>
      <c r="BI17" s="5"/>
      <c r="BJ17" s="6"/>
      <c r="BK17" s="7">
        <f t="shared" si="3"/>
        <v>0</v>
      </c>
      <c r="BL17" s="4"/>
      <c r="BM17" s="5"/>
      <c r="BN17" s="6"/>
      <c r="BO17" s="7">
        <f t="shared" si="4"/>
        <v>0</v>
      </c>
      <c r="BP17" s="4"/>
      <c r="BQ17" s="5"/>
      <c r="BR17" s="6"/>
      <c r="BS17" s="7">
        <f t="shared" si="5"/>
        <v>0</v>
      </c>
      <c r="BT17" s="4"/>
      <c r="BU17" s="5"/>
      <c r="BV17" s="6"/>
      <c r="BW17" s="7">
        <f t="shared" si="6"/>
        <v>0</v>
      </c>
      <c r="BX17" s="62">
        <f t="shared" si="7"/>
        <v>0</v>
      </c>
      <c r="BY17" s="273">
        <f>IFERROR(LOOKUP($E17,BD!$A:$A,BD!#REF!),0)</f>
        <v>0</v>
      </c>
      <c r="BZ17" s="84" t="b">
        <f t="shared" si="8"/>
        <v>1</v>
      </c>
      <c r="CA17" s="206">
        <f>IFERROR(LOOKUP($E17,BD!$A:$A,BD!#REF!),0)</f>
        <v>0</v>
      </c>
    </row>
    <row r="18" spans="1:82" ht="20.25" x14ac:dyDescent="0.2">
      <c r="A18" s="152">
        <f>IFERROR(LOOKUP($E18,BD!A:A,BD!#REF!),0)</f>
        <v>0</v>
      </c>
      <c r="B18" s="33">
        <f t="shared" si="9"/>
        <v>0</v>
      </c>
      <c r="C18" s="53">
        <f>IFERROR(LOOKUP($E18,BD!A:A,BD!#REF!),0)</f>
        <v>0</v>
      </c>
      <c r="D18" s="54">
        <f>IFERROR(LOOKUP($E18,BD!A:A,BD!#REF!),0)</f>
        <v>0</v>
      </c>
      <c r="E18" s="221"/>
      <c r="F18" s="110">
        <f>IFERROR(LOOKUP($E18,BD!$A:$A,BD!#REF!),0)</f>
        <v>0</v>
      </c>
      <c r="G18" s="262">
        <f>IFERROR(LOOKUP($E18,BD!$A:$A,BD!#REF!),0)</f>
        <v>0</v>
      </c>
      <c r="H18" s="263">
        <f>IFERROR(LOOKUP($E18,BD!$A:$A,BD!#REF!),0)</f>
        <v>0</v>
      </c>
      <c r="I18" s="110">
        <f>IFERROR(LOOKUP($E18,BD!$A:$A,BD!#REF!),0)</f>
        <v>0</v>
      </c>
      <c r="J18" s="262">
        <f>IFERROR(LOOKUP($E18,BD!$A:$A,BD!#REF!),0)</f>
        <v>0</v>
      </c>
      <c r="K18" s="263">
        <f>IFERROR(LOOKUP($E18,BD!$A:$A,BD!#REF!),0)</f>
        <v>0</v>
      </c>
      <c r="L18" s="266">
        <f>IFERROR(LOOKUP($E18,BD!$A:$A,BD!#REF!),0)</f>
        <v>0</v>
      </c>
      <c r="M18" s="267">
        <f>IFERROR(LOOKUP($E18,BD!$A:$A,BD!#REF!),0)</f>
        <v>0</v>
      </c>
      <c r="N18" s="174">
        <f>IFERROR(LOOKUP($E18,BD!$A:$A,BD!#REF!),0)</f>
        <v>0</v>
      </c>
      <c r="O18" s="58">
        <f>IFERROR(LOOKUP($E18,BD!$A:$A,BD!#REF!),0)</f>
        <v>0</v>
      </c>
      <c r="P18" s="57">
        <f>IFERROR(LOOKUP($E18,BD!$A:$A,BD!#REF!),0)</f>
        <v>0</v>
      </c>
      <c r="Q18" s="110">
        <f>IFERROR(LOOKUP($E18,BD!$A:$A,BD!#REF!),0)</f>
        <v>0</v>
      </c>
      <c r="R18" s="262">
        <f>IFERROR(LOOKUP($E18,BD!$A:$A,BD!#REF!),0)</f>
        <v>0</v>
      </c>
      <c r="S18" s="266">
        <f>IFERROR(LOOKUP($E18,BD!$A:$A,BD!#REF!),0)</f>
        <v>0</v>
      </c>
      <c r="T18" s="266">
        <f>IFERROR(LOOKUP($E18,BD!$A:$A,BD!#REF!),0)</f>
        <v>0</v>
      </c>
      <c r="U18" s="267">
        <f>IFERROR(LOOKUP($E18,BD!$A:$A,BD!#REF!),0)</f>
        <v>0</v>
      </c>
      <c r="V18" s="174">
        <f>IFERROR(LOOKUP($E18,BD!$A:$A,BD!#REF!),0)</f>
        <v>0</v>
      </c>
      <c r="W18" s="56">
        <f>IFERROR(LOOKUP($E18,BD!$A:$A,BD!#REF!),0)</f>
        <v>0</v>
      </c>
      <c r="X18" s="59">
        <f>IFERROR(LOOKUP($E18,BD!$A:$A,BD!#REF!),0)</f>
        <v>0</v>
      </c>
      <c r="Y18" s="181">
        <f>IFERROR(LOOKUP($E18,BD!$A:$A,BD!#REF!),0)</f>
        <v>0</v>
      </c>
      <c r="Z18" s="139">
        <f>IFERROR(LOOKUP($E18,BD!$A:$A,BD!#REF!),0)</f>
        <v>0</v>
      </c>
      <c r="AA18" s="140">
        <f>IFERROR(LOOKUP($E18,BD!$A:$A,BD!#REF!),0)</f>
        <v>0</v>
      </c>
      <c r="AB18" s="141">
        <f>IFERROR(LOOKUP($E18,BD!$A:$A,BD!#REF!),0)</f>
        <v>0</v>
      </c>
      <c r="AC18" s="259">
        <f>IFERROR(LOOKUP($E18,BD!$A:$A,BD!#REF!),0)</f>
        <v>0</v>
      </c>
      <c r="AD18" s="87">
        <f>IFERROR(LOOKUP($E18,BD!$A:$A,BD!#REF!),0)</f>
        <v>0</v>
      </c>
      <c r="AE18" s="154">
        <f>IFERROR(LOOKUP($E18,BD!$A:$A,BD!#REF!),0)</f>
        <v>0</v>
      </c>
      <c r="AF18" s="60">
        <f>IFERROR(LOOKUP(E18,[1]BD!$A$1:$A$65536,[1]BD!$N$1:$N$65536),0)</f>
        <v>0</v>
      </c>
      <c r="AG18" s="61">
        <f t="shared" si="10"/>
        <v>0</v>
      </c>
      <c r="AH18" s="191">
        <f t="shared" si="11"/>
        <v>0</v>
      </c>
      <c r="AI18" s="182"/>
      <c r="AJ18" s="183"/>
      <c r="AK18" s="121"/>
      <c r="AL18" s="185"/>
      <c r="AM18" s="121"/>
      <c r="AN18" s="187"/>
      <c r="AO18" s="124"/>
      <c r="AP18" s="1"/>
      <c r="AQ18" s="280"/>
      <c r="AR18" s="281"/>
      <c r="AS18" s="281"/>
      <c r="AT18" s="282"/>
      <c r="AU18" s="55"/>
      <c r="AV18" s="4"/>
      <c r="AW18" s="5"/>
      <c r="AX18" s="6"/>
      <c r="AY18" s="7">
        <f t="shared" si="0"/>
        <v>0</v>
      </c>
      <c r="AZ18" s="4"/>
      <c r="BA18" s="5"/>
      <c r="BB18" s="6"/>
      <c r="BC18" s="7">
        <f t="shared" si="1"/>
        <v>0</v>
      </c>
      <c r="BD18" s="4"/>
      <c r="BE18" s="5"/>
      <c r="BF18" s="6"/>
      <c r="BG18" s="7">
        <f t="shared" si="2"/>
        <v>0</v>
      </c>
      <c r="BH18" s="4"/>
      <c r="BI18" s="5"/>
      <c r="BJ18" s="6"/>
      <c r="BK18" s="7">
        <f t="shared" si="3"/>
        <v>0</v>
      </c>
      <c r="BL18" s="4"/>
      <c r="BM18" s="5"/>
      <c r="BN18" s="6"/>
      <c r="BO18" s="7">
        <f t="shared" si="4"/>
        <v>0</v>
      </c>
      <c r="BP18" s="4"/>
      <c r="BQ18" s="5"/>
      <c r="BR18" s="6"/>
      <c r="BS18" s="7">
        <f t="shared" si="5"/>
        <v>0</v>
      </c>
      <c r="BT18" s="4"/>
      <c r="BU18" s="5"/>
      <c r="BV18" s="6"/>
      <c r="BW18" s="7">
        <f t="shared" si="6"/>
        <v>0</v>
      </c>
      <c r="BX18" s="62">
        <f t="shared" si="7"/>
        <v>0</v>
      </c>
      <c r="BY18" s="273">
        <f>IFERROR(LOOKUP($E18,BD!$A:$A,BD!#REF!),0)</f>
        <v>0</v>
      </c>
      <c r="BZ18" s="84" t="b">
        <f t="shared" si="8"/>
        <v>1</v>
      </c>
      <c r="CA18" s="206">
        <f>IFERROR(LOOKUP($E18,BD!$A:$A,BD!#REF!),0)</f>
        <v>0</v>
      </c>
    </row>
    <row r="19" spans="1:82" ht="20.25" x14ac:dyDescent="0.2">
      <c r="A19" s="152">
        <f>IFERROR(LOOKUP($E19,BD!A:A,BD!#REF!),0)</f>
        <v>0</v>
      </c>
      <c r="B19" s="33">
        <f t="shared" si="9"/>
        <v>0</v>
      </c>
      <c r="C19" s="53">
        <f>IFERROR(LOOKUP($E19,BD!A:A,BD!#REF!),0)</f>
        <v>0</v>
      </c>
      <c r="D19" s="54">
        <f>IFERROR(LOOKUP($E19,BD!A:A,BD!#REF!),0)</f>
        <v>0</v>
      </c>
      <c r="E19" s="221"/>
      <c r="F19" s="110">
        <f>IFERROR(LOOKUP($E19,BD!$A:$A,BD!#REF!),0)</f>
        <v>0</v>
      </c>
      <c r="G19" s="262">
        <f>IFERROR(LOOKUP($E19,BD!$A:$A,BD!#REF!),0)</f>
        <v>0</v>
      </c>
      <c r="H19" s="263">
        <f>IFERROR(LOOKUP($E19,BD!$A:$A,BD!#REF!),0)</f>
        <v>0</v>
      </c>
      <c r="I19" s="110">
        <f>IFERROR(LOOKUP($E19,BD!$A:$A,BD!#REF!),0)</f>
        <v>0</v>
      </c>
      <c r="J19" s="262">
        <f>IFERROR(LOOKUP($E19,BD!$A:$A,BD!#REF!),0)</f>
        <v>0</v>
      </c>
      <c r="K19" s="263">
        <f>IFERROR(LOOKUP($E19,BD!$A:$A,BD!#REF!),0)</f>
        <v>0</v>
      </c>
      <c r="L19" s="266">
        <f>IFERROR(LOOKUP($E19,BD!$A:$A,BD!#REF!),0)</f>
        <v>0</v>
      </c>
      <c r="M19" s="267">
        <f>IFERROR(LOOKUP($E19,BD!$A:$A,BD!#REF!),0)</f>
        <v>0</v>
      </c>
      <c r="N19" s="174">
        <f>IFERROR(LOOKUP($E19,BD!$A:$A,BD!#REF!),0)</f>
        <v>0</v>
      </c>
      <c r="O19" s="58">
        <f>IFERROR(LOOKUP($E19,BD!$A:$A,BD!#REF!),0)</f>
        <v>0</v>
      </c>
      <c r="P19" s="57">
        <f>IFERROR(LOOKUP($E19,BD!$A:$A,BD!#REF!),0)</f>
        <v>0</v>
      </c>
      <c r="Q19" s="110">
        <f>IFERROR(LOOKUP($E19,BD!$A:$A,BD!#REF!),0)</f>
        <v>0</v>
      </c>
      <c r="R19" s="262">
        <f>IFERROR(LOOKUP($E19,BD!$A:$A,BD!#REF!),0)</f>
        <v>0</v>
      </c>
      <c r="S19" s="266">
        <f>IFERROR(LOOKUP($E19,BD!$A:$A,BD!#REF!),0)</f>
        <v>0</v>
      </c>
      <c r="T19" s="266">
        <f>IFERROR(LOOKUP($E19,BD!$A:$A,BD!#REF!),0)</f>
        <v>0</v>
      </c>
      <c r="U19" s="267">
        <f>IFERROR(LOOKUP($E19,BD!$A:$A,BD!#REF!),0)</f>
        <v>0</v>
      </c>
      <c r="V19" s="174">
        <f>IFERROR(LOOKUP($E19,BD!$A:$A,BD!#REF!),0)</f>
        <v>0</v>
      </c>
      <c r="W19" s="56">
        <f>IFERROR(LOOKUP($E19,BD!$A:$A,BD!#REF!),0)</f>
        <v>0</v>
      </c>
      <c r="X19" s="59">
        <f>IFERROR(LOOKUP($E19,BD!$A:$A,BD!#REF!),0)</f>
        <v>0</v>
      </c>
      <c r="Y19" s="181">
        <f>IFERROR(LOOKUP($E19,BD!$A:$A,BD!#REF!),0)</f>
        <v>0</v>
      </c>
      <c r="Z19" s="139">
        <f>IFERROR(LOOKUP($E19,BD!$A:$A,BD!#REF!),0)</f>
        <v>0</v>
      </c>
      <c r="AA19" s="140">
        <f>IFERROR(LOOKUP($E19,BD!$A:$A,BD!#REF!),0)</f>
        <v>0</v>
      </c>
      <c r="AB19" s="141">
        <f>IFERROR(LOOKUP($E19,BD!$A:$A,BD!#REF!),0)</f>
        <v>0</v>
      </c>
      <c r="AC19" s="259">
        <f>IFERROR(LOOKUP($E19,BD!$A:$A,BD!#REF!),0)</f>
        <v>0</v>
      </c>
      <c r="AD19" s="87">
        <f>IFERROR(LOOKUP($E19,BD!$A:$A,BD!#REF!),0)</f>
        <v>0</v>
      </c>
      <c r="AE19" s="154">
        <f>IFERROR(LOOKUP($E19,BD!$A:$A,BD!#REF!),0)</f>
        <v>0</v>
      </c>
      <c r="AF19" s="60">
        <f>IFERROR(LOOKUP(E19,[1]BD!$A$1:$A$65536,[1]BD!$N$1:$N$65536),0)</f>
        <v>0</v>
      </c>
      <c r="AG19" s="61">
        <f t="shared" si="10"/>
        <v>0</v>
      </c>
      <c r="AH19" s="191">
        <f t="shared" si="11"/>
        <v>0</v>
      </c>
      <c r="AI19" s="182"/>
      <c r="AJ19" s="183"/>
      <c r="AK19" s="121"/>
      <c r="AL19" s="185"/>
      <c r="AM19" s="121"/>
      <c r="AN19" s="187"/>
      <c r="AO19" s="124"/>
      <c r="AP19" s="1"/>
      <c r="AQ19" s="280"/>
      <c r="AR19" s="281"/>
      <c r="AS19" s="281"/>
      <c r="AT19" s="282"/>
      <c r="AU19" s="55"/>
      <c r="AV19" s="4"/>
      <c r="AW19" s="5"/>
      <c r="AX19" s="6"/>
      <c r="AY19" s="7">
        <f t="shared" si="0"/>
        <v>0</v>
      </c>
      <c r="AZ19" s="4"/>
      <c r="BA19" s="5"/>
      <c r="BB19" s="6"/>
      <c r="BC19" s="7">
        <f t="shared" si="1"/>
        <v>0</v>
      </c>
      <c r="BD19" s="4"/>
      <c r="BE19" s="5"/>
      <c r="BF19" s="6"/>
      <c r="BG19" s="7">
        <f t="shared" si="2"/>
        <v>0</v>
      </c>
      <c r="BH19" s="4"/>
      <c r="BI19" s="5"/>
      <c r="BJ19" s="6"/>
      <c r="BK19" s="7">
        <f t="shared" si="3"/>
        <v>0</v>
      </c>
      <c r="BL19" s="4"/>
      <c r="BM19" s="5"/>
      <c r="BN19" s="6"/>
      <c r="BO19" s="7">
        <f t="shared" si="4"/>
        <v>0</v>
      </c>
      <c r="BP19" s="4"/>
      <c r="BQ19" s="5"/>
      <c r="BR19" s="6"/>
      <c r="BS19" s="7">
        <f t="shared" si="5"/>
        <v>0</v>
      </c>
      <c r="BT19" s="4"/>
      <c r="BU19" s="5"/>
      <c r="BV19" s="6"/>
      <c r="BW19" s="7">
        <f t="shared" si="6"/>
        <v>0</v>
      </c>
      <c r="BX19" s="62">
        <f t="shared" si="7"/>
        <v>0</v>
      </c>
      <c r="BY19" s="273">
        <f>IFERROR(LOOKUP($E19,BD!$A:$A,BD!#REF!),0)</f>
        <v>0</v>
      </c>
      <c r="BZ19" s="84" t="b">
        <f t="shared" si="8"/>
        <v>1</v>
      </c>
      <c r="CA19" s="206">
        <f>IFERROR(LOOKUP($E19,BD!$A:$A,BD!#REF!),0)</f>
        <v>0</v>
      </c>
    </row>
    <row r="20" spans="1:82" ht="21" thickBot="1" x14ac:dyDescent="0.25">
      <c r="A20" s="152">
        <f>IFERROR(LOOKUP($E20,BD!A:A,BD!#REF!),0)</f>
        <v>0</v>
      </c>
      <c r="B20" s="33">
        <f t="shared" si="9"/>
        <v>0</v>
      </c>
      <c r="C20" s="53">
        <f>IFERROR(LOOKUP($E20,BD!A:A,BD!#REF!),0)</f>
        <v>0</v>
      </c>
      <c r="D20" s="54">
        <f>IFERROR(LOOKUP($E20,BD!A:A,BD!#REF!),0)</f>
        <v>0</v>
      </c>
      <c r="E20" s="221"/>
      <c r="F20" s="110">
        <f>IFERROR(LOOKUP($E20,BD!$A:$A,BD!#REF!),0)</f>
        <v>0</v>
      </c>
      <c r="G20" s="262">
        <f>IFERROR(LOOKUP($E20,BD!$A:$A,BD!#REF!),0)</f>
        <v>0</v>
      </c>
      <c r="H20" s="263">
        <f>IFERROR(LOOKUP($E20,BD!$A:$A,BD!#REF!),0)</f>
        <v>0</v>
      </c>
      <c r="I20" s="110">
        <f>IFERROR(LOOKUP($E20,BD!$A:$A,BD!#REF!),0)</f>
        <v>0</v>
      </c>
      <c r="J20" s="262">
        <f>IFERROR(LOOKUP($E20,BD!$A:$A,BD!#REF!),0)</f>
        <v>0</v>
      </c>
      <c r="K20" s="263">
        <f>IFERROR(LOOKUP($E20,BD!$A:$A,BD!#REF!),0)</f>
        <v>0</v>
      </c>
      <c r="L20" s="266">
        <f>IFERROR(LOOKUP($E20,BD!$A:$A,BD!#REF!),0)</f>
        <v>0</v>
      </c>
      <c r="M20" s="267">
        <f>IFERROR(LOOKUP($E20,BD!$A:$A,BD!#REF!),0)</f>
        <v>0</v>
      </c>
      <c r="N20" s="174">
        <f>IFERROR(LOOKUP($E20,BD!$A:$A,BD!#REF!),0)</f>
        <v>0</v>
      </c>
      <c r="O20" s="58">
        <f>IFERROR(LOOKUP($E20,BD!$A:$A,BD!#REF!),0)</f>
        <v>0</v>
      </c>
      <c r="P20" s="57">
        <f>IFERROR(LOOKUP($E20,BD!$A:$A,BD!#REF!),0)</f>
        <v>0</v>
      </c>
      <c r="Q20" s="110">
        <f>IFERROR(LOOKUP($E20,BD!$A:$A,BD!#REF!),0)</f>
        <v>0</v>
      </c>
      <c r="R20" s="262">
        <f>IFERROR(LOOKUP($E20,BD!$A:$A,BD!#REF!),0)</f>
        <v>0</v>
      </c>
      <c r="S20" s="266">
        <f>IFERROR(LOOKUP($E20,BD!$A:$A,BD!#REF!),0)</f>
        <v>0</v>
      </c>
      <c r="T20" s="266">
        <f>IFERROR(LOOKUP($E20,BD!$A:$A,BD!#REF!),0)</f>
        <v>0</v>
      </c>
      <c r="U20" s="267">
        <f>IFERROR(LOOKUP($E20,BD!$A:$A,BD!#REF!),0)</f>
        <v>0</v>
      </c>
      <c r="V20" s="174">
        <f>IFERROR(LOOKUP($E20,BD!$A:$A,BD!#REF!),0)</f>
        <v>0</v>
      </c>
      <c r="W20" s="56">
        <f>IFERROR(LOOKUP($E20,BD!$A:$A,BD!#REF!),0)</f>
        <v>0</v>
      </c>
      <c r="X20" s="59">
        <f>IFERROR(LOOKUP($E20,BD!$A:$A,BD!#REF!),0)</f>
        <v>0</v>
      </c>
      <c r="Y20" s="181">
        <f>IFERROR(LOOKUP($E20,BD!$A:$A,BD!#REF!),0)</f>
        <v>0</v>
      </c>
      <c r="Z20" s="139">
        <f>IFERROR(LOOKUP($E20,BD!$A:$A,BD!#REF!),0)</f>
        <v>0</v>
      </c>
      <c r="AA20" s="140">
        <f>IFERROR(LOOKUP($E20,BD!$A:$A,BD!#REF!),0)</f>
        <v>0</v>
      </c>
      <c r="AB20" s="141">
        <f>IFERROR(LOOKUP($E20,BD!$A:$A,BD!#REF!),0)</f>
        <v>0</v>
      </c>
      <c r="AC20" s="259">
        <f>IFERROR(LOOKUP($E20,BD!$A:$A,BD!#REF!),0)</f>
        <v>0</v>
      </c>
      <c r="AD20" s="87">
        <f>IFERROR(LOOKUP($E20,BD!$A:$A,BD!#REF!),0)</f>
        <v>0</v>
      </c>
      <c r="AE20" s="154">
        <f>IFERROR(LOOKUP($E20,BD!$A:$A,BD!#REF!),0)</f>
        <v>0</v>
      </c>
      <c r="AF20" s="60">
        <f>IFERROR(LOOKUP(E20,[1]BD!$A$1:$A$65536,[1]BD!$N$1:$N$65536),0)</f>
        <v>0</v>
      </c>
      <c r="AG20" s="61">
        <f t="shared" si="10"/>
        <v>0</v>
      </c>
      <c r="AH20" s="191">
        <f t="shared" si="11"/>
        <v>0</v>
      </c>
      <c r="AI20" s="182"/>
      <c r="AJ20" s="183"/>
      <c r="AK20" s="121"/>
      <c r="AL20" s="185"/>
      <c r="AM20" s="121"/>
      <c r="AN20" s="187"/>
      <c r="AO20" s="124"/>
      <c r="AP20" s="1"/>
      <c r="AQ20" s="283"/>
      <c r="AR20" s="284"/>
      <c r="AS20" s="284"/>
      <c r="AT20" s="285"/>
      <c r="AU20" s="55"/>
      <c r="AV20" s="4"/>
      <c r="AW20" s="5"/>
      <c r="AX20" s="6"/>
      <c r="AY20" s="7">
        <f t="shared" si="0"/>
        <v>0</v>
      </c>
      <c r="AZ20" s="4"/>
      <c r="BA20" s="5"/>
      <c r="BB20" s="6"/>
      <c r="BC20" s="7">
        <f t="shared" si="1"/>
        <v>0</v>
      </c>
      <c r="BD20" s="4"/>
      <c r="BE20" s="5"/>
      <c r="BF20" s="6"/>
      <c r="BG20" s="7">
        <f t="shared" si="2"/>
        <v>0</v>
      </c>
      <c r="BH20" s="4"/>
      <c r="BI20" s="5"/>
      <c r="BJ20" s="6"/>
      <c r="BK20" s="7">
        <f t="shared" si="3"/>
        <v>0</v>
      </c>
      <c r="BL20" s="4"/>
      <c r="BM20" s="5"/>
      <c r="BN20" s="6"/>
      <c r="BO20" s="7">
        <f t="shared" si="4"/>
        <v>0</v>
      </c>
      <c r="BP20" s="4"/>
      <c r="BQ20" s="5"/>
      <c r="BR20" s="6"/>
      <c r="BS20" s="7">
        <f t="shared" si="5"/>
        <v>0</v>
      </c>
      <c r="BT20" s="4"/>
      <c r="BU20" s="5"/>
      <c r="BV20" s="6"/>
      <c r="BW20" s="7">
        <f t="shared" si="6"/>
        <v>0</v>
      </c>
      <c r="BX20" s="62">
        <f t="shared" si="7"/>
        <v>0</v>
      </c>
      <c r="BY20" s="273">
        <f>IFERROR(LOOKUP($E20,BD!$A:$A,BD!#REF!),0)</f>
        <v>0</v>
      </c>
      <c r="BZ20" s="84" t="b">
        <f t="shared" si="8"/>
        <v>1</v>
      </c>
      <c r="CA20" s="206">
        <f>IFERROR(LOOKUP($E20,BD!$A:$A,BD!#REF!),0)</f>
        <v>0</v>
      </c>
    </row>
    <row r="21" spans="1:82" ht="20.25" x14ac:dyDescent="0.2">
      <c r="A21" s="152">
        <f>IFERROR(LOOKUP($E21,BD!A:A,BD!#REF!),0)</f>
        <v>0</v>
      </c>
      <c r="B21" s="33">
        <f t="shared" si="9"/>
        <v>0</v>
      </c>
      <c r="C21" s="53">
        <f>IFERROR(LOOKUP($E21,BD!A:A,BD!#REF!),0)</f>
        <v>0</v>
      </c>
      <c r="D21" s="54">
        <f>IFERROR(LOOKUP($E21,BD!A:A,BD!#REF!),0)</f>
        <v>0</v>
      </c>
      <c r="E21" s="221"/>
      <c r="F21" s="110">
        <f>IFERROR(LOOKUP($E21,BD!$A:$A,BD!#REF!),0)</f>
        <v>0</v>
      </c>
      <c r="G21" s="262">
        <f>IFERROR(LOOKUP($E21,BD!$A:$A,BD!#REF!),0)</f>
        <v>0</v>
      </c>
      <c r="H21" s="263">
        <f>IFERROR(LOOKUP($E21,BD!$A:$A,BD!#REF!),0)</f>
        <v>0</v>
      </c>
      <c r="I21" s="110">
        <f>IFERROR(LOOKUP($E21,BD!$A:$A,BD!#REF!),0)</f>
        <v>0</v>
      </c>
      <c r="J21" s="262">
        <f>IFERROR(LOOKUP($E21,BD!$A:$A,BD!#REF!),0)</f>
        <v>0</v>
      </c>
      <c r="K21" s="263">
        <f>IFERROR(LOOKUP($E21,BD!$A:$A,BD!#REF!),0)</f>
        <v>0</v>
      </c>
      <c r="L21" s="266">
        <f>IFERROR(LOOKUP($E21,BD!$A:$A,BD!#REF!),0)</f>
        <v>0</v>
      </c>
      <c r="M21" s="267">
        <f>IFERROR(LOOKUP($E21,BD!$A:$A,BD!#REF!),0)</f>
        <v>0</v>
      </c>
      <c r="N21" s="174">
        <f>IFERROR(LOOKUP($E21,BD!$A:$A,BD!#REF!),0)</f>
        <v>0</v>
      </c>
      <c r="O21" s="58">
        <f>IFERROR(LOOKUP($E21,BD!$A:$A,BD!#REF!),0)</f>
        <v>0</v>
      </c>
      <c r="P21" s="57">
        <f>IFERROR(LOOKUP($E21,BD!$A:$A,BD!#REF!),0)</f>
        <v>0</v>
      </c>
      <c r="Q21" s="110">
        <f>IFERROR(LOOKUP($E21,BD!$A:$A,BD!#REF!),0)</f>
        <v>0</v>
      </c>
      <c r="R21" s="262">
        <f>IFERROR(LOOKUP($E21,BD!$A:$A,BD!#REF!),0)</f>
        <v>0</v>
      </c>
      <c r="S21" s="266">
        <f>IFERROR(LOOKUP($E21,BD!$A:$A,BD!#REF!),0)</f>
        <v>0</v>
      </c>
      <c r="T21" s="266">
        <f>IFERROR(LOOKUP($E21,BD!$A:$A,BD!#REF!),0)</f>
        <v>0</v>
      </c>
      <c r="U21" s="267">
        <f>IFERROR(LOOKUP($E21,BD!$A:$A,BD!#REF!),0)</f>
        <v>0</v>
      </c>
      <c r="V21" s="174">
        <f>IFERROR(LOOKUP($E21,BD!$A:$A,BD!#REF!),0)</f>
        <v>0</v>
      </c>
      <c r="W21" s="56">
        <f>IFERROR(LOOKUP($E21,BD!$A:$A,BD!#REF!),0)</f>
        <v>0</v>
      </c>
      <c r="X21" s="59">
        <f>IFERROR(LOOKUP($E21,BD!$A:$A,BD!#REF!),0)</f>
        <v>0</v>
      </c>
      <c r="Y21" s="181">
        <f>IFERROR(LOOKUP($E21,BD!$A:$A,BD!#REF!),0)</f>
        <v>0</v>
      </c>
      <c r="Z21" s="139">
        <f>IFERROR(LOOKUP($E21,BD!$A:$A,BD!#REF!),0)</f>
        <v>0</v>
      </c>
      <c r="AA21" s="140">
        <f>IFERROR(LOOKUP($E21,BD!$A:$A,BD!#REF!),0)</f>
        <v>0</v>
      </c>
      <c r="AB21" s="141">
        <f>IFERROR(LOOKUP($E21,BD!$A:$A,BD!#REF!),0)</f>
        <v>0</v>
      </c>
      <c r="AC21" s="259">
        <f>IFERROR(LOOKUP($E21,BD!$A:$A,BD!#REF!),0)</f>
        <v>0</v>
      </c>
      <c r="AD21" s="87">
        <f>IFERROR(LOOKUP($E21,BD!$A:$A,BD!#REF!),0)</f>
        <v>0</v>
      </c>
      <c r="AE21" s="154">
        <f>IFERROR(LOOKUP($E21,BD!$A:$A,BD!#REF!),0)</f>
        <v>0</v>
      </c>
      <c r="AF21" s="60">
        <f>IFERROR(LOOKUP(E21,[1]BD!$A$1:$A$65536,[1]BD!$N$1:$N$65536),0)</f>
        <v>0</v>
      </c>
      <c r="AG21" s="61">
        <f t="shared" si="10"/>
        <v>0</v>
      </c>
      <c r="AH21" s="191">
        <f t="shared" si="11"/>
        <v>0</v>
      </c>
      <c r="AI21" s="182"/>
      <c r="AJ21" s="183"/>
      <c r="AK21" s="121"/>
      <c r="AL21" s="185"/>
      <c r="AM21" s="121"/>
      <c r="AN21" s="187"/>
      <c r="AO21" s="124"/>
      <c r="AP21" s="1"/>
      <c r="AQ21" s="2"/>
      <c r="AR21" s="3"/>
      <c r="AS21" s="3"/>
      <c r="AT21" s="88"/>
      <c r="AU21" s="55"/>
      <c r="AV21" s="4"/>
      <c r="AW21" s="5"/>
      <c r="AX21" s="6"/>
      <c r="AY21" s="7">
        <f t="shared" si="0"/>
        <v>0</v>
      </c>
      <c r="AZ21" s="4"/>
      <c r="BA21" s="5"/>
      <c r="BB21" s="6"/>
      <c r="BC21" s="7">
        <f t="shared" si="1"/>
        <v>0</v>
      </c>
      <c r="BD21" s="4"/>
      <c r="BE21" s="5"/>
      <c r="BF21" s="6"/>
      <c r="BG21" s="7">
        <f t="shared" si="2"/>
        <v>0</v>
      </c>
      <c r="BH21" s="4"/>
      <c r="BI21" s="5"/>
      <c r="BJ21" s="6"/>
      <c r="BK21" s="7">
        <f t="shared" si="3"/>
        <v>0</v>
      </c>
      <c r="BL21" s="4"/>
      <c r="BM21" s="5"/>
      <c r="BN21" s="6"/>
      <c r="BO21" s="7">
        <f t="shared" si="4"/>
        <v>0</v>
      </c>
      <c r="BP21" s="4"/>
      <c r="BQ21" s="5"/>
      <c r="BR21" s="6"/>
      <c r="BS21" s="7">
        <f t="shared" si="5"/>
        <v>0</v>
      </c>
      <c r="BT21" s="4"/>
      <c r="BU21" s="5"/>
      <c r="BV21" s="6"/>
      <c r="BW21" s="7">
        <f t="shared" si="6"/>
        <v>0</v>
      </c>
      <c r="BX21" s="62">
        <f t="shared" si="7"/>
        <v>0</v>
      </c>
      <c r="BY21" s="273">
        <f>IFERROR(LOOKUP($E21,BD!$A:$A,BD!#REF!),0)</f>
        <v>0</v>
      </c>
      <c r="BZ21" s="84" t="b">
        <f t="shared" si="8"/>
        <v>1</v>
      </c>
      <c r="CA21" s="206">
        <f>IFERROR(LOOKUP($E21,BD!$A:$A,BD!#REF!),0)</f>
        <v>0</v>
      </c>
    </row>
    <row r="22" spans="1:82" ht="20.25" x14ac:dyDescent="0.2">
      <c r="A22" s="152">
        <f>IFERROR(LOOKUP($E22,BD!A:A,BD!#REF!),0)</f>
        <v>0</v>
      </c>
      <c r="B22" s="33">
        <f t="shared" si="9"/>
        <v>0</v>
      </c>
      <c r="C22" s="53">
        <f>IFERROR(LOOKUP($E22,BD!A:A,BD!#REF!),0)</f>
        <v>0</v>
      </c>
      <c r="D22" s="54">
        <f>IFERROR(LOOKUP($E22,BD!A:A,BD!#REF!),0)</f>
        <v>0</v>
      </c>
      <c r="E22" s="221"/>
      <c r="F22" s="110">
        <f>IFERROR(LOOKUP($E22,BD!$A:$A,BD!#REF!),0)</f>
        <v>0</v>
      </c>
      <c r="G22" s="262">
        <f>IFERROR(LOOKUP($E22,BD!$A:$A,BD!#REF!),0)</f>
        <v>0</v>
      </c>
      <c r="H22" s="263">
        <f>IFERROR(LOOKUP($E22,BD!$A:$A,BD!#REF!),0)</f>
        <v>0</v>
      </c>
      <c r="I22" s="110">
        <f>IFERROR(LOOKUP($E22,BD!$A:$A,BD!#REF!),0)</f>
        <v>0</v>
      </c>
      <c r="J22" s="262">
        <f>IFERROR(LOOKUP($E22,BD!$A:$A,BD!#REF!),0)</f>
        <v>0</v>
      </c>
      <c r="K22" s="263">
        <f>IFERROR(LOOKUP($E22,BD!$A:$A,BD!#REF!),0)</f>
        <v>0</v>
      </c>
      <c r="L22" s="266">
        <f>IFERROR(LOOKUP($E22,BD!$A:$A,BD!#REF!),0)</f>
        <v>0</v>
      </c>
      <c r="M22" s="267">
        <f>IFERROR(LOOKUP($E22,BD!$A:$A,BD!#REF!),0)</f>
        <v>0</v>
      </c>
      <c r="N22" s="174">
        <f>IFERROR(LOOKUP($E22,BD!$A:$A,BD!#REF!),0)</f>
        <v>0</v>
      </c>
      <c r="O22" s="58">
        <f>IFERROR(LOOKUP($E22,BD!$A:$A,BD!#REF!),0)</f>
        <v>0</v>
      </c>
      <c r="P22" s="57">
        <f>IFERROR(LOOKUP($E22,BD!$A:$A,BD!#REF!),0)</f>
        <v>0</v>
      </c>
      <c r="Q22" s="110">
        <f>IFERROR(LOOKUP($E22,BD!$A:$A,BD!#REF!),0)</f>
        <v>0</v>
      </c>
      <c r="R22" s="262">
        <f>IFERROR(LOOKUP($E22,BD!$A:$A,BD!#REF!),0)</f>
        <v>0</v>
      </c>
      <c r="S22" s="266">
        <f>IFERROR(LOOKUP($E22,BD!$A:$A,BD!#REF!),0)</f>
        <v>0</v>
      </c>
      <c r="T22" s="266">
        <f>IFERROR(LOOKUP($E22,BD!$A:$A,BD!#REF!),0)</f>
        <v>0</v>
      </c>
      <c r="U22" s="267">
        <f>IFERROR(LOOKUP($E22,BD!$A:$A,BD!#REF!),0)</f>
        <v>0</v>
      </c>
      <c r="V22" s="174">
        <f>IFERROR(LOOKUP($E22,BD!$A:$A,BD!#REF!),0)</f>
        <v>0</v>
      </c>
      <c r="W22" s="56">
        <f>IFERROR(LOOKUP($E22,BD!$A:$A,BD!#REF!),0)</f>
        <v>0</v>
      </c>
      <c r="X22" s="59">
        <f>IFERROR(LOOKUP($E22,BD!$A:$A,BD!#REF!),0)</f>
        <v>0</v>
      </c>
      <c r="Y22" s="181">
        <f>IFERROR(LOOKUP($E22,BD!$A:$A,BD!#REF!),0)</f>
        <v>0</v>
      </c>
      <c r="Z22" s="139">
        <f>IFERROR(LOOKUP($E22,BD!$A:$A,BD!#REF!),0)</f>
        <v>0</v>
      </c>
      <c r="AA22" s="140">
        <f>IFERROR(LOOKUP($E22,BD!$A:$A,BD!#REF!),0)</f>
        <v>0</v>
      </c>
      <c r="AB22" s="141">
        <f>IFERROR(LOOKUP($E22,BD!$A:$A,BD!#REF!),0)</f>
        <v>0</v>
      </c>
      <c r="AC22" s="259">
        <f>IFERROR(LOOKUP($E22,BD!$A:$A,BD!#REF!),0)</f>
        <v>0</v>
      </c>
      <c r="AD22" s="87">
        <f>IFERROR(LOOKUP($E22,BD!$A:$A,BD!#REF!),0)</f>
        <v>0</v>
      </c>
      <c r="AE22" s="154">
        <f>IFERROR(LOOKUP($E22,BD!$A:$A,BD!#REF!),0)</f>
        <v>0</v>
      </c>
      <c r="AF22" s="60">
        <f>IFERROR(LOOKUP(E22,[1]BD!$A$1:$A$65536,[1]BD!$N$1:$N$65536),0)</f>
        <v>0</v>
      </c>
      <c r="AG22" s="61">
        <f t="shared" si="10"/>
        <v>0</v>
      </c>
      <c r="AH22" s="191">
        <f t="shared" si="11"/>
        <v>0</v>
      </c>
      <c r="AI22" s="182"/>
      <c r="AJ22" s="183"/>
      <c r="AK22" s="121"/>
      <c r="AL22" s="185"/>
      <c r="AM22" s="121"/>
      <c r="AN22" s="187"/>
      <c r="AO22" s="124"/>
      <c r="AP22" s="1"/>
      <c r="AQ22" s="123"/>
      <c r="AR22" s="14"/>
      <c r="AS22" s="14"/>
      <c r="AT22" s="88"/>
      <c r="AU22" s="55"/>
      <c r="AV22" s="4"/>
      <c r="AW22" s="5"/>
      <c r="AX22" s="6"/>
      <c r="AY22" s="7">
        <f t="shared" si="0"/>
        <v>0</v>
      </c>
      <c r="AZ22" s="4"/>
      <c r="BA22" s="5"/>
      <c r="BB22" s="6"/>
      <c r="BC22" s="7">
        <f t="shared" si="1"/>
        <v>0</v>
      </c>
      <c r="BD22" s="4"/>
      <c r="BE22" s="5"/>
      <c r="BF22" s="6"/>
      <c r="BG22" s="7">
        <f t="shared" si="2"/>
        <v>0</v>
      </c>
      <c r="BH22" s="4"/>
      <c r="BI22" s="5"/>
      <c r="BJ22" s="6"/>
      <c r="BK22" s="7">
        <f t="shared" si="3"/>
        <v>0</v>
      </c>
      <c r="BL22" s="4"/>
      <c r="BM22" s="5"/>
      <c r="BN22" s="6"/>
      <c r="BO22" s="7">
        <f t="shared" si="4"/>
        <v>0</v>
      </c>
      <c r="BP22" s="4"/>
      <c r="BQ22" s="5"/>
      <c r="BR22" s="6"/>
      <c r="BS22" s="7">
        <f t="shared" si="5"/>
        <v>0</v>
      </c>
      <c r="BT22" s="4"/>
      <c r="BU22" s="5"/>
      <c r="BV22" s="6"/>
      <c r="BW22" s="7">
        <f t="shared" si="6"/>
        <v>0</v>
      </c>
      <c r="BX22" s="62">
        <f t="shared" si="7"/>
        <v>0</v>
      </c>
      <c r="BY22" s="273">
        <f>IFERROR(LOOKUP($E22,BD!$A:$A,BD!#REF!),0)</f>
        <v>0</v>
      </c>
      <c r="BZ22" s="84" t="b">
        <f t="shared" si="8"/>
        <v>1</v>
      </c>
      <c r="CA22" s="206">
        <f>IFERROR(LOOKUP($E22,BD!$A:$A,BD!#REF!),0)</f>
        <v>0</v>
      </c>
    </row>
    <row r="23" spans="1:82" ht="20.25" x14ac:dyDescent="0.2">
      <c r="A23" s="152">
        <f>IFERROR(LOOKUP($E23,BD!A:A,BD!#REF!),0)</f>
        <v>0</v>
      </c>
      <c r="B23" s="33">
        <f t="shared" si="9"/>
        <v>0</v>
      </c>
      <c r="C23" s="53">
        <f>IFERROR(LOOKUP($E23,BD!A:A,BD!#REF!),0)</f>
        <v>0</v>
      </c>
      <c r="D23" s="54">
        <f>IFERROR(LOOKUP($E23,BD!A:A,BD!#REF!),0)</f>
        <v>0</v>
      </c>
      <c r="E23" s="221"/>
      <c r="F23" s="110">
        <f>IFERROR(LOOKUP($E23,BD!$A:$A,BD!#REF!),0)</f>
        <v>0</v>
      </c>
      <c r="G23" s="262">
        <f>IFERROR(LOOKUP($E23,BD!$A:$A,BD!#REF!),0)</f>
        <v>0</v>
      </c>
      <c r="H23" s="263">
        <f>IFERROR(LOOKUP($E23,BD!$A:$A,BD!#REF!),0)</f>
        <v>0</v>
      </c>
      <c r="I23" s="110">
        <f>IFERROR(LOOKUP($E23,BD!$A:$A,BD!#REF!),0)</f>
        <v>0</v>
      </c>
      <c r="J23" s="262">
        <f>IFERROR(LOOKUP($E23,BD!$A:$A,BD!#REF!),0)</f>
        <v>0</v>
      </c>
      <c r="K23" s="263">
        <f>IFERROR(LOOKUP($E23,BD!$A:$A,BD!#REF!),0)</f>
        <v>0</v>
      </c>
      <c r="L23" s="266">
        <f>IFERROR(LOOKUP($E23,BD!$A:$A,BD!#REF!),0)</f>
        <v>0</v>
      </c>
      <c r="M23" s="267">
        <f>IFERROR(LOOKUP($E23,BD!$A:$A,BD!#REF!),0)</f>
        <v>0</v>
      </c>
      <c r="N23" s="174">
        <f>IFERROR(LOOKUP($E23,BD!$A:$A,BD!#REF!),0)</f>
        <v>0</v>
      </c>
      <c r="O23" s="58">
        <f>IFERROR(LOOKUP($E23,BD!$A:$A,BD!#REF!),0)</f>
        <v>0</v>
      </c>
      <c r="P23" s="57">
        <f>IFERROR(LOOKUP($E23,BD!$A:$A,BD!#REF!),0)</f>
        <v>0</v>
      </c>
      <c r="Q23" s="110">
        <f>IFERROR(LOOKUP($E23,BD!$A:$A,BD!#REF!),0)</f>
        <v>0</v>
      </c>
      <c r="R23" s="262">
        <f>IFERROR(LOOKUP($E23,BD!$A:$A,BD!#REF!),0)</f>
        <v>0</v>
      </c>
      <c r="S23" s="266">
        <f>IFERROR(LOOKUP($E23,BD!$A:$A,BD!#REF!),0)</f>
        <v>0</v>
      </c>
      <c r="T23" s="266">
        <f>IFERROR(LOOKUP($E23,BD!$A:$A,BD!#REF!),0)</f>
        <v>0</v>
      </c>
      <c r="U23" s="267">
        <f>IFERROR(LOOKUP($E23,BD!$A:$A,BD!#REF!),0)</f>
        <v>0</v>
      </c>
      <c r="V23" s="174">
        <f>IFERROR(LOOKUP($E23,BD!$A:$A,BD!#REF!),0)</f>
        <v>0</v>
      </c>
      <c r="W23" s="56">
        <f>IFERROR(LOOKUP($E23,BD!$A:$A,BD!#REF!),0)</f>
        <v>0</v>
      </c>
      <c r="X23" s="59">
        <f>IFERROR(LOOKUP($E23,BD!$A:$A,BD!#REF!),0)</f>
        <v>0</v>
      </c>
      <c r="Y23" s="181">
        <f>IFERROR(LOOKUP($E23,BD!$A:$A,BD!#REF!),0)</f>
        <v>0</v>
      </c>
      <c r="Z23" s="139">
        <f>IFERROR(LOOKUP($E23,BD!$A:$A,BD!#REF!),0)</f>
        <v>0</v>
      </c>
      <c r="AA23" s="140">
        <f>IFERROR(LOOKUP($E23,BD!$A:$A,BD!#REF!),0)</f>
        <v>0</v>
      </c>
      <c r="AB23" s="141">
        <f>IFERROR(LOOKUP($E23,BD!$A:$A,BD!#REF!),0)</f>
        <v>0</v>
      </c>
      <c r="AC23" s="259">
        <f>IFERROR(LOOKUP($E23,BD!$A:$A,BD!#REF!),0)</f>
        <v>0</v>
      </c>
      <c r="AD23" s="87">
        <f>IFERROR(LOOKUP($E23,BD!$A:$A,BD!#REF!),0)</f>
        <v>0</v>
      </c>
      <c r="AE23" s="154">
        <f>IFERROR(LOOKUP($E23,BD!$A:$A,BD!#REF!),0)</f>
        <v>0</v>
      </c>
      <c r="AF23" s="60">
        <f>IFERROR(LOOKUP(E23,[1]BD!$A$1:$A$65536,[1]BD!$N$1:$N$65536),0)</f>
        <v>0</v>
      </c>
      <c r="AG23" s="61">
        <f t="shared" si="10"/>
        <v>0</v>
      </c>
      <c r="AH23" s="191">
        <f t="shared" si="11"/>
        <v>0</v>
      </c>
      <c r="AI23" s="182"/>
      <c r="AJ23" s="183"/>
      <c r="AK23" s="121"/>
      <c r="AL23" s="185"/>
      <c r="AM23" s="121"/>
      <c r="AN23" s="187"/>
      <c r="AO23" s="124"/>
      <c r="AP23" s="1"/>
      <c r="AQ23" s="123"/>
      <c r="AR23" s="14"/>
      <c r="AS23" s="14"/>
      <c r="AT23" s="88"/>
      <c r="AU23" s="55"/>
      <c r="AV23" s="4"/>
      <c r="AW23" s="5"/>
      <c r="AX23" s="6"/>
      <c r="AY23" s="7">
        <f t="shared" si="0"/>
        <v>0</v>
      </c>
      <c r="AZ23" s="4"/>
      <c r="BA23" s="5"/>
      <c r="BB23" s="6"/>
      <c r="BC23" s="7">
        <f t="shared" si="1"/>
        <v>0</v>
      </c>
      <c r="BD23" s="4"/>
      <c r="BE23" s="5"/>
      <c r="BF23" s="6"/>
      <c r="BG23" s="7">
        <f t="shared" si="2"/>
        <v>0</v>
      </c>
      <c r="BH23" s="4"/>
      <c r="BI23" s="5"/>
      <c r="BJ23" s="6"/>
      <c r="BK23" s="7">
        <f t="shared" si="3"/>
        <v>0</v>
      </c>
      <c r="BL23" s="4"/>
      <c r="BM23" s="5"/>
      <c r="BN23" s="6"/>
      <c r="BO23" s="7">
        <f t="shared" si="4"/>
        <v>0</v>
      </c>
      <c r="BP23" s="4"/>
      <c r="BQ23" s="5"/>
      <c r="BR23" s="6"/>
      <c r="BS23" s="7">
        <f t="shared" si="5"/>
        <v>0</v>
      </c>
      <c r="BT23" s="4"/>
      <c r="BU23" s="5"/>
      <c r="BV23" s="6"/>
      <c r="BW23" s="7">
        <f t="shared" si="6"/>
        <v>0</v>
      </c>
      <c r="BX23" s="62">
        <f t="shared" si="7"/>
        <v>0</v>
      </c>
      <c r="BY23" s="273">
        <f>IFERROR(LOOKUP($E23,BD!$A:$A,BD!#REF!),0)</f>
        <v>0</v>
      </c>
      <c r="BZ23" s="84" t="b">
        <f t="shared" si="8"/>
        <v>1</v>
      </c>
      <c r="CA23" s="206">
        <f>IFERROR(LOOKUP($E23,BD!$A:$A,BD!#REF!),0)</f>
        <v>0</v>
      </c>
    </row>
    <row r="24" spans="1:82" ht="20.25" x14ac:dyDescent="0.2">
      <c r="A24" s="152">
        <f>IFERROR(LOOKUP($E24,BD!A:A,BD!#REF!),0)</f>
        <v>0</v>
      </c>
      <c r="B24" s="33">
        <f t="shared" si="9"/>
        <v>0</v>
      </c>
      <c r="C24" s="53">
        <f>IFERROR(LOOKUP($E24,BD!A:A,BD!#REF!),0)</f>
        <v>0</v>
      </c>
      <c r="D24" s="54">
        <f>IFERROR(LOOKUP($E24,BD!A:A,BD!#REF!),0)</f>
        <v>0</v>
      </c>
      <c r="E24" s="221"/>
      <c r="F24" s="110">
        <f>IFERROR(LOOKUP($E24,BD!$A:$A,BD!#REF!),0)</f>
        <v>0</v>
      </c>
      <c r="G24" s="262">
        <f>IFERROR(LOOKUP($E24,BD!$A:$A,BD!#REF!),0)</f>
        <v>0</v>
      </c>
      <c r="H24" s="263">
        <f>IFERROR(LOOKUP($E24,BD!$A:$A,BD!#REF!),0)</f>
        <v>0</v>
      </c>
      <c r="I24" s="110">
        <f>IFERROR(LOOKUP($E24,BD!$A:$A,BD!#REF!),0)</f>
        <v>0</v>
      </c>
      <c r="J24" s="262">
        <f>IFERROR(LOOKUP($E24,BD!$A:$A,BD!#REF!),0)</f>
        <v>0</v>
      </c>
      <c r="K24" s="263">
        <f>IFERROR(LOOKUP($E24,BD!$A:$A,BD!#REF!),0)</f>
        <v>0</v>
      </c>
      <c r="L24" s="266">
        <f>IFERROR(LOOKUP($E24,BD!$A:$A,BD!#REF!),0)</f>
        <v>0</v>
      </c>
      <c r="M24" s="267">
        <f>IFERROR(LOOKUP($E24,BD!$A:$A,BD!#REF!),0)</f>
        <v>0</v>
      </c>
      <c r="N24" s="174">
        <f>IFERROR(LOOKUP($E24,BD!$A:$A,BD!#REF!),0)</f>
        <v>0</v>
      </c>
      <c r="O24" s="58">
        <f>IFERROR(LOOKUP($E24,BD!$A:$A,BD!#REF!),0)</f>
        <v>0</v>
      </c>
      <c r="P24" s="57">
        <f>IFERROR(LOOKUP($E24,BD!$A:$A,BD!#REF!),0)</f>
        <v>0</v>
      </c>
      <c r="Q24" s="110">
        <f>IFERROR(LOOKUP($E24,BD!$A:$A,BD!#REF!),0)</f>
        <v>0</v>
      </c>
      <c r="R24" s="262">
        <f>IFERROR(LOOKUP($E24,BD!$A:$A,BD!#REF!),0)</f>
        <v>0</v>
      </c>
      <c r="S24" s="266">
        <f>IFERROR(LOOKUP($E24,BD!$A:$A,BD!#REF!),0)</f>
        <v>0</v>
      </c>
      <c r="T24" s="266">
        <f>IFERROR(LOOKUP($E24,BD!$A:$A,BD!#REF!),0)</f>
        <v>0</v>
      </c>
      <c r="U24" s="267">
        <f>IFERROR(LOOKUP($E24,BD!$A:$A,BD!#REF!),0)</f>
        <v>0</v>
      </c>
      <c r="V24" s="174">
        <f>IFERROR(LOOKUP($E24,BD!$A:$A,BD!#REF!),0)</f>
        <v>0</v>
      </c>
      <c r="W24" s="56">
        <f>IFERROR(LOOKUP($E24,BD!$A:$A,BD!#REF!),0)</f>
        <v>0</v>
      </c>
      <c r="X24" s="59">
        <f>IFERROR(LOOKUP($E24,BD!$A:$A,BD!#REF!),0)</f>
        <v>0</v>
      </c>
      <c r="Y24" s="181">
        <f>IFERROR(LOOKUP($E24,BD!$A:$A,BD!#REF!),0)</f>
        <v>0</v>
      </c>
      <c r="Z24" s="139">
        <f>IFERROR(LOOKUP($E24,BD!$A:$A,BD!#REF!),0)</f>
        <v>0</v>
      </c>
      <c r="AA24" s="140">
        <f>IFERROR(LOOKUP($E24,BD!$A:$A,BD!#REF!),0)</f>
        <v>0</v>
      </c>
      <c r="AB24" s="141">
        <f>IFERROR(LOOKUP($E24,BD!$A:$A,BD!#REF!),0)</f>
        <v>0</v>
      </c>
      <c r="AC24" s="259">
        <f>IFERROR(LOOKUP($E24,BD!$A:$A,BD!#REF!),0)</f>
        <v>0</v>
      </c>
      <c r="AD24" s="87">
        <f>IFERROR(LOOKUP($E24,BD!$A:$A,BD!#REF!),0)</f>
        <v>0</v>
      </c>
      <c r="AE24" s="154">
        <f>IFERROR(LOOKUP($E24,BD!$A:$A,BD!#REF!),0)</f>
        <v>0</v>
      </c>
      <c r="AF24" s="60">
        <f>IFERROR(LOOKUP(E24,[1]BD!$A$1:$A$65536,[1]BD!$N$1:$N$65536),0)</f>
        <v>0</v>
      </c>
      <c r="AG24" s="61">
        <f t="shared" si="10"/>
        <v>0</v>
      </c>
      <c r="AH24" s="191">
        <f t="shared" si="11"/>
        <v>0</v>
      </c>
      <c r="AI24" s="182"/>
      <c r="AJ24" s="183"/>
      <c r="AK24" s="121"/>
      <c r="AL24" s="185"/>
      <c r="AM24" s="121"/>
      <c r="AN24" s="187"/>
      <c r="AO24" s="124"/>
      <c r="AP24" s="1"/>
      <c r="AQ24" s="123"/>
      <c r="AR24" s="14"/>
      <c r="AS24" s="14"/>
      <c r="AT24" s="88"/>
      <c r="AU24" s="55"/>
      <c r="AV24" s="4"/>
      <c r="AW24" s="5"/>
      <c r="AX24" s="6"/>
      <c r="AY24" s="7">
        <f t="shared" si="0"/>
        <v>0</v>
      </c>
      <c r="AZ24" s="4"/>
      <c r="BA24" s="5"/>
      <c r="BB24" s="6"/>
      <c r="BC24" s="7">
        <f t="shared" si="1"/>
        <v>0</v>
      </c>
      <c r="BD24" s="4"/>
      <c r="BE24" s="5"/>
      <c r="BF24" s="6"/>
      <c r="BG24" s="7">
        <f t="shared" si="2"/>
        <v>0</v>
      </c>
      <c r="BH24" s="4"/>
      <c r="BI24" s="5"/>
      <c r="BJ24" s="6"/>
      <c r="BK24" s="7">
        <f t="shared" si="3"/>
        <v>0</v>
      </c>
      <c r="BL24" s="4"/>
      <c r="BM24" s="5"/>
      <c r="BN24" s="6"/>
      <c r="BO24" s="7">
        <f t="shared" si="4"/>
        <v>0</v>
      </c>
      <c r="BP24" s="4"/>
      <c r="BQ24" s="5"/>
      <c r="BR24" s="6"/>
      <c r="BS24" s="7">
        <f t="shared" si="5"/>
        <v>0</v>
      </c>
      <c r="BT24" s="4"/>
      <c r="BU24" s="5"/>
      <c r="BV24" s="6"/>
      <c r="BW24" s="7">
        <f t="shared" si="6"/>
        <v>0</v>
      </c>
      <c r="BX24" s="62">
        <f t="shared" si="7"/>
        <v>0</v>
      </c>
      <c r="BY24" s="273">
        <f>IFERROR(LOOKUP($E24,BD!$A:$A,BD!#REF!),0)</f>
        <v>0</v>
      </c>
      <c r="BZ24" s="84" t="b">
        <f t="shared" si="8"/>
        <v>1</v>
      </c>
      <c r="CA24" s="206">
        <f>IFERROR(LOOKUP($E24,BD!$A:$A,BD!#REF!),0)</f>
        <v>0</v>
      </c>
    </row>
    <row r="25" spans="1:82" ht="20.25" x14ac:dyDescent="0.2">
      <c r="A25" s="152">
        <f>IFERROR(LOOKUP($E25,BD!A:A,BD!#REF!),0)</f>
        <v>0</v>
      </c>
      <c r="B25" s="33">
        <f t="shared" si="9"/>
        <v>0</v>
      </c>
      <c r="C25" s="53">
        <f>IFERROR(LOOKUP($E25,BD!A:A,BD!#REF!),0)</f>
        <v>0</v>
      </c>
      <c r="D25" s="54">
        <f>IFERROR(LOOKUP($E25,BD!A:A,BD!#REF!),0)</f>
        <v>0</v>
      </c>
      <c r="E25" s="221"/>
      <c r="F25" s="110">
        <f>IFERROR(LOOKUP($E25,BD!$A:$A,BD!#REF!),0)</f>
        <v>0</v>
      </c>
      <c r="G25" s="262">
        <f>IFERROR(LOOKUP($E25,BD!$A:$A,BD!#REF!),0)</f>
        <v>0</v>
      </c>
      <c r="H25" s="263">
        <f>IFERROR(LOOKUP($E25,BD!$A:$A,BD!#REF!),0)</f>
        <v>0</v>
      </c>
      <c r="I25" s="110">
        <f>IFERROR(LOOKUP($E25,BD!$A:$A,BD!#REF!),0)</f>
        <v>0</v>
      </c>
      <c r="J25" s="262">
        <f>IFERROR(LOOKUP($E25,BD!$A:$A,BD!#REF!),0)</f>
        <v>0</v>
      </c>
      <c r="K25" s="263">
        <f>IFERROR(LOOKUP($E25,BD!$A:$A,BD!#REF!),0)</f>
        <v>0</v>
      </c>
      <c r="L25" s="266">
        <f>IFERROR(LOOKUP($E25,BD!$A:$A,BD!#REF!),0)</f>
        <v>0</v>
      </c>
      <c r="M25" s="267">
        <f>IFERROR(LOOKUP($E25,BD!$A:$A,BD!#REF!),0)</f>
        <v>0</v>
      </c>
      <c r="N25" s="174">
        <f>IFERROR(LOOKUP($E25,BD!$A:$A,BD!#REF!),0)</f>
        <v>0</v>
      </c>
      <c r="O25" s="58">
        <f>IFERROR(LOOKUP($E25,BD!$A:$A,BD!#REF!),0)</f>
        <v>0</v>
      </c>
      <c r="P25" s="57">
        <f>IFERROR(LOOKUP($E25,BD!$A:$A,BD!#REF!),0)</f>
        <v>0</v>
      </c>
      <c r="Q25" s="110">
        <f>IFERROR(LOOKUP($E25,BD!$A:$A,BD!#REF!),0)</f>
        <v>0</v>
      </c>
      <c r="R25" s="262">
        <f>IFERROR(LOOKUP($E25,BD!$A:$A,BD!#REF!),0)</f>
        <v>0</v>
      </c>
      <c r="S25" s="266">
        <f>IFERROR(LOOKUP($E25,BD!$A:$A,BD!#REF!),0)</f>
        <v>0</v>
      </c>
      <c r="T25" s="266">
        <f>IFERROR(LOOKUP($E25,BD!$A:$A,BD!#REF!),0)</f>
        <v>0</v>
      </c>
      <c r="U25" s="267">
        <f>IFERROR(LOOKUP($E25,BD!$A:$A,BD!#REF!),0)</f>
        <v>0</v>
      </c>
      <c r="V25" s="174">
        <f>IFERROR(LOOKUP($E25,BD!$A:$A,BD!#REF!),0)</f>
        <v>0</v>
      </c>
      <c r="W25" s="56">
        <f>IFERROR(LOOKUP($E25,BD!$A:$A,BD!#REF!),0)</f>
        <v>0</v>
      </c>
      <c r="X25" s="59">
        <f>IFERROR(LOOKUP($E25,BD!$A:$A,BD!#REF!),0)</f>
        <v>0</v>
      </c>
      <c r="Y25" s="181">
        <f>IFERROR(LOOKUP($E25,BD!$A:$A,BD!#REF!),0)</f>
        <v>0</v>
      </c>
      <c r="Z25" s="139">
        <f>IFERROR(LOOKUP($E25,BD!$A:$A,BD!#REF!),0)</f>
        <v>0</v>
      </c>
      <c r="AA25" s="140">
        <f>IFERROR(LOOKUP($E25,BD!$A:$A,BD!#REF!),0)</f>
        <v>0</v>
      </c>
      <c r="AB25" s="141">
        <f>IFERROR(LOOKUP($E25,BD!$A:$A,BD!#REF!),0)</f>
        <v>0</v>
      </c>
      <c r="AC25" s="259">
        <f>IFERROR(LOOKUP($E25,BD!$A:$A,BD!#REF!),0)</f>
        <v>0</v>
      </c>
      <c r="AD25" s="87">
        <f>IFERROR(LOOKUP($E25,BD!$A:$A,BD!#REF!),0)</f>
        <v>0</v>
      </c>
      <c r="AE25" s="154">
        <f>IFERROR(LOOKUP($E25,BD!$A:$A,BD!#REF!),0)</f>
        <v>0</v>
      </c>
      <c r="AF25" s="60">
        <f>IFERROR(LOOKUP(E25,[1]BD!$A$1:$A$65536,[1]BD!$N$1:$N$65536),0)</f>
        <v>0</v>
      </c>
      <c r="AG25" s="61">
        <f t="shared" si="10"/>
        <v>0</v>
      </c>
      <c r="AH25" s="191">
        <f t="shared" si="11"/>
        <v>0</v>
      </c>
      <c r="AI25" s="182"/>
      <c r="AJ25" s="183"/>
      <c r="AK25" s="121"/>
      <c r="AL25" s="185"/>
      <c r="AM25" s="121"/>
      <c r="AN25" s="187"/>
      <c r="AO25" s="124"/>
      <c r="AP25" s="1"/>
      <c r="AQ25" s="123"/>
      <c r="AR25" s="14"/>
      <c r="AS25" s="14"/>
      <c r="AT25" s="88"/>
      <c r="AU25" s="55"/>
      <c r="AV25" s="4"/>
      <c r="AW25" s="5"/>
      <c r="AX25" s="6"/>
      <c r="AY25" s="7">
        <f t="shared" si="0"/>
        <v>0</v>
      </c>
      <c r="AZ25" s="4"/>
      <c r="BA25" s="5"/>
      <c r="BB25" s="6"/>
      <c r="BC25" s="7">
        <f t="shared" si="1"/>
        <v>0</v>
      </c>
      <c r="BD25" s="4"/>
      <c r="BE25" s="5"/>
      <c r="BF25" s="6"/>
      <c r="BG25" s="7">
        <f t="shared" si="2"/>
        <v>0</v>
      </c>
      <c r="BH25" s="4"/>
      <c r="BI25" s="5"/>
      <c r="BJ25" s="6"/>
      <c r="BK25" s="7">
        <f t="shared" si="3"/>
        <v>0</v>
      </c>
      <c r="BL25" s="4"/>
      <c r="BM25" s="5"/>
      <c r="BN25" s="6"/>
      <c r="BO25" s="7">
        <f t="shared" si="4"/>
        <v>0</v>
      </c>
      <c r="BP25" s="4"/>
      <c r="BQ25" s="5"/>
      <c r="BR25" s="6"/>
      <c r="BS25" s="7">
        <f t="shared" si="5"/>
        <v>0</v>
      </c>
      <c r="BT25" s="4"/>
      <c r="BU25" s="5"/>
      <c r="BV25" s="6"/>
      <c r="BW25" s="7">
        <f t="shared" si="6"/>
        <v>0</v>
      </c>
      <c r="BX25" s="62">
        <f t="shared" si="7"/>
        <v>0</v>
      </c>
      <c r="BY25" s="273">
        <f>IFERROR(LOOKUP($E25,BD!$A:$A,BD!#REF!),0)</f>
        <v>0</v>
      </c>
      <c r="BZ25" s="84" t="b">
        <f t="shared" si="8"/>
        <v>1</v>
      </c>
      <c r="CA25" s="206">
        <f>IFERROR(LOOKUP($E25,BD!$A:$A,BD!#REF!),0)</f>
        <v>0</v>
      </c>
    </row>
    <row r="26" spans="1:82" ht="20.25" x14ac:dyDescent="0.2">
      <c r="A26" s="152">
        <f>IFERROR(LOOKUP($E26,BD!A:A,BD!#REF!),0)</f>
        <v>0</v>
      </c>
      <c r="B26" s="33">
        <f t="shared" si="9"/>
        <v>0</v>
      </c>
      <c r="C26" s="53">
        <f>IFERROR(LOOKUP($E26,BD!A:A,BD!#REF!),0)</f>
        <v>0</v>
      </c>
      <c r="D26" s="54">
        <f>IFERROR(LOOKUP($E26,BD!A:A,BD!#REF!),0)</f>
        <v>0</v>
      </c>
      <c r="E26" s="221"/>
      <c r="F26" s="110">
        <f>IFERROR(LOOKUP($E26,BD!$A:$A,BD!#REF!),0)</f>
        <v>0</v>
      </c>
      <c r="G26" s="262">
        <f>IFERROR(LOOKUP($E26,BD!$A:$A,BD!#REF!),0)</f>
        <v>0</v>
      </c>
      <c r="H26" s="263">
        <f>IFERROR(LOOKUP($E26,BD!$A:$A,BD!#REF!),0)</f>
        <v>0</v>
      </c>
      <c r="I26" s="110">
        <f>IFERROR(LOOKUP($E26,BD!$A:$A,BD!#REF!),0)</f>
        <v>0</v>
      </c>
      <c r="J26" s="262">
        <f>IFERROR(LOOKUP($E26,BD!$A:$A,BD!#REF!),0)</f>
        <v>0</v>
      </c>
      <c r="K26" s="263">
        <f>IFERROR(LOOKUP($E26,BD!$A:$A,BD!#REF!),0)</f>
        <v>0</v>
      </c>
      <c r="L26" s="266">
        <f>IFERROR(LOOKUP($E26,BD!$A:$A,BD!#REF!),0)</f>
        <v>0</v>
      </c>
      <c r="M26" s="267">
        <f>IFERROR(LOOKUP($E26,BD!$A:$A,BD!#REF!),0)</f>
        <v>0</v>
      </c>
      <c r="N26" s="174">
        <f>IFERROR(LOOKUP($E26,BD!$A:$A,BD!#REF!),0)</f>
        <v>0</v>
      </c>
      <c r="O26" s="58">
        <f>IFERROR(LOOKUP($E26,BD!$A:$A,BD!#REF!),0)</f>
        <v>0</v>
      </c>
      <c r="P26" s="57">
        <f>IFERROR(LOOKUP($E26,BD!$A:$A,BD!#REF!),0)</f>
        <v>0</v>
      </c>
      <c r="Q26" s="110">
        <f>IFERROR(LOOKUP($E26,BD!$A:$A,BD!#REF!),0)</f>
        <v>0</v>
      </c>
      <c r="R26" s="262">
        <f>IFERROR(LOOKUP($E26,BD!$A:$A,BD!#REF!),0)</f>
        <v>0</v>
      </c>
      <c r="S26" s="266">
        <f>IFERROR(LOOKUP($E26,BD!$A:$A,BD!#REF!),0)</f>
        <v>0</v>
      </c>
      <c r="T26" s="266">
        <f>IFERROR(LOOKUP($E26,BD!$A:$A,BD!#REF!),0)</f>
        <v>0</v>
      </c>
      <c r="U26" s="267">
        <f>IFERROR(LOOKUP($E26,BD!$A:$A,BD!#REF!),0)</f>
        <v>0</v>
      </c>
      <c r="V26" s="174">
        <f>IFERROR(LOOKUP($E26,BD!$A:$A,BD!#REF!),0)</f>
        <v>0</v>
      </c>
      <c r="W26" s="56">
        <f>IFERROR(LOOKUP($E26,BD!$A:$A,BD!#REF!),0)</f>
        <v>0</v>
      </c>
      <c r="X26" s="59">
        <f>IFERROR(LOOKUP($E26,BD!$A:$A,BD!#REF!),0)</f>
        <v>0</v>
      </c>
      <c r="Y26" s="181">
        <f>IFERROR(LOOKUP($E26,BD!$A:$A,BD!#REF!),0)</f>
        <v>0</v>
      </c>
      <c r="Z26" s="139">
        <f>IFERROR(LOOKUP($E26,BD!$A:$A,BD!#REF!),0)</f>
        <v>0</v>
      </c>
      <c r="AA26" s="140">
        <f>IFERROR(LOOKUP($E26,BD!$A:$A,BD!#REF!),0)</f>
        <v>0</v>
      </c>
      <c r="AB26" s="141">
        <f>IFERROR(LOOKUP($E26,BD!$A:$A,BD!#REF!),0)</f>
        <v>0</v>
      </c>
      <c r="AC26" s="259">
        <f>IFERROR(LOOKUP($E26,BD!$A:$A,BD!#REF!),0)</f>
        <v>0</v>
      </c>
      <c r="AD26" s="87">
        <f>IFERROR(LOOKUP($E26,BD!$A:$A,BD!#REF!),0)</f>
        <v>0</v>
      </c>
      <c r="AE26" s="154">
        <f>IFERROR(LOOKUP($E26,BD!$A:$A,BD!#REF!),0)</f>
        <v>0</v>
      </c>
      <c r="AF26" s="60">
        <f>IFERROR(LOOKUP(E26,[1]BD!$A$1:$A$65536,[1]BD!$N$1:$N$65536),0)</f>
        <v>0</v>
      </c>
      <c r="AG26" s="61">
        <f t="shared" si="10"/>
        <v>0</v>
      </c>
      <c r="AH26" s="191">
        <f t="shared" si="11"/>
        <v>0</v>
      </c>
      <c r="AI26" s="182"/>
      <c r="AJ26" s="183"/>
      <c r="AK26" s="121"/>
      <c r="AL26" s="185"/>
      <c r="AM26" s="121"/>
      <c r="AN26" s="187"/>
      <c r="AO26" s="124"/>
      <c r="AP26" s="1"/>
      <c r="AQ26" s="123"/>
      <c r="AR26" s="14"/>
      <c r="AS26" s="14"/>
      <c r="AT26" s="88"/>
      <c r="AU26" s="55"/>
      <c r="AV26" s="4"/>
      <c r="AW26" s="5"/>
      <c r="AX26" s="6"/>
      <c r="AY26" s="7">
        <f t="shared" si="0"/>
        <v>0</v>
      </c>
      <c r="AZ26" s="4"/>
      <c r="BA26" s="5"/>
      <c r="BB26" s="6"/>
      <c r="BC26" s="7">
        <f t="shared" si="1"/>
        <v>0</v>
      </c>
      <c r="BD26" s="4"/>
      <c r="BE26" s="5"/>
      <c r="BF26" s="6"/>
      <c r="BG26" s="7">
        <f t="shared" si="2"/>
        <v>0</v>
      </c>
      <c r="BH26" s="4"/>
      <c r="BI26" s="5"/>
      <c r="BJ26" s="6"/>
      <c r="BK26" s="7">
        <f t="shared" si="3"/>
        <v>0</v>
      </c>
      <c r="BL26" s="4"/>
      <c r="BM26" s="5"/>
      <c r="BN26" s="6"/>
      <c r="BO26" s="7">
        <f t="shared" si="4"/>
        <v>0</v>
      </c>
      <c r="BP26" s="4"/>
      <c r="BQ26" s="5"/>
      <c r="BR26" s="6"/>
      <c r="BS26" s="7">
        <f t="shared" si="5"/>
        <v>0</v>
      </c>
      <c r="BT26" s="4"/>
      <c r="BU26" s="5"/>
      <c r="BV26" s="6"/>
      <c r="BW26" s="7">
        <f t="shared" si="6"/>
        <v>0</v>
      </c>
      <c r="BX26" s="62">
        <f t="shared" si="7"/>
        <v>0</v>
      </c>
      <c r="BY26" s="273">
        <f>IFERROR(LOOKUP($E26,BD!$A:$A,BD!#REF!),0)</f>
        <v>0</v>
      </c>
      <c r="BZ26" s="84" t="b">
        <f t="shared" si="8"/>
        <v>1</v>
      </c>
      <c r="CA26" s="206">
        <f>IFERROR(LOOKUP($E26,BD!$A:$A,BD!#REF!),0)</f>
        <v>0</v>
      </c>
    </row>
    <row r="27" spans="1:82" ht="20.25" x14ac:dyDescent="0.2">
      <c r="A27" s="152">
        <f>IFERROR(LOOKUP($E27,BD!A:A,BD!#REF!),0)</f>
        <v>0</v>
      </c>
      <c r="B27" s="33">
        <f t="shared" si="9"/>
        <v>0</v>
      </c>
      <c r="C27" s="53">
        <f>IFERROR(LOOKUP($E27,BD!A:A,BD!#REF!),0)</f>
        <v>0</v>
      </c>
      <c r="D27" s="54">
        <f>IFERROR(LOOKUP($E27,BD!A:A,BD!#REF!),0)</f>
        <v>0</v>
      </c>
      <c r="E27" s="221"/>
      <c r="F27" s="110">
        <f>IFERROR(LOOKUP($E27,BD!$A:$A,BD!#REF!),0)</f>
        <v>0</v>
      </c>
      <c r="G27" s="262">
        <f>IFERROR(LOOKUP($E27,BD!$A:$A,BD!#REF!),0)</f>
        <v>0</v>
      </c>
      <c r="H27" s="263">
        <f>IFERROR(LOOKUP($E27,BD!$A:$A,BD!#REF!),0)</f>
        <v>0</v>
      </c>
      <c r="I27" s="110">
        <f>IFERROR(LOOKUP($E27,BD!$A:$A,BD!#REF!),0)</f>
        <v>0</v>
      </c>
      <c r="J27" s="262">
        <f>IFERROR(LOOKUP($E27,BD!$A:$A,BD!#REF!),0)</f>
        <v>0</v>
      </c>
      <c r="K27" s="263">
        <f>IFERROR(LOOKUP($E27,BD!$A:$A,BD!#REF!),0)</f>
        <v>0</v>
      </c>
      <c r="L27" s="266">
        <f>IFERROR(LOOKUP($E27,BD!$A:$A,BD!#REF!),0)</f>
        <v>0</v>
      </c>
      <c r="M27" s="267">
        <f>IFERROR(LOOKUP($E27,BD!$A:$A,BD!#REF!),0)</f>
        <v>0</v>
      </c>
      <c r="N27" s="174">
        <f>IFERROR(LOOKUP($E27,BD!$A:$A,BD!#REF!),0)</f>
        <v>0</v>
      </c>
      <c r="O27" s="58">
        <f>IFERROR(LOOKUP($E27,BD!$A:$A,BD!#REF!),0)</f>
        <v>0</v>
      </c>
      <c r="P27" s="57">
        <f>IFERROR(LOOKUP($E27,BD!$A:$A,BD!#REF!),0)</f>
        <v>0</v>
      </c>
      <c r="Q27" s="110">
        <f>IFERROR(LOOKUP($E27,BD!$A:$A,BD!#REF!),0)</f>
        <v>0</v>
      </c>
      <c r="R27" s="262">
        <f>IFERROR(LOOKUP($E27,BD!$A:$A,BD!#REF!),0)</f>
        <v>0</v>
      </c>
      <c r="S27" s="266">
        <f>IFERROR(LOOKUP($E27,BD!$A:$A,BD!#REF!),0)</f>
        <v>0</v>
      </c>
      <c r="T27" s="266">
        <f>IFERROR(LOOKUP($E27,BD!$A:$A,BD!#REF!),0)</f>
        <v>0</v>
      </c>
      <c r="U27" s="267">
        <f>IFERROR(LOOKUP($E27,BD!$A:$A,BD!#REF!),0)</f>
        <v>0</v>
      </c>
      <c r="V27" s="174">
        <f>IFERROR(LOOKUP($E27,BD!$A:$A,BD!#REF!),0)</f>
        <v>0</v>
      </c>
      <c r="W27" s="56">
        <f>IFERROR(LOOKUP($E27,BD!$A:$A,BD!#REF!),0)</f>
        <v>0</v>
      </c>
      <c r="X27" s="59">
        <f>IFERROR(LOOKUP($E27,BD!$A:$A,BD!#REF!),0)</f>
        <v>0</v>
      </c>
      <c r="Y27" s="181">
        <f>IFERROR(LOOKUP($E27,BD!$A:$A,BD!#REF!),0)</f>
        <v>0</v>
      </c>
      <c r="Z27" s="139">
        <f>IFERROR(LOOKUP($E27,BD!$A:$A,BD!#REF!),0)</f>
        <v>0</v>
      </c>
      <c r="AA27" s="140">
        <f>IFERROR(LOOKUP($E27,BD!$A:$A,BD!#REF!),0)</f>
        <v>0</v>
      </c>
      <c r="AB27" s="141">
        <f>IFERROR(LOOKUP($E27,BD!$A:$A,BD!#REF!),0)</f>
        <v>0</v>
      </c>
      <c r="AC27" s="259">
        <f>IFERROR(LOOKUP($E27,BD!$A:$A,BD!#REF!),0)</f>
        <v>0</v>
      </c>
      <c r="AD27" s="87">
        <f>IFERROR(LOOKUP($E27,BD!$A:$A,BD!#REF!),0)</f>
        <v>0</v>
      </c>
      <c r="AE27" s="154">
        <f>IFERROR(LOOKUP($E27,BD!$A:$A,BD!#REF!),0)</f>
        <v>0</v>
      </c>
      <c r="AF27" s="60">
        <f>IFERROR(LOOKUP(E27,[1]BD!$A$1:$A$65536,[1]BD!$N$1:$N$65536),0)</f>
        <v>0</v>
      </c>
      <c r="AG27" s="61">
        <f t="shared" si="10"/>
        <v>0</v>
      </c>
      <c r="AH27" s="191">
        <f t="shared" si="11"/>
        <v>0</v>
      </c>
      <c r="AI27" s="182"/>
      <c r="AJ27" s="183"/>
      <c r="AK27" s="121"/>
      <c r="AL27" s="185"/>
      <c r="AM27" s="121"/>
      <c r="AN27" s="187"/>
      <c r="AO27" s="124"/>
      <c r="AP27" s="1"/>
      <c r="AQ27" s="123"/>
      <c r="AR27" s="14"/>
      <c r="AS27" s="14"/>
      <c r="AT27" s="88"/>
      <c r="AU27" s="55"/>
      <c r="AV27" s="4"/>
      <c r="AW27" s="5"/>
      <c r="AX27" s="6"/>
      <c r="AY27" s="7">
        <f t="shared" si="0"/>
        <v>0</v>
      </c>
      <c r="AZ27" s="4"/>
      <c r="BA27" s="5"/>
      <c r="BB27" s="6"/>
      <c r="BC27" s="7">
        <f t="shared" si="1"/>
        <v>0</v>
      </c>
      <c r="BD27" s="4"/>
      <c r="BE27" s="5"/>
      <c r="BF27" s="6"/>
      <c r="BG27" s="7">
        <f t="shared" si="2"/>
        <v>0</v>
      </c>
      <c r="BH27" s="4"/>
      <c r="BI27" s="5"/>
      <c r="BJ27" s="6"/>
      <c r="BK27" s="7">
        <f t="shared" si="3"/>
        <v>0</v>
      </c>
      <c r="BL27" s="4"/>
      <c r="BM27" s="5"/>
      <c r="BN27" s="6"/>
      <c r="BO27" s="7">
        <f t="shared" si="4"/>
        <v>0</v>
      </c>
      <c r="BP27" s="4"/>
      <c r="BQ27" s="5"/>
      <c r="BR27" s="6"/>
      <c r="BS27" s="7">
        <f t="shared" si="5"/>
        <v>0</v>
      </c>
      <c r="BT27" s="4"/>
      <c r="BU27" s="5"/>
      <c r="BV27" s="6"/>
      <c r="BW27" s="7">
        <f t="shared" si="6"/>
        <v>0</v>
      </c>
      <c r="BX27" s="62">
        <f t="shared" si="7"/>
        <v>0</v>
      </c>
      <c r="BY27" s="273">
        <f>IFERROR(LOOKUP($E27,BD!$A:$A,BD!#REF!),0)</f>
        <v>0</v>
      </c>
      <c r="BZ27" s="84" t="b">
        <f t="shared" si="8"/>
        <v>1</v>
      </c>
      <c r="CA27" s="206">
        <f>IFERROR(LOOKUP($E27,BD!$A:$A,BD!#REF!),0)</f>
        <v>0</v>
      </c>
    </row>
    <row r="28" spans="1:82" ht="21" thickBot="1" x14ac:dyDescent="0.25">
      <c r="A28" s="152">
        <f>IFERROR(LOOKUP($E28,BD!A:A,BD!#REF!),0)</f>
        <v>0</v>
      </c>
      <c r="B28" s="241">
        <f t="shared" si="9"/>
        <v>0</v>
      </c>
      <c r="C28" s="242">
        <f>IFERROR(LOOKUP($E28,BD!A:A,BD!#REF!),0)</f>
        <v>0</v>
      </c>
      <c r="D28" s="243">
        <f>IFERROR(LOOKUP($E28,BD!A:A,BD!#REF!),0)</f>
        <v>0</v>
      </c>
      <c r="E28" s="244"/>
      <c r="F28" s="245">
        <v>9999</v>
      </c>
      <c r="G28" s="246">
        <v>9999</v>
      </c>
      <c r="H28" s="247">
        <v>9999</v>
      </c>
      <c r="I28" s="245">
        <v>9999</v>
      </c>
      <c r="J28" s="246">
        <v>9999</v>
      </c>
      <c r="K28" s="247">
        <v>9999</v>
      </c>
      <c r="L28" s="248">
        <v>9999</v>
      </c>
      <c r="M28" s="249">
        <v>9999</v>
      </c>
      <c r="N28" s="250">
        <v>9999</v>
      </c>
      <c r="O28" s="249">
        <v>9999</v>
      </c>
      <c r="P28" s="251">
        <v>9999</v>
      </c>
      <c r="Q28" s="245">
        <v>9999</v>
      </c>
      <c r="R28" s="246">
        <v>9999</v>
      </c>
      <c r="S28" s="248">
        <v>9999</v>
      </c>
      <c r="T28" s="248">
        <v>9999</v>
      </c>
      <c r="U28" s="249">
        <v>9999</v>
      </c>
      <c r="V28" s="250">
        <v>9999</v>
      </c>
      <c r="W28" s="252">
        <v>9999</v>
      </c>
      <c r="X28" s="247">
        <v>9999</v>
      </c>
      <c r="Y28" s="253">
        <v>9999</v>
      </c>
      <c r="Z28" s="254">
        <v>9999</v>
      </c>
      <c r="AA28" s="255">
        <v>9999</v>
      </c>
      <c r="AB28" s="258">
        <v>9999</v>
      </c>
      <c r="AC28" s="251">
        <v>999</v>
      </c>
      <c r="AD28" s="256">
        <f>IFERROR(LOOKUP($E28,BD!$A:$A,BD!#REF!),0)</f>
        <v>0</v>
      </c>
      <c r="AE28" s="257">
        <v>999</v>
      </c>
      <c r="AF28" s="60">
        <f>IFERROR(LOOKUP(E28,[1]BD!$A$1:$A$65536,[1]BD!$N$1:$N$65536),0)</f>
        <v>0</v>
      </c>
      <c r="AG28" s="224">
        <f t="shared" si="10"/>
        <v>0</v>
      </c>
      <c r="AH28" s="225">
        <f t="shared" si="11"/>
        <v>0</v>
      </c>
      <c r="AI28" s="226"/>
      <c r="AJ28" s="227"/>
      <c r="AK28" s="228"/>
      <c r="AL28" s="229"/>
      <c r="AM28" s="228"/>
      <c r="AN28" s="230"/>
      <c r="AO28" s="231"/>
      <c r="AP28" s="232"/>
      <c r="AQ28" s="233"/>
      <c r="AR28" s="234"/>
      <c r="AS28" s="234"/>
      <c r="AT28" s="232"/>
      <c r="AU28" s="235"/>
      <c r="AV28" s="236"/>
      <c r="AW28" s="237"/>
      <c r="AX28" s="237"/>
      <c r="AY28" s="238">
        <f t="shared" si="0"/>
        <v>0</v>
      </c>
      <c r="AZ28" s="236"/>
      <c r="BA28" s="237"/>
      <c r="BB28" s="237"/>
      <c r="BC28" s="238">
        <f t="shared" si="1"/>
        <v>0</v>
      </c>
      <c r="BD28" s="236"/>
      <c r="BE28" s="237"/>
      <c r="BF28" s="237"/>
      <c r="BG28" s="238">
        <f t="shared" si="2"/>
        <v>0</v>
      </c>
      <c r="BH28" s="236"/>
      <c r="BI28" s="237"/>
      <c r="BJ28" s="237"/>
      <c r="BK28" s="238">
        <f t="shared" si="3"/>
        <v>0</v>
      </c>
      <c r="BL28" s="236"/>
      <c r="BM28" s="237"/>
      <c r="BN28" s="237"/>
      <c r="BO28" s="238">
        <f t="shared" si="4"/>
        <v>0</v>
      </c>
      <c r="BP28" s="236"/>
      <c r="BQ28" s="237"/>
      <c r="BR28" s="237"/>
      <c r="BS28" s="238">
        <f t="shared" si="5"/>
        <v>0</v>
      </c>
      <c r="BT28" s="236"/>
      <c r="BU28" s="237"/>
      <c r="BV28" s="237"/>
      <c r="BW28" s="239">
        <f t="shared" si="6"/>
        <v>0</v>
      </c>
      <c r="BX28" s="239">
        <f>IFERROR((AY28+BS28+#REF!+BW28)/4,0)</f>
        <v>0</v>
      </c>
      <c r="BY28" s="240">
        <f>IFERROR(LOOKUP($E28,BD!$A:$A,BD!#REF!),0)</f>
        <v>0</v>
      </c>
      <c r="BZ28" s="70"/>
    </row>
    <row r="29" spans="1:82" ht="45" thickBot="1" x14ac:dyDescent="0.25">
      <c r="A29" s="163"/>
      <c r="B29" s="402" t="s">
        <v>42</v>
      </c>
      <c r="C29" s="403"/>
      <c r="D29" s="403"/>
      <c r="E29" s="403"/>
      <c r="F29" s="403"/>
      <c r="G29" s="403"/>
      <c r="H29" s="403"/>
      <c r="I29" s="404"/>
      <c r="J29" s="404"/>
      <c r="K29" s="404"/>
      <c r="L29" s="404"/>
      <c r="M29" s="404"/>
      <c r="N29" s="404"/>
      <c r="O29" s="404"/>
      <c r="P29" s="404"/>
      <c r="Q29" s="403"/>
      <c r="R29" s="403"/>
      <c r="S29" s="403"/>
      <c r="T29" s="403"/>
      <c r="U29" s="403"/>
      <c r="V29" s="403"/>
      <c r="W29" s="403"/>
      <c r="X29" s="403"/>
      <c r="Y29" s="403"/>
      <c r="Z29" s="403"/>
      <c r="AA29" s="403"/>
      <c r="AB29" s="403"/>
      <c r="AC29" s="403"/>
      <c r="AD29" s="403"/>
      <c r="AE29" s="405"/>
      <c r="AF29" s="69"/>
      <c r="AG29" s="361"/>
      <c r="AH29" s="362"/>
      <c r="AI29" s="363"/>
      <c r="AJ29" s="363"/>
      <c r="AK29" s="363"/>
      <c r="AL29" s="363"/>
      <c r="AM29" s="363"/>
      <c r="AN29" s="363"/>
      <c r="AO29" s="363"/>
      <c r="AP29" s="363"/>
      <c r="AQ29" s="363"/>
      <c r="AR29" s="363"/>
      <c r="AS29" s="363"/>
      <c r="AT29" s="363"/>
      <c r="AU29" s="362"/>
      <c r="AV29" s="362"/>
      <c r="AW29" s="362"/>
      <c r="AX29" s="362"/>
      <c r="AY29" s="362"/>
      <c r="AZ29" s="362"/>
      <c r="BA29" s="362"/>
      <c r="BB29" s="362"/>
      <c r="BC29" s="362"/>
      <c r="BD29" s="362"/>
      <c r="BE29" s="362"/>
      <c r="BF29" s="362"/>
      <c r="BG29" s="362"/>
      <c r="BH29" s="362"/>
      <c r="BI29" s="362"/>
      <c r="BJ29" s="362"/>
      <c r="BK29" s="362"/>
      <c r="BL29" s="362"/>
      <c r="BM29" s="362"/>
      <c r="BN29" s="362"/>
      <c r="BO29" s="362"/>
      <c r="BP29" s="362"/>
      <c r="BQ29" s="362"/>
      <c r="BR29" s="362"/>
      <c r="BS29" s="362"/>
      <c r="BT29" s="362"/>
      <c r="BU29" s="362"/>
      <c r="BV29" s="362"/>
      <c r="BW29" s="362"/>
      <c r="BX29" s="362"/>
      <c r="BY29" s="364"/>
      <c r="BZ29" s="70"/>
    </row>
    <row r="30" spans="1:82" ht="21" thickBot="1" x14ac:dyDescent="0.25">
      <c r="A30" s="89"/>
      <c r="B30" s="382" t="s">
        <v>25</v>
      </c>
      <c r="C30" s="383"/>
      <c r="D30" s="383"/>
      <c r="E30" s="384"/>
      <c r="F30" s="416" t="e">
        <f>F4</f>
        <v>#REF!</v>
      </c>
      <c r="G30" s="417"/>
      <c r="H30" s="417"/>
      <c r="I30" s="427" t="e">
        <f>I4</f>
        <v>#REF!</v>
      </c>
      <c r="J30" s="329"/>
      <c r="K30" s="329"/>
      <c r="L30" s="329"/>
      <c r="M30" s="329"/>
      <c r="N30" s="172" t="e">
        <f>N4</f>
        <v>#REF!</v>
      </c>
      <c r="O30" s="329" t="e">
        <f>O4</f>
        <v>#REF!</v>
      </c>
      <c r="P30" s="330"/>
      <c r="Q30" s="409" t="e">
        <f>Q4</f>
        <v>#REF!</v>
      </c>
      <c r="R30" s="409"/>
      <c r="S30" s="409"/>
      <c r="T30" s="409"/>
      <c r="U30" s="409"/>
      <c r="V30" s="176" t="e">
        <f>V4</f>
        <v>#REF!</v>
      </c>
      <c r="W30" s="409" t="e">
        <f>W4</f>
        <v>#REF!</v>
      </c>
      <c r="X30" s="409"/>
      <c r="Y30" s="407" t="e">
        <f>Y4</f>
        <v>#REF!</v>
      </c>
      <c r="Z30" s="408"/>
      <c r="AA30" s="108" t="e">
        <f>AA4</f>
        <v>#REF!</v>
      </c>
      <c r="AB30" s="337" t="e">
        <f>AB4</f>
        <v>#REF!</v>
      </c>
      <c r="AC30" s="338"/>
      <c r="AD30" s="107" t="s">
        <v>19</v>
      </c>
      <c r="AE30" s="149">
        <f ca="1">SUMIF(CA6:CA28,"R",AE6:AE27)</f>
        <v>0</v>
      </c>
      <c r="AF30" s="71"/>
      <c r="AG30" s="323"/>
      <c r="AH30" s="324"/>
      <c r="AI30" s="126">
        <f>SUM(AI6:AI27)</f>
        <v>0</v>
      </c>
      <c r="AJ30" s="184">
        <f t="shared" ref="AJ30:AP30" si="12">SUM(AJ6:AJ27)</f>
        <v>0</v>
      </c>
      <c r="AK30" s="72">
        <f t="shared" si="12"/>
        <v>0</v>
      </c>
      <c r="AL30" s="186">
        <f t="shared" si="12"/>
        <v>0</v>
      </c>
      <c r="AM30" s="72">
        <f t="shared" si="12"/>
        <v>0</v>
      </c>
      <c r="AN30" s="188">
        <f t="shared" si="12"/>
        <v>0</v>
      </c>
      <c r="AO30" s="125">
        <f t="shared" si="12"/>
        <v>0</v>
      </c>
      <c r="AP30" s="127">
        <f t="shared" si="12"/>
        <v>0</v>
      </c>
      <c r="AQ30" s="276"/>
      <c r="AR30" s="277"/>
      <c r="AS30" s="277"/>
      <c r="AT30" s="277"/>
      <c r="AU30" s="131"/>
      <c r="AV30" s="216"/>
      <c r="AW30" s="217">
        <f>SUM(AW6:AW27)</f>
        <v>0</v>
      </c>
      <c r="AX30" s="217">
        <f>SUM(AX6:AX27)</f>
        <v>0</v>
      </c>
      <c r="AY30" s="274"/>
      <c r="AZ30" s="275"/>
      <c r="BA30" s="217">
        <f>SUM(BA6:BA27)</f>
        <v>0</v>
      </c>
      <c r="BB30" s="217">
        <f>SUM(BB6:BB27)</f>
        <v>0</v>
      </c>
      <c r="BC30" s="274"/>
      <c r="BD30" s="275"/>
      <c r="BE30" s="217">
        <f>SUM(BE6:BE27)</f>
        <v>0</v>
      </c>
      <c r="BF30" s="217">
        <f>SUM(BF6:BF27)</f>
        <v>0</v>
      </c>
      <c r="BG30" s="274"/>
      <c r="BH30" s="275"/>
      <c r="BI30" s="217">
        <f>SUM(BI6:BI27)</f>
        <v>0</v>
      </c>
      <c r="BJ30" s="217">
        <f>SUM(BJ6:BJ27)</f>
        <v>0</v>
      </c>
      <c r="BK30" s="274"/>
      <c r="BL30" s="275"/>
      <c r="BM30" s="217">
        <f>SUM(BM6:BM27)</f>
        <v>0</v>
      </c>
      <c r="BN30" s="217">
        <f>SUM(BN6:BN27)</f>
        <v>0</v>
      </c>
      <c r="BO30" s="274"/>
      <c r="BP30" s="275"/>
      <c r="BQ30" s="217">
        <f>SUM(BQ6:BQ27)</f>
        <v>0</v>
      </c>
      <c r="BR30" s="217">
        <f>SUM(BR6:BR27)</f>
        <v>0</v>
      </c>
      <c r="BS30" s="274"/>
      <c r="BT30" s="275"/>
      <c r="BU30" s="217">
        <f>SUM(BU6:BU27)</f>
        <v>0</v>
      </c>
      <c r="BV30" s="217">
        <f>SUM(BV6:BV27)</f>
        <v>0</v>
      </c>
      <c r="BW30" s="274"/>
      <c r="BX30" s="344">
        <f>(SUM(BX6:BX27))/22</f>
        <v>0</v>
      </c>
      <c r="BY30" s="345"/>
      <c r="BZ30" s="437" t="s">
        <v>51</v>
      </c>
      <c r="CA30" s="438"/>
      <c r="CB30" s="438"/>
      <c r="CC30" s="438"/>
      <c r="CD30" s="439"/>
    </row>
    <row r="31" spans="1:82" ht="18.600000000000001" customHeight="1" thickBot="1" x14ac:dyDescent="0.25">
      <c r="A31" s="74"/>
      <c r="B31" s="451" t="s">
        <v>10</v>
      </c>
      <c r="C31" s="452"/>
      <c r="D31" s="452"/>
      <c r="E31" s="453"/>
      <c r="F31" s="421" t="e">
        <f>F5</f>
        <v>#REF!</v>
      </c>
      <c r="G31" s="422" t="e">
        <f t="shared" ref="G31:AC31" si="13">G5</f>
        <v>#REF!</v>
      </c>
      <c r="H31" s="462" t="e">
        <f t="shared" si="13"/>
        <v>#REF!</v>
      </c>
      <c r="I31" s="463" t="e">
        <f t="shared" si="13"/>
        <v>#REF!</v>
      </c>
      <c r="J31" s="464" t="e">
        <f>J5</f>
        <v>#REF!</v>
      </c>
      <c r="K31" s="429" t="e">
        <f>K5</f>
        <v>#REF!</v>
      </c>
      <c r="L31" s="429" t="e">
        <f t="shared" si="13"/>
        <v>#REF!</v>
      </c>
      <c r="M31" s="430" t="e">
        <f t="shared" si="13"/>
        <v>#REF!</v>
      </c>
      <c r="N31" s="431" t="e">
        <f>N5</f>
        <v>#REF!</v>
      </c>
      <c r="O31" s="328" t="e">
        <f>O5</f>
        <v>#REF!</v>
      </c>
      <c r="P31" s="419" t="e">
        <f>P5</f>
        <v>#REF!</v>
      </c>
      <c r="Q31" s="420" t="e">
        <f t="shared" si="13"/>
        <v>#REF!</v>
      </c>
      <c r="R31" s="432" t="e">
        <f>R5</f>
        <v>#REF!</v>
      </c>
      <c r="S31" s="435" t="e">
        <f>S5</f>
        <v>#REF!</v>
      </c>
      <c r="T31" s="435" t="e">
        <f t="shared" si="13"/>
        <v>#REF!</v>
      </c>
      <c r="U31" s="424" t="e">
        <f t="shared" si="13"/>
        <v>#REF!</v>
      </c>
      <c r="V31" s="425" t="e">
        <f t="shared" si="13"/>
        <v>#REF!</v>
      </c>
      <c r="W31" s="426" t="e">
        <f t="shared" si="13"/>
        <v>#REF!</v>
      </c>
      <c r="X31" s="339" t="e">
        <f t="shared" si="13"/>
        <v>#REF!</v>
      </c>
      <c r="Y31" s="461" t="e">
        <f t="shared" si="13"/>
        <v>#REF!</v>
      </c>
      <c r="Z31" s="460" t="e">
        <f t="shared" si="13"/>
        <v>#REF!</v>
      </c>
      <c r="AA31" s="457" t="e">
        <f t="shared" si="13"/>
        <v>#REF!</v>
      </c>
      <c r="AB31" s="458" t="e">
        <f t="shared" si="13"/>
        <v>#REF!</v>
      </c>
      <c r="AC31" s="459" t="e">
        <f t="shared" si="13"/>
        <v>#REF!</v>
      </c>
      <c r="AD31" s="148" t="s">
        <v>16</v>
      </c>
      <c r="AE31" s="150">
        <f ca="1">SUMIF(CA6:CA28,"C",AE6:AE27)</f>
        <v>0</v>
      </c>
      <c r="AF31" s="73"/>
      <c r="AG31" s="209"/>
      <c r="AH31" s="210"/>
      <c r="AI31" s="325" t="str">
        <f>AI$5</f>
        <v>1 ROSE</v>
      </c>
      <c r="AJ31" s="370" t="str">
        <f t="shared" ref="AJ31:AT31" si="14">AJ$5</f>
        <v>3 Roses</v>
      </c>
      <c r="AK31" s="373" t="str">
        <f t="shared" si="14"/>
        <v>BQT  34-49$</v>
      </c>
      <c r="AL31" s="358" t="str">
        <f t="shared" si="14"/>
        <v>AQUAS</v>
      </c>
      <c r="AM31" s="373" t="str">
        <f t="shared" si="14"/>
        <v>VASES</v>
      </c>
      <c r="AN31" s="454" t="str">
        <f t="shared" si="14"/>
        <v>TULIPES</v>
      </c>
      <c r="AO31" s="305" t="str">
        <f t="shared" si="14"/>
        <v>PL Vertes</v>
      </c>
      <c r="AP31" s="308" t="str">
        <f t="shared" si="14"/>
        <v>PL Fleuries</v>
      </c>
      <c r="AQ31" s="311">
        <f t="shared" si="14"/>
        <v>0</v>
      </c>
      <c r="AR31" s="314">
        <f t="shared" si="14"/>
        <v>0</v>
      </c>
      <c r="AS31" s="314">
        <f t="shared" si="14"/>
        <v>0</v>
      </c>
      <c r="AT31" s="317">
        <f t="shared" si="14"/>
        <v>0</v>
      </c>
      <c r="AU31" s="214"/>
      <c r="AV31" s="215"/>
      <c r="AW31" s="219" t="s">
        <v>43</v>
      </c>
      <c r="AX31" s="219" t="s">
        <v>44</v>
      </c>
      <c r="AY31" s="220"/>
      <c r="AZ31" s="220"/>
      <c r="BA31" s="219" t="s">
        <v>43</v>
      </c>
      <c r="BB31" s="219" t="s">
        <v>44</v>
      </c>
      <c r="BC31" s="220"/>
      <c r="BD31" s="220"/>
      <c r="BE31" s="219" t="s">
        <v>43</v>
      </c>
      <c r="BF31" s="219" t="s">
        <v>44</v>
      </c>
      <c r="BG31" s="220"/>
      <c r="BH31" s="220"/>
      <c r="BI31" s="219" t="s">
        <v>43</v>
      </c>
      <c r="BJ31" s="219" t="s">
        <v>44</v>
      </c>
      <c r="BK31" s="220"/>
      <c r="BL31" s="220"/>
      <c r="BM31" s="219" t="s">
        <v>43</v>
      </c>
      <c r="BN31" s="219" t="s">
        <v>44</v>
      </c>
      <c r="BO31" s="220"/>
      <c r="BP31" s="220"/>
      <c r="BQ31" s="219" t="s">
        <v>43</v>
      </c>
      <c r="BR31" s="219" t="s">
        <v>44</v>
      </c>
      <c r="BS31" s="220"/>
      <c r="BT31" s="215"/>
      <c r="BU31" s="218" t="s">
        <v>43</v>
      </c>
      <c r="BV31" s="218" t="s">
        <v>44</v>
      </c>
      <c r="BW31" s="215"/>
      <c r="BX31" s="346" t="s">
        <v>47</v>
      </c>
      <c r="BY31" s="347"/>
      <c r="BZ31" s="440"/>
      <c r="CA31" s="441"/>
      <c r="CB31" s="441"/>
      <c r="CC31" s="441"/>
      <c r="CD31" s="442"/>
    </row>
    <row r="32" spans="1:82" ht="19.149999999999999" customHeight="1" thickTop="1" x14ac:dyDescent="0.2">
      <c r="A32" s="74"/>
      <c r="B32" s="366"/>
      <c r="C32" s="367"/>
      <c r="D32" s="367"/>
      <c r="E32" s="368"/>
      <c r="F32" s="421"/>
      <c r="G32" s="423"/>
      <c r="H32" s="462"/>
      <c r="I32" s="463"/>
      <c r="J32" s="464"/>
      <c r="K32" s="429"/>
      <c r="L32" s="429"/>
      <c r="M32" s="430"/>
      <c r="N32" s="431"/>
      <c r="O32" s="328"/>
      <c r="P32" s="419"/>
      <c r="Q32" s="420"/>
      <c r="R32" s="433"/>
      <c r="S32" s="436"/>
      <c r="T32" s="436"/>
      <c r="U32" s="424"/>
      <c r="V32" s="425"/>
      <c r="W32" s="426"/>
      <c r="X32" s="339"/>
      <c r="Y32" s="461"/>
      <c r="Z32" s="460"/>
      <c r="AA32" s="457"/>
      <c r="AB32" s="458"/>
      <c r="AC32" s="459"/>
      <c r="AD32" s="146" t="s">
        <v>21</v>
      </c>
      <c r="AE32" s="151">
        <f ca="1">SUMIF(CA6:CA28,"M",AE6:AE27)</f>
        <v>0</v>
      </c>
      <c r="AF32" s="75"/>
      <c r="AG32" s="209"/>
      <c r="AH32" s="211"/>
      <c r="AI32" s="326"/>
      <c r="AJ32" s="371"/>
      <c r="AK32" s="374"/>
      <c r="AL32" s="359"/>
      <c r="AM32" s="374"/>
      <c r="AN32" s="455"/>
      <c r="AO32" s="306"/>
      <c r="AP32" s="309"/>
      <c r="AQ32" s="312"/>
      <c r="AR32" s="315"/>
      <c r="AS32" s="315"/>
      <c r="AT32" s="318"/>
      <c r="AU32" s="132"/>
      <c r="AV32" s="133"/>
      <c r="AW32" s="99"/>
      <c r="AX32" s="94"/>
      <c r="AY32" s="94"/>
      <c r="AZ32" s="94"/>
      <c r="BA32" s="94"/>
      <c r="BB32" s="94"/>
      <c r="BC32" s="94"/>
      <c r="BD32" s="94"/>
      <c r="BE32" s="94"/>
      <c r="BF32" s="94"/>
      <c r="BG32" s="94"/>
      <c r="BH32" s="94"/>
      <c r="BI32" s="94"/>
      <c r="BJ32" s="94"/>
      <c r="BK32" s="94"/>
      <c r="BL32" s="94"/>
      <c r="BM32" s="94"/>
      <c r="BN32" s="94"/>
      <c r="BO32" s="94"/>
      <c r="BP32" s="94"/>
      <c r="BQ32" s="94"/>
      <c r="BR32" s="94"/>
      <c r="BS32" s="94"/>
      <c r="BT32" s="94"/>
      <c r="BU32" s="94"/>
      <c r="BV32" s="94"/>
      <c r="BW32" s="94"/>
      <c r="BX32" s="348"/>
      <c r="BY32" s="349"/>
      <c r="BZ32" s="440"/>
      <c r="CA32" s="441"/>
      <c r="CB32" s="441"/>
      <c r="CC32" s="441"/>
      <c r="CD32" s="442"/>
    </row>
    <row r="33" spans="1:82" ht="19.149999999999999" customHeight="1" thickBot="1" x14ac:dyDescent="0.3">
      <c r="A33" s="74"/>
      <c r="B33" s="366"/>
      <c r="C33" s="367"/>
      <c r="D33" s="367"/>
      <c r="E33" s="368"/>
      <c r="F33" s="421"/>
      <c r="G33" s="423"/>
      <c r="H33" s="462"/>
      <c r="I33" s="463"/>
      <c r="J33" s="464"/>
      <c r="K33" s="429"/>
      <c r="L33" s="429"/>
      <c r="M33" s="430"/>
      <c r="N33" s="431"/>
      <c r="O33" s="328"/>
      <c r="P33" s="419"/>
      <c r="Q33" s="420"/>
      <c r="R33" s="434"/>
      <c r="S33" s="436"/>
      <c r="T33" s="436"/>
      <c r="U33" s="424"/>
      <c r="V33" s="425"/>
      <c r="W33" s="426"/>
      <c r="X33" s="339"/>
      <c r="Y33" s="461"/>
      <c r="Z33" s="460"/>
      <c r="AA33" s="457"/>
      <c r="AB33" s="458"/>
      <c r="AC33" s="459"/>
      <c r="AD33" s="331" t="s">
        <v>26</v>
      </c>
      <c r="AE33" s="332"/>
      <c r="AF33" s="75"/>
      <c r="AG33" s="209"/>
      <c r="AH33" s="211"/>
      <c r="AI33" s="327"/>
      <c r="AJ33" s="372"/>
      <c r="AK33" s="375"/>
      <c r="AL33" s="360"/>
      <c r="AM33" s="375"/>
      <c r="AN33" s="456"/>
      <c r="AO33" s="307"/>
      <c r="AP33" s="310"/>
      <c r="AQ33" s="313"/>
      <c r="AR33" s="316"/>
      <c r="AS33" s="316"/>
      <c r="AT33" s="319"/>
      <c r="AU33" s="132"/>
      <c r="AV33" s="133"/>
      <c r="AW33" s="99"/>
      <c r="AX33" s="94"/>
      <c r="AY33" s="94"/>
      <c r="AZ33" s="94"/>
      <c r="BA33" s="94"/>
      <c r="BB33" s="94"/>
      <c r="BC33" s="94"/>
      <c r="BD33" s="94"/>
      <c r="BE33" s="94"/>
      <c r="BF33" s="94"/>
      <c r="BG33" s="94"/>
      <c r="BH33" s="94"/>
      <c r="BI33" s="94"/>
      <c r="BJ33" s="94"/>
      <c r="BK33" s="94"/>
      <c r="BL33" s="94"/>
      <c r="BM33" s="94"/>
      <c r="BN33" s="94"/>
      <c r="BO33" s="94"/>
      <c r="BP33" s="94"/>
      <c r="BQ33" s="94"/>
      <c r="BR33" s="94"/>
      <c r="BS33" s="94"/>
      <c r="BT33" s="94"/>
      <c r="BU33" s="94"/>
      <c r="BV33" s="94"/>
      <c r="BW33" s="95"/>
      <c r="BX33" s="350"/>
      <c r="BY33" s="351"/>
      <c r="BZ33" s="440"/>
      <c r="CA33" s="441"/>
      <c r="CB33" s="441"/>
      <c r="CC33" s="441"/>
      <c r="CD33" s="442"/>
    </row>
    <row r="34" spans="1:82" ht="20.25" thickBot="1" x14ac:dyDescent="0.25">
      <c r="A34" s="74"/>
      <c r="B34" s="448"/>
      <c r="C34" s="449"/>
      <c r="D34" s="449"/>
      <c r="E34" s="450"/>
      <c r="F34" s="116">
        <f>SUM(F6:F27)</f>
        <v>0</v>
      </c>
      <c r="G34" s="166">
        <f t="shared" ref="G34:AC34" si="15">SUM(G6:G27)</f>
        <v>0</v>
      </c>
      <c r="H34" s="113">
        <f t="shared" si="15"/>
        <v>0</v>
      </c>
      <c r="I34" s="167">
        <f t="shared" si="15"/>
        <v>0</v>
      </c>
      <c r="J34" s="168">
        <f t="shared" si="15"/>
        <v>0</v>
      </c>
      <c r="K34" s="137">
        <f t="shared" si="15"/>
        <v>0</v>
      </c>
      <c r="L34" s="137">
        <f t="shared" si="15"/>
        <v>0</v>
      </c>
      <c r="M34" s="169">
        <f t="shared" si="15"/>
        <v>0</v>
      </c>
      <c r="N34" s="173">
        <f t="shared" si="15"/>
        <v>0</v>
      </c>
      <c r="O34" s="170">
        <f t="shared" si="15"/>
        <v>0</v>
      </c>
      <c r="P34" s="138">
        <f t="shared" si="15"/>
        <v>0</v>
      </c>
      <c r="Q34" s="115">
        <f t="shared" si="15"/>
        <v>0</v>
      </c>
      <c r="R34" s="166">
        <f t="shared" si="15"/>
        <v>0</v>
      </c>
      <c r="S34" s="114">
        <f t="shared" si="15"/>
        <v>0</v>
      </c>
      <c r="T34" s="114">
        <f t="shared" si="15"/>
        <v>0</v>
      </c>
      <c r="U34" s="115">
        <f t="shared" si="15"/>
        <v>0</v>
      </c>
      <c r="V34" s="178">
        <f t="shared" si="15"/>
        <v>0</v>
      </c>
      <c r="W34" s="117">
        <f t="shared" si="15"/>
        <v>0</v>
      </c>
      <c r="X34" s="113">
        <f t="shared" si="15"/>
        <v>0</v>
      </c>
      <c r="Y34" s="179">
        <f t="shared" si="15"/>
        <v>0</v>
      </c>
      <c r="Z34" s="118">
        <f t="shared" si="15"/>
        <v>0</v>
      </c>
      <c r="AA34" s="119">
        <f t="shared" si="15"/>
        <v>0</v>
      </c>
      <c r="AB34" s="112">
        <f t="shared" si="15"/>
        <v>0</v>
      </c>
      <c r="AC34" s="120">
        <f t="shared" si="15"/>
        <v>0</v>
      </c>
      <c r="AD34" s="333">
        <f ca="1">AE30+AE31+AE32</f>
        <v>0</v>
      </c>
      <c r="AE34" s="334"/>
      <c r="AF34" s="75"/>
      <c r="AG34" s="209"/>
      <c r="AH34" s="208"/>
      <c r="AI34" s="128"/>
      <c r="AJ34" s="128"/>
      <c r="AK34" s="128"/>
      <c r="AL34" s="128"/>
      <c r="AM34" s="128"/>
      <c r="AN34" s="128"/>
      <c r="AO34" s="128"/>
      <c r="AP34" s="128"/>
      <c r="AQ34" s="128"/>
      <c r="AR34" s="128"/>
      <c r="AS34" s="128"/>
      <c r="AT34" s="128"/>
      <c r="AU34" s="320"/>
      <c r="AV34" s="320"/>
      <c r="AW34" s="418"/>
      <c r="AX34" s="418"/>
      <c r="AY34" s="418"/>
      <c r="AZ34" s="418"/>
      <c r="BA34" s="418"/>
      <c r="BB34" s="418"/>
      <c r="BC34" s="418"/>
      <c r="BD34" s="418"/>
      <c r="BE34" s="418"/>
      <c r="BF34" s="418"/>
      <c r="BG34" s="418"/>
      <c r="BH34" s="418"/>
      <c r="BI34" s="418"/>
      <c r="BJ34" s="418"/>
      <c r="BK34" s="418"/>
      <c r="BL34" s="418"/>
      <c r="BM34" s="418"/>
      <c r="BN34" s="418"/>
      <c r="BO34" s="418"/>
      <c r="BP34" s="418"/>
      <c r="BQ34" s="304"/>
      <c r="BR34" s="304"/>
      <c r="BS34" s="304"/>
      <c r="BT34" s="135"/>
      <c r="BU34" s="135"/>
      <c r="BV34" s="135"/>
      <c r="BW34" s="135"/>
      <c r="BX34" s="85"/>
      <c r="BY34" s="86"/>
      <c r="BZ34" s="440"/>
      <c r="CA34" s="441"/>
      <c r="CB34" s="441"/>
      <c r="CC34" s="441"/>
      <c r="CD34" s="442"/>
    </row>
    <row r="35" spans="1:82" s="77" customFormat="1" ht="15.75" x14ac:dyDescent="0.25">
      <c r="A35" s="76"/>
      <c r="B35" s="164"/>
      <c r="C35" s="446"/>
      <c r="D35" s="446"/>
      <c r="E35" s="446"/>
      <c r="F35" s="446"/>
      <c r="G35" s="446"/>
      <c r="H35" s="446"/>
      <c r="I35" s="446"/>
      <c r="J35" s="446"/>
      <c r="K35" s="446"/>
      <c r="L35" s="446"/>
      <c r="M35" s="446"/>
      <c r="N35" s="446"/>
      <c r="O35" s="446"/>
      <c r="P35" s="446"/>
      <c r="Q35" s="446"/>
      <c r="R35" s="446"/>
      <c r="S35" s="446"/>
      <c r="T35" s="446"/>
      <c r="U35" s="446"/>
      <c r="V35" s="446"/>
      <c r="W35" s="446"/>
      <c r="X35" s="446"/>
      <c r="Y35" s="446"/>
      <c r="Z35" s="446"/>
      <c r="AA35" s="446"/>
      <c r="AB35" s="446"/>
      <c r="AC35" s="446"/>
      <c r="AD35" s="446"/>
      <c r="AE35" s="447"/>
      <c r="AG35" s="209"/>
      <c r="AH35" s="208"/>
      <c r="AI35" s="134"/>
      <c r="AJ35" s="134"/>
      <c r="AK35" s="134"/>
      <c r="AL35" s="134"/>
      <c r="AM35" s="134"/>
      <c r="AN35" s="134"/>
      <c r="AO35" s="134"/>
      <c r="AP35" s="134"/>
      <c r="AQ35" s="134"/>
      <c r="AR35" s="134"/>
      <c r="AS35" s="134"/>
      <c r="AT35" s="134"/>
      <c r="AU35" s="320"/>
      <c r="AV35" s="320"/>
      <c r="AW35" s="418"/>
      <c r="AX35" s="418"/>
      <c r="AY35" s="418"/>
      <c r="AZ35" s="418"/>
      <c r="BA35" s="418"/>
      <c r="BB35" s="418"/>
      <c r="BC35" s="418"/>
      <c r="BD35" s="418"/>
      <c r="BE35" s="418"/>
      <c r="BF35" s="418"/>
      <c r="BG35" s="418"/>
      <c r="BH35" s="418"/>
      <c r="BI35" s="418"/>
      <c r="BJ35" s="418"/>
      <c r="BK35" s="418"/>
      <c r="BL35" s="418"/>
      <c r="BM35" s="418"/>
      <c r="BN35" s="418"/>
      <c r="BO35" s="418"/>
      <c r="BP35" s="418"/>
      <c r="BQ35" s="304"/>
      <c r="BR35" s="304"/>
      <c r="BS35" s="304"/>
      <c r="BT35" s="135"/>
      <c r="BU35" s="135"/>
      <c r="BV35" s="135"/>
      <c r="BW35" s="135"/>
      <c r="BX35" s="133"/>
      <c r="BY35" s="136"/>
      <c r="BZ35" s="440"/>
      <c r="CA35" s="441"/>
      <c r="CB35" s="441"/>
      <c r="CC35" s="441"/>
      <c r="CD35" s="442"/>
    </row>
    <row r="36" spans="1:82" s="78" customFormat="1" ht="16.5" thickBot="1" x14ac:dyDescent="0.25">
      <c r="A36" s="76"/>
      <c r="B36" s="12"/>
      <c r="C36" s="335"/>
      <c r="D36" s="335"/>
      <c r="E36" s="335"/>
      <c r="F36" s="335"/>
      <c r="G36" s="335"/>
      <c r="H36" s="335"/>
      <c r="I36" s="335"/>
      <c r="J36" s="335"/>
      <c r="K36" s="335"/>
      <c r="L36" s="335"/>
      <c r="M36" s="335"/>
      <c r="N36" s="335"/>
      <c r="O36" s="335"/>
      <c r="P36" s="335"/>
      <c r="Q36" s="335"/>
      <c r="R36" s="335"/>
      <c r="S36" s="335"/>
      <c r="T36" s="335"/>
      <c r="U36" s="335"/>
      <c r="V36" s="335"/>
      <c r="W36" s="335"/>
      <c r="X36" s="335"/>
      <c r="Y36" s="335"/>
      <c r="Z36" s="335"/>
      <c r="AA36" s="335"/>
      <c r="AB36" s="335"/>
      <c r="AC36" s="335"/>
      <c r="AD36" s="335"/>
      <c r="AE36" s="336"/>
      <c r="AG36" s="212"/>
      <c r="AH36" s="213"/>
      <c r="AI36" s="129"/>
      <c r="AJ36" s="129"/>
      <c r="AK36" s="129"/>
      <c r="AL36" s="129"/>
      <c r="AM36" s="129"/>
      <c r="AN36" s="129"/>
      <c r="AO36" s="129"/>
      <c r="AP36" s="129"/>
      <c r="AQ36" s="129"/>
      <c r="AR36" s="129"/>
      <c r="AS36" s="129"/>
      <c r="AT36" s="129"/>
      <c r="AU36" s="129"/>
      <c r="AV36" s="129"/>
      <c r="AW36" s="129"/>
      <c r="AX36" s="129"/>
      <c r="AY36" s="129"/>
      <c r="AZ36" s="129"/>
      <c r="BA36" s="129"/>
      <c r="BB36" s="129"/>
      <c r="BC36" s="129"/>
      <c r="BD36" s="129"/>
      <c r="BE36" s="129"/>
      <c r="BF36" s="129"/>
      <c r="BG36" s="129"/>
      <c r="BH36" s="129"/>
      <c r="BI36" s="129"/>
      <c r="BJ36" s="129"/>
      <c r="BK36" s="129"/>
      <c r="BL36" s="129"/>
      <c r="BM36" s="129"/>
      <c r="BN36" s="129"/>
      <c r="BO36" s="129"/>
      <c r="BP36" s="129"/>
      <c r="BQ36" s="129"/>
      <c r="BR36" s="129"/>
      <c r="BS36" s="129"/>
      <c r="BT36" s="129"/>
      <c r="BU36" s="129"/>
      <c r="BV36" s="129"/>
      <c r="BW36" s="129"/>
      <c r="BX36" s="129"/>
      <c r="BY36" s="130"/>
      <c r="BZ36" s="443"/>
      <c r="CA36" s="444"/>
      <c r="CB36" s="444"/>
      <c r="CC36" s="444"/>
      <c r="CD36" s="445"/>
    </row>
    <row r="37" spans="1:82" ht="16.5" customHeight="1" x14ac:dyDescent="0.25">
      <c r="B37" s="21"/>
      <c r="C37" s="21"/>
      <c r="AG37" s="79" t="s">
        <v>12</v>
      </c>
      <c r="AH37" s="321" t="b">
        <f ca="1">OR((AE31+AE30+AE32)=AW30)</f>
        <v>1</v>
      </c>
      <c r="AI37" s="322"/>
      <c r="AJ37" s="322"/>
      <c r="BX37" s="70"/>
      <c r="BY37" s="70"/>
    </row>
    <row r="38" spans="1:82" x14ac:dyDescent="0.2">
      <c r="B38" s="21"/>
      <c r="C38" s="21"/>
      <c r="AG38" s="30" t="s">
        <v>17</v>
      </c>
      <c r="BX38" s="70"/>
      <c r="BY38" s="70"/>
    </row>
    <row r="39" spans="1:82" x14ac:dyDescent="0.2">
      <c r="B39" s="21"/>
      <c r="C39" s="21"/>
      <c r="D39" s="80"/>
      <c r="E39" s="81"/>
      <c r="F39" s="81"/>
      <c r="G39" s="81"/>
      <c r="T39" s="81"/>
      <c r="U39" s="81"/>
      <c r="V39" s="82"/>
      <c r="W39" s="82"/>
      <c r="X39" s="82"/>
      <c r="Y39" s="82"/>
      <c r="Z39" s="82"/>
      <c r="AA39" s="82"/>
      <c r="AB39" s="82"/>
      <c r="AC39" s="21"/>
      <c r="AG39" s="80"/>
      <c r="BX39" s="83"/>
    </row>
  </sheetData>
  <sheetCalcPr fullCalcOnLoad="1"/>
  <sheetProtection formatCells="0" formatColumns="0" formatRows="0"/>
  <mergeCells count="98">
    <mergeCell ref="F30:H30"/>
    <mergeCell ref="I30:M30"/>
    <mergeCell ref="Q30:U30"/>
    <mergeCell ref="W30:X30"/>
    <mergeCell ref="Y30:Z30"/>
    <mergeCell ref="Z31:Z33"/>
    <mergeCell ref="Y31:Y33"/>
    <mergeCell ref="H31:H33"/>
    <mergeCell ref="I31:I33"/>
    <mergeCell ref="J31:J33"/>
    <mergeCell ref="BZ30:CD36"/>
    <mergeCell ref="C35:AE35"/>
    <mergeCell ref="B34:E34"/>
    <mergeCell ref="BQ35:BS35"/>
    <mergeCell ref="B31:E31"/>
    <mergeCell ref="AM31:AM33"/>
    <mergeCell ref="AN31:AN33"/>
    <mergeCell ref="AA31:AA33"/>
    <mergeCell ref="AB31:AB33"/>
    <mergeCell ref="AC31:AC33"/>
    <mergeCell ref="I4:M4"/>
    <mergeCell ref="Q4:U4"/>
    <mergeCell ref="L31:L33"/>
    <mergeCell ref="M31:M33"/>
    <mergeCell ref="N31:N33"/>
    <mergeCell ref="K31:K33"/>
    <mergeCell ref="R31:R33"/>
    <mergeCell ref="S31:S33"/>
    <mergeCell ref="O4:P4"/>
    <mergeCell ref="T31:T33"/>
    <mergeCell ref="AU35:AV35"/>
    <mergeCell ref="AW35:BP35"/>
    <mergeCell ref="P31:P33"/>
    <mergeCell ref="Q31:Q33"/>
    <mergeCell ref="F31:F33"/>
    <mergeCell ref="G31:G33"/>
    <mergeCell ref="AW34:BP34"/>
    <mergeCell ref="U31:U33"/>
    <mergeCell ref="V31:V33"/>
    <mergeCell ref="W31:W33"/>
    <mergeCell ref="K2:L2"/>
    <mergeCell ref="AI3:AP4"/>
    <mergeCell ref="AZ3:BB3"/>
    <mergeCell ref="AZ4:BB4"/>
    <mergeCell ref="B29:AE29"/>
    <mergeCell ref="AB4:AC4"/>
    <mergeCell ref="Y4:Z4"/>
    <mergeCell ref="W4:X4"/>
    <mergeCell ref="S2:W3"/>
    <mergeCell ref="F4:H4"/>
    <mergeCell ref="BT4:BV4"/>
    <mergeCell ref="B3:C3"/>
    <mergeCell ref="BT3:BV3"/>
    <mergeCell ref="B4:C4"/>
    <mergeCell ref="BD3:BF3"/>
    <mergeCell ref="BD4:BF4"/>
    <mergeCell ref="AQ3:AT4"/>
    <mergeCell ref="BP4:BR4"/>
    <mergeCell ref="AV3:AX3"/>
    <mergeCell ref="AV4:AX4"/>
    <mergeCell ref="D1:N1"/>
    <mergeCell ref="B32:E32"/>
    <mergeCell ref="B33:E33"/>
    <mergeCell ref="Q1:AG1"/>
    <mergeCell ref="AJ31:AJ33"/>
    <mergeCell ref="AK31:AK33"/>
    <mergeCell ref="Q2:R3"/>
    <mergeCell ref="AB2:AC3"/>
    <mergeCell ref="B2:C2"/>
    <mergeCell ref="B30:E30"/>
    <mergeCell ref="Y2:AA3"/>
    <mergeCell ref="BX30:BY30"/>
    <mergeCell ref="BX31:BY33"/>
    <mergeCell ref="BL3:BN3"/>
    <mergeCell ref="BL4:BN4"/>
    <mergeCell ref="BH3:BJ3"/>
    <mergeCell ref="BH4:BJ4"/>
    <mergeCell ref="AL31:AL33"/>
    <mergeCell ref="BP3:BR3"/>
    <mergeCell ref="AG29:BY29"/>
    <mergeCell ref="AH37:AJ37"/>
    <mergeCell ref="AG30:AH30"/>
    <mergeCell ref="AI31:AI33"/>
    <mergeCell ref="O31:O33"/>
    <mergeCell ref="O30:P30"/>
    <mergeCell ref="AD33:AE33"/>
    <mergeCell ref="AD34:AE34"/>
    <mergeCell ref="C36:AE36"/>
    <mergeCell ref="AB30:AC30"/>
    <mergeCell ref="X31:X33"/>
    <mergeCell ref="BQ34:BS34"/>
    <mergeCell ref="AO31:AO33"/>
    <mergeCell ref="AP31:AP33"/>
    <mergeCell ref="AQ31:AQ33"/>
    <mergeCell ref="AR31:AR33"/>
    <mergeCell ref="AS31:AS33"/>
    <mergeCell ref="AT31:AT33"/>
    <mergeCell ref="AU34:AV34"/>
  </mergeCells>
  <printOptions horizontalCentered="1"/>
  <pageMargins left="0.15748031496062992" right="0.15748031496062992" top="0.23622047244094491" bottom="0" header="0.15748031496062992" footer="0.19685039370078741"/>
  <pageSetup scale="64" firstPageNumber="0" orientation="landscape" verticalDpi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8">
    <tabColor rgb="FFFFFF00"/>
    <pageSetUpPr fitToPage="1"/>
  </sheetPr>
  <dimension ref="A1:CD39"/>
  <sheetViews>
    <sheetView showGridLines="0" showZeros="0" zoomScaleNormal="100" zoomScaleSheetLayoutView="100" workbookViewId="0">
      <selection activeCell="AK47" sqref="AK47"/>
    </sheetView>
  </sheetViews>
  <sheetFormatPr baseColWidth="10" defaultColWidth="9.140625" defaultRowHeight="12" x14ac:dyDescent="0.2"/>
  <cols>
    <col min="1" max="1" width="5.85546875" style="21" customWidth="1"/>
    <col min="2" max="2" width="3.5703125" style="30" bestFit="1" customWidth="1"/>
    <col min="3" max="3" width="7.42578125" style="30" bestFit="1" customWidth="1"/>
    <col min="4" max="4" width="36.140625" style="30" customWidth="1"/>
    <col min="5" max="5" width="7.140625" style="30" bestFit="1" customWidth="1"/>
    <col min="6" max="28" width="4.28515625" style="30" bestFit="1" customWidth="1"/>
    <col min="29" max="29" width="3.5703125" style="30" bestFit="1" customWidth="1"/>
    <col min="30" max="30" width="11.140625" style="30" bestFit="1" customWidth="1"/>
    <col min="31" max="31" width="5.5703125" style="30" bestFit="1" customWidth="1"/>
    <col min="32" max="32" width="5" style="30" customWidth="1"/>
    <col min="33" max="33" width="35.140625" style="30" bestFit="1" customWidth="1"/>
    <col min="34" max="34" width="7.140625" style="30" bestFit="1" customWidth="1"/>
    <col min="35" max="36" width="3.5703125" style="30" bestFit="1" customWidth="1"/>
    <col min="37" max="37" width="3.28515625" style="30" bestFit="1" customWidth="1"/>
    <col min="38" max="42" width="3.5703125" style="30" bestFit="1" customWidth="1"/>
    <col min="43" max="45" width="3.28515625" style="30" customWidth="1"/>
    <col min="46" max="46" width="3.140625" style="30" customWidth="1"/>
    <col min="47" max="47" width="6.42578125" style="30" bestFit="1" customWidth="1"/>
    <col min="48" max="48" width="4.42578125" style="30" bestFit="1" customWidth="1"/>
    <col min="49" max="50" width="4.140625" style="30" bestFit="1" customWidth="1"/>
    <col min="51" max="51" width="3.140625" style="30" customWidth="1"/>
    <col min="52" max="52" width="4.42578125" style="30" bestFit="1" customWidth="1"/>
    <col min="53" max="54" width="4.140625" style="30" bestFit="1" customWidth="1"/>
    <col min="55" max="55" width="3.140625" style="30" customWidth="1"/>
    <col min="56" max="56" width="4.42578125" style="30" bestFit="1" customWidth="1"/>
    <col min="57" max="58" width="4.140625" style="30" bestFit="1" customWidth="1"/>
    <col min="59" max="59" width="3.140625" style="30" customWidth="1"/>
    <col min="60" max="60" width="4.42578125" style="30" bestFit="1" customWidth="1"/>
    <col min="61" max="62" width="4.140625" style="30" bestFit="1" customWidth="1"/>
    <col min="63" max="63" width="3.140625" style="30" customWidth="1"/>
    <col min="64" max="64" width="4.42578125" style="30" bestFit="1" customWidth="1"/>
    <col min="65" max="66" width="4.140625" style="30" bestFit="1" customWidth="1"/>
    <col min="67" max="67" width="3.140625" style="30" customWidth="1"/>
    <col min="68" max="68" width="4.42578125" style="30" bestFit="1" customWidth="1"/>
    <col min="69" max="70" width="4.140625" style="30" bestFit="1" customWidth="1"/>
    <col min="71" max="71" width="3.140625" style="30" customWidth="1"/>
    <col min="72" max="72" width="4.42578125" style="30" bestFit="1" customWidth="1"/>
    <col min="73" max="74" width="4.140625" style="30" bestFit="1" customWidth="1"/>
    <col min="75" max="75" width="3.140625" style="30" customWidth="1"/>
    <col min="76" max="76" width="4.7109375" style="30" bestFit="1" customWidth="1"/>
    <col min="77" max="77" width="4.140625" style="30" bestFit="1" customWidth="1"/>
    <col min="78" max="78" width="5.7109375" style="30" bestFit="1" customWidth="1"/>
    <col min="79" max="79" width="9.28515625" style="204" bestFit="1" customWidth="1"/>
    <col min="80" max="82" width="8.7109375" style="30" customWidth="1"/>
    <col min="83" max="16384" width="9.140625" style="30"/>
  </cols>
  <sheetData>
    <row r="1" spans="1:80" s="20" customFormat="1" ht="26.25" customHeight="1" thickBot="1" x14ac:dyDescent="0.25">
      <c r="A1" s="15"/>
      <c r="B1" s="16"/>
      <c r="C1" s="17"/>
      <c r="D1" s="365" t="s">
        <v>4</v>
      </c>
      <c r="E1" s="365"/>
      <c r="F1" s="365"/>
      <c r="G1" s="365"/>
      <c r="H1" s="365"/>
      <c r="I1" s="365"/>
      <c r="J1" s="365"/>
      <c r="K1" s="365"/>
      <c r="L1" s="365"/>
      <c r="M1" s="365"/>
      <c r="N1" s="365"/>
      <c r="O1" s="98"/>
      <c r="P1" s="18"/>
      <c r="Q1" s="369" t="s">
        <v>9</v>
      </c>
      <c r="R1" s="369"/>
      <c r="S1" s="369"/>
      <c r="T1" s="369"/>
      <c r="U1" s="369"/>
      <c r="V1" s="369"/>
      <c r="W1" s="369"/>
      <c r="X1" s="369"/>
      <c r="Y1" s="369"/>
      <c r="Z1" s="369"/>
      <c r="AA1" s="369"/>
      <c r="AB1" s="369"/>
      <c r="AC1" s="369"/>
      <c r="AD1" s="369"/>
      <c r="AE1" s="369"/>
      <c r="AF1" s="369"/>
      <c r="AG1" s="369"/>
      <c r="AH1" s="19"/>
      <c r="AI1" s="19"/>
      <c r="AJ1" s="19"/>
      <c r="AK1" s="19"/>
      <c r="AL1" s="19"/>
      <c r="AM1" s="19"/>
      <c r="AN1" s="19"/>
      <c r="AO1" s="19"/>
      <c r="AP1" s="19"/>
      <c r="AQ1" s="19"/>
      <c r="AR1" s="19"/>
      <c r="AS1" s="19"/>
      <c r="AT1" s="19"/>
      <c r="AU1" s="19"/>
      <c r="AV1" s="19"/>
      <c r="AW1" s="19"/>
      <c r="AX1" s="19"/>
      <c r="AY1" s="19"/>
      <c r="AZ1" s="19"/>
      <c r="BA1" s="19"/>
      <c r="BB1" s="19"/>
      <c r="BC1" s="19"/>
      <c r="BD1" s="19"/>
      <c r="BE1" s="19"/>
      <c r="BF1" s="19"/>
      <c r="BG1" s="19"/>
      <c r="BH1" s="19"/>
      <c r="BI1" s="19"/>
      <c r="BJ1" s="19"/>
      <c r="BK1" s="19"/>
      <c r="BL1" s="19"/>
      <c r="BM1" s="19"/>
      <c r="BN1" s="19"/>
      <c r="BO1" s="19"/>
      <c r="BP1" s="19"/>
      <c r="BQ1" s="19"/>
      <c r="BR1" s="19"/>
      <c r="BS1" s="19"/>
      <c r="BT1" s="19"/>
      <c r="BU1" s="19"/>
      <c r="BV1" s="19"/>
      <c r="BW1" s="19"/>
      <c r="BX1" s="19"/>
      <c r="BY1" s="19"/>
      <c r="CA1" s="203"/>
    </row>
    <row r="2" spans="1:80" ht="4.5" customHeight="1" thickBot="1" x14ac:dyDescent="0.25">
      <c r="B2" s="380"/>
      <c r="C2" s="381"/>
      <c r="D2" s="22"/>
      <c r="E2" s="96" t="s">
        <v>29</v>
      </c>
      <c r="F2" s="23"/>
      <c r="G2" s="23"/>
      <c r="H2" s="23"/>
      <c r="I2" s="24"/>
      <c r="J2" s="24"/>
      <c r="K2" s="395"/>
      <c r="L2" s="395"/>
      <c r="M2" s="97"/>
      <c r="N2" s="97"/>
      <c r="O2" s="97"/>
      <c r="P2" s="24"/>
      <c r="Q2" s="340" t="s">
        <v>34</v>
      </c>
      <c r="R2" s="341"/>
      <c r="S2" s="410"/>
      <c r="T2" s="411"/>
      <c r="U2" s="411"/>
      <c r="V2" s="411"/>
      <c r="W2" s="412"/>
      <c r="X2" s="24"/>
      <c r="Y2" s="340" t="s">
        <v>35</v>
      </c>
      <c r="Z2" s="340"/>
      <c r="AA2" s="341"/>
      <c r="AB2" s="376"/>
      <c r="AC2" s="377"/>
      <c r="AD2" s="97" t="s">
        <v>7</v>
      </c>
      <c r="AE2" s="222" t="s">
        <v>7</v>
      </c>
      <c r="AF2" s="223"/>
      <c r="AG2" s="26"/>
      <c r="AH2" s="96" t="s">
        <v>29</v>
      </c>
      <c r="AI2" s="24" t="s">
        <v>52</v>
      </c>
      <c r="AJ2" s="24" t="s">
        <v>52</v>
      </c>
      <c r="AK2" s="24" t="s">
        <v>52</v>
      </c>
      <c r="AL2" s="24" t="s">
        <v>52</v>
      </c>
      <c r="AM2" s="24" t="s">
        <v>52</v>
      </c>
      <c r="AN2" s="24" t="s">
        <v>52</v>
      </c>
      <c r="AO2" s="24" t="s">
        <v>52</v>
      </c>
      <c r="AP2" s="24" t="s">
        <v>52</v>
      </c>
      <c r="AQ2" s="24"/>
      <c r="AR2" s="24"/>
      <c r="AS2" s="24" t="s">
        <v>6</v>
      </c>
      <c r="AT2" s="24" t="s">
        <v>6</v>
      </c>
      <c r="AU2" s="24"/>
      <c r="AV2" s="27" t="s">
        <v>8</v>
      </c>
      <c r="AW2" s="27" t="s">
        <v>7</v>
      </c>
      <c r="AX2" s="27" t="s">
        <v>7</v>
      </c>
      <c r="AY2" s="24"/>
      <c r="AZ2" s="27" t="s">
        <v>8</v>
      </c>
      <c r="BA2" s="27" t="s">
        <v>7</v>
      </c>
      <c r="BB2" s="27" t="s">
        <v>7</v>
      </c>
      <c r="BC2" s="24"/>
      <c r="BD2" s="27" t="s">
        <v>8</v>
      </c>
      <c r="BE2" s="27" t="s">
        <v>7</v>
      </c>
      <c r="BF2" s="27" t="s">
        <v>7</v>
      </c>
      <c r="BG2" s="24"/>
      <c r="BH2" s="27" t="s">
        <v>8</v>
      </c>
      <c r="BI2" s="27" t="s">
        <v>7</v>
      </c>
      <c r="BJ2" s="27" t="s">
        <v>7</v>
      </c>
      <c r="BK2" s="24"/>
      <c r="BL2" s="27" t="s">
        <v>8</v>
      </c>
      <c r="BM2" s="27" t="s">
        <v>7</v>
      </c>
      <c r="BN2" s="27" t="s">
        <v>7</v>
      </c>
      <c r="BO2" s="24"/>
      <c r="BP2" s="27" t="s">
        <v>8</v>
      </c>
      <c r="BQ2" s="27" t="s">
        <v>7</v>
      </c>
      <c r="BR2" s="27" t="s">
        <v>7</v>
      </c>
      <c r="BS2" s="24"/>
      <c r="BT2" s="27" t="s">
        <v>8</v>
      </c>
      <c r="BU2" s="27" t="s">
        <v>7</v>
      </c>
      <c r="BV2" s="27" t="s">
        <v>7</v>
      </c>
      <c r="BW2" s="24"/>
      <c r="BX2" s="28" t="s">
        <v>11</v>
      </c>
      <c r="BY2" s="29"/>
    </row>
    <row r="3" spans="1:80" ht="21" customHeight="1" thickBot="1" x14ac:dyDescent="0.3">
      <c r="B3" s="385" t="s">
        <v>39</v>
      </c>
      <c r="C3" s="386"/>
      <c r="D3" s="13" t="s">
        <v>55</v>
      </c>
      <c r="E3" s="31"/>
      <c r="F3" s="106"/>
      <c r="G3" s="106"/>
      <c r="H3" s="106"/>
      <c r="I3" s="106"/>
      <c r="J3" s="106"/>
      <c r="K3" s="106"/>
      <c r="L3" s="106"/>
      <c r="M3" s="106"/>
      <c r="N3" s="106"/>
      <c r="O3" s="106"/>
      <c r="P3" s="106"/>
      <c r="Q3" s="342"/>
      <c r="R3" s="343"/>
      <c r="S3" s="413"/>
      <c r="T3" s="414"/>
      <c r="U3" s="414"/>
      <c r="V3" s="414"/>
      <c r="W3" s="415"/>
      <c r="X3" s="143"/>
      <c r="Y3" s="342"/>
      <c r="Z3" s="342"/>
      <c r="AA3" s="343"/>
      <c r="AB3" s="378"/>
      <c r="AC3" s="379"/>
      <c r="AD3" s="144"/>
      <c r="AE3" s="145"/>
      <c r="AF3" s="142"/>
      <c r="AG3" s="32" t="s">
        <v>14</v>
      </c>
      <c r="AH3" s="161">
        <f>S2</f>
        <v>0</v>
      </c>
      <c r="AI3" s="396" t="s">
        <v>33</v>
      </c>
      <c r="AJ3" s="397"/>
      <c r="AK3" s="397"/>
      <c r="AL3" s="397"/>
      <c r="AM3" s="397"/>
      <c r="AN3" s="397"/>
      <c r="AO3" s="397"/>
      <c r="AP3" s="398"/>
      <c r="AQ3" s="389" t="s">
        <v>53</v>
      </c>
      <c r="AR3" s="390"/>
      <c r="AS3" s="390"/>
      <c r="AT3" s="391"/>
      <c r="AU3" s="160" t="s">
        <v>38</v>
      </c>
      <c r="AV3" s="352" t="s">
        <v>0</v>
      </c>
      <c r="AW3" s="353"/>
      <c r="AX3" s="354"/>
      <c r="AY3" s="34"/>
      <c r="AZ3" s="352" t="s">
        <v>0</v>
      </c>
      <c r="BA3" s="353"/>
      <c r="BB3" s="354"/>
      <c r="BC3" s="34"/>
      <c r="BD3" s="352" t="s">
        <v>0</v>
      </c>
      <c r="BE3" s="353"/>
      <c r="BF3" s="354"/>
      <c r="BG3" s="34"/>
      <c r="BH3" s="352" t="s">
        <v>0</v>
      </c>
      <c r="BI3" s="353"/>
      <c r="BJ3" s="354"/>
      <c r="BK3" s="34"/>
      <c r="BL3" s="352" t="s">
        <v>0</v>
      </c>
      <c r="BM3" s="353"/>
      <c r="BN3" s="354"/>
      <c r="BO3" s="34"/>
      <c r="BP3" s="352" t="s">
        <v>0</v>
      </c>
      <c r="BQ3" s="353"/>
      <c r="BR3" s="354"/>
      <c r="BS3" s="34"/>
      <c r="BT3" s="352" t="s">
        <v>0</v>
      </c>
      <c r="BU3" s="353"/>
      <c r="BV3" s="354"/>
      <c r="BW3" s="34"/>
      <c r="BX3" s="35"/>
      <c r="BY3" s="36"/>
    </row>
    <row r="4" spans="1:80" ht="19.5" customHeight="1" thickBot="1" x14ac:dyDescent="0.25">
      <c r="B4" s="387" t="s">
        <v>40</v>
      </c>
      <c r="C4" s="388"/>
      <c r="D4" s="13" t="s">
        <v>23</v>
      </c>
      <c r="E4" s="31"/>
      <c r="F4" s="416" t="e">
        <f>BD!#REF!</f>
        <v>#REF!</v>
      </c>
      <c r="G4" s="417"/>
      <c r="H4" s="417"/>
      <c r="I4" s="427" t="e">
        <f>BD!#REF!</f>
        <v>#REF!</v>
      </c>
      <c r="J4" s="329"/>
      <c r="K4" s="329"/>
      <c r="L4" s="329"/>
      <c r="M4" s="329"/>
      <c r="N4" s="172" t="e">
        <f>BD!#REF!</f>
        <v>#REF!</v>
      </c>
      <c r="O4" s="329" t="e">
        <f>BD!#REF!</f>
        <v>#REF!</v>
      </c>
      <c r="P4" s="330"/>
      <c r="Q4" s="428" t="e">
        <f>BD!#REF!</f>
        <v>#REF!</v>
      </c>
      <c r="R4" s="409"/>
      <c r="S4" s="409"/>
      <c r="T4" s="409"/>
      <c r="U4" s="409"/>
      <c r="V4" s="176" t="e">
        <f>BD!#REF!</f>
        <v>#REF!</v>
      </c>
      <c r="W4" s="409" t="e">
        <f>BD!#REF!</f>
        <v>#REF!</v>
      </c>
      <c r="X4" s="409"/>
      <c r="Y4" s="407" t="e">
        <f>BD!#REF!</f>
        <v>#REF!</v>
      </c>
      <c r="Z4" s="408"/>
      <c r="AA4" s="108" t="e">
        <f>BD!#REF!</f>
        <v>#REF!</v>
      </c>
      <c r="AB4" s="406" t="e">
        <f>BD!#REF!</f>
        <v>#REF!</v>
      </c>
      <c r="AC4" s="338"/>
      <c r="AD4" s="156"/>
      <c r="AE4" s="155"/>
      <c r="AF4" s="37"/>
      <c r="AG4" s="38" t="str">
        <f>D4</f>
        <v>NOM DE LA ROUTE</v>
      </c>
      <c r="AH4" s="162">
        <f>AB2</f>
        <v>0</v>
      </c>
      <c r="AI4" s="399"/>
      <c r="AJ4" s="400"/>
      <c r="AK4" s="400"/>
      <c r="AL4" s="400"/>
      <c r="AM4" s="400"/>
      <c r="AN4" s="400"/>
      <c r="AO4" s="400"/>
      <c r="AP4" s="401"/>
      <c r="AQ4" s="392"/>
      <c r="AR4" s="393"/>
      <c r="AS4" s="393"/>
      <c r="AT4" s="394"/>
      <c r="AU4" s="159"/>
      <c r="AV4" s="355"/>
      <c r="AW4" s="356"/>
      <c r="AX4" s="357"/>
      <c r="AY4" s="11"/>
      <c r="AZ4" s="355"/>
      <c r="BA4" s="356"/>
      <c r="BB4" s="357"/>
      <c r="BC4" s="11"/>
      <c r="BD4" s="355"/>
      <c r="BE4" s="356"/>
      <c r="BF4" s="357"/>
      <c r="BG4" s="11"/>
      <c r="BH4" s="355"/>
      <c r="BI4" s="356"/>
      <c r="BJ4" s="357"/>
      <c r="BK4" s="11"/>
      <c r="BL4" s="355"/>
      <c r="BM4" s="356"/>
      <c r="BN4" s="357"/>
      <c r="BO4" s="11"/>
      <c r="BP4" s="355"/>
      <c r="BQ4" s="356"/>
      <c r="BR4" s="357"/>
      <c r="BS4" s="11"/>
      <c r="BT4" s="355"/>
      <c r="BU4" s="356"/>
      <c r="BV4" s="357"/>
      <c r="BW4" s="39"/>
      <c r="BX4" s="35"/>
      <c r="BY4" s="36" t="s">
        <v>7</v>
      </c>
      <c r="BZ4" s="30" t="s">
        <v>37</v>
      </c>
    </row>
    <row r="5" spans="1:80" ht="57.75" thickBot="1" x14ac:dyDescent="0.25">
      <c r="A5" s="40" t="s">
        <v>28</v>
      </c>
      <c r="B5" s="41" t="s">
        <v>45</v>
      </c>
      <c r="C5" s="42" t="e">
        <f>BD!#REF!</f>
        <v>#REF!</v>
      </c>
      <c r="D5" s="43" t="s">
        <v>41</v>
      </c>
      <c r="E5" s="44">
        <f>BD!A2</f>
        <v>0</v>
      </c>
      <c r="F5" s="165" t="e">
        <f>BD!#REF!</f>
        <v>#REF!</v>
      </c>
      <c r="G5" s="260" t="e">
        <f>BD!#REF!</f>
        <v>#REF!</v>
      </c>
      <c r="H5" s="261" t="e">
        <f>BD!#REF!</f>
        <v>#REF!</v>
      </c>
      <c r="I5" s="122" t="e">
        <f>BD!#REF!</f>
        <v>#REF!</v>
      </c>
      <c r="J5" s="264" t="e">
        <f>BD!#REF!</f>
        <v>#REF!</v>
      </c>
      <c r="K5" s="90" t="e">
        <f>BD!#REF!</f>
        <v>#REF!</v>
      </c>
      <c r="L5" s="90" t="e">
        <f>BD!#REF!</f>
        <v>#REF!</v>
      </c>
      <c r="M5" s="265" t="e">
        <f>BD!#REF!</f>
        <v>#REF!</v>
      </c>
      <c r="N5" s="175" t="e">
        <f>BD!#REF!</f>
        <v>#REF!</v>
      </c>
      <c r="O5" s="171" t="e">
        <f>BD!#REF!</f>
        <v>#REF!</v>
      </c>
      <c r="P5" s="100" t="e">
        <f>BD!#REF!</f>
        <v>#REF!</v>
      </c>
      <c r="Q5" s="105" t="e">
        <f>BD!#REF!</f>
        <v>#REF!</v>
      </c>
      <c r="R5" s="268" t="e">
        <f>BD!#REF!</f>
        <v>#REF!</v>
      </c>
      <c r="S5" s="269" t="e">
        <f>BD!#REF!</f>
        <v>#REF!</v>
      </c>
      <c r="T5" s="270" t="e">
        <f>BD!#REF!</f>
        <v>#REF!</v>
      </c>
      <c r="U5" s="271" t="e">
        <f>BD!#REF!</f>
        <v>#REF!</v>
      </c>
      <c r="V5" s="177" t="e">
        <f>BD!#REF!</f>
        <v>#REF!</v>
      </c>
      <c r="W5" s="111" t="e">
        <f>BD!#REF!</f>
        <v>#REF!</v>
      </c>
      <c r="X5" s="102" t="e">
        <f>BD!#REF!</f>
        <v>#REF!</v>
      </c>
      <c r="Y5" s="180" t="e">
        <f>BD!#REF!</f>
        <v>#REF!</v>
      </c>
      <c r="Z5" s="101" t="e">
        <f>BD!#REF!</f>
        <v>#REF!</v>
      </c>
      <c r="AA5" s="109" t="e">
        <f>BD!#REF!</f>
        <v>#REF!</v>
      </c>
      <c r="AB5" s="103" t="e">
        <f>BD!#REF!</f>
        <v>#REF!</v>
      </c>
      <c r="AC5" s="104" t="e">
        <f>BD!#REF!</f>
        <v>#REF!</v>
      </c>
      <c r="AD5" s="147" t="s">
        <v>46</v>
      </c>
      <c r="AE5" s="157" t="s">
        <v>24</v>
      </c>
      <c r="AF5" s="45"/>
      <c r="AG5" s="46" t="s">
        <v>49</v>
      </c>
      <c r="AH5" s="44">
        <f t="shared" ref="AH5:AH28" si="0">E5</f>
        <v>0</v>
      </c>
      <c r="AI5" s="192" t="s">
        <v>13</v>
      </c>
      <c r="AJ5" s="193" t="s">
        <v>20</v>
      </c>
      <c r="AK5" s="47" t="s">
        <v>30</v>
      </c>
      <c r="AL5" s="195" t="s">
        <v>15</v>
      </c>
      <c r="AM5" s="194" t="s">
        <v>22</v>
      </c>
      <c r="AN5" s="196" t="s">
        <v>18</v>
      </c>
      <c r="AO5" s="197" t="s">
        <v>31</v>
      </c>
      <c r="AP5" s="198" t="s">
        <v>32</v>
      </c>
      <c r="AQ5" s="278"/>
      <c r="AR5" s="279"/>
      <c r="AS5" s="279"/>
      <c r="AT5" s="278"/>
      <c r="AU5" s="158" t="s">
        <v>36</v>
      </c>
      <c r="AV5" s="199" t="s">
        <v>1</v>
      </c>
      <c r="AW5" s="199" t="s">
        <v>2</v>
      </c>
      <c r="AX5" s="200" t="s">
        <v>5</v>
      </c>
      <c r="AY5" s="201" t="s">
        <v>3</v>
      </c>
      <c r="AZ5" s="202" t="s">
        <v>1</v>
      </c>
      <c r="BA5" s="202" t="s">
        <v>2</v>
      </c>
      <c r="BB5" s="202" t="s">
        <v>5</v>
      </c>
      <c r="BC5" s="201" t="s">
        <v>3</v>
      </c>
      <c r="BD5" s="202" t="s">
        <v>1</v>
      </c>
      <c r="BE5" s="202" t="s">
        <v>2</v>
      </c>
      <c r="BF5" s="202" t="s">
        <v>5</v>
      </c>
      <c r="BG5" s="201" t="s">
        <v>3</v>
      </c>
      <c r="BH5" s="202" t="s">
        <v>1</v>
      </c>
      <c r="BI5" s="202" t="s">
        <v>2</v>
      </c>
      <c r="BJ5" s="202" t="s">
        <v>5</v>
      </c>
      <c r="BK5" s="201" t="s">
        <v>3</v>
      </c>
      <c r="BL5" s="202" t="s">
        <v>1</v>
      </c>
      <c r="BM5" s="202" t="s">
        <v>2</v>
      </c>
      <c r="BN5" s="202" t="s">
        <v>5</v>
      </c>
      <c r="BO5" s="201" t="s">
        <v>3</v>
      </c>
      <c r="BP5" s="202" t="s">
        <v>1</v>
      </c>
      <c r="BQ5" s="202" t="s">
        <v>2</v>
      </c>
      <c r="BR5" s="202" t="s">
        <v>5</v>
      </c>
      <c r="BS5" s="201" t="s">
        <v>3</v>
      </c>
      <c r="BT5" s="48" t="s">
        <v>1</v>
      </c>
      <c r="BU5" s="48" t="s">
        <v>2</v>
      </c>
      <c r="BV5" s="48" t="s">
        <v>5</v>
      </c>
      <c r="BW5" s="49" t="s">
        <v>3</v>
      </c>
      <c r="BX5" s="50" t="s">
        <v>56</v>
      </c>
      <c r="BY5" s="51" t="s">
        <v>48</v>
      </c>
      <c r="BZ5" s="207" t="s">
        <v>50</v>
      </c>
      <c r="CA5" s="205" t="s">
        <v>27</v>
      </c>
      <c r="CB5" s="52"/>
    </row>
    <row r="6" spans="1:80" ht="20.25" x14ac:dyDescent="0.2">
      <c r="A6" s="189">
        <f>IFERROR(LOOKUP($E6,BD!A:A,BD!#REF!),0)</f>
        <v>0</v>
      </c>
      <c r="B6" s="66">
        <f>A6</f>
        <v>0</v>
      </c>
      <c r="C6" s="67">
        <f>IFERROR(LOOKUP($E6,BD!A:A,BD!#REF!),0)</f>
        <v>0</v>
      </c>
      <c r="D6" s="68">
        <f>IFERROR(LOOKUP($E6,BD!A:A,BD!#REF!),0)</f>
        <v>0</v>
      </c>
      <c r="E6" s="153"/>
      <c r="F6" s="110">
        <f>IFERROR(LOOKUP($E6,BD!$A:$A,BD!#REF!),0)</f>
        <v>0</v>
      </c>
      <c r="G6" s="262">
        <f>IFERROR(LOOKUP($E6,BD!$A:$A,BD!#REF!),0)</f>
        <v>0</v>
      </c>
      <c r="H6" s="263">
        <f>IFERROR(LOOKUP($E6,BD!$A:$A,BD!#REF!),0)</f>
        <v>0</v>
      </c>
      <c r="I6" s="110">
        <f>IFERROR(LOOKUP($E6,BD!$A:$A,BD!#REF!),0)</f>
        <v>0</v>
      </c>
      <c r="J6" s="262">
        <f>IFERROR(LOOKUP($E6,BD!$A:$A,BD!#REF!),0)</f>
        <v>0</v>
      </c>
      <c r="K6" s="263">
        <f>IFERROR(LOOKUP($E6,BD!$A:$A,BD!#REF!),0)</f>
        <v>0</v>
      </c>
      <c r="L6" s="266">
        <f>IFERROR(LOOKUP($E6,BD!$A:$A,BD!#REF!),0)</f>
        <v>0</v>
      </c>
      <c r="M6" s="267">
        <f>IFERROR(LOOKUP($E6,BD!$A:$A,BD!#REF!),0)</f>
        <v>0</v>
      </c>
      <c r="N6" s="174">
        <f>IFERROR(LOOKUP($E6,BD!$A:$A,BD!#REF!),0)</f>
        <v>0</v>
      </c>
      <c r="O6" s="58">
        <f>IFERROR(LOOKUP($E6,BD!$A:$A,BD!#REF!),0)</f>
        <v>0</v>
      </c>
      <c r="P6" s="57">
        <f>IFERROR(LOOKUP($E6,BD!$A:$A,BD!#REF!),0)</f>
        <v>0</v>
      </c>
      <c r="Q6" s="110">
        <f>IFERROR(LOOKUP($E6,BD!$A:$A,BD!#REF!),0)</f>
        <v>0</v>
      </c>
      <c r="R6" s="262">
        <f>IFERROR(LOOKUP($E6,BD!$A:$A,BD!#REF!),0)</f>
        <v>0</v>
      </c>
      <c r="S6" s="266">
        <f>IFERROR(LOOKUP($E6,BD!$A:$A,BD!#REF!),0)</f>
        <v>0</v>
      </c>
      <c r="T6" s="266">
        <f>IFERROR(LOOKUP($E6,BD!$A:$A,BD!#REF!),0)</f>
        <v>0</v>
      </c>
      <c r="U6" s="267">
        <f>IFERROR(LOOKUP($E6,BD!$A:$A,BD!#REF!),0)</f>
        <v>0</v>
      </c>
      <c r="V6" s="174">
        <f>IFERROR(LOOKUP($E6,BD!$A:$A,BD!#REF!),0)</f>
        <v>0</v>
      </c>
      <c r="W6" s="56">
        <f>IFERROR(LOOKUP($E6,BD!$A:$A,BD!#REF!),0)</f>
        <v>0</v>
      </c>
      <c r="X6" s="59">
        <f>IFERROR(LOOKUP($E6,BD!$A:$A,BD!#REF!),0)</f>
        <v>0</v>
      </c>
      <c r="Y6" s="181">
        <f>IFERROR(LOOKUP($E6,BD!$A:$A,BD!#REF!),0)</f>
        <v>0</v>
      </c>
      <c r="Z6" s="139">
        <f>IFERROR(LOOKUP($E6,BD!$A:$A,BD!#REF!),0)</f>
        <v>0</v>
      </c>
      <c r="AA6" s="140">
        <f>IFERROR(LOOKUP($E6,BD!$A:$A,BD!#REF!),0)</f>
        <v>0</v>
      </c>
      <c r="AB6" s="141">
        <f>IFERROR(LOOKUP($E6,BD!$A:$A,BD!#REF!),0)</f>
        <v>0</v>
      </c>
      <c r="AC6" s="259">
        <f>IFERROR(LOOKUP($E6,BD!$A:$A,BD!#REF!),0)</f>
        <v>0</v>
      </c>
      <c r="AD6" s="87">
        <f>IFERROR(LOOKUP($E6,BD!$A:$A,BD!#REF!),0)</f>
        <v>0</v>
      </c>
      <c r="AE6" s="154">
        <f>IFERROR(LOOKUP($E6,BD!$A:$A,BD!#REF!),0)</f>
        <v>0</v>
      </c>
      <c r="AF6" s="63">
        <f>IFERROR(LOOKUP(E6,[1]BD!$A$1:$A$65536,[1]BD!$N$1:$N$65536),0)</f>
        <v>0</v>
      </c>
      <c r="AG6" s="64">
        <f t="shared" ref="AG6:AG28" si="1">D6</f>
        <v>0</v>
      </c>
      <c r="AH6" s="190">
        <f t="shared" si="0"/>
        <v>0</v>
      </c>
      <c r="AI6" s="182"/>
      <c r="AJ6" s="183"/>
      <c r="AK6" s="121"/>
      <c r="AL6" s="185"/>
      <c r="AM6" s="121"/>
      <c r="AN6" s="187"/>
      <c r="AO6" s="124"/>
      <c r="AP6" s="1"/>
      <c r="AQ6" s="280"/>
      <c r="AR6" s="281"/>
      <c r="AS6" s="281"/>
      <c r="AT6" s="282"/>
      <c r="AU6" s="55"/>
      <c r="AV6" s="8"/>
      <c r="AW6" s="9"/>
      <c r="AX6" s="9"/>
      <c r="AY6" s="10">
        <f t="shared" ref="AY6:AY28" si="2">IFERROR((AX6/AW6),0)</f>
        <v>0</v>
      </c>
      <c r="AZ6" s="8"/>
      <c r="BA6" s="9"/>
      <c r="BB6" s="9"/>
      <c r="BC6" s="10">
        <f t="shared" ref="BC6:BC28" si="3">IFERROR((BB6/BA6),0)</f>
        <v>0</v>
      </c>
      <c r="BD6" s="8"/>
      <c r="BE6" s="9"/>
      <c r="BF6" s="9"/>
      <c r="BG6" s="10">
        <f t="shared" ref="BG6:BG28" si="4">IFERROR((BF6/BE6),0)</f>
        <v>0</v>
      </c>
      <c r="BH6" s="8"/>
      <c r="BI6" s="9"/>
      <c r="BJ6" s="9"/>
      <c r="BK6" s="10">
        <f t="shared" ref="BK6:BK28" si="5">IFERROR((BJ6/BI6),0)</f>
        <v>0</v>
      </c>
      <c r="BL6" s="8"/>
      <c r="BM6" s="9"/>
      <c r="BN6" s="9"/>
      <c r="BO6" s="10">
        <f t="shared" ref="BO6:BO28" si="6">IFERROR((BN6/BM6),0)</f>
        <v>0</v>
      </c>
      <c r="BP6" s="8"/>
      <c r="BQ6" s="9"/>
      <c r="BR6" s="9"/>
      <c r="BS6" s="10">
        <f t="shared" ref="BS6:BS28" si="7">IFERROR((BR6/BQ6),0)</f>
        <v>0</v>
      </c>
      <c r="BT6" s="8"/>
      <c r="BU6" s="9"/>
      <c r="BV6" s="9"/>
      <c r="BW6" s="10">
        <f t="shared" ref="BW6:BW28" si="8">IFERROR((BV6/BU6),0)</f>
        <v>0</v>
      </c>
      <c r="BX6" s="65">
        <f t="shared" ref="BX6:BX28" si="9">IFERROR((AY6+BO6+BS6+BW6)/4,0)</f>
        <v>0</v>
      </c>
      <c r="BY6" s="272">
        <f>IFERROR(LOOKUP($E6,BD!$A:$A,BD!#REF!),0)</f>
        <v>0</v>
      </c>
      <c r="BZ6" s="84" t="b">
        <f>OR(AE6=AW6)</f>
        <v>1</v>
      </c>
      <c r="CA6" s="206">
        <f>IFERROR(LOOKUP($E6,BD!$A:$A,BD!#REF!),0)</f>
        <v>0</v>
      </c>
    </row>
    <row r="7" spans="1:80" ht="20.25" x14ac:dyDescent="0.2">
      <c r="A7" s="152">
        <f>IFERROR(LOOKUP($E7,BD!A:A,BD!#REF!),0)</f>
        <v>0</v>
      </c>
      <c r="B7" s="33">
        <f>A7</f>
        <v>0</v>
      </c>
      <c r="C7" s="53">
        <f>IFERROR(LOOKUP($E7,BD!A:A,BD!#REF!),0)</f>
        <v>0</v>
      </c>
      <c r="D7" s="54">
        <f>IFERROR(LOOKUP($E7,BD!A:A,BD!#REF!),0)</f>
        <v>0</v>
      </c>
      <c r="E7" s="153"/>
      <c r="F7" s="110">
        <f>IFERROR(LOOKUP($E7,BD!$A:$A,BD!#REF!),0)</f>
        <v>0</v>
      </c>
      <c r="G7" s="262">
        <f>IFERROR(LOOKUP($E7,BD!$A:$A,BD!#REF!),0)</f>
        <v>0</v>
      </c>
      <c r="H7" s="263">
        <f>IFERROR(LOOKUP($E7,BD!$A:$A,BD!#REF!),0)</f>
        <v>0</v>
      </c>
      <c r="I7" s="110">
        <f>IFERROR(LOOKUP($E7,BD!$A:$A,BD!#REF!),0)</f>
        <v>0</v>
      </c>
      <c r="J7" s="262">
        <f>IFERROR(LOOKUP($E7,BD!$A:$A,BD!#REF!),0)</f>
        <v>0</v>
      </c>
      <c r="K7" s="263">
        <f>IFERROR(LOOKUP($E7,BD!$A:$A,BD!#REF!),0)</f>
        <v>0</v>
      </c>
      <c r="L7" s="266">
        <f>IFERROR(LOOKUP($E7,BD!$A:$A,BD!#REF!),0)</f>
        <v>0</v>
      </c>
      <c r="M7" s="267">
        <f>IFERROR(LOOKUP($E7,BD!$A:$A,BD!#REF!),0)</f>
        <v>0</v>
      </c>
      <c r="N7" s="174">
        <f>IFERROR(LOOKUP($E7,BD!$A:$A,BD!#REF!),0)</f>
        <v>0</v>
      </c>
      <c r="O7" s="58">
        <f>IFERROR(LOOKUP($E7,BD!$A:$A,BD!#REF!),0)</f>
        <v>0</v>
      </c>
      <c r="P7" s="57">
        <f>IFERROR(LOOKUP($E7,BD!$A:$A,BD!#REF!),0)</f>
        <v>0</v>
      </c>
      <c r="Q7" s="110">
        <f>IFERROR(LOOKUP($E7,BD!$A:$A,BD!#REF!),0)</f>
        <v>0</v>
      </c>
      <c r="R7" s="262">
        <f>IFERROR(LOOKUP($E7,BD!$A:$A,BD!#REF!),0)</f>
        <v>0</v>
      </c>
      <c r="S7" s="266">
        <f>IFERROR(LOOKUP($E7,BD!$A:$A,BD!#REF!),0)</f>
        <v>0</v>
      </c>
      <c r="T7" s="266">
        <f>IFERROR(LOOKUP($E7,BD!$A:$A,BD!#REF!),0)</f>
        <v>0</v>
      </c>
      <c r="U7" s="267">
        <f>IFERROR(LOOKUP($E7,BD!$A:$A,BD!#REF!),0)</f>
        <v>0</v>
      </c>
      <c r="V7" s="174">
        <f>IFERROR(LOOKUP($E7,BD!$A:$A,BD!#REF!),0)</f>
        <v>0</v>
      </c>
      <c r="W7" s="56">
        <f>IFERROR(LOOKUP($E7,BD!$A:$A,BD!#REF!),0)</f>
        <v>0</v>
      </c>
      <c r="X7" s="59">
        <f>IFERROR(LOOKUP($E7,BD!$A:$A,BD!#REF!),0)</f>
        <v>0</v>
      </c>
      <c r="Y7" s="181">
        <f>IFERROR(LOOKUP($E7,BD!$A:$A,BD!#REF!),0)</f>
        <v>0</v>
      </c>
      <c r="Z7" s="139">
        <f>IFERROR(LOOKUP($E7,BD!$A:$A,BD!#REF!),0)</f>
        <v>0</v>
      </c>
      <c r="AA7" s="140">
        <f>IFERROR(LOOKUP($E7,BD!$A:$A,BD!#REF!),0)</f>
        <v>0</v>
      </c>
      <c r="AB7" s="141">
        <f>IFERROR(LOOKUP($E7,BD!$A:$A,BD!#REF!),0)</f>
        <v>0</v>
      </c>
      <c r="AC7" s="259">
        <f>IFERROR(LOOKUP($E7,BD!$A:$A,BD!#REF!),0)</f>
        <v>0</v>
      </c>
      <c r="AD7" s="87">
        <f>IFERROR(LOOKUP($E7,BD!$A:$A,BD!#REF!),0)</f>
        <v>0</v>
      </c>
      <c r="AE7" s="154">
        <f>IFERROR(LOOKUP($E7,BD!$A:$A,BD!#REF!),0)</f>
        <v>0</v>
      </c>
      <c r="AF7" s="60">
        <f>IFERROR(LOOKUP(E7,[1]BD!$A$1:$A$65536,[1]BD!$N$1:$N$65536),0)</f>
        <v>0</v>
      </c>
      <c r="AG7" s="61">
        <f t="shared" si="1"/>
        <v>0</v>
      </c>
      <c r="AH7" s="191">
        <f t="shared" si="0"/>
        <v>0</v>
      </c>
      <c r="AI7" s="182"/>
      <c r="AJ7" s="183"/>
      <c r="AK7" s="121"/>
      <c r="AL7" s="185"/>
      <c r="AM7" s="121"/>
      <c r="AN7" s="187"/>
      <c r="AO7" s="124"/>
      <c r="AP7" s="1"/>
      <c r="AQ7" s="280"/>
      <c r="AR7" s="281"/>
      <c r="AS7" s="281"/>
      <c r="AT7" s="282"/>
      <c r="AU7" s="55"/>
      <c r="AV7" s="4"/>
      <c r="AW7" s="5"/>
      <c r="AX7" s="6"/>
      <c r="AY7" s="7">
        <f t="shared" si="2"/>
        <v>0</v>
      </c>
      <c r="AZ7" s="4"/>
      <c r="BA7" s="5"/>
      <c r="BB7" s="6"/>
      <c r="BC7" s="7">
        <f t="shared" si="3"/>
        <v>0</v>
      </c>
      <c r="BD7" s="4"/>
      <c r="BE7" s="5"/>
      <c r="BF7" s="6"/>
      <c r="BG7" s="7">
        <f t="shared" si="4"/>
        <v>0</v>
      </c>
      <c r="BH7" s="4"/>
      <c r="BI7" s="5"/>
      <c r="BJ7" s="6"/>
      <c r="BK7" s="7">
        <f t="shared" si="5"/>
        <v>0</v>
      </c>
      <c r="BL7" s="4"/>
      <c r="BM7" s="5"/>
      <c r="BN7" s="6"/>
      <c r="BO7" s="7">
        <f t="shared" si="6"/>
        <v>0</v>
      </c>
      <c r="BP7" s="4"/>
      <c r="BQ7" s="5"/>
      <c r="BR7" s="6"/>
      <c r="BS7" s="7">
        <f t="shared" si="7"/>
        <v>0</v>
      </c>
      <c r="BT7" s="4"/>
      <c r="BU7" s="5"/>
      <c r="BV7" s="6"/>
      <c r="BW7" s="7">
        <f t="shared" si="8"/>
        <v>0</v>
      </c>
      <c r="BX7" s="62">
        <f t="shared" si="9"/>
        <v>0</v>
      </c>
      <c r="BY7" s="273">
        <f>IFERROR(LOOKUP($E7,BD!$A:$A,BD!#REF!),0)</f>
        <v>0</v>
      </c>
      <c r="BZ7" s="84" t="b">
        <f t="shared" ref="BZ7:BZ27" si="10">OR(AE7=AW7)</f>
        <v>1</v>
      </c>
      <c r="CA7" s="206">
        <f>IFERROR(LOOKUP($E7,BD!$A:$A,BD!#REF!),0)</f>
        <v>0</v>
      </c>
    </row>
    <row r="8" spans="1:80" ht="20.25" x14ac:dyDescent="0.2">
      <c r="A8" s="152">
        <f>IFERROR(LOOKUP($E8,BD!A:A,BD!#REF!),0)</f>
        <v>0</v>
      </c>
      <c r="B8" s="33">
        <f t="shared" ref="B8:B28" si="11">A8</f>
        <v>0</v>
      </c>
      <c r="C8" s="53">
        <f>IFERROR(LOOKUP($E8,BD!A:A,BD!#REF!),0)</f>
        <v>0</v>
      </c>
      <c r="D8" s="54">
        <f>IFERROR(LOOKUP($E8,BD!A:A,BD!#REF!),0)</f>
        <v>0</v>
      </c>
      <c r="E8" s="153"/>
      <c r="F8" s="110">
        <f>IFERROR(LOOKUP($E8,BD!$A:$A,BD!#REF!),0)</f>
        <v>0</v>
      </c>
      <c r="G8" s="262">
        <f>IFERROR(LOOKUP($E8,BD!$A:$A,BD!#REF!),0)</f>
        <v>0</v>
      </c>
      <c r="H8" s="263">
        <f>IFERROR(LOOKUP($E8,BD!$A:$A,BD!#REF!),0)</f>
        <v>0</v>
      </c>
      <c r="I8" s="110">
        <f>IFERROR(LOOKUP($E8,BD!$A:$A,BD!#REF!),0)</f>
        <v>0</v>
      </c>
      <c r="J8" s="262">
        <f>IFERROR(LOOKUP($E8,BD!$A:$A,BD!#REF!),0)</f>
        <v>0</v>
      </c>
      <c r="K8" s="263">
        <f>IFERROR(LOOKUP($E8,BD!$A:$A,BD!#REF!),0)</f>
        <v>0</v>
      </c>
      <c r="L8" s="266">
        <f>IFERROR(LOOKUP($E8,BD!$A:$A,BD!#REF!),0)</f>
        <v>0</v>
      </c>
      <c r="M8" s="267">
        <f>IFERROR(LOOKUP($E8,BD!$A:$A,BD!#REF!),0)</f>
        <v>0</v>
      </c>
      <c r="N8" s="174">
        <f>IFERROR(LOOKUP($E8,BD!$A:$A,BD!#REF!),0)</f>
        <v>0</v>
      </c>
      <c r="O8" s="58">
        <f>IFERROR(LOOKUP($E8,BD!$A:$A,BD!#REF!),0)</f>
        <v>0</v>
      </c>
      <c r="P8" s="57">
        <f>IFERROR(LOOKUP($E8,BD!$A:$A,BD!#REF!),0)</f>
        <v>0</v>
      </c>
      <c r="Q8" s="110">
        <f>IFERROR(LOOKUP($E8,BD!$A:$A,BD!#REF!),0)</f>
        <v>0</v>
      </c>
      <c r="R8" s="262">
        <f>IFERROR(LOOKUP($E8,BD!$A:$A,BD!#REF!),0)</f>
        <v>0</v>
      </c>
      <c r="S8" s="266">
        <f>IFERROR(LOOKUP($E8,BD!$A:$A,BD!#REF!),0)</f>
        <v>0</v>
      </c>
      <c r="T8" s="266">
        <f>IFERROR(LOOKUP($E8,BD!$A:$A,BD!#REF!),0)</f>
        <v>0</v>
      </c>
      <c r="U8" s="267">
        <f>IFERROR(LOOKUP($E8,BD!$A:$A,BD!#REF!),0)</f>
        <v>0</v>
      </c>
      <c r="V8" s="174">
        <f>IFERROR(LOOKUP($E8,BD!$A:$A,BD!#REF!),0)</f>
        <v>0</v>
      </c>
      <c r="W8" s="56">
        <f>IFERROR(LOOKUP($E8,BD!$A:$A,BD!#REF!),0)</f>
        <v>0</v>
      </c>
      <c r="X8" s="59">
        <f>IFERROR(LOOKUP($E8,BD!$A:$A,BD!#REF!),0)</f>
        <v>0</v>
      </c>
      <c r="Y8" s="181">
        <f>IFERROR(LOOKUP($E8,BD!$A:$A,BD!#REF!),0)</f>
        <v>0</v>
      </c>
      <c r="Z8" s="139">
        <f>IFERROR(LOOKUP($E8,BD!$A:$A,BD!#REF!),0)</f>
        <v>0</v>
      </c>
      <c r="AA8" s="140">
        <f>IFERROR(LOOKUP($E8,BD!$A:$A,BD!#REF!),0)</f>
        <v>0</v>
      </c>
      <c r="AB8" s="141">
        <f>IFERROR(LOOKUP($E8,BD!$A:$A,BD!#REF!),0)</f>
        <v>0</v>
      </c>
      <c r="AC8" s="259">
        <f>IFERROR(LOOKUP($E8,BD!$A:$A,BD!#REF!),0)</f>
        <v>0</v>
      </c>
      <c r="AD8" s="87">
        <f>IFERROR(LOOKUP($E8,BD!$A:$A,BD!#REF!),0)</f>
        <v>0</v>
      </c>
      <c r="AE8" s="154">
        <f>IFERROR(LOOKUP($E8,BD!$A:$A,BD!#REF!),0)</f>
        <v>0</v>
      </c>
      <c r="AF8" s="60">
        <f>IFERROR(LOOKUP(E8,[1]BD!$A$1:$A$65536,[1]BD!$N$1:$N$65536),0)</f>
        <v>0</v>
      </c>
      <c r="AG8" s="61">
        <f t="shared" si="1"/>
        <v>0</v>
      </c>
      <c r="AH8" s="191">
        <f t="shared" si="0"/>
        <v>0</v>
      </c>
      <c r="AI8" s="182"/>
      <c r="AJ8" s="183"/>
      <c r="AK8" s="121"/>
      <c r="AL8" s="185"/>
      <c r="AM8" s="121"/>
      <c r="AN8" s="187"/>
      <c r="AO8" s="124"/>
      <c r="AP8" s="1"/>
      <c r="AQ8" s="280"/>
      <c r="AR8" s="281"/>
      <c r="AS8" s="281"/>
      <c r="AT8" s="282"/>
      <c r="AU8" s="55"/>
      <c r="AV8" s="4"/>
      <c r="AW8" s="5"/>
      <c r="AX8" s="6"/>
      <c r="AY8" s="7">
        <f t="shared" si="2"/>
        <v>0</v>
      </c>
      <c r="AZ8" s="4"/>
      <c r="BA8" s="5"/>
      <c r="BB8" s="6"/>
      <c r="BC8" s="7">
        <f t="shared" si="3"/>
        <v>0</v>
      </c>
      <c r="BD8" s="4"/>
      <c r="BE8" s="5"/>
      <c r="BF8" s="6"/>
      <c r="BG8" s="7">
        <f t="shared" si="4"/>
        <v>0</v>
      </c>
      <c r="BH8" s="4"/>
      <c r="BI8" s="5"/>
      <c r="BJ8" s="6"/>
      <c r="BK8" s="7">
        <f t="shared" si="5"/>
        <v>0</v>
      </c>
      <c r="BL8" s="4"/>
      <c r="BM8" s="5"/>
      <c r="BN8" s="6"/>
      <c r="BO8" s="7">
        <f t="shared" si="6"/>
        <v>0</v>
      </c>
      <c r="BP8" s="4"/>
      <c r="BQ8" s="5"/>
      <c r="BR8" s="6"/>
      <c r="BS8" s="7">
        <f t="shared" si="7"/>
        <v>0</v>
      </c>
      <c r="BT8" s="4"/>
      <c r="BU8" s="5"/>
      <c r="BV8" s="6"/>
      <c r="BW8" s="7">
        <f t="shared" si="8"/>
        <v>0</v>
      </c>
      <c r="BX8" s="62">
        <f t="shared" si="9"/>
        <v>0</v>
      </c>
      <c r="BY8" s="273">
        <f>IFERROR(LOOKUP($E8,BD!$A:$A,BD!#REF!),0)</f>
        <v>0</v>
      </c>
      <c r="BZ8" s="84" t="b">
        <f t="shared" si="10"/>
        <v>1</v>
      </c>
      <c r="CA8" s="206">
        <f>IFERROR(LOOKUP($E8,BD!$A:$A,BD!#REF!),0)</f>
        <v>0</v>
      </c>
    </row>
    <row r="9" spans="1:80" ht="20.25" x14ac:dyDescent="0.2">
      <c r="A9" s="152">
        <f>IFERROR(LOOKUP($E9,BD!A:A,BD!#REF!),0)</f>
        <v>0</v>
      </c>
      <c r="B9" s="33">
        <f t="shared" si="11"/>
        <v>0</v>
      </c>
      <c r="C9" s="53">
        <f>IFERROR(LOOKUP($E9,BD!A:A,BD!#REF!),0)</f>
        <v>0</v>
      </c>
      <c r="D9" s="54">
        <f>IFERROR(LOOKUP($E9,BD!A:A,BD!#REF!),0)</f>
        <v>0</v>
      </c>
      <c r="E9" s="153"/>
      <c r="F9" s="110">
        <f>IFERROR(LOOKUP($E9,BD!$A:$A,BD!#REF!),0)</f>
        <v>0</v>
      </c>
      <c r="G9" s="262">
        <f>IFERROR(LOOKUP($E9,BD!$A:$A,BD!#REF!),0)</f>
        <v>0</v>
      </c>
      <c r="H9" s="263">
        <f>IFERROR(LOOKUP($E9,BD!$A:$A,BD!#REF!),0)</f>
        <v>0</v>
      </c>
      <c r="I9" s="110">
        <f>IFERROR(LOOKUP($E9,BD!$A:$A,BD!#REF!),0)</f>
        <v>0</v>
      </c>
      <c r="J9" s="262">
        <f>IFERROR(LOOKUP($E9,BD!$A:$A,BD!#REF!),0)</f>
        <v>0</v>
      </c>
      <c r="K9" s="263">
        <f>IFERROR(LOOKUP($E9,BD!$A:$A,BD!#REF!),0)</f>
        <v>0</v>
      </c>
      <c r="L9" s="266">
        <f>IFERROR(LOOKUP($E9,BD!$A:$A,BD!#REF!),0)</f>
        <v>0</v>
      </c>
      <c r="M9" s="267">
        <f>IFERROR(LOOKUP($E9,BD!$A:$A,BD!#REF!),0)</f>
        <v>0</v>
      </c>
      <c r="N9" s="174">
        <f>IFERROR(LOOKUP($E9,BD!$A:$A,BD!#REF!),0)</f>
        <v>0</v>
      </c>
      <c r="O9" s="58">
        <f>IFERROR(LOOKUP($E9,BD!$A:$A,BD!#REF!),0)</f>
        <v>0</v>
      </c>
      <c r="P9" s="57">
        <f>IFERROR(LOOKUP($E9,BD!$A:$A,BD!#REF!),0)</f>
        <v>0</v>
      </c>
      <c r="Q9" s="110">
        <f>IFERROR(LOOKUP($E9,BD!$A:$A,BD!#REF!),0)</f>
        <v>0</v>
      </c>
      <c r="R9" s="262">
        <f>IFERROR(LOOKUP($E9,BD!$A:$A,BD!#REF!),0)</f>
        <v>0</v>
      </c>
      <c r="S9" s="266">
        <f>IFERROR(LOOKUP($E9,BD!$A:$A,BD!#REF!),0)</f>
        <v>0</v>
      </c>
      <c r="T9" s="266">
        <f>IFERROR(LOOKUP($E9,BD!$A:$A,BD!#REF!),0)</f>
        <v>0</v>
      </c>
      <c r="U9" s="267">
        <f>IFERROR(LOOKUP($E9,BD!$A:$A,BD!#REF!),0)</f>
        <v>0</v>
      </c>
      <c r="V9" s="174">
        <f>IFERROR(LOOKUP($E9,BD!$A:$A,BD!#REF!),0)</f>
        <v>0</v>
      </c>
      <c r="W9" s="56">
        <f>IFERROR(LOOKUP($E9,BD!$A:$A,BD!#REF!),0)</f>
        <v>0</v>
      </c>
      <c r="X9" s="59">
        <f>IFERROR(LOOKUP($E9,BD!$A:$A,BD!#REF!),0)</f>
        <v>0</v>
      </c>
      <c r="Y9" s="181">
        <f>IFERROR(LOOKUP($E9,BD!$A:$A,BD!#REF!),0)</f>
        <v>0</v>
      </c>
      <c r="Z9" s="139">
        <f>IFERROR(LOOKUP($E9,BD!$A:$A,BD!#REF!),0)</f>
        <v>0</v>
      </c>
      <c r="AA9" s="140">
        <f>IFERROR(LOOKUP($E9,BD!$A:$A,BD!#REF!),0)</f>
        <v>0</v>
      </c>
      <c r="AB9" s="141">
        <f>IFERROR(LOOKUP($E9,BD!$A:$A,BD!#REF!),0)</f>
        <v>0</v>
      </c>
      <c r="AC9" s="259">
        <f>IFERROR(LOOKUP($E9,BD!$A:$A,BD!#REF!),0)</f>
        <v>0</v>
      </c>
      <c r="AD9" s="87">
        <f>IFERROR(LOOKUP($E9,BD!$A:$A,BD!#REF!),0)</f>
        <v>0</v>
      </c>
      <c r="AE9" s="154">
        <f>IFERROR(LOOKUP($E9,BD!$A:$A,BD!#REF!),0)</f>
        <v>0</v>
      </c>
      <c r="AF9" s="60">
        <f>IFERROR(LOOKUP(E9,[1]BD!$A$1:$A$65536,[1]BD!$N$1:$N$65536),0)</f>
        <v>0</v>
      </c>
      <c r="AG9" s="61">
        <f t="shared" si="1"/>
        <v>0</v>
      </c>
      <c r="AH9" s="191">
        <f t="shared" si="0"/>
        <v>0</v>
      </c>
      <c r="AI9" s="182"/>
      <c r="AJ9" s="183"/>
      <c r="AK9" s="121"/>
      <c r="AL9" s="185"/>
      <c r="AM9" s="121"/>
      <c r="AN9" s="187"/>
      <c r="AO9" s="124"/>
      <c r="AP9" s="1"/>
      <c r="AQ9" s="280"/>
      <c r="AR9" s="281"/>
      <c r="AS9" s="281"/>
      <c r="AT9" s="282"/>
      <c r="AU9" s="55"/>
      <c r="AV9" s="4"/>
      <c r="AW9" s="5"/>
      <c r="AX9" s="6"/>
      <c r="AY9" s="7">
        <f t="shared" si="2"/>
        <v>0</v>
      </c>
      <c r="AZ9" s="4"/>
      <c r="BA9" s="5"/>
      <c r="BB9" s="6"/>
      <c r="BC9" s="7">
        <f t="shared" si="3"/>
        <v>0</v>
      </c>
      <c r="BD9" s="4"/>
      <c r="BE9" s="5"/>
      <c r="BF9" s="6"/>
      <c r="BG9" s="7">
        <f t="shared" si="4"/>
        <v>0</v>
      </c>
      <c r="BH9" s="4"/>
      <c r="BI9" s="5"/>
      <c r="BJ9" s="6"/>
      <c r="BK9" s="7">
        <f t="shared" si="5"/>
        <v>0</v>
      </c>
      <c r="BL9" s="4"/>
      <c r="BM9" s="5"/>
      <c r="BN9" s="6"/>
      <c r="BO9" s="7">
        <f t="shared" si="6"/>
        <v>0</v>
      </c>
      <c r="BP9" s="4"/>
      <c r="BQ9" s="5"/>
      <c r="BR9" s="6"/>
      <c r="BS9" s="7">
        <f t="shared" si="7"/>
        <v>0</v>
      </c>
      <c r="BT9" s="4"/>
      <c r="BU9" s="5"/>
      <c r="BV9" s="6"/>
      <c r="BW9" s="7">
        <f t="shared" si="8"/>
        <v>0</v>
      </c>
      <c r="BX9" s="62">
        <f t="shared" si="9"/>
        <v>0</v>
      </c>
      <c r="BY9" s="273">
        <f>IFERROR(LOOKUP($E9,BD!$A:$A,BD!#REF!),0)</f>
        <v>0</v>
      </c>
      <c r="BZ9" s="84" t="b">
        <f t="shared" si="10"/>
        <v>1</v>
      </c>
      <c r="CA9" s="206">
        <f>IFERROR(LOOKUP($E9,BD!$A:$A,BD!#REF!),0)</f>
        <v>0</v>
      </c>
    </row>
    <row r="10" spans="1:80" ht="20.25" x14ac:dyDescent="0.2">
      <c r="A10" s="152">
        <f>IFERROR(LOOKUP($E10,BD!A:A,BD!#REF!),0)</f>
        <v>0</v>
      </c>
      <c r="B10" s="33">
        <f t="shared" si="11"/>
        <v>0</v>
      </c>
      <c r="C10" s="53">
        <f>IFERROR(LOOKUP($E10,BD!A:A,BD!#REF!),0)</f>
        <v>0</v>
      </c>
      <c r="D10" s="54">
        <f>IFERROR(LOOKUP($E10,BD!A:A,BD!#REF!),0)</f>
        <v>0</v>
      </c>
      <c r="E10" s="153"/>
      <c r="F10" s="110">
        <f>IFERROR(LOOKUP($E10,BD!$A:$A,BD!#REF!),0)</f>
        <v>0</v>
      </c>
      <c r="G10" s="262">
        <f>IFERROR(LOOKUP($E10,BD!$A:$A,BD!#REF!),0)</f>
        <v>0</v>
      </c>
      <c r="H10" s="263">
        <f>IFERROR(LOOKUP($E10,BD!$A:$A,BD!#REF!),0)</f>
        <v>0</v>
      </c>
      <c r="I10" s="110">
        <f>IFERROR(LOOKUP($E10,BD!$A:$A,BD!#REF!),0)</f>
        <v>0</v>
      </c>
      <c r="J10" s="262">
        <f>IFERROR(LOOKUP($E10,BD!$A:$A,BD!#REF!),0)</f>
        <v>0</v>
      </c>
      <c r="K10" s="263">
        <f>IFERROR(LOOKUP($E10,BD!$A:$A,BD!#REF!),0)</f>
        <v>0</v>
      </c>
      <c r="L10" s="266">
        <f>IFERROR(LOOKUP($E10,BD!$A:$A,BD!#REF!),0)</f>
        <v>0</v>
      </c>
      <c r="M10" s="267">
        <f>IFERROR(LOOKUP($E10,BD!$A:$A,BD!#REF!),0)</f>
        <v>0</v>
      </c>
      <c r="N10" s="174">
        <f>IFERROR(LOOKUP($E10,BD!$A:$A,BD!#REF!),0)</f>
        <v>0</v>
      </c>
      <c r="O10" s="58">
        <f>IFERROR(LOOKUP($E10,BD!$A:$A,BD!#REF!),0)</f>
        <v>0</v>
      </c>
      <c r="P10" s="57">
        <f>IFERROR(LOOKUP($E10,BD!$A:$A,BD!#REF!),0)</f>
        <v>0</v>
      </c>
      <c r="Q10" s="110">
        <f>IFERROR(LOOKUP($E10,BD!$A:$A,BD!#REF!),0)</f>
        <v>0</v>
      </c>
      <c r="R10" s="262">
        <f>IFERROR(LOOKUP($E10,BD!$A:$A,BD!#REF!),0)</f>
        <v>0</v>
      </c>
      <c r="S10" s="266">
        <f>IFERROR(LOOKUP($E10,BD!$A:$A,BD!#REF!),0)</f>
        <v>0</v>
      </c>
      <c r="T10" s="266">
        <f>IFERROR(LOOKUP($E10,BD!$A:$A,BD!#REF!),0)</f>
        <v>0</v>
      </c>
      <c r="U10" s="267">
        <f>IFERROR(LOOKUP($E10,BD!$A:$A,BD!#REF!),0)</f>
        <v>0</v>
      </c>
      <c r="V10" s="174">
        <f>IFERROR(LOOKUP($E10,BD!$A:$A,BD!#REF!),0)</f>
        <v>0</v>
      </c>
      <c r="W10" s="56">
        <f>IFERROR(LOOKUP($E10,BD!$A:$A,BD!#REF!),0)</f>
        <v>0</v>
      </c>
      <c r="X10" s="59">
        <f>IFERROR(LOOKUP($E10,BD!$A:$A,BD!#REF!),0)</f>
        <v>0</v>
      </c>
      <c r="Y10" s="181">
        <f>IFERROR(LOOKUP($E10,BD!$A:$A,BD!#REF!),0)</f>
        <v>0</v>
      </c>
      <c r="Z10" s="139">
        <f>IFERROR(LOOKUP($E10,BD!$A:$A,BD!#REF!),0)</f>
        <v>0</v>
      </c>
      <c r="AA10" s="140">
        <f>IFERROR(LOOKUP($E10,BD!$A:$A,BD!#REF!),0)</f>
        <v>0</v>
      </c>
      <c r="AB10" s="141">
        <f>IFERROR(LOOKUP($E10,BD!$A:$A,BD!#REF!),0)</f>
        <v>0</v>
      </c>
      <c r="AC10" s="259">
        <f>IFERROR(LOOKUP($E10,BD!$A:$A,BD!#REF!),0)</f>
        <v>0</v>
      </c>
      <c r="AD10" s="87">
        <f>IFERROR(LOOKUP($E10,BD!$A:$A,BD!#REF!),0)</f>
        <v>0</v>
      </c>
      <c r="AE10" s="154">
        <f>IFERROR(LOOKUP($E10,BD!$A:$A,BD!#REF!),0)</f>
        <v>0</v>
      </c>
      <c r="AF10" s="60">
        <f>IFERROR(LOOKUP(E10,[1]BD!$A$1:$A$65536,[1]BD!$N$1:$N$65536),0)</f>
        <v>0</v>
      </c>
      <c r="AG10" s="61">
        <f t="shared" si="1"/>
        <v>0</v>
      </c>
      <c r="AH10" s="191">
        <f t="shared" si="0"/>
        <v>0</v>
      </c>
      <c r="AI10" s="182"/>
      <c r="AJ10" s="183"/>
      <c r="AK10" s="121"/>
      <c r="AL10" s="185"/>
      <c r="AM10" s="121"/>
      <c r="AN10" s="187"/>
      <c r="AO10" s="124"/>
      <c r="AP10" s="1"/>
      <c r="AQ10" s="280"/>
      <c r="AR10" s="281"/>
      <c r="AS10" s="281"/>
      <c r="AT10" s="282"/>
      <c r="AU10" s="55"/>
      <c r="AV10" s="4"/>
      <c r="AW10" s="5"/>
      <c r="AX10" s="6"/>
      <c r="AY10" s="7">
        <f t="shared" si="2"/>
        <v>0</v>
      </c>
      <c r="AZ10" s="4"/>
      <c r="BA10" s="5"/>
      <c r="BB10" s="6"/>
      <c r="BC10" s="7">
        <f t="shared" si="3"/>
        <v>0</v>
      </c>
      <c r="BD10" s="4"/>
      <c r="BE10" s="5"/>
      <c r="BF10" s="6"/>
      <c r="BG10" s="7">
        <f t="shared" si="4"/>
        <v>0</v>
      </c>
      <c r="BH10" s="4"/>
      <c r="BI10" s="5"/>
      <c r="BJ10" s="6"/>
      <c r="BK10" s="7">
        <f t="shared" si="5"/>
        <v>0</v>
      </c>
      <c r="BL10" s="4"/>
      <c r="BM10" s="5"/>
      <c r="BN10" s="6"/>
      <c r="BO10" s="7">
        <f t="shared" si="6"/>
        <v>0</v>
      </c>
      <c r="BP10" s="4"/>
      <c r="BQ10" s="5"/>
      <c r="BR10" s="6"/>
      <c r="BS10" s="7">
        <f t="shared" si="7"/>
        <v>0</v>
      </c>
      <c r="BT10" s="4"/>
      <c r="BU10" s="5"/>
      <c r="BV10" s="6"/>
      <c r="BW10" s="7">
        <f t="shared" si="8"/>
        <v>0</v>
      </c>
      <c r="BX10" s="62">
        <f t="shared" si="9"/>
        <v>0</v>
      </c>
      <c r="BY10" s="273">
        <f>IFERROR(LOOKUP($E10,BD!$A:$A,BD!#REF!),0)</f>
        <v>0</v>
      </c>
      <c r="BZ10" s="84" t="b">
        <f t="shared" si="10"/>
        <v>1</v>
      </c>
      <c r="CA10" s="206">
        <f>IFERROR(LOOKUP($E10,BD!$A:$A,BD!#REF!),0)</f>
        <v>0</v>
      </c>
    </row>
    <row r="11" spans="1:80" ht="20.25" x14ac:dyDescent="0.2">
      <c r="A11" s="152">
        <f>IFERROR(LOOKUP($E11,BD!A:A,BD!#REF!),0)</f>
        <v>0</v>
      </c>
      <c r="B11" s="33">
        <f t="shared" si="11"/>
        <v>0</v>
      </c>
      <c r="C11" s="53">
        <f>IFERROR(LOOKUP($E11,BD!A:A,BD!#REF!),0)</f>
        <v>0</v>
      </c>
      <c r="D11" s="54">
        <f>IFERROR(LOOKUP($E11,BD!A:A,BD!#REF!),0)</f>
        <v>0</v>
      </c>
      <c r="E11" s="153"/>
      <c r="F11" s="110">
        <f>IFERROR(LOOKUP($E11,BD!$A:$A,BD!#REF!),0)</f>
        <v>0</v>
      </c>
      <c r="G11" s="262">
        <f>IFERROR(LOOKUP($E11,BD!$A:$A,BD!#REF!),0)</f>
        <v>0</v>
      </c>
      <c r="H11" s="263">
        <f>IFERROR(LOOKUP($E11,BD!$A:$A,BD!#REF!),0)</f>
        <v>0</v>
      </c>
      <c r="I11" s="110">
        <f>IFERROR(LOOKUP($E11,BD!$A:$A,BD!#REF!),0)</f>
        <v>0</v>
      </c>
      <c r="J11" s="262">
        <f>IFERROR(LOOKUP($E11,BD!$A:$A,BD!#REF!),0)</f>
        <v>0</v>
      </c>
      <c r="K11" s="263">
        <f>IFERROR(LOOKUP($E11,BD!$A:$A,BD!#REF!),0)</f>
        <v>0</v>
      </c>
      <c r="L11" s="266">
        <f>IFERROR(LOOKUP($E11,BD!$A:$A,BD!#REF!),0)</f>
        <v>0</v>
      </c>
      <c r="M11" s="267">
        <f>IFERROR(LOOKUP($E11,BD!$A:$A,BD!#REF!),0)</f>
        <v>0</v>
      </c>
      <c r="N11" s="174">
        <f>IFERROR(LOOKUP($E11,BD!$A:$A,BD!#REF!),0)</f>
        <v>0</v>
      </c>
      <c r="O11" s="58">
        <f>IFERROR(LOOKUP($E11,BD!$A:$A,BD!#REF!),0)</f>
        <v>0</v>
      </c>
      <c r="P11" s="57">
        <f>IFERROR(LOOKUP($E11,BD!$A:$A,BD!#REF!),0)</f>
        <v>0</v>
      </c>
      <c r="Q11" s="110">
        <f>IFERROR(LOOKUP($E11,BD!$A:$A,BD!#REF!),0)</f>
        <v>0</v>
      </c>
      <c r="R11" s="262">
        <f>IFERROR(LOOKUP($E11,BD!$A:$A,BD!#REF!),0)</f>
        <v>0</v>
      </c>
      <c r="S11" s="266">
        <f>IFERROR(LOOKUP($E11,BD!$A:$A,BD!#REF!),0)</f>
        <v>0</v>
      </c>
      <c r="T11" s="266">
        <f>IFERROR(LOOKUP($E11,BD!$A:$A,BD!#REF!),0)</f>
        <v>0</v>
      </c>
      <c r="U11" s="267">
        <f>IFERROR(LOOKUP($E11,BD!$A:$A,BD!#REF!),0)</f>
        <v>0</v>
      </c>
      <c r="V11" s="174">
        <f>IFERROR(LOOKUP($E11,BD!$A:$A,BD!#REF!),0)</f>
        <v>0</v>
      </c>
      <c r="W11" s="56">
        <f>IFERROR(LOOKUP($E11,BD!$A:$A,BD!#REF!),0)</f>
        <v>0</v>
      </c>
      <c r="X11" s="59">
        <f>IFERROR(LOOKUP($E11,BD!$A:$A,BD!#REF!),0)</f>
        <v>0</v>
      </c>
      <c r="Y11" s="181">
        <f>IFERROR(LOOKUP($E11,BD!$A:$A,BD!#REF!),0)</f>
        <v>0</v>
      </c>
      <c r="Z11" s="139">
        <f>IFERROR(LOOKUP($E11,BD!$A:$A,BD!#REF!),0)</f>
        <v>0</v>
      </c>
      <c r="AA11" s="140">
        <f>IFERROR(LOOKUP($E11,BD!$A:$A,BD!#REF!),0)</f>
        <v>0</v>
      </c>
      <c r="AB11" s="141">
        <f>IFERROR(LOOKUP($E11,BD!$A:$A,BD!#REF!),0)</f>
        <v>0</v>
      </c>
      <c r="AC11" s="259">
        <f>IFERROR(LOOKUP($E11,BD!$A:$A,BD!#REF!),0)</f>
        <v>0</v>
      </c>
      <c r="AD11" s="87">
        <f>IFERROR(LOOKUP($E11,BD!$A:$A,BD!#REF!),0)</f>
        <v>0</v>
      </c>
      <c r="AE11" s="154">
        <f>IFERROR(LOOKUP($E11,BD!$A:$A,BD!#REF!),0)</f>
        <v>0</v>
      </c>
      <c r="AF11" s="60">
        <f>IFERROR(LOOKUP(E11,[1]BD!$A$1:$A$65536,[1]BD!$N$1:$N$65536),0)</f>
        <v>0</v>
      </c>
      <c r="AG11" s="61">
        <f t="shared" si="1"/>
        <v>0</v>
      </c>
      <c r="AH11" s="191">
        <f t="shared" si="0"/>
        <v>0</v>
      </c>
      <c r="AI11" s="182"/>
      <c r="AJ11" s="183"/>
      <c r="AK11" s="121"/>
      <c r="AL11" s="185"/>
      <c r="AM11" s="121"/>
      <c r="AN11" s="187"/>
      <c r="AO11" s="124"/>
      <c r="AP11" s="1"/>
      <c r="AQ11" s="280"/>
      <c r="AR11" s="281"/>
      <c r="AS11" s="281"/>
      <c r="AT11" s="282"/>
      <c r="AU11" s="55"/>
      <c r="AV11" s="4"/>
      <c r="AW11" s="5"/>
      <c r="AX11" s="6"/>
      <c r="AY11" s="7">
        <f t="shared" si="2"/>
        <v>0</v>
      </c>
      <c r="AZ11" s="4"/>
      <c r="BA11" s="5"/>
      <c r="BB11" s="6"/>
      <c r="BC11" s="7">
        <f t="shared" si="3"/>
        <v>0</v>
      </c>
      <c r="BD11" s="4"/>
      <c r="BE11" s="5"/>
      <c r="BF11" s="6"/>
      <c r="BG11" s="7">
        <f t="shared" si="4"/>
        <v>0</v>
      </c>
      <c r="BH11" s="4"/>
      <c r="BI11" s="5"/>
      <c r="BJ11" s="6"/>
      <c r="BK11" s="7">
        <f t="shared" si="5"/>
        <v>0</v>
      </c>
      <c r="BL11" s="4"/>
      <c r="BM11" s="5"/>
      <c r="BN11" s="6"/>
      <c r="BO11" s="7">
        <f t="shared" si="6"/>
        <v>0</v>
      </c>
      <c r="BP11" s="4"/>
      <c r="BQ11" s="5"/>
      <c r="BR11" s="6"/>
      <c r="BS11" s="7">
        <f t="shared" si="7"/>
        <v>0</v>
      </c>
      <c r="BT11" s="4"/>
      <c r="BU11" s="5"/>
      <c r="BV11" s="6"/>
      <c r="BW11" s="7">
        <f t="shared" si="8"/>
        <v>0</v>
      </c>
      <c r="BX11" s="62">
        <f t="shared" si="9"/>
        <v>0</v>
      </c>
      <c r="BY11" s="273">
        <f>IFERROR(LOOKUP($E11,BD!$A:$A,BD!#REF!),0)</f>
        <v>0</v>
      </c>
      <c r="BZ11" s="84" t="b">
        <f t="shared" si="10"/>
        <v>1</v>
      </c>
      <c r="CA11" s="206">
        <f>IFERROR(LOOKUP($E11,BD!$A:$A,BD!#REF!),0)</f>
        <v>0</v>
      </c>
    </row>
    <row r="12" spans="1:80" ht="20.25" x14ac:dyDescent="0.2">
      <c r="A12" s="152">
        <f>IFERROR(LOOKUP($E12,BD!A:A,BD!#REF!),0)</f>
        <v>0</v>
      </c>
      <c r="B12" s="33">
        <f t="shared" si="11"/>
        <v>0</v>
      </c>
      <c r="C12" s="53">
        <f>IFERROR(LOOKUP($E12,BD!A:A,BD!#REF!),0)</f>
        <v>0</v>
      </c>
      <c r="D12" s="54">
        <f>IFERROR(LOOKUP($E12,BD!A:A,BD!#REF!),0)</f>
        <v>0</v>
      </c>
      <c r="E12" s="153"/>
      <c r="F12" s="110">
        <f>IFERROR(LOOKUP($E12,BD!$A:$A,BD!#REF!),0)</f>
        <v>0</v>
      </c>
      <c r="G12" s="262">
        <f>IFERROR(LOOKUP($E12,BD!$A:$A,BD!#REF!),0)</f>
        <v>0</v>
      </c>
      <c r="H12" s="263">
        <f>IFERROR(LOOKUP($E12,BD!$A:$A,BD!#REF!),0)</f>
        <v>0</v>
      </c>
      <c r="I12" s="110">
        <f>IFERROR(LOOKUP($E12,BD!$A:$A,BD!#REF!),0)</f>
        <v>0</v>
      </c>
      <c r="J12" s="262">
        <f>IFERROR(LOOKUP($E12,BD!$A:$A,BD!#REF!),0)</f>
        <v>0</v>
      </c>
      <c r="K12" s="263">
        <f>IFERROR(LOOKUP($E12,BD!$A:$A,BD!#REF!),0)</f>
        <v>0</v>
      </c>
      <c r="L12" s="266">
        <f>IFERROR(LOOKUP($E12,BD!$A:$A,BD!#REF!),0)</f>
        <v>0</v>
      </c>
      <c r="M12" s="267">
        <f>IFERROR(LOOKUP($E12,BD!$A:$A,BD!#REF!),0)</f>
        <v>0</v>
      </c>
      <c r="N12" s="174">
        <f>IFERROR(LOOKUP($E12,BD!$A:$A,BD!#REF!),0)</f>
        <v>0</v>
      </c>
      <c r="O12" s="58">
        <f>IFERROR(LOOKUP($E12,BD!$A:$A,BD!#REF!),0)</f>
        <v>0</v>
      </c>
      <c r="P12" s="57">
        <f>IFERROR(LOOKUP($E12,BD!$A:$A,BD!#REF!),0)</f>
        <v>0</v>
      </c>
      <c r="Q12" s="110">
        <f>IFERROR(LOOKUP($E12,BD!$A:$A,BD!#REF!),0)</f>
        <v>0</v>
      </c>
      <c r="R12" s="262">
        <f>IFERROR(LOOKUP($E12,BD!$A:$A,BD!#REF!),0)</f>
        <v>0</v>
      </c>
      <c r="S12" s="266">
        <f>IFERROR(LOOKUP($E12,BD!$A:$A,BD!#REF!),0)</f>
        <v>0</v>
      </c>
      <c r="T12" s="266">
        <f>IFERROR(LOOKUP($E12,BD!$A:$A,BD!#REF!),0)</f>
        <v>0</v>
      </c>
      <c r="U12" s="267">
        <f>IFERROR(LOOKUP($E12,BD!$A:$A,BD!#REF!),0)</f>
        <v>0</v>
      </c>
      <c r="V12" s="174">
        <f>IFERROR(LOOKUP($E12,BD!$A:$A,BD!#REF!),0)</f>
        <v>0</v>
      </c>
      <c r="W12" s="56">
        <f>IFERROR(LOOKUP($E12,BD!$A:$A,BD!#REF!),0)</f>
        <v>0</v>
      </c>
      <c r="X12" s="59">
        <f>IFERROR(LOOKUP($E12,BD!$A:$A,BD!#REF!),0)</f>
        <v>0</v>
      </c>
      <c r="Y12" s="181">
        <f>IFERROR(LOOKUP($E12,BD!$A:$A,BD!#REF!),0)</f>
        <v>0</v>
      </c>
      <c r="Z12" s="139">
        <f>IFERROR(LOOKUP($E12,BD!$A:$A,BD!#REF!),0)</f>
        <v>0</v>
      </c>
      <c r="AA12" s="140">
        <f>IFERROR(LOOKUP($E12,BD!$A:$A,BD!#REF!),0)</f>
        <v>0</v>
      </c>
      <c r="AB12" s="141">
        <f>IFERROR(LOOKUP($E12,BD!$A:$A,BD!#REF!),0)</f>
        <v>0</v>
      </c>
      <c r="AC12" s="259">
        <f>IFERROR(LOOKUP($E12,BD!$A:$A,BD!#REF!),0)</f>
        <v>0</v>
      </c>
      <c r="AD12" s="87">
        <f>IFERROR(LOOKUP($E12,BD!$A:$A,BD!#REF!),0)</f>
        <v>0</v>
      </c>
      <c r="AE12" s="154">
        <f>IFERROR(LOOKUP($E12,BD!$A:$A,BD!#REF!),0)</f>
        <v>0</v>
      </c>
      <c r="AF12" s="60">
        <f>IFERROR(LOOKUP(E12,[1]BD!$A$1:$A$65536,[1]BD!$N$1:$N$65536),0)</f>
        <v>0</v>
      </c>
      <c r="AG12" s="61">
        <f t="shared" si="1"/>
        <v>0</v>
      </c>
      <c r="AH12" s="191">
        <f t="shared" si="0"/>
        <v>0</v>
      </c>
      <c r="AI12" s="182"/>
      <c r="AJ12" s="183"/>
      <c r="AK12" s="121"/>
      <c r="AL12" s="185"/>
      <c r="AM12" s="121"/>
      <c r="AN12" s="187"/>
      <c r="AO12" s="124"/>
      <c r="AP12" s="1"/>
      <c r="AQ12" s="280"/>
      <c r="AR12" s="281"/>
      <c r="AS12" s="281"/>
      <c r="AT12" s="282"/>
      <c r="AU12" s="55"/>
      <c r="AV12" s="4"/>
      <c r="AW12" s="5"/>
      <c r="AX12" s="6"/>
      <c r="AY12" s="7">
        <f t="shared" si="2"/>
        <v>0</v>
      </c>
      <c r="AZ12" s="4"/>
      <c r="BA12" s="5"/>
      <c r="BB12" s="6"/>
      <c r="BC12" s="7">
        <f t="shared" si="3"/>
        <v>0</v>
      </c>
      <c r="BD12" s="4"/>
      <c r="BE12" s="5"/>
      <c r="BF12" s="6"/>
      <c r="BG12" s="7">
        <f t="shared" si="4"/>
        <v>0</v>
      </c>
      <c r="BH12" s="4"/>
      <c r="BI12" s="5"/>
      <c r="BJ12" s="6"/>
      <c r="BK12" s="7">
        <f t="shared" si="5"/>
        <v>0</v>
      </c>
      <c r="BL12" s="4"/>
      <c r="BM12" s="5"/>
      <c r="BN12" s="6"/>
      <c r="BO12" s="7">
        <f t="shared" si="6"/>
        <v>0</v>
      </c>
      <c r="BP12" s="4"/>
      <c r="BQ12" s="5"/>
      <c r="BR12" s="6"/>
      <c r="BS12" s="7">
        <f t="shared" si="7"/>
        <v>0</v>
      </c>
      <c r="BT12" s="4"/>
      <c r="BU12" s="5"/>
      <c r="BV12" s="6"/>
      <c r="BW12" s="7">
        <f t="shared" si="8"/>
        <v>0</v>
      </c>
      <c r="BX12" s="62">
        <f t="shared" si="9"/>
        <v>0</v>
      </c>
      <c r="BY12" s="273">
        <f>IFERROR(LOOKUP($E12,BD!$A:$A,BD!#REF!),0)</f>
        <v>0</v>
      </c>
      <c r="BZ12" s="84" t="b">
        <f t="shared" si="10"/>
        <v>1</v>
      </c>
      <c r="CA12" s="206">
        <f>IFERROR(LOOKUP($E12,BD!$A:$A,BD!#REF!),0)</f>
        <v>0</v>
      </c>
    </row>
    <row r="13" spans="1:80" ht="20.25" x14ac:dyDescent="0.2">
      <c r="A13" s="152">
        <f>IFERROR(LOOKUP($E13,BD!A:A,BD!#REF!),0)</f>
        <v>0</v>
      </c>
      <c r="B13" s="33">
        <f t="shared" si="11"/>
        <v>0</v>
      </c>
      <c r="C13" s="53">
        <f>IFERROR(LOOKUP($E13,BD!A:A,BD!#REF!),0)</f>
        <v>0</v>
      </c>
      <c r="D13" s="54">
        <f>IFERROR(LOOKUP($E13,BD!A:A,BD!#REF!),0)</f>
        <v>0</v>
      </c>
      <c r="E13" s="153"/>
      <c r="F13" s="110">
        <f>IFERROR(LOOKUP($E13,BD!$A:$A,BD!#REF!),0)</f>
        <v>0</v>
      </c>
      <c r="G13" s="262">
        <f>IFERROR(LOOKUP($E13,BD!$A:$A,BD!#REF!),0)</f>
        <v>0</v>
      </c>
      <c r="H13" s="263">
        <f>IFERROR(LOOKUP($E13,BD!$A:$A,BD!#REF!),0)</f>
        <v>0</v>
      </c>
      <c r="I13" s="110">
        <f>IFERROR(LOOKUP($E13,BD!$A:$A,BD!#REF!),0)</f>
        <v>0</v>
      </c>
      <c r="J13" s="262">
        <f>IFERROR(LOOKUP($E13,BD!$A:$A,BD!#REF!),0)</f>
        <v>0</v>
      </c>
      <c r="K13" s="263">
        <f>IFERROR(LOOKUP($E13,BD!$A:$A,BD!#REF!),0)</f>
        <v>0</v>
      </c>
      <c r="L13" s="266">
        <f>IFERROR(LOOKUP($E13,BD!$A:$A,BD!#REF!),0)</f>
        <v>0</v>
      </c>
      <c r="M13" s="267">
        <f>IFERROR(LOOKUP($E13,BD!$A:$A,BD!#REF!),0)</f>
        <v>0</v>
      </c>
      <c r="N13" s="174">
        <f>IFERROR(LOOKUP($E13,BD!$A:$A,BD!#REF!),0)</f>
        <v>0</v>
      </c>
      <c r="O13" s="58">
        <f>IFERROR(LOOKUP($E13,BD!$A:$A,BD!#REF!),0)</f>
        <v>0</v>
      </c>
      <c r="P13" s="57">
        <f>IFERROR(LOOKUP($E13,BD!$A:$A,BD!#REF!),0)</f>
        <v>0</v>
      </c>
      <c r="Q13" s="110">
        <f>IFERROR(LOOKUP($E13,BD!$A:$A,BD!#REF!),0)</f>
        <v>0</v>
      </c>
      <c r="R13" s="262">
        <f>IFERROR(LOOKUP($E13,BD!$A:$A,BD!#REF!),0)</f>
        <v>0</v>
      </c>
      <c r="S13" s="266">
        <f>IFERROR(LOOKUP($E13,BD!$A:$A,BD!#REF!),0)</f>
        <v>0</v>
      </c>
      <c r="T13" s="266">
        <f>IFERROR(LOOKUP($E13,BD!$A:$A,BD!#REF!),0)</f>
        <v>0</v>
      </c>
      <c r="U13" s="267">
        <f>IFERROR(LOOKUP($E13,BD!$A:$A,BD!#REF!),0)</f>
        <v>0</v>
      </c>
      <c r="V13" s="174">
        <f>IFERROR(LOOKUP($E13,BD!$A:$A,BD!#REF!),0)</f>
        <v>0</v>
      </c>
      <c r="W13" s="56">
        <f>IFERROR(LOOKUP($E13,BD!$A:$A,BD!#REF!),0)</f>
        <v>0</v>
      </c>
      <c r="X13" s="59">
        <f>IFERROR(LOOKUP($E13,BD!$A:$A,BD!#REF!),0)</f>
        <v>0</v>
      </c>
      <c r="Y13" s="181">
        <f>IFERROR(LOOKUP($E13,BD!$A:$A,BD!#REF!),0)</f>
        <v>0</v>
      </c>
      <c r="Z13" s="139">
        <f>IFERROR(LOOKUP($E13,BD!$A:$A,BD!#REF!),0)</f>
        <v>0</v>
      </c>
      <c r="AA13" s="140">
        <f>IFERROR(LOOKUP($E13,BD!$A:$A,BD!#REF!),0)</f>
        <v>0</v>
      </c>
      <c r="AB13" s="141">
        <f>IFERROR(LOOKUP($E13,BD!$A:$A,BD!#REF!),0)</f>
        <v>0</v>
      </c>
      <c r="AC13" s="259">
        <f>IFERROR(LOOKUP($E13,BD!$A:$A,BD!#REF!),0)</f>
        <v>0</v>
      </c>
      <c r="AD13" s="87">
        <f>IFERROR(LOOKUP($E13,BD!$A:$A,BD!#REF!),0)</f>
        <v>0</v>
      </c>
      <c r="AE13" s="154">
        <f>IFERROR(LOOKUP($E13,BD!$A:$A,BD!#REF!),0)</f>
        <v>0</v>
      </c>
      <c r="AF13" s="60">
        <f>IFERROR(LOOKUP(E13,[1]BD!$A$1:$A$65536,[1]BD!$N$1:$N$65536),0)</f>
        <v>0</v>
      </c>
      <c r="AG13" s="61">
        <f t="shared" si="1"/>
        <v>0</v>
      </c>
      <c r="AH13" s="191">
        <f t="shared" si="0"/>
        <v>0</v>
      </c>
      <c r="AI13" s="182"/>
      <c r="AJ13" s="183"/>
      <c r="AK13" s="121"/>
      <c r="AL13" s="185"/>
      <c r="AM13" s="121"/>
      <c r="AN13" s="187"/>
      <c r="AO13" s="124"/>
      <c r="AP13" s="1"/>
      <c r="AQ13" s="280"/>
      <c r="AR13" s="281"/>
      <c r="AS13" s="281"/>
      <c r="AT13" s="282"/>
      <c r="AU13" s="55"/>
      <c r="AV13" s="4"/>
      <c r="AW13" s="5"/>
      <c r="AX13" s="6"/>
      <c r="AY13" s="7">
        <f t="shared" si="2"/>
        <v>0</v>
      </c>
      <c r="AZ13" s="4"/>
      <c r="BA13" s="5"/>
      <c r="BB13" s="6"/>
      <c r="BC13" s="7">
        <f t="shared" si="3"/>
        <v>0</v>
      </c>
      <c r="BD13" s="4"/>
      <c r="BE13" s="5"/>
      <c r="BF13" s="6"/>
      <c r="BG13" s="7">
        <f t="shared" si="4"/>
        <v>0</v>
      </c>
      <c r="BH13" s="4"/>
      <c r="BI13" s="5"/>
      <c r="BJ13" s="6"/>
      <c r="BK13" s="7">
        <f t="shared" si="5"/>
        <v>0</v>
      </c>
      <c r="BL13" s="4"/>
      <c r="BM13" s="5"/>
      <c r="BN13" s="6"/>
      <c r="BO13" s="7">
        <f t="shared" si="6"/>
        <v>0</v>
      </c>
      <c r="BP13" s="4"/>
      <c r="BQ13" s="5"/>
      <c r="BR13" s="6"/>
      <c r="BS13" s="7">
        <f t="shared" si="7"/>
        <v>0</v>
      </c>
      <c r="BT13" s="4"/>
      <c r="BU13" s="5"/>
      <c r="BV13" s="6"/>
      <c r="BW13" s="7">
        <f t="shared" si="8"/>
        <v>0</v>
      </c>
      <c r="BX13" s="62">
        <f t="shared" si="9"/>
        <v>0</v>
      </c>
      <c r="BY13" s="273">
        <f>IFERROR(LOOKUP($E13,BD!$A:$A,BD!#REF!),0)</f>
        <v>0</v>
      </c>
      <c r="BZ13" s="84" t="b">
        <f t="shared" si="10"/>
        <v>1</v>
      </c>
      <c r="CA13" s="206">
        <f>IFERROR(LOOKUP($E13,BD!$A:$A,BD!#REF!),0)</f>
        <v>0</v>
      </c>
    </row>
    <row r="14" spans="1:80" ht="20.25" x14ac:dyDescent="0.2">
      <c r="A14" s="152">
        <f>IFERROR(LOOKUP($E14,BD!A:A,BD!#REF!),0)</f>
        <v>0</v>
      </c>
      <c r="B14" s="33">
        <f t="shared" si="11"/>
        <v>0</v>
      </c>
      <c r="C14" s="53">
        <f>IFERROR(LOOKUP($E14,BD!A:A,BD!#REF!),0)</f>
        <v>0</v>
      </c>
      <c r="D14" s="54">
        <f>IFERROR(LOOKUP($E14,BD!A:A,BD!#REF!),0)</f>
        <v>0</v>
      </c>
      <c r="E14" s="153"/>
      <c r="F14" s="110">
        <f>IFERROR(LOOKUP($E14,BD!$A:$A,BD!#REF!),0)</f>
        <v>0</v>
      </c>
      <c r="G14" s="262">
        <f>IFERROR(LOOKUP($E14,BD!$A:$A,BD!#REF!),0)</f>
        <v>0</v>
      </c>
      <c r="H14" s="263">
        <f>IFERROR(LOOKUP($E14,BD!$A:$A,BD!#REF!),0)</f>
        <v>0</v>
      </c>
      <c r="I14" s="110">
        <f>IFERROR(LOOKUP($E14,BD!$A:$A,BD!#REF!),0)</f>
        <v>0</v>
      </c>
      <c r="J14" s="262">
        <f>IFERROR(LOOKUP($E14,BD!$A:$A,BD!#REF!),0)</f>
        <v>0</v>
      </c>
      <c r="K14" s="263">
        <f>IFERROR(LOOKUP($E14,BD!$A:$A,BD!#REF!),0)</f>
        <v>0</v>
      </c>
      <c r="L14" s="266">
        <f>IFERROR(LOOKUP($E14,BD!$A:$A,BD!#REF!),0)</f>
        <v>0</v>
      </c>
      <c r="M14" s="267">
        <f>IFERROR(LOOKUP($E14,BD!$A:$A,BD!#REF!),0)</f>
        <v>0</v>
      </c>
      <c r="N14" s="174">
        <f>IFERROR(LOOKUP($E14,BD!$A:$A,BD!#REF!),0)</f>
        <v>0</v>
      </c>
      <c r="O14" s="58">
        <f>IFERROR(LOOKUP($E14,BD!$A:$A,BD!#REF!),0)</f>
        <v>0</v>
      </c>
      <c r="P14" s="57">
        <f>IFERROR(LOOKUP($E14,BD!$A:$A,BD!#REF!),0)</f>
        <v>0</v>
      </c>
      <c r="Q14" s="110">
        <f>IFERROR(LOOKUP($E14,BD!$A:$A,BD!#REF!),0)</f>
        <v>0</v>
      </c>
      <c r="R14" s="262">
        <f>IFERROR(LOOKUP($E14,BD!$A:$A,BD!#REF!),0)</f>
        <v>0</v>
      </c>
      <c r="S14" s="266">
        <f>IFERROR(LOOKUP($E14,BD!$A:$A,BD!#REF!),0)</f>
        <v>0</v>
      </c>
      <c r="T14" s="266">
        <f>IFERROR(LOOKUP($E14,BD!$A:$A,BD!#REF!),0)</f>
        <v>0</v>
      </c>
      <c r="U14" s="267">
        <f>IFERROR(LOOKUP($E14,BD!$A:$A,BD!#REF!),0)</f>
        <v>0</v>
      </c>
      <c r="V14" s="174">
        <f>IFERROR(LOOKUP($E14,BD!$A:$A,BD!#REF!),0)</f>
        <v>0</v>
      </c>
      <c r="W14" s="56">
        <f>IFERROR(LOOKUP($E14,BD!$A:$A,BD!#REF!),0)</f>
        <v>0</v>
      </c>
      <c r="X14" s="59">
        <f>IFERROR(LOOKUP($E14,BD!$A:$A,BD!#REF!),0)</f>
        <v>0</v>
      </c>
      <c r="Y14" s="181">
        <f>IFERROR(LOOKUP($E14,BD!$A:$A,BD!#REF!),0)</f>
        <v>0</v>
      </c>
      <c r="Z14" s="139">
        <f>IFERROR(LOOKUP($E14,BD!$A:$A,BD!#REF!),0)</f>
        <v>0</v>
      </c>
      <c r="AA14" s="140">
        <f>IFERROR(LOOKUP($E14,BD!$A:$A,BD!#REF!),0)</f>
        <v>0</v>
      </c>
      <c r="AB14" s="141">
        <f>IFERROR(LOOKUP($E14,BD!$A:$A,BD!#REF!),0)</f>
        <v>0</v>
      </c>
      <c r="AC14" s="259">
        <f>IFERROR(LOOKUP($E14,BD!$A:$A,BD!#REF!),0)</f>
        <v>0</v>
      </c>
      <c r="AD14" s="87">
        <f>IFERROR(LOOKUP($E14,BD!$A:$A,BD!#REF!),0)</f>
        <v>0</v>
      </c>
      <c r="AE14" s="154">
        <f>IFERROR(LOOKUP($E14,BD!$A:$A,BD!#REF!),0)</f>
        <v>0</v>
      </c>
      <c r="AF14" s="60">
        <f>IFERROR(LOOKUP(E14,[1]BD!$A$1:$A$65536,[1]BD!$N$1:$N$65536),0)</f>
        <v>0</v>
      </c>
      <c r="AG14" s="61">
        <f t="shared" si="1"/>
        <v>0</v>
      </c>
      <c r="AH14" s="191">
        <f t="shared" si="0"/>
        <v>0</v>
      </c>
      <c r="AI14" s="182"/>
      <c r="AJ14" s="183"/>
      <c r="AK14" s="121"/>
      <c r="AL14" s="185"/>
      <c r="AM14" s="121"/>
      <c r="AN14" s="187"/>
      <c r="AO14" s="124"/>
      <c r="AP14" s="1"/>
      <c r="AQ14" s="280"/>
      <c r="AR14" s="281"/>
      <c r="AS14" s="281"/>
      <c r="AT14" s="282"/>
      <c r="AU14" s="55"/>
      <c r="AV14" s="4"/>
      <c r="AW14" s="5"/>
      <c r="AX14" s="6"/>
      <c r="AY14" s="7">
        <f t="shared" si="2"/>
        <v>0</v>
      </c>
      <c r="AZ14" s="4"/>
      <c r="BA14" s="5"/>
      <c r="BB14" s="6"/>
      <c r="BC14" s="7">
        <f t="shared" si="3"/>
        <v>0</v>
      </c>
      <c r="BD14" s="4"/>
      <c r="BE14" s="5"/>
      <c r="BF14" s="6"/>
      <c r="BG14" s="7">
        <f t="shared" si="4"/>
        <v>0</v>
      </c>
      <c r="BH14" s="4"/>
      <c r="BI14" s="5"/>
      <c r="BJ14" s="6"/>
      <c r="BK14" s="7">
        <f t="shared" si="5"/>
        <v>0</v>
      </c>
      <c r="BL14" s="4"/>
      <c r="BM14" s="5"/>
      <c r="BN14" s="6"/>
      <c r="BO14" s="7">
        <f t="shared" si="6"/>
        <v>0</v>
      </c>
      <c r="BP14" s="4"/>
      <c r="BQ14" s="5"/>
      <c r="BR14" s="6"/>
      <c r="BS14" s="7">
        <f t="shared" si="7"/>
        <v>0</v>
      </c>
      <c r="BT14" s="4"/>
      <c r="BU14" s="5"/>
      <c r="BV14" s="6"/>
      <c r="BW14" s="7">
        <f t="shared" si="8"/>
        <v>0</v>
      </c>
      <c r="BX14" s="62">
        <f t="shared" si="9"/>
        <v>0</v>
      </c>
      <c r="BY14" s="273">
        <f>IFERROR(LOOKUP($E14,BD!$A:$A,BD!#REF!),0)</f>
        <v>0</v>
      </c>
      <c r="BZ14" s="84" t="b">
        <f t="shared" si="10"/>
        <v>1</v>
      </c>
      <c r="CA14" s="206">
        <f>IFERROR(LOOKUP($E14,BD!$A:$A,BD!#REF!),0)</f>
        <v>0</v>
      </c>
    </row>
    <row r="15" spans="1:80" ht="20.25" x14ac:dyDescent="0.2">
      <c r="A15" s="152">
        <f>IFERROR(LOOKUP($E15,BD!A:A,BD!#REF!),0)</f>
        <v>0</v>
      </c>
      <c r="B15" s="33">
        <f t="shared" si="11"/>
        <v>0</v>
      </c>
      <c r="C15" s="53">
        <f>IFERROR(LOOKUP($E15,BD!A:A,BD!#REF!),0)</f>
        <v>0</v>
      </c>
      <c r="D15" s="54">
        <f>IFERROR(LOOKUP($E15,BD!A:A,BD!#REF!),0)</f>
        <v>0</v>
      </c>
      <c r="E15" s="153"/>
      <c r="F15" s="110">
        <f>IFERROR(LOOKUP($E15,BD!$A:$A,BD!#REF!),0)</f>
        <v>0</v>
      </c>
      <c r="G15" s="262">
        <f>IFERROR(LOOKUP($E15,BD!$A:$A,BD!#REF!),0)</f>
        <v>0</v>
      </c>
      <c r="H15" s="263">
        <f>IFERROR(LOOKUP($E15,BD!$A:$A,BD!#REF!),0)</f>
        <v>0</v>
      </c>
      <c r="I15" s="110">
        <f>IFERROR(LOOKUP($E15,BD!$A:$A,BD!#REF!),0)</f>
        <v>0</v>
      </c>
      <c r="J15" s="262">
        <f>IFERROR(LOOKUP($E15,BD!$A:$A,BD!#REF!),0)</f>
        <v>0</v>
      </c>
      <c r="K15" s="263">
        <f>IFERROR(LOOKUP($E15,BD!$A:$A,BD!#REF!),0)</f>
        <v>0</v>
      </c>
      <c r="L15" s="266">
        <f>IFERROR(LOOKUP($E15,BD!$A:$A,BD!#REF!),0)</f>
        <v>0</v>
      </c>
      <c r="M15" s="267">
        <f>IFERROR(LOOKUP($E15,BD!$A:$A,BD!#REF!),0)</f>
        <v>0</v>
      </c>
      <c r="N15" s="174">
        <f>IFERROR(LOOKUP($E15,BD!$A:$A,BD!#REF!),0)</f>
        <v>0</v>
      </c>
      <c r="O15" s="58">
        <f>IFERROR(LOOKUP($E15,BD!$A:$A,BD!#REF!),0)</f>
        <v>0</v>
      </c>
      <c r="P15" s="57">
        <f>IFERROR(LOOKUP($E15,BD!$A:$A,BD!#REF!),0)</f>
        <v>0</v>
      </c>
      <c r="Q15" s="110">
        <f>IFERROR(LOOKUP($E15,BD!$A:$A,BD!#REF!),0)</f>
        <v>0</v>
      </c>
      <c r="R15" s="262">
        <f>IFERROR(LOOKUP($E15,BD!$A:$A,BD!#REF!),0)</f>
        <v>0</v>
      </c>
      <c r="S15" s="266">
        <f>IFERROR(LOOKUP($E15,BD!$A:$A,BD!#REF!),0)</f>
        <v>0</v>
      </c>
      <c r="T15" s="266">
        <f>IFERROR(LOOKUP($E15,BD!$A:$A,BD!#REF!),0)</f>
        <v>0</v>
      </c>
      <c r="U15" s="267">
        <f>IFERROR(LOOKUP($E15,BD!$A:$A,BD!#REF!),0)</f>
        <v>0</v>
      </c>
      <c r="V15" s="174">
        <f>IFERROR(LOOKUP($E15,BD!$A:$A,BD!#REF!),0)</f>
        <v>0</v>
      </c>
      <c r="W15" s="56">
        <f>IFERROR(LOOKUP($E15,BD!$A:$A,BD!#REF!),0)</f>
        <v>0</v>
      </c>
      <c r="X15" s="59">
        <f>IFERROR(LOOKUP($E15,BD!$A:$A,BD!#REF!),0)</f>
        <v>0</v>
      </c>
      <c r="Y15" s="181">
        <f>IFERROR(LOOKUP($E15,BD!$A:$A,BD!#REF!),0)</f>
        <v>0</v>
      </c>
      <c r="Z15" s="139">
        <f>IFERROR(LOOKUP($E15,BD!$A:$A,BD!#REF!),0)</f>
        <v>0</v>
      </c>
      <c r="AA15" s="140">
        <f>IFERROR(LOOKUP($E15,BD!$A:$A,BD!#REF!),0)</f>
        <v>0</v>
      </c>
      <c r="AB15" s="141">
        <f>IFERROR(LOOKUP($E15,BD!$A:$A,BD!#REF!),0)</f>
        <v>0</v>
      </c>
      <c r="AC15" s="259">
        <f>IFERROR(LOOKUP($E15,BD!$A:$A,BD!#REF!),0)</f>
        <v>0</v>
      </c>
      <c r="AD15" s="87">
        <f>IFERROR(LOOKUP($E15,BD!$A:$A,BD!#REF!),0)</f>
        <v>0</v>
      </c>
      <c r="AE15" s="154">
        <f>IFERROR(LOOKUP($E15,BD!$A:$A,BD!#REF!),0)</f>
        <v>0</v>
      </c>
      <c r="AF15" s="60">
        <f>IFERROR(LOOKUP(E15,[1]BD!$A$1:$A$65536,[1]BD!$N$1:$N$65536),0)</f>
        <v>0</v>
      </c>
      <c r="AG15" s="61">
        <f t="shared" si="1"/>
        <v>0</v>
      </c>
      <c r="AH15" s="191">
        <f t="shared" si="0"/>
        <v>0</v>
      </c>
      <c r="AI15" s="182"/>
      <c r="AJ15" s="183"/>
      <c r="AK15" s="121"/>
      <c r="AL15" s="185"/>
      <c r="AM15" s="121"/>
      <c r="AN15" s="187"/>
      <c r="AO15" s="124"/>
      <c r="AP15" s="1"/>
      <c r="AQ15" s="280"/>
      <c r="AR15" s="281"/>
      <c r="AS15" s="281"/>
      <c r="AT15" s="282"/>
      <c r="AU15" s="55"/>
      <c r="AV15" s="4"/>
      <c r="AW15" s="5"/>
      <c r="AX15" s="6"/>
      <c r="AY15" s="7">
        <f t="shared" si="2"/>
        <v>0</v>
      </c>
      <c r="AZ15" s="4"/>
      <c r="BA15" s="5"/>
      <c r="BB15" s="6"/>
      <c r="BC15" s="7">
        <f t="shared" si="3"/>
        <v>0</v>
      </c>
      <c r="BD15" s="4"/>
      <c r="BE15" s="5"/>
      <c r="BF15" s="6"/>
      <c r="BG15" s="7">
        <f t="shared" si="4"/>
        <v>0</v>
      </c>
      <c r="BH15" s="4"/>
      <c r="BI15" s="5"/>
      <c r="BJ15" s="6"/>
      <c r="BK15" s="7">
        <f t="shared" si="5"/>
        <v>0</v>
      </c>
      <c r="BL15" s="4"/>
      <c r="BM15" s="5"/>
      <c r="BN15" s="6"/>
      <c r="BO15" s="7">
        <f t="shared" si="6"/>
        <v>0</v>
      </c>
      <c r="BP15" s="4"/>
      <c r="BQ15" s="5"/>
      <c r="BR15" s="6"/>
      <c r="BS15" s="7">
        <f t="shared" si="7"/>
        <v>0</v>
      </c>
      <c r="BT15" s="4"/>
      <c r="BU15" s="5"/>
      <c r="BV15" s="6"/>
      <c r="BW15" s="7">
        <f t="shared" si="8"/>
        <v>0</v>
      </c>
      <c r="BX15" s="62">
        <f t="shared" si="9"/>
        <v>0</v>
      </c>
      <c r="BY15" s="273">
        <f>IFERROR(LOOKUP($E15,BD!$A:$A,BD!#REF!),0)</f>
        <v>0</v>
      </c>
      <c r="BZ15" s="84" t="b">
        <f t="shared" si="10"/>
        <v>1</v>
      </c>
      <c r="CA15" s="206">
        <f>IFERROR(LOOKUP($E15,BD!$A:$A,BD!#REF!),0)</f>
        <v>0</v>
      </c>
    </row>
    <row r="16" spans="1:80" ht="20.25" x14ac:dyDescent="0.2">
      <c r="A16" s="152">
        <f>IFERROR(LOOKUP($E16,BD!A:A,BD!#REF!),0)</f>
        <v>0</v>
      </c>
      <c r="B16" s="33">
        <f t="shared" si="11"/>
        <v>0</v>
      </c>
      <c r="C16" s="53">
        <f>IFERROR(LOOKUP($E16,BD!A:A,BD!#REF!),0)</f>
        <v>0</v>
      </c>
      <c r="D16" s="54">
        <f>IFERROR(LOOKUP($E16,BD!A:A,BD!#REF!),0)</f>
        <v>0</v>
      </c>
      <c r="E16" s="221"/>
      <c r="F16" s="110">
        <f>IFERROR(LOOKUP($E16,BD!$A:$A,BD!#REF!),0)</f>
        <v>0</v>
      </c>
      <c r="G16" s="262">
        <f>IFERROR(LOOKUP($E16,BD!$A:$A,BD!#REF!),0)</f>
        <v>0</v>
      </c>
      <c r="H16" s="263">
        <f>IFERROR(LOOKUP($E16,BD!$A:$A,BD!#REF!),0)</f>
        <v>0</v>
      </c>
      <c r="I16" s="110">
        <f>IFERROR(LOOKUP($E16,BD!$A:$A,BD!#REF!),0)</f>
        <v>0</v>
      </c>
      <c r="J16" s="262">
        <f>IFERROR(LOOKUP($E16,BD!$A:$A,BD!#REF!),0)</f>
        <v>0</v>
      </c>
      <c r="K16" s="263">
        <f>IFERROR(LOOKUP($E16,BD!$A:$A,BD!#REF!),0)</f>
        <v>0</v>
      </c>
      <c r="L16" s="266">
        <f>IFERROR(LOOKUP($E16,BD!$A:$A,BD!#REF!),0)</f>
        <v>0</v>
      </c>
      <c r="M16" s="267">
        <f>IFERROR(LOOKUP($E16,BD!$A:$A,BD!#REF!),0)</f>
        <v>0</v>
      </c>
      <c r="N16" s="174">
        <f>IFERROR(LOOKUP($E16,BD!$A:$A,BD!#REF!),0)</f>
        <v>0</v>
      </c>
      <c r="O16" s="58">
        <f>IFERROR(LOOKUP($E16,BD!$A:$A,BD!#REF!),0)</f>
        <v>0</v>
      </c>
      <c r="P16" s="57">
        <f>IFERROR(LOOKUP($E16,BD!$A:$A,BD!#REF!),0)</f>
        <v>0</v>
      </c>
      <c r="Q16" s="110">
        <f>IFERROR(LOOKUP($E16,BD!$A:$A,BD!#REF!),0)</f>
        <v>0</v>
      </c>
      <c r="R16" s="262">
        <f>IFERROR(LOOKUP($E16,BD!$A:$A,BD!#REF!),0)</f>
        <v>0</v>
      </c>
      <c r="S16" s="266">
        <f>IFERROR(LOOKUP($E16,BD!$A:$A,BD!#REF!),0)</f>
        <v>0</v>
      </c>
      <c r="T16" s="266">
        <f>IFERROR(LOOKUP($E16,BD!$A:$A,BD!#REF!),0)</f>
        <v>0</v>
      </c>
      <c r="U16" s="267">
        <f>IFERROR(LOOKUP($E16,BD!$A:$A,BD!#REF!),0)</f>
        <v>0</v>
      </c>
      <c r="V16" s="174">
        <f>IFERROR(LOOKUP($E16,BD!$A:$A,BD!#REF!),0)</f>
        <v>0</v>
      </c>
      <c r="W16" s="56">
        <f>IFERROR(LOOKUP($E16,BD!$A:$A,BD!#REF!),0)</f>
        <v>0</v>
      </c>
      <c r="X16" s="59">
        <f>IFERROR(LOOKUP($E16,BD!$A:$A,BD!#REF!),0)</f>
        <v>0</v>
      </c>
      <c r="Y16" s="181">
        <f>IFERROR(LOOKUP($E16,BD!$A:$A,BD!#REF!),0)</f>
        <v>0</v>
      </c>
      <c r="Z16" s="139">
        <f>IFERROR(LOOKUP($E16,BD!$A:$A,BD!#REF!),0)</f>
        <v>0</v>
      </c>
      <c r="AA16" s="140">
        <f>IFERROR(LOOKUP($E16,BD!$A:$A,BD!#REF!),0)</f>
        <v>0</v>
      </c>
      <c r="AB16" s="141">
        <f>IFERROR(LOOKUP($E16,BD!$A:$A,BD!#REF!),0)</f>
        <v>0</v>
      </c>
      <c r="AC16" s="259">
        <f>IFERROR(LOOKUP($E16,BD!$A:$A,BD!#REF!),0)</f>
        <v>0</v>
      </c>
      <c r="AD16" s="87">
        <f>IFERROR(LOOKUP($E16,BD!$A:$A,BD!#REF!),0)</f>
        <v>0</v>
      </c>
      <c r="AE16" s="154">
        <f>IFERROR(LOOKUP($E16,BD!$A:$A,BD!#REF!),0)</f>
        <v>0</v>
      </c>
      <c r="AF16" s="60">
        <f>IFERROR(LOOKUP(E16,[1]BD!$A$1:$A$65536,[1]BD!$N$1:$N$65536),0)</f>
        <v>0</v>
      </c>
      <c r="AG16" s="61">
        <f t="shared" si="1"/>
        <v>0</v>
      </c>
      <c r="AH16" s="191">
        <f t="shared" si="0"/>
        <v>0</v>
      </c>
      <c r="AI16" s="182"/>
      <c r="AJ16" s="183"/>
      <c r="AK16" s="121"/>
      <c r="AL16" s="185"/>
      <c r="AM16" s="121"/>
      <c r="AN16" s="187"/>
      <c r="AO16" s="124"/>
      <c r="AP16" s="1"/>
      <c r="AQ16" s="280"/>
      <c r="AR16" s="281"/>
      <c r="AS16" s="281"/>
      <c r="AT16" s="282"/>
      <c r="AU16" s="55"/>
      <c r="AV16" s="4"/>
      <c r="AW16" s="5"/>
      <c r="AX16" s="6"/>
      <c r="AY16" s="7">
        <f t="shared" si="2"/>
        <v>0</v>
      </c>
      <c r="AZ16" s="4"/>
      <c r="BA16" s="5"/>
      <c r="BB16" s="6"/>
      <c r="BC16" s="7">
        <f t="shared" si="3"/>
        <v>0</v>
      </c>
      <c r="BD16" s="4"/>
      <c r="BE16" s="5"/>
      <c r="BF16" s="6"/>
      <c r="BG16" s="7">
        <f t="shared" si="4"/>
        <v>0</v>
      </c>
      <c r="BH16" s="4"/>
      <c r="BI16" s="5"/>
      <c r="BJ16" s="6"/>
      <c r="BK16" s="7">
        <f t="shared" si="5"/>
        <v>0</v>
      </c>
      <c r="BL16" s="4"/>
      <c r="BM16" s="5"/>
      <c r="BN16" s="6"/>
      <c r="BO16" s="7">
        <f t="shared" si="6"/>
        <v>0</v>
      </c>
      <c r="BP16" s="4"/>
      <c r="BQ16" s="5"/>
      <c r="BR16" s="6"/>
      <c r="BS16" s="7">
        <f t="shared" si="7"/>
        <v>0</v>
      </c>
      <c r="BT16" s="4"/>
      <c r="BU16" s="5"/>
      <c r="BV16" s="6"/>
      <c r="BW16" s="7">
        <f t="shared" si="8"/>
        <v>0</v>
      </c>
      <c r="BX16" s="62">
        <f t="shared" si="9"/>
        <v>0</v>
      </c>
      <c r="BY16" s="273">
        <f>IFERROR(LOOKUP($E16,BD!$A:$A,BD!#REF!),0)</f>
        <v>0</v>
      </c>
      <c r="BZ16" s="84" t="b">
        <f t="shared" si="10"/>
        <v>1</v>
      </c>
      <c r="CA16" s="206">
        <f>IFERROR(LOOKUP($E16,BD!$A:$A,BD!#REF!),0)</f>
        <v>0</v>
      </c>
    </row>
    <row r="17" spans="1:82" ht="20.25" x14ac:dyDescent="0.2">
      <c r="A17" s="152">
        <f>IFERROR(LOOKUP($E17,BD!A:A,BD!#REF!),0)</f>
        <v>0</v>
      </c>
      <c r="B17" s="33">
        <f t="shared" si="11"/>
        <v>0</v>
      </c>
      <c r="C17" s="53">
        <f>IFERROR(LOOKUP($E17,BD!A:A,BD!#REF!),0)</f>
        <v>0</v>
      </c>
      <c r="D17" s="54">
        <f>IFERROR(LOOKUP($E17,BD!A:A,BD!#REF!),0)</f>
        <v>0</v>
      </c>
      <c r="E17" s="221"/>
      <c r="F17" s="110">
        <f>IFERROR(LOOKUP($E17,BD!$A:$A,BD!#REF!),0)</f>
        <v>0</v>
      </c>
      <c r="G17" s="262">
        <f>IFERROR(LOOKUP($E17,BD!$A:$A,BD!#REF!),0)</f>
        <v>0</v>
      </c>
      <c r="H17" s="263">
        <f>IFERROR(LOOKUP($E17,BD!$A:$A,BD!#REF!),0)</f>
        <v>0</v>
      </c>
      <c r="I17" s="110">
        <f>IFERROR(LOOKUP($E17,BD!$A:$A,BD!#REF!),0)</f>
        <v>0</v>
      </c>
      <c r="J17" s="262">
        <f>IFERROR(LOOKUP($E17,BD!$A:$A,BD!#REF!),0)</f>
        <v>0</v>
      </c>
      <c r="K17" s="263">
        <f>IFERROR(LOOKUP($E17,BD!$A:$A,BD!#REF!),0)</f>
        <v>0</v>
      </c>
      <c r="L17" s="266">
        <f>IFERROR(LOOKUP($E17,BD!$A:$A,BD!#REF!),0)</f>
        <v>0</v>
      </c>
      <c r="M17" s="267">
        <f>IFERROR(LOOKUP($E17,BD!$A:$A,BD!#REF!),0)</f>
        <v>0</v>
      </c>
      <c r="N17" s="174">
        <f>IFERROR(LOOKUP($E17,BD!$A:$A,BD!#REF!),0)</f>
        <v>0</v>
      </c>
      <c r="O17" s="58">
        <f>IFERROR(LOOKUP($E17,BD!$A:$A,BD!#REF!),0)</f>
        <v>0</v>
      </c>
      <c r="P17" s="57">
        <f>IFERROR(LOOKUP($E17,BD!$A:$A,BD!#REF!),0)</f>
        <v>0</v>
      </c>
      <c r="Q17" s="110">
        <f>IFERROR(LOOKUP($E17,BD!$A:$A,BD!#REF!),0)</f>
        <v>0</v>
      </c>
      <c r="R17" s="262">
        <f>IFERROR(LOOKUP($E17,BD!$A:$A,BD!#REF!),0)</f>
        <v>0</v>
      </c>
      <c r="S17" s="266">
        <f>IFERROR(LOOKUP($E17,BD!$A:$A,BD!#REF!),0)</f>
        <v>0</v>
      </c>
      <c r="T17" s="266">
        <f>IFERROR(LOOKUP($E17,BD!$A:$A,BD!#REF!),0)</f>
        <v>0</v>
      </c>
      <c r="U17" s="267">
        <f>IFERROR(LOOKUP($E17,BD!$A:$A,BD!#REF!),0)</f>
        <v>0</v>
      </c>
      <c r="V17" s="174">
        <f>IFERROR(LOOKUP($E17,BD!$A:$A,BD!#REF!),0)</f>
        <v>0</v>
      </c>
      <c r="W17" s="56">
        <f>IFERROR(LOOKUP($E17,BD!$A:$A,BD!#REF!),0)</f>
        <v>0</v>
      </c>
      <c r="X17" s="59">
        <f>IFERROR(LOOKUP($E17,BD!$A:$A,BD!#REF!),0)</f>
        <v>0</v>
      </c>
      <c r="Y17" s="181">
        <f>IFERROR(LOOKUP($E17,BD!$A:$A,BD!#REF!),0)</f>
        <v>0</v>
      </c>
      <c r="Z17" s="139">
        <f>IFERROR(LOOKUP($E17,BD!$A:$A,BD!#REF!),0)</f>
        <v>0</v>
      </c>
      <c r="AA17" s="140">
        <f>IFERROR(LOOKUP($E17,BD!$A:$A,BD!#REF!),0)</f>
        <v>0</v>
      </c>
      <c r="AB17" s="141">
        <f>IFERROR(LOOKUP($E17,BD!$A:$A,BD!#REF!),0)</f>
        <v>0</v>
      </c>
      <c r="AC17" s="259">
        <f>IFERROR(LOOKUP($E17,BD!$A:$A,BD!#REF!),0)</f>
        <v>0</v>
      </c>
      <c r="AD17" s="87">
        <f>IFERROR(LOOKUP($E17,BD!$A:$A,BD!#REF!),0)</f>
        <v>0</v>
      </c>
      <c r="AE17" s="154">
        <f>IFERROR(LOOKUP($E17,BD!$A:$A,BD!#REF!),0)</f>
        <v>0</v>
      </c>
      <c r="AF17" s="60">
        <f>IFERROR(LOOKUP(E17,[1]BD!$A$1:$A$65536,[1]BD!$N$1:$N$65536),0)</f>
        <v>0</v>
      </c>
      <c r="AG17" s="61">
        <f t="shared" si="1"/>
        <v>0</v>
      </c>
      <c r="AH17" s="191">
        <f t="shared" si="0"/>
        <v>0</v>
      </c>
      <c r="AI17" s="182"/>
      <c r="AJ17" s="183"/>
      <c r="AK17" s="121"/>
      <c r="AL17" s="185"/>
      <c r="AM17" s="121"/>
      <c r="AN17" s="187"/>
      <c r="AO17" s="124"/>
      <c r="AP17" s="1"/>
      <c r="AQ17" s="280"/>
      <c r="AR17" s="281"/>
      <c r="AS17" s="281"/>
      <c r="AT17" s="282"/>
      <c r="AU17" s="55"/>
      <c r="AV17" s="4"/>
      <c r="AW17" s="5"/>
      <c r="AX17" s="6"/>
      <c r="AY17" s="7">
        <f t="shared" si="2"/>
        <v>0</v>
      </c>
      <c r="AZ17" s="4"/>
      <c r="BA17" s="5"/>
      <c r="BB17" s="6"/>
      <c r="BC17" s="7">
        <f t="shared" si="3"/>
        <v>0</v>
      </c>
      <c r="BD17" s="4"/>
      <c r="BE17" s="5"/>
      <c r="BF17" s="6"/>
      <c r="BG17" s="7">
        <f t="shared" si="4"/>
        <v>0</v>
      </c>
      <c r="BH17" s="4"/>
      <c r="BI17" s="5"/>
      <c r="BJ17" s="6"/>
      <c r="BK17" s="7">
        <f t="shared" si="5"/>
        <v>0</v>
      </c>
      <c r="BL17" s="4"/>
      <c r="BM17" s="5"/>
      <c r="BN17" s="6"/>
      <c r="BO17" s="7">
        <f t="shared" si="6"/>
        <v>0</v>
      </c>
      <c r="BP17" s="4"/>
      <c r="BQ17" s="5"/>
      <c r="BR17" s="6"/>
      <c r="BS17" s="7">
        <f t="shared" si="7"/>
        <v>0</v>
      </c>
      <c r="BT17" s="4"/>
      <c r="BU17" s="5"/>
      <c r="BV17" s="6"/>
      <c r="BW17" s="7">
        <f t="shared" si="8"/>
        <v>0</v>
      </c>
      <c r="BX17" s="62">
        <f t="shared" si="9"/>
        <v>0</v>
      </c>
      <c r="BY17" s="273">
        <f>IFERROR(LOOKUP($E17,BD!$A:$A,BD!#REF!),0)</f>
        <v>0</v>
      </c>
      <c r="BZ17" s="84" t="b">
        <f t="shared" si="10"/>
        <v>1</v>
      </c>
      <c r="CA17" s="206">
        <f>IFERROR(LOOKUP($E17,BD!$A:$A,BD!#REF!),0)</f>
        <v>0</v>
      </c>
    </row>
    <row r="18" spans="1:82" ht="20.25" x14ac:dyDescent="0.2">
      <c r="A18" s="152">
        <f>IFERROR(LOOKUP($E18,BD!A:A,BD!#REF!),0)</f>
        <v>0</v>
      </c>
      <c r="B18" s="33">
        <f t="shared" si="11"/>
        <v>0</v>
      </c>
      <c r="C18" s="53">
        <f>IFERROR(LOOKUP($E18,BD!A:A,BD!#REF!),0)</f>
        <v>0</v>
      </c>
      <c r="D18" s="54">
        <f>IFERROR(LOOKUP($E18,BD!A:A,BD!#REF!),0)</f>
        <v>0</v>
      </c>
      <c r="E18" s="221"/>
      <c r="F18" s="110">
        <f>IFERROR(LOOKUP($E18,BD!$A:$A,BD!#REF!),0)</f>
        <v>0</v>
      </c>
      <c r="G18" s="262">
        <f>IFERROR(LOOKUP($E18,BD!$A:$A,BD!#REF!),0)</f>
        <v>0</v>
      </c>
      <c r="H18" s="263">
        <f>IFERROR(LOOKUP($E18,BD!$A:$A,BD!#REF!),0)</f>
        <v>0</v>
      </c>
      <c r="I18" s="110">
        <f>IFERROR(LOOKUP($E18,BD!$A:$A,BD!#REF!),0)</f>
        <v>0</v>
      </c>
      <c r="J18" s="262">
        <f>IFERROR(LOOKUP($E18,BD!$A:$A,BD!#REF!),0)</f>
        <v>0</v>
      </c>
      <c r="K18" s="263">
        <f>IFERROR(LOOKUP($E18,BD!$A:$A,BD!#REF!),0)</f>
        <v>0</v>
      </c>
      <c r="L18" s="266">
        <f>IFERROR(LOOKUP($E18,BD!$A:$A,BD!#REF!),0)</f>
        <v>0</v>
      </c>
      <c r="M18" s="267">
        <f>IFERROR(LOOKUP($E18,BD!$A:$A,BD!#REF!),0)</f>
        <v>0</v>
      </c>
      <c r="N18" s="174">
        <f>IFERROR(LOOKUP($E18,BD!$A:$A,BD!#REF!),0)</f>
        <v>0</v>
      </c>
      <c r="O18" s="58">
        <f>IFERROR(LOOKUP($E18,BD!$A:$A,BD!#REF!),0)</f>
        <v>0</v>
      </c>
      <c r="P18" s="57">
        <f>IFERROR(LOOKUP($E18,BD!$A:$A,BD!#REF!),0)</f>
        <v>0</v>
      </c>
      <c r="Q18" s="110">
        <f>IFERROR(LOOKUP($E18,BD!$A:$A,BD!#REF!),0)</f>
        <v>0</v>
      </c>
      <c r="R18" s="262">
        <f>IFERROR(LOOKUP($E18,BD!$A:$A,BD!#REF!),0)</f>
        <v>0</v>
      </c>
      <c r="S18" s="266">
        <f>IFERROR(LOOKUP($E18,BD!$A:$A,BD!#REF!),0)</f>
        <v>0</v>
      </c>
      <c r="T18" s="266">
        <f>IFERROR(LOOKUP($E18,BD!$A:$A,BD!#REF!),0)</f>
        <v>0</v>
      </c>
      <c r="U18" s="267">
        <f>IFERROR(LOOKUP($E18,BD!$A:$A,BD!#REF!),0)</f>
        <v>0</v>
      </c>
      <c r="V18" s="174">
        <f>IFERROR(LOOKUP($E18,BD!$A:$A,BD!#REF!),0)</f>
        <v>0</v>
      </c>
      <c r="W18" s="56">
        <f>IFERROR(LOOKUP($E18,BD!$A:$A,BD!#REF!),0)</f>
        <v>0</v>
      </c>
      <c r="X18" s="59">
        <f>IFERROR(LOOKUP($E18,BD!$A:$A,BD!#REF!),0)</f>
        <v>0</v>
      </c>
      <c r="Y18" s="181">
        <f>IFERROR(LOOKUP($E18,BD!$A:$A,BD!#REF!),0)</f>
        <v>0</v>
      </c>
      <c r="Z18" s="139">
        <f>IFERROR(LOOKUP($E18,BD!$A:$A,BD!#REF!),0)</f>
        <v>0</v>
      </c>
      <c r="AA18" s="140">
        <f>IFERROR(LOOKUP($E18,BD!$A:$A,BD!#REF!),0)</f>
        <v>0</v>
      </c>
      <c r="AB18" s="141">
        <f>IFERROR(LOOKUP($E18,BD!$A:$A,BD!#REF!),0)</f>
        <v>0</v>
      </c>
      <c r="AC18" s="259">
        <f>IFERROR(LOOKUP($E18,BD!$A:$A,BD!#REF!),0)</f>
        <v>0</v>
      </c>
      <c r="AD18" s="87">
        <f>IFERROR(LOOKUP($E18,BD!$A:$A,BD!#REF!),0)</f>
        <v>0</v>
      </c>
      <c r="AE18" s="154">
        <f>IFERROR(LOOKUP($E18,BD!$A:$A,BD!#REF!),0)</f>
        <v>0</v>
      </c>
      <c r="AF18" s="60">
        <f>IFERROR(LOOKUP(E18,[1]BD!$A$1:$A$65536,[1]BD!$N$1:$N$65536),0)</f>
        <v>0</v>
      </c>
      <c r="AG18" s="61">
        <f t="shared" si="1"/>
        <v>0</v>
      </c>
      <c r="AH18" s="191">
        <f t="shared" si="0"/>
        <v>0</v>
      </c>
      <c r="AI18" s="182"/>
      <c r="AJ18" s="183"/>
      <c r="AK18" s="121"/>
      <c r="AL18" s="185"/>
      <c r="AM18" s="121"/>
      <c r="AN18" s="187"/>
      <c r="AO18" s="124"/>
      <c r="AP18" s="1"/>
      <c r="AQ18" s="280"/>
      <c r="AR18" s="281"/>
      <c r="AS18" s="281"/>
      <c r="AT18" s="282"/>
      <c r="AU18" s="55"/>
      <c r="AV18" s="4"/>
      <c r="AW18" s="5"/>
      <c r="AX18" s="6"/>
      <c r="AY18" s="7">
        <f t="shared" si="2"/>
        <v>0</v>
      </c>
      <c r="AZ18" s="4"/>
      <c r="BA18" s="5"/>
      <c r="BB18" s="6"/>
      <c r="BC18" s="7">
        <f t="shared" si="3"/>
        <v>0</v>
      </c>
      <c r="BD18" s="4"/>
      <c r="BE18" s="5"/>
      <c r="BF18" s="6"/>
      <c r="BG18" s="7">
        <f t="shared" si="4"/>
        <v>0</v>
      </c>
      <c r="BH18" s="4"/>
      <c r="BI18" s="5"/>
      <c r="BJ18" s="6"/>
      <c r="BK18" s="7">
        <f t="shared" si="5"/>
        <v>0</v>
      </c>
      <c r="BL18" s="4"/>
      <c r="BM18" s="5"/>
      <c r="BN18" s="6"/>
      <c r="BO18" s="7">
        <f t="shared" si="6"/>
        <v>0</v>
      </c>
      <c r="BP18" s="4"/>
      <c r="BQ18" s="5"/>
      <c r="BR18" s="6"/>
      <c r="BS18" s="7">
        <f t="shared" si="7"/>
        <v>0</v>
      </c>
      <c r="BT18" s="4"/>
      <c r="BU18" s="5"/>
      <c r="BV18" s="6"/>
      <c r="BW18" s="7">
        <f t="shared" si="8"/>
        <v>0</v>
      </c>
      <c r="BX18" s="62">
        <f t="shared" si="9"/>
        <v>0</v>
      </c>
      <c r="BY18" s="273">
        <f>IFERROR(LOOKUP($E18,BD!$A:$A,BD!#REF!),0)</f>
        <v>0</v>
      </c>
      <c r="BZ18" s="84" t="b">
        <f t="shared" si="10"/>
        <v>1</v>
      </c>
      <c r="CA18" s="206">
        <f>IFERROR(LOOKUP($E18,BD!$A:$A,BD!#REF!),0)</f>
        <v>0</v>
      </c>
    </row>
    <row r="19" spans="1:82" ht="20.25" x14ac:dyDescent="0.2">
      <c r="A19" s="152">
        <f>IFERROR(LOOKUP($E19,BD!A:A,BD!#REF!),0)</f>
        <v>0</v>
      </c>
      <c r="B19" s="33">
        <f t="shared" si="11"/>
        <v>0</v>
      </c>
      <c r="C19" s="53">
        <f>IFERROR(LOOKUP($E19,BD!A:A,BD!#REF!),0)</f>
        <v>0</v>
      </c>
      <c r="D19" s="54">
        <f>IFERROR(LOOKUP($E19,BD!A:A,BD!#REF!),0)</f>
        <v>0</v>
      </c>
      <c r="E19" s="221"/>
      <c r="F19" s="110">
        <f>IFERROR(LOOKUP($E19,BD!$A:$A,BD!#REF!),0)</f>
        <v>0</v>
      </c>
      <c r="G19" s="262">
        <f>IFERROR(LOOKUP($E19,BD!$A:$A,BD!#REF!),0)</f>
        <v>0</v>
      </c>
      <c r="H19" s="263">
        <f>IFERROR(LOOKUP($E19,BD!$A:$A,BD!#REF!),0)</f>
        <v>0</v>
      </c>
      <c r="I19" s="110">
        <f>IFERROR(LOOKUP($E19,BD!$A:$A,BD!#REF!),0)</f>
        <v>0</v>
      </c>
      <c r="J19" s="262">
        <f>IFERROR(LOOKUP($E19,BD!$A:$A,BD!#REF!),0)</f>
        <v>0</v>
      </c>
      <c r="K19" s="263">
        <f>IFERROR(LOOKUP($E19,BD!$A:$A,BD!#REF!),0)</f>
        <v>0</v>
      </c>
      <c r="L19" s="266">
        <f>IFERROR(LOOKUP($E19,BD!$A:$A,BD!#REF!),0)</f>
        <v>0</v>
      </c>
      <c r="M19" s="267">
        <f>IFERROR(LOOKUP($E19,BD!$A:$A,BD!#REF!),0)</f>
        <v>0</v>
      </c>
      <c r="N19" s="174">
        <f>IFERROR(LOOKUP($E19,BD!$A:$A,BD!#REF!),0)</f>
        <v>0</v>
      </c>
      <c r="O19" s="58">
        <f>IFERROR(LOOKUP($E19,BD!$A:$A,BD!#REF!),0)</f>
        <v>0</v>
      </c>
      <c r="P19" s="57">
        <f>IFERROR(LOOKUP($E19,BD!$A:$A,BD!#REF!),0)</f>
        <v>0</v>
      </c>
      <c r="Q19" s="110">
        <f>IFERROR(LOOKUP($E19,BD!$A:$A,BD!#REF!),0)</f>
        <v>0</v>
      </c>
      <c r="R19" s="262">
        <f>IFERROR(LOOKUP($E19,BD!$A:$A,BD!#REF!),0)</f>
        <v>0</v>
      </c>
      <c r="S19" s="266">
        <f>IFERROR(LOOKUP($E19,BD!$A:$A,BD!#REF!),0)</f>
        <v>0</v>
      </c>
      <c r="T19" s="266">
        <f>IFERROR(LOOKUP($E19,BD!$A:$A,BD!#REF!),0)</f>
        <v>0</v>
      </c>
      <c r="U19" s="267">
        <f>IFERROR(LOOKUP($E19,BD!$A:$A,BD!#REF!),0)</f>
        <v>0</v>
      </c>
      <c r="V19" s="174">
        <f>IFERROR(LOOKUP($E19,BD!$A:$A,BD!#REF!),0)</f>
        <v>0</v>
      </c>
      <c r="W19" s="56">
        <f>IFERROR(LOOKUP($E19,BD!$A:$A,BD!#REF!),0)</f>
        <v>0</v>
      </c>
      <c r="X19" s="59">
        <f>IFERROR(LOOKUP($E19,BD!$A:$A,BD!#REF!),0)</f>
        <v>0</v>
      </c>
      <c r="Y19" s="181">
        <f>IFERROR(LOOKUP($E19,BD!$A:$A,BD!#REF!),0)</f>
        <v>0</v>
      </c>
      <c r="Z19" s="139">
        <f>IFERROR(LOOKUP($E19,BD!$A:$A,BD!#REF!),0)</f>
        <v>0</v>
      </c>
      <c r="AA19" s="140">
        <f>IFERROR(LOOKUP($E19,BD!$A:$A,BD!#REF!),0)</f>
        <v>0</v>
      </c>
      <c r="AB19" s="141">
        <f>IFERROR(LOOKUP($E19,BD!$A:$A,BD!#REF!),0)</f>
        <v>0</v>
      </c>
      <c r="AC19" s="259">
        <f>IFERROR(LOOKUP($E19,BD!$A:$A,BD!#REF!),0)</f>
        <v>0</v>
      </c>
      <c r="AD19" s="87">
        <f>IFERROR(LOOKUP($E19,BD!$A:$A,BD!#REF!),0)</f>
        <v>0</v>
      </c>
      <c r="AE19" s="154">
        <f>IFERROR(LOOKUP($E19,BD!$A:$A,BD!#REF!),0)</f>
        <v>0</v>
      </c>
      <c r="AF19" s="60">
        <f>IFERROR(LOOKUP(E19,[1]BD!$A$1:$A$65536,[1]BD!$N$1:$N$65536),0)</f>
        <v>0</v>
      </c>
      <c r="AG19" s="61">
        <f t="shared" si="1"/>
        <v>0</v>
      </c>
      <c r="AH19" s="191">
        <f t="shared" si="0"/>
        <v>0</v>
      </c>
      <c r="AI19" s="182"/>
      <c r="AJ19" s="183"/>
      <c r="AK19" s="121"/>
      <c r="AL19" s="185"/>
      <c r="AM19" s="121"/>
      <c r="AN19" s="187"/>
      <c r="AO19" s="124"/>
      <c r="AP19" s="1"/>
      <c r="AQ19" s="280"/>
      <c r="AR19" s="281"/>
      <c r="AS19" s="281"/>
      <c r="AT19" s="282"/>
      <c r="AU19" s="55"/>
      <c r="AV19" s="4"/>
      <c r="AW19" s="5"/>
      <c r="AX19" s="6"/>
      <c r="AY19" s="7">
        <f t="shared" si="2"/>
        <v>0</v>
      </c>
      <c r="AZ19" s="4"/>
      <c r="BA19" s="5"/>
      <c r="BB19" s="6"/>
      <c r="BC19" s="7">
        <f t="shared" si="3"/>
        <v>0</v>
      </c>
      <c r="BD19" s="4"/>
      <c r="BE19" s="5"/>
      <c r="BF19" s="6"/>
      <c r="BG19" s="7">
        <f t="shared" si="4"/>
        <v>0</v>
      </c>
      <c r="BH19" s="4"/>
      <c r="BI19" s="5"/>
      <c r="BJ19" s="6"/>
      <c r="BK19" s="7">
        <f t="shared" si="5"/>
        <v>0</v>
      </c>
      <c r="BL19" s="4"/>
      <c r="BM19" s="5"/>
      <c r="BN19" s="6"/>
      <c r="BO19" s="7">
        <f t="shared" si="6"/>
        <v>0</v>
      </c>
      <c r="BP19" s="4"/>
      <c r="BQ19" s="5"/>
      <c r="BR19" s="6"/>
      <c r="BS19" s="7">
        <f t="shared" si="7"/>
        <v>0</v>
      </c>
      <c r="BT19" s="4"/>
      <c r="BU19" s="5"/>
      <c r="BV19" s="6"/>
      <c r="BW19" s="7">
        <f t="shared" si="8"/>
        <v>0</v>
      </c>
      <c r="BX19" s="62">
        <f t="shared" si="9"/>
        <v>0</v>
      </c>
      <c r="BY19" s="273">
        <f>IFERROR(LOOKUP($E19,BD!$A:$A,BD!#REF!),0)</f>
        <v>0</v>
      </c>
      <c r="BZ19" s="84" t="b">
        <f t="shared" si="10"/>
        <v>1</v>
      </c>
      <c r="CA19" s="206">
        <f>IFERROR(LOOKUP($E19,BD!$A:$A,BD!#REF!),0)</f>
        <v>0</v>
      </c>
    </row>
    <row r="20" spans="1:82" ht="20.25" x14ac:dyDescent="0.2">
      <c r="A20" s="152">
        <f>IFERROR(LOOKUP($E20,BD!A:A,BD!#REF!),0)</f>
        <v>0</v>
      </c>
      <c r="B20" s="33">
        <f t="shared" si="11"/>
        <v>0</v>
      </c>
      <c r="C20" s="53">
        <f>IFERROR(LOOKUP($E20,BD!A:A,BD!#REF!),0)</f>
        <v>0</v>
      </c>
      <c r="D20" s="54">
        <f>IFERROR(LOOKUP($E20,BD!A:A,BD!#REF!),0)</f>
        <v>0</v>
      </c>
      <c r="E20" s="221"/>
      <c r="F20" s="110">
        <f>IFERROR(LOOKUP($E20,BD!$A:$A,BD!#REF!),0)</f>
        <v>0</v>
      </c>
      <c r="G20" s="262">
        <f>IFERROR(LOOKUP($E20,BD!$A:$A,BD!#REF!),0)</f>
        <v>0</v>
      </c>
      <c r="H20" s="263">
        <f>IFERROR(LOOKUP($E20,BD!$A:$A,BD!#REF!),0)</f>
        <v>0</v>
      </c>
      <c r="I20" s="110">
        <f>IFERROR(LOOKUP($E20,BD!$A:$A,BD!#REF!),0)</f>
        <v>0</v>
      </c>
      <c r="J20" s="262">
        <f>IFERROR(LOOKUP($E20,BD!$A:$A,BD!#REF!),0)</f>
        <v>0</v>
      </c>
      <c r="K20" s="263">
        <f>IFERROR(LOOKUP($E20,BD!$A:$A,BD!#REF!),0)</f>
        <v>0</v>
      </c>
      <c r="L20" s="266">
        <f>IFERROR(LOOKUP($E20,BD!$A:$A,BD!#REF!),0)</f>
        <v>0</v>
      </c>
      <c r="M20" s="267">
        <f>IFERROR(LOOKUP($E20,BD!$A:$A,BD!#REF!),0)</f>
        <v>0</v>
      </c>
      <c r="N20" s="174">
        <f>IFERROR(LOOKUP($E20,BD!$A:$A,BD!#REF!),0)</f>
        <v>0</v>
      </c>
      <c r="O20" s="58">
        <f>IFERROR(LOOKUP($E20,BD!$A:$A,BD!#REF!),0)</f>
        <v>0</v>
      </c>
      <c r="P20" s="57">
        <f>IFERROR(LOOKUP($E20,BD!$A:$A,BD!#REF!),0)</f>
        <v>0</v>
      </c>
      <c r="Q20" s="110">
        <f>IFERROR(LOOKUP($E20,BD!$A:$A,BD!#REF!),0)</f>
        <v>0</v>
      </c>
      <c r="R20" s="262">
        <f>IFERROR(LOOKUP($E20,BD!$A:$A,BD!#REF!),0)</f>
        <v>0</v>
      </c>
      <c r="S20" s="266">
        <f>IFERROR(LOOKUP($E20,BD!$A:$A,BD!#REF!),0)</f>
        <v>0</v>
      </c>
      <c r="T20" s="266">
        <f>IFERROR(LOOKUP($E20,BD!$A:$A,BD!#REF!),0)</f>
        <v>0</v>
      </c>
      <c r="U20" s="267">
        <f>IFERROR(LOOKUP($E20,BD!$A:$A,BD!#REF!),0)</f>
        <v>0</v>
      </c>
      <c r="V20" s="174">
        <f>IFERROR(LOOKUP($E20,BD!$A:$A,BD!#REF!),0)</f>
        <v>0</v>
      </c>
      <c r="W20" s="56">
        <f>IFERROR(LOOKUP($E20,BD!$A:$A,BD!#REF!),0)</f>
        <v>0</v>
      </c>
      <c r="X20" s="59">
        <f>IFERROR(LOOKUP($E20,BD!$A:$A,BD!#REF!),0)</f>
        <v>0</v>
      </c>
      <c r="Y20" s="181">
        <f>IFERROR(LOOKUP($E20,BD!$A:$A,BD!#REF!),0)</f>
        <v>0</v>
      </c>
      <c r="Z20" s="139">
        <f>IFERROR(LOOKUP($E20,BD!$A:$A,BD!#REF!),0)</f>
        <v>0</v>
      </c>
      <c r="AA20" s="140">
        <f>IFERROR(LOOKUP($E20,BD!$A:$A,BD!#REF!),0)</f>
        <v>0</v>
      </c>
      <c r="AB20" s="141">
        <f>IFERROR(LOOKUP($E20,BD!$A:$A,BD!#REF!),0)</f>
        <v>0</v>
      </c>
      <c r="AC20" s="259">
        <f>IFERROR(LOOKUP($E20,BD!$A:$A,BD!#REF!),0)</f>
        <v>0</v>
      </c>
      <c r="AD20" s="87">
        <f>IFERROR(LOOKUP($E20,BD!$A:$A,BD!#REF!),0)</f>
        <v>0</v>
      </c>
      <c r="AE20" s="154">
        <f>IFERROR(LOOKUP($E20,BD!$A:$A,BD!#REF!),0)</f>
        <v>0</v>
      </c>
      <c r="AF20" s="60">
        <f>IFERROR(LOOKUP(E20,[1]BD!$A$1:$A$65536,[1]BD!$N$1:$N$65536),0)</f>
        <v>0</v>
      </c>
      <c r="AG20" s="61">
        <f t="shared" si="1"/>
        <v>0</v>
      </c>
      <c r="AH20" s="191">
        <f t="shared" si="0"/>
        <v>0</v>
      </c>
      <c r="AI20" s="182"/>
      <c r="AJ20" s="183"/>
      <c r="AK20" s="121"/>
      <c r="AL20" s="185"/>
      <c r="AM20" s="121"/>
      <c r="AN20" s="187"/>
      <c r="AO20" s="124"/>
      <c r="AP20" s="1"/>
      <c r="AQ20" s="280"/>
      <c r="AR20" s="281"/>
      <c r="AS20" s="281"/>
      <c r="AT20" s="282"/>
      <c r="AU20" s="55"/>
      <c r="AV20" s="4"/>
      <c r="AW20" s="5"/>
      <c r="AX20" s="6"/>
      <c r="AY20" s="7">
        <f t="shared" si="2"/>
        <v>0</v>
      </c>
      <c r="AZ20" s="4"/>
      <c r="BA20" s="5"/>
      <c r="BB20" s="6"/>
      <c r="BC20" s="7">
        <f t="shared" si="3"/>
        <v>0</v>
      </c>
      <c r="BD20" s="4"/>
      <c r="BE20" s="5"/>
      <c r="BF20" s="6"/>
      <c r="BG20" s="7">
        <f t="shared" si="4"/>
        <v>0</v>
      </c>
      <c r="BH20" s="4"/>
      <c r="BI20" s="5"/>
      <c r="BJ20" s="6"/>
      <c r="BK20" s="7">
        <f t="shared" si="5"/>
        <v>0</v>
      </c>
      <c r="BL20" s="4"/>
      <c r="BM20" s="5"/>
      <c r="BN20" s="6"/>
      <c r="BO20" s="7">
        <f t="shared" si="6"/>
        <v>0</v>
      </c>
      <c r="BP20" s="4"/>
      <c r="BQ20" s="5"/>
      <c r="BR20" s="6"/>
      <c r="BS20" s="7">
        <f t="shared" si="7"/>
        <v>0</v>
      </c>
      <c r="BT20" s="4"/>
      <c r="BU20" s="5"/>
      <c r="BV20" s="6"/>
      <c r="BW20" s="7">
        <f t="shared" si="8"/>
        <v>0</v>
      </c>
      <c r="BX20" s="62">
        <f t="shared" si="9"/>
        <v>0</v>
      </c>
      <c r="BY20" s="273">
        <f>IFERROR(LOOKUP($E20,BD!$A:$A,BD!#REF!),0)</f>
        <v>0</v>
      </c>
      <c r="BZ20" s="84" t="b">
        <f t="shared" si="10"/>
        <v>1</v>
      </c>
      <c r="CA20" s="206">
        <f>IFERROR(LOOKUP($E20,BD!$A:$A,BD!#REF!),0)</f>
        <v>0</v>
      </c>
    </row>
    <row r="21" spans="1:82" ht="20.25" x14ac:dyDescent="0.2">
      <c r="A21" s="152">
        <f>IFERROR(LOOKUP($E21,BD!A:A,BD!#REF!),0)</f>
        <v>0</v>
      </c>
      <c r="B21" s="33">
        <f t="shared" si="11"/>
        <v>0</v>
      </c>
      <c r="C21" s="53">
        <f>IFERROR(LOOKUP($E21,BD!A:A,BD!#REF!),0)</f>
        <v>0</v>
      </c>
      <c r="D21" s="54">
        <f>IFERROR(LOOKUP($E21,BD!A:A,BD!#REF!),0)</f>
        <v>0</v>
      </c>
      <c r="E21" s="221"/>
      <c r="F21" s="110">
        <f>IFERROR(LOOKUP($E21,BD!$A:$A,BD!#REF!),0)</f>
        <v>0</v>
      </c>
      <c r="G21" s="262">
        <f>IFERROR(LOOKUP($E21,BD!$A:$A,BD!#REF!),0)</f>
        <v>0</v>
      </c>
      <c r="H21" s="263">
        <f>IFERROR(LOOKUP($E21,BD!$A:$A,BD!#REF!),0)</f>
        <v>0</v>
      </c>
      <c r="I21" s="110">
        <f>IFERROR(LOOKUP($E21,BD!$A:$A,BD!#REF!),0)</f>
        <v>0</v>
      </c>
      <c r="J21" s="262">
        <f>IFERROR(LOOKUP($E21,BD!$A:$A,BD!#REF!),0)</f>
        <v>0</v>
      </c>
      <c r="K21" s="263">
        <f>IFERROR(LOOKUP($E21,BD!$A:$A,BD!#REF!),0)</f>
        <v>0</v>
      </c>
      <c r="L21" s="266">
        <f>IFERROR(LOOKUP($E21,BD!$A:$A,BD!#REF!),0)</f>
        <v>0</v>
      </c>
      <c r="M21" s="267">
        <f>IFERROR(LOOKUP($E21,BD!$A:$A,BD!#REF!),0)</f>
        <v>0</v>
      </c>
      <c r="N21" s="174">
        <f>IFERROR(LOOKUP($E21,BD!$A:$A,BD!#REF!),0)</f>
        <v>0</v>
      </c>
      <c r="O21" s="58">
        <f>IFERROR(LOOKUP($E21,BD!$A:$A,BD!#REF!),0)</f>
        <v>0</v>
      </c>
      <c r="P21" s="57">
        <f>IFERROR(LOOKUP($E21,BD!$A:$A,BD!#REF!),0)</f>
        <v>0</v>
      </c>
      <c r="Q21" s="110">
        <f>IFERROR(LOOKUP($E21,BD!$A:$A,BD!#REF!),0)</f>
        <v>0</v>
      </c>
      <c r="R21" s="262">
        <f>IFERROR(LOOKUP($E21,BD!$A:$A,BD!#REF!),0)</f>
        <v>0</v>
      </c>
      <c r="S21" s="266">
        <f>IFERROR(LOOKUP($E21,BD!$A:$A,BD!#REF!),0)</f>
        <v>0</v>
      </c>
      <c r="T21" s="266">
        <f>IFERROR(LOOKUP($E21,BD!$A:$A,BD!#REF!),0)</f>
        <v>0</v>
      </c>
      <c r="U21" s="267">
        <f>IFERROR(LOOKUP($E21,BD!$A:$A,BD!#REF!),0)</f>
        <v>0</v>
      </c>
      <c r="V21" s="174">
        <f>IFERROR(LOOKUP($E21,BD!$A:$A,BD!#REF!),0)</f>
        <v>0</v>
      </c>
      <c r="W21" s="56">
        <f>IFERROR(LOOKUP($E21,BD!$A:$A,BD!#REF!),0)</f>
        <v>0</v>
      </c>
      <c r="X21" s="59">
        <f>IFERROR(LOOKUP($E21,BD!$A:$A,BD!#REF!),0)</f>
        <v>0</v>
      </c>
      <c r="Y21" s="181">
        <f>IFERROR(LOOKUP($E21,BD!$A:$A,BD!#REF!),0)</f>
        <v>0</v>
      </c>
      <c r="Z21" s="139">
        <f>IFERROR(LOOKUP($E21,BD!$A:$A,BD!#REF!),0)</f>
        <v>0</v>
      </c>
      <c r="AA21" s="140">
        <f>IFERROR(LOOKUP($E21,BD!$A:$A,BD!#REF!),0)</f>
        <v>0</v>
      </c>
      <c r="AB21" s="141">
        <f>IFERROR(LOOKUP($E21,BD!$A:$A,BD!#REF!),0)</f>
        <v>0</v>
      </c>
      <c r="AC21" s="259">
        <f>IFERROR(LOOKUP($E21,BD!$A:$A,BD!#REF!),0)</f>
        <v>0</v>
      </c>
      <c r="AD21" s="87">
        <f>IFERROR(LOOKUP($E21,BD!$A:$A,BD!#REF!),0)</f>
        <v>0</v>
      </c>
      <c r="AE21" s="154">
        <f>IFERROR(LOOKUP($E21,BD!$A:$A,BD!#REF!),0)</f>
        <v>0</v>
      </c>
      <c r="AF21" s="60">
        <f>IFERROR(LOOKUP(E21,[1]BD!$A$1:$A$65536,[1]BD!$N$1:$N$65536),0)</f>
        <v>0</v>
      </c>
      <c r="AG21" s="61">
        <f t="shared" si="1"/>
        <v>0</v>
      </c>
      <c r="AH21" s="191">
        <f t="shared" si="0"/>
        <v>0</v>
      </c>
      <c r="AI21" s="182"/>
      <c r="AJ21" s="183"/>
      <c r="AK21" s="121"/>
      <c r="AL21" s="185"/>
      <c r="AM21" s="121"/>
      <c r="AN21" s="187"/>
      <c r="AO21" s="124"/>
      <c r="AP21" s="1"/>
      <c r="AQ21" s="280"/>
      <c r="AR21" s="281"/>
      <c r="AS21" s="281"/>
      <c r="AT21" s="282"/>
      <c r="AU21" s="55"/>
      <c r="AV21" s="4"/>
      <c r="AW21" s="5"/>
      <c r="AX21" s="6"/>
      <c r="AY21" s="7">
        <f t="shared" si="2"/>
        <v>0</v>
      </c>
      <c r="AZ21" s="4"/>
      <c r="BA21" s="5"/>
      <c r="BB21" s="6"/>
      <c r="BC21" s="7">
        <f t="shared" si="3"/>
        <v>0</v>
      </c>
      <c r="BD21" s="4"/>
      <c r="BE21" s="5"/>
      <c r="BF21" s="6"/>
      <c r="BG21" s="7">
        <f t="shared" si="4"/>
        <v>0</v>
      </c>
      <c r="BH21" s="4"/>
      <c r="BI21" s="5"/>
      <c r="BJ21" s="6"/>
      <c r="BK21" s="7">
        <f t="shared" si="5"/>
        <v>0</v>
      </c>
      <c r="BL21" s="4"/>
      <c r="BM21" s="5"/>
      <c r="BN21" s="6"/>
      <c r="BO21" s="7">
        <f t="shared" si="6"/>
        <v>0</v>
      </c>
      <c r="BP21" s="4"/>
      <c r="BQ21" s="5"/>
      <c r="BR21" s="6"/>
      <c r="BS21" s="7">
        <f t="shared" si="7"/>
        <v>0</v>
      </c>
      <c r="BT21" s="4"/>
      <c r="BU21" s="5"/>
      <c r="BV21" s="6"/>
      <c r="BW21" s="7">
        <f t="shared" si="8"/>
        <v>0</v>
      </c>
      <c r="BX21" s="62">
        <f t="shared" si="9"/>
        <v>0</v>
      </c>
      <c r="BY21" s="273">
        <f>IFERROR(LOOKUP($E21,BD!$A:$A,BD!#REF!),0)</f>
        <v>0</v>
      </c>
      <c r="BZ21" s="84" t="b">
        <f t="shared" si="10"/>
        <v>1</v>
      </c>
      <c r="CA21" s="206">
        <f>IFERROR(LOOKUP($E21,BD!$A:$A,BD!#REF!),0)</f>
        <v>0</v>
      </c>
    </row>
    <row r="22" spans="1:82" ht="20.25" x14ac:dyDescent="0.2">
      <c r="A22" s="152">
        <f>IFERROR(LOOKUP($E22,BD!A:A,BD!#REF!),0)</f>
        <v>0</v>
      </c>
      <c r="B22" s="33">
        <f t="shared" si="11"/>
        <v>0</v>
      </c>
      <c r="C22" s="53">
        <f>IFERROR(LOOKUP($E22,BD!A:A,BD!#REF!),0)</f>
        <v>0</v>
      </c>
      <c r="D22" s="54">
        <f>IFERROR(LOOKUP($E22,BD!A:A,BD!#REF!),0)</f>
        <v>0</v>
      </c>
      <c r="E22" s="221"/>
      <c r="F22" s="110">
        <f>IFERROR(LOOKUP($E22,BD!$A:$A,BD!#REF!),0)</f>
        <v>0</v>
      </c>
      <c r="G22" s="262">
        <f>IFERROR(LOOKUP($E22,BD!$A:$A,BD!#REF!),0)</f>
        <v>0</v>
      </c>
      <c r="H22" s="263">
        <f>IFERROR(LOOKUP($E22,BD!$A:$A,BD!#REF!),0)</f>
        <v>0</v>
      </c>
      <c r="I22" s="110">
        <f>IFERROR(LOOKUP($E22,BD!$A:$A,BD!#REF!),0)</f>
        <v>0</v>
      </c>
      <c r="J22" s="262">
        <f>IFERROR(LOOKUP($E22,BD!$A:$A,BD!#REF!),0)</f>
        <v>0</v>
      </c>
      <c r="K22" s="263">
        <f>IFERROR(LOOKUP($E22,BD!$A:$A,BD!#REF!),0)</f>
        <v>0</v>
      </c>
      <c r="L22" s="266">
        <f>IFERROR(LOOKUP($E22,BD!$A:$A,BD!#REF!),0)</f>
        <v>0</v>
      </c>
      <c r="M22" s="267">
        <f>IFERROR(LOOKUP($E22,BD!$A:$A,BD!#REF!),0)</f>
        <v>0</v>
      </c>
      <c r="N22" s="174">
        <f>IFERROR(LOOKUP($E22,BD!$A:$A,BD!#REF!),0)</f>
        <v>0</v>
      </c>
      <c r="O22" s="58">
        <f>IFERROR(LOOKUP($E22,BD!$A:$A,BD!#REF!),0)</f>
        <v>0</v>
      </c>
      <c r="P22" s="57">
        <f>IFERROR(LOOKUP($E22,BD!$A:$A,BD!#REF!),0)</f>
        <v>0</v>
      </c>
      <c r="Q22" s="110">
        <f>IFERROR(LOOKUP($E22,BD!$A:$A,BD!#REF!),0)</f>
        <v>0</v>
      </c>
      <c r="R22" s="262">
        <f>IFERROR(LOOKUP($E22,BD!$A:$A,BD!#REF!),0)</f>
        <v>0</v>
      </c>
      <c r="S22" s="266">
        <f>IFERROR(LOOKUP($E22,BD!$A:$A,BD!#REF!),0)</f>
        <v>0</v>
      </c>
      <c r="T22" s="266">
        <f>IFERROR(LOOKUP($E22,BD!$A:$A,BD!#REF!),0)</f>
        <v>0</v>
      </c>
      <c r="U22" s="267">
        <f>IFERROR(LOOKUP($E22,BD!$A:$A,BD!#REF!),0)</f>
        <v>0</v>
      </c>
      <c r="V22" s="174">
        <f>IFERROR(LOOKUP($E22,BD!$A:$A,BD!#REF!),0)</f>
        <v>0</v>
      </c>
      <c r="W22" s="56">
        <f>IFERROR(LOOKUP($E22,BD!$A:$A,BD!#REF!),0)</f>
        <v>0</v>
      </c>
      <c r="X22" s="59">
        <f>IFERROR(LOOKUP($E22,BD!$A:$A,BD!#REF!),0)</f>
        <v>0</v>
      </c>
      <c r="Y22" s="181">
        <f>IFERROR(LOOKUP($E22,BD!$A:$A,BD!#REF!),0)</f>
        <v>0</v>
      </c>
      <c r="Z22" s="139">
        <f>IFERROR(LOOKUP($E22,BD!$A:$A,BD!#REF!),0)</f>
        <v>0</v>
      </c>
      <c r="AA22" s="140">
        <f>IFERROR(LOOKUP($E22,BD!$A:$A,BD!#REF!),0)</f>
        <v>0</v>
      </c>
      <c r="AB22" s="141">
        <f>IFERROR(LOOKUP($E22,BD!$A:$A,BD!#REF!),0)</f>
        <v>0</v>
      </c>
      <c r="AC22" s="259">
        <f>IFERROR(LOOKUP($E22,BD!$A:$A,BD!#REF!),0)</f>
        <v>0</v>
      </c>
      <c r="AD22" s="87">
        <f>IFERROR(LOOKUP($E22,BD!$A:$A,BD!#REF!),0)</f>
        <v>0</v>
      </c>
      <c r="AE22" s="154">
        <f>IFERROR(LOOKUP($E22,BD!$A:$A,BD!#REF!),0)</f>
        <v>0</v>
      </c>
      <c r="AF22" s="60">
        <f>IFERROR(LOOKUP(E22,[1]BD!$A$1:$A$65536,[1]BD!$N$1:$N$65536),0)</f>
        <v>0</v>
      </c>
      <c r="AG22" s="61">
        <f t="shared" si="1"/>
        <v>0</v>
      </c>
      <c r="AH22" s="191">
        <f t="shared" si="0"/>
        <v>0</v>
      </c>
      <c r="AI22" s="182"/>
      <c r="AJ22" s="183"/>
      <c r="AK22" s="121"/>
      <c r="AL22" s="185"/>
      <c r="AM22" s="121"/>
      <c r="AN22" s="187"/>
      <c r="AO22" s="124"/>
      <c r="AP22" s="1"/>
      <c r="AQ22" s="280"/>
      <c r="AR22" s="281"/>
      <c r="AS22" s="281"/>
      <c r="AT22" s="282"/>
      <c r="AU22" s="55"/>
      <c r="AV22" s="4"/>
      <c r="AW22" s="5"/>
      <c r="AX22" s="6"/>
      <c r="AY22" s="7">
        <f t="shared" si="2"/>
        <v>0</v>
      </c>
      <c r="AZ22" s="4"/>
      <c r="BA22" s="5"/>
      <c r="BB22" s="6"/>
      <c r="BC22" s="7">
        <f t="shared" si="3"/>
        <v>0</v>
      </c>
      <c r="BD22" s="4"/>
      <c r="BE22" s="5"/>
      <c r="BF22" s="6"/>
      <c r="BG22" s="7">
        <f t="shared" si="4"/>
        <v>0</v>
      </c>
      <c r="BH22" s="4"/>
      <c r="BI22" s="5"/>
      <c r="BJ22" s="6"/>
      <c r="BK22" s="7">
        <f t="shared" si="5"/>
        <v>0</v>
      </c>
      <c r="BL22" s="4"/>
      <c r="BM22" s="5"/>
      <c r="BN22" s="6"/>
      <c r="BO22" s="7">
        <f t="shared" si="6"/>
        <v>0</v>
      </c>
      <c r="BP22" s="4"/>
      <c r="BQ22" s="5"/>
      <c r="BR22" s="6"/>
      <c r="BS22" s="7">
        <f t="shared" si="7"/>
        <v>0</v>
      </c>
      <c r="BT22" s="4"/>
      <c r="BU22" s="5"/>
      <c r="BV22" s="6"/>
      <c r="BW22" s="7">
        <f t="shared" si="8"/>
        <v>0</v>
      </c>
      <c r="BX22" s="62">
        <f t="shared" si="9"/>
        <v>0</v>
      </c>
      <c r="BY22" s="273">
        <f>IFERROR(LOOKUP($E22,BD!$A:$A,BD!#REF!),0)</f>
        <v>0</v>
      </c>
      <c r="BZ22" s="84" t="b">
        <f t="shared" si="10"/>
        <v>1</v>
      </c>
      <c r="CA22" s="206">
        <f>IFERROR(LOOKUP($E22,BD!$A:$A,BD!#REF!),0)</f>
        <v>0</v>
      </c>
    </row>
    <row r="23" spans="1:82" ht="20.25" x14ac:dyDescent="0.2">
      <c r="A23" s="152">
        <f>IFERROR(LOOKUP($E23,BD!A:A,BD!#REF!),0)</f>
        <v>0</v>
      </c>
      <c r="B23" s="33">
        <f t="shared" si="11"/>
        <v>0</v>
      </c>
      <c r="C23" s="53">
        <f>IFERROR(LOOKUP($E23,BD!A:A,BD!#REF!),0)</f>
        <v>0</v>
      </c>
      <c r="D23" s="54">
        <f>IFERROR(LOOKUP($E23,BD!A:A,BD!#REF!),0)</f>
        <v>0</v>
      </c>
      <c r="E23" s="221"/>
      <c r="F23" s="110">
        <f>IFERROR(LOOKUP($E23,BD!$A:$A,BD!#REF!),0)</f>
        <v>0</v>
      </c>
      <c r="G23" s="262">
        <f>IFERROR(LOOKUP($E23,BD!$A:$A,BD!#REF!),0)</f>
        <v>0</v>
      </c>
      <c r="H23" s="263">
        <f>IFERROR(LOOKUP($E23,BD!$A:$A,BD!#REF!),0)</f>
        <v>0</v>
      </c>
      <c r="I23" s="110">
        <f>IFERROR(LOOKUP($E23,BD!$A:$A,BD!#REF!),0)</f>
        <v>0</v>
      </c>
      <c r="J23" s="262">
        <f>IFERROR(LOOKUP($E23,BD!$A:$A,BD!#REF!),0)</f>
        <v>0</v>
      </c>
      <c r="K23" s="263">
        <f>IFERROR(LOOKUP($E23,BD!$A:$A,BD!#REF!),0)</f>
        <v>0</v>
      </c>
      <c r="L23" s="266">
        <f>IFERROR(LOOKUP($E23,BD!$A:$A,BD!#REF!),0)</f>
        <v>0</v>
      </c>
      <c r="M23" s="267">
        <f>IFERROR(LOOKUP($E23,BD!$A:$A,BD!#REF!),0)</f>
        <v>0</v>
      </c>
      <c r="N23" s="174">
        <f>IFERROR(LOOKUP($E23,BD!$A:$A,BD!#REF!),0)</f>
        <v>0</v>
      </c>
      <c r="O23" s="58">
        <f>IFERROR(LOOKUP($E23,BD!$A:$A,BD!#REF!),0)</f>
        <v>0</v>
      </c>
      <c r="P23" s="57">
        <f>IFERROR(LOOKUP($E23,BD!$A:$A,BD!#REF!),0)</f>
        <v>0</v>
      </c>
      <c r="Q23" s="110">
        <f>IFERROR(LOOKUP($E23,BD!$A:$A,BD!#REF!),0)</f>
        <v>0</v>
      </c>
      <c r="R23" s="262">
        <f>IFERROR(LOOKUP($E23,BD!$A:$A,BD!#REF!),0)</f>
        <v>0</v>
      </c>
      <c r="S23" s="266">
        <f>IFERROR(LOOKUP($E23,BD!$A:$A,BD!#REF!),0)</f>
        <v>0</v>
      </c>
      <c r="T23" s="266">
        <f>IFERROR(LOOKUP($E23,BD!$A:$A,BD!#REF!),0)</f>
        <v>0</v>
      </c>
      <c r="U23" s="267">
        <f>IFERROR(LOOKUP($E23,BD!$A:$A,BD!#REF!),0)</f>
        <v>0</v>
      </c>
      <c r="V23" s="174">
        <f>IFERROR(LOOKUP($E23,BD!$A:$A,BD!#REF!),0)</f>
        <v>0</v>
      </c>
      <c r="W23" s="56">
        <f>IFERROR(LOOKUP($E23,BD!$A:$A,BD!#REF!),0)</f>
        <v>0</v>
      </c>
      <c r="X23" s="59">
        <f>IFERROR(LOOKUP($E23,BD!$A:$A,BD!#REF!),0)</f>
        <v>0</v>
      </c>
      <c r="Y23" s="181">
        <f>IFERROR(LOOKUP($E23,BD!$A:$A,BD!#REF!),0)</f>
        <v>0</v>
      </c>
      <c r="Z23" s="139">
        <f>IFERROR(LOOKUP($E23,BD!$A:$A,BD!#REF!),0)</f>
        <v>0</v>
      </c>
      <c r="AA23" s="140">
        <f>IFERROR(LOOKUP($E23,BD!$A:$A,BD!#REF!),0)</f>
        <v>0</v>
      </c>
      <c r="AB23" s="141">
        <f>IFERROR(LOOKUP($E23,BD!$A:$A,BD!#REF!),0)</f>
        <v>0</v>
      </c>
      <c r="AC23" s="259">
        <f>IFERROR(LOOKUP($E23,BD!$A:$A,BD!#REF!),0)</f>
        <v>0</v>
      </c>
      <c r="AD23" s="87">
        <f>IFERROR(LOOKUP($E23,BD!$A:$A,BD!#REF!),0)</f>
        <v>0</v>
      </c>
      <c r="AE23" s="154">
        <f>IFERROR(LOOKUP($E23,BD!$A:$A,BD!#REF!),0)</f>
        <v>0</v>
      </c>
      <c r="AF23" s="60">
        <f>IFERROR(LOOKUP(E23,[1]BD!$A$1:$A$65536,[1]BD!$N$1:$N$65536),0)</f>
        <v>0</v>
      </c>
      <c r="AG23" s="61">
        <f t="shared" si="1"/>
        <v>0</v>
      </c>
      <c r="AH23" s="191">
        <f t="shared" si="0"/>
        <v>0</v>
      </c>
      <c r="AI23" s="182"/>
      <c r="AJ23" s="183"/>
      <c r="AK23" s="121"/>
      <c r="AL23" s="185"/>
      <c r="AM23" s="121"/>
      <c r="AN23" s="187"/>
      <c r="AO23" s="124"/>
      <c r="AP23" s="1"/>
      <c r="AQ23" s="280"/>
      <c r="AR23" s="281"/>
      <c r="AS23" s="281"/>
      <c r="AT23" s="282"/>
      <c r="AU23" s="55"/>
      <c r="AV23" s="4"/>
      <c r="AW23" s="5"/>
      <c r="AX23" s="6"/>
      <c r="AY23" s="7">
        <f t="shared" si="2"/>
        <v>0</v>
      </c>
      <c r="AZ23" s="4"/>
      <c r="BA23" s="5"/>
      <c r="BB23" s="6"/>
      <c r="BC23" s="7">
        <f t="shared" si="3"/>
        <v>0</v>
      </c>
      <c r="BD23" s="4"/>
      <c r="BE23" s="5"/>
      <c r="BF23" s="6"/>
      <c r="BG23" s="7">
        <f t="shared" si="4"/>
        <v>0</v>
      </c>
      <c r="BH23" s="4"/>
      <c r="BI23" s="5"/>
      <c r="BJ23" s="6"/>
      <c r="BK23" s="7">
        <f t="shared" si="5"/>
        <v>0</v>
      </c>
      <c r="BL23" s="4"/>
      <c r="BM23" s="5"/>
      <c r="BN23" s="6"/>
      <c r="BO23" s="7">
        <f t="shared" si="6"/>
        <v>0</v>
      </c>
      <c r="BP23" s="4"/>
      <c r="BQ23" s="5"/>
      <c r="BR23" s="6"/>
      <c r="BS23" s="7">
        <f t="shared" si="7"/>
        <v>0</v>
      </c>
      <c r="BT23" s="4"/>
      <c r="BU23" s="5"/>
      <c r="BV23" s="6"/>
      <c r="BW23" s="7">
        <f t="shared" si="8"/>
        <v>0</v>
      </c>
      <c r="BX23" s="62">
        <f t="shared" si="9"/>
        <v>0</v>
      </c>
      <c r="BY23" s="273">
        <f>IFERROR(LOOKUP($E23,BD!$A:$A,BD!#REF!),0)</f>
        <v>0</v>
      </c>
      <c r="BZ23" s="84" t="b">
        <f t="shared" si="10"/>
        <v>1</v>
      </c>
      <c r="CA23" s="206">
        <f>IFERROR(LOOKUP($E23,BD!$A:$A,BD!#REF!),0)</f>
        <v>0</v>
      </c>
    </row>
    <row r="24" spans="1:82" ht="20.25" x14ac:dyDescent="0.2">
      <c r="A24" s="152">
        <f>IFERROR(LOOKUP($E24,BD!A:A,BD!#REF!),0)</f>
        <v>0</v>
      </c>
      <c r="B24" s="33">
        <f t="shared" si="11"/>
        <v>0</v>
      </c>
      <c r="C24" s="53">
        <f>IFERROR(LOOKUP($E24,BD!A:A,BD!#REF!),0)</f>
        <v>0</v>
      </c>
      <c r="D24" s="54">
        <f>IFERROR(LOOKUP($E24,BD!A:A,BD!#REF!),0)</f>
        <v>0</v>
      </c>
      <c r="E24" s="221"/>
      <c r="F24" s="110">
        <f>IFERROR(LOOKUP($E24,BD!$A:$A,BD!#REF!),0)</f>
        <v>0</v>
      </c>
      <c r="G24" s="262">
        <f>IFERROR(LOOKUP($E24,BD!$A:$A,BD!#REF!),0)</f>
        <v>0</v>
      </c>
      <c r="H24" s="263">
        <f>IFERROR(LOOKUP($E24,BD!$A:$A,BD!#REF!),0)</f>
        <v>0</v>
      </c>
      <c r="I24" s="110">
        <f>IFERROR(LOOKUP($E24,BD!$A:$A,BD!#REF!),0)</f>
        <v>0</v>
      </c>
      <c r="J24" s="262">
        <f>IFERROR(LOOKUP($E24,BD!$A:$A,BD!#REF!),0)</f>
        <v>0</v>
      </c>
      <c r="K24" s="263">
        <f>IFERROR(LOOKUP($E24,BD!$A:$A,BD!#REF!),0)</f>
        <v>0</v>
      </c>
      <c r="L24" s="266">
        <f>IFERROR(LOOKUP($E24,BD!$A:$A,BD!#REF!),0)</f>
        <v>0</v>
      </c>
      <c r="M24" s="267">
        <f>IFERROR(LOOKUP($E24,BD!$A:$A,BD!#REF!),0)</f>
        <v>0</v>
      </c>
      <c r="N24" s="174">
        <f>IFERROR(LOOKUP($E24,BD!$A:$A,BD!#REF!),0)</f>
        <v>0</v>
      </c>
      <c r="O24" s="58">
        <f>IFERROR(LOOKUP($E24,BD!$A:$A,BD!#REF!),0)</f>
        <v>0</v>
      </c>
      <c r="P24" s="57">
        <f>IFERROR(LOOKUP($E24,BD!$A:$A,BD!#REF!),0)</f>
        <v>0</v>
      </c>
      <c r="Q24" s="110">
        <f>IFERROR(LOOKUP($E24,BD!$A:$A,BD!#REF!),0)</f>
        <v>0</v>
      </c>
      <c r="R24" s="262">
        <f>IFERROR(LOOKUP($E24,BD!$A:$A,BD!#REF!),0)</f>
        <v>0</v>
      </c>
      <c r="S24" s="266">
        <f>IFERROR(LOOKUP($E24,BD!$A:$A,BD!#REF!),0)</f>
        <v>0</v>
      </c>
      <c r="T24" s="266">
        <f>IFERROR(LOOKUP($E24,BD!$A:$A,BD!#REF!),0)</f>
        <v>0</v>
      </c>
      <c r="U24" s="267">
        <f>IFERROR(LOOKUP($E24,BD!$A:$A,BD!#REF!),0)</f>
        <v>0</v>
      </c>
      <c r="V24" s="174">
        <f>IFERROR(LOOKUP($E24,BD!$A:$A,BD!#REF!),0)</f>
        <v>0</v>
      </c>
      <c r="W24" s="56">
        <f>IFERROR(LOOKUP($E24,BD!$A:$A,BD!#REF!),0)</f>
        <v>0</v>
      </c>
      <c r="X24" s="59">
        <f>IFERROR(LOOKUP($E24,BD!$A:$A,BD!#REF!),0)</f>
        <v>0</v>
      </c>
      <c r="Y24" s="181">
        <f>IFERROR(LOOKUP($E24,BD!$A:$A,BD!#REF!),0)</f>
        <v>0</v>
      </c>
      <c r="Z24" s="139">
        <f>IFERROR(LOOKUP($E24,BD!$A:$A,BD!#REF!),0)</f>
        <v>0</v>
      </c>
      <c r="AA24" s="140">
        <f>IFERROR(LOOKUP($E24,BD!$A:$A,BD!#REF!),0)</f>
        <v>0</v>
      </c>
      <c r="AB24" s="141">
        <f>IFERROR(LOOKUP($E24,BD!$A:$A,BD!#REF!),0)</f>
        <v>0</v>
      </c>
      <c r="AC24" s="259">
        <f>IFERROR(LOOKUP($E24,BD!$A:$A,BD!#REF!),0)</f>
        <v>0</v>
      </c>
      <c r="AD24" s="87">
        <f>IFERROR(LOOKUP($E24,BD!$A:$A,BD!#REF!),0)</f>
        <v>0</v>
      </c>
      <c r="AE24" s="154">
        <f>IFERROR(LOOKUP($E24,BD!$A:$A,BD!#REF!),0)</f>
        <v>0</v>
      </c>
      <c r="AF24" s="60">
        <f>IFERROR(LOOKUP(E24,[1]BD!$A$1:$A$65536,[1]BD!$N$1:$N$65536),0)</f>
        <v>0</v>
      </c>
      <c r="AG24" s="61">
        <f t="shared" si="1"/>
        <v>0</v>
      </c>
      <c r="AH24" s="191">
        <f t="shared" si="0"/>
        <v>0</v>
      </c>
      <c r="AI24" s="182"/>
      <c r="AJ24" s="183"/>
      <c r="AK24" s="121"/>
      <c r="AL24" s="185"/>
      <c r="AM24" s="121"/>
      <c r="AN24" s="187"/>
      <c r="AO24" s="124"/>
      <c r="AP24" s="1"/>
      <c r="AQ24" s="280"/>
      <c r="AR24" s="281"/>
      <c r="AS24" s="281"/>
      <c r="AT24" s="282"/>
      <c r="AU24" s="55"/>
      <c r="AV24" s="4"/>
      <c r="AW24" s="5"/>
      <c r="AX24" s="6"/>
      <c r="AY24" s="7">
        <f t="shared" si="2"/>
        <v>0</v>
      </c>
      <c r="AZ24" s="4"/>
      <c r="BA24" s="5"/>
      <c r="BB24" s="6"/>
      <c r="BC24" s="7">
        <f t="shared" si="3"/>
        <v>0</v>
      </c>
      <c r="BD24" s="4"/>
      <c r="BE24" s="5"/>
      <c r="BF24" s="6"/>
      <c r="BG24" s="7">
        <f t="shared" si="4"/>
        <v>0</v>
      </c>
      <c r="BH24" s="4"/>
      <c r="BI24" s="5"/>
      <c r="BJ24" s="6"/>
      <c r="BK24" s="7">
        <f t="shared" si="5"/>
        <v>0</v>
      </c>
      <c r="BL24" s="4"/>
      <c r="BM24" s="5"/>
      <c r="BN24" s="6"/>
      <c r="BO24" s="7">
        <f t="shared" si="6"/>
        <v>0</v>
      </c>
      <c r="BP24" s="4"/>
      <c r="BQ24" s="5"/>
      <c r="BR24" s="6"/>
      <c r="BS24" s="7">
        <f t="shared" si="7"/>
        <v>0</v>
      </c>
      <c r="BT24" s="4"/>
      <c r="BU24" s="5"/>
      <c r="BV24" s="6"/>
      <c r="BW24" s="7">
        <f t="shared" si="8"/>
        <v>0</v>
      </c>
      <c r="BX24" s="62">
        <f t="shared" si="9"/>
        <v>0</v>
      </c>
      <c r="BY24" s="273">
        <f>IFERROR(LOOKUP($E24,BD!$A:$A,BD!#REF!),0)</f>
        <v>0</v>
      </c>
      <c r="BZ24" s="84" t="b">
        <f t="shared" si="10"/>
        <v>1</v>
      </c>
      <c r="CA24" s="206">
        <f>IFERROR(LOOKUP($E24,BD!$A:$A,BD!#REF!),0)</f>
        <v>0</v>
      </c>
    </row>
    <row r="25" spans="1:82" ht="20.25" x14ac:dyDescent="0.2">
      <c r="A25" s="152">
        <f>IFERROR(LOOKUP($E25,BD!A:A,BD!#REF!),0)</f>
        <v>0</v>
      </c>
      <c r="B25" s="33">
        <f t="shared" si="11"/>
        <v>0</v>
      </c>
      <c r="C25" s="53">
        <f>IFERROR(LOOKUP($E25,BD!A:A,BD!#REF!),0)</f>
        <v>0</v>
      </c>
      <c r="D25" s="54">
        <f>IFERROR(LOOKUP($E25,BD!A:A,BD!#REF!),0)</f>
        <v>0</v>
      </c>
      <c r="E25" s="221"/>
      <c r="F25" s="110">
        <f>IFERROR(LOOKUP($E25,BD!$A:$A,BD!#REF!),0)</f>
        <v>0</v>
      </c>
      <c r="G25" s="262">
        <f>IFERROR(LOOKUP($E25,BD!$A:$A,BD!#REF!),0)</f>
        <v>0</v>
      </c>
      <c r="H25" s="263">
        <f>IFERROR(LOOKUP($E25,BD!$A:$A,BD!#REF!),0)</f>
        <v>0</v>
      </c>
      <c r="I25" s="110">
        <f>IFERROR(LOOKUP($E25,BD!$A:$A,BD!#REF!),0)</f>
        <v>0</v>
      </c>
      <c r="J25" s="262">
        <f>IFERROR(LOOKUP($E25,BD!$A:$A,BD!#REF!),0)</f>
        <v>0</v>
      </c>
      <c r="K25" s="263">
        <f>IFERROR(LOOKUP($E25,BD!$A:$A,BD!#REF!),0)</f>
        <v>0</v>
      </c>
      <c r="L25" s="266">
        <f>IFERROR(LOOKUP($E25,BD!$A:$A,BD!#REF!),0)</f>
        <v>0</v>
      </c>
      <c r="M25" s="267">
        <f>IFERROR(LOOKUP($E25,BD!$A:$A,BD!#REF!),0)</f>
        <v>0</v>
      </c>
      <c r="N25" s="174">
        <f>IFERROR(LOOKUP($E25,BD!$A:$A,BD!#REF!),0)</f>
        <v>0</v>
      </c>
      <c r="O25" s="58">
        <f>IFERROR(LOOKUP($E25,BD!$A:$A,BD!#REF!),0)</f>
        <v>0</v>
      </c>
      <c r="P25" s="57">
        <f>IFERROR(LOOKUP($E25,BD!$A:$A,BD!#REF!),0)</f>
        <v>0</v>
      </c>
      <c r="Q25" s="110">
        <f>IFERROR(LOOKUP($E25,BD!$A:$A,BD!#REF!),0)</f>
        <v>0</v>
      </c>
      <c r="R25" s="262">
        <f>IFERROR(LOOKUP($E25,BD!$A:$A,BD!#REF!),0)</f>
        <v>0</v>
      </c>
      <c r="S25" s="266">
        <f>IFERROR(LOOKUP($E25,BD!$A:$A,BD!#REF!),0)</f>
        <v>0</v>
      </c>
      <c r="T25" s="266">
        <f>IFERROR(LOOKUP($E25,BD!$A:$A,BD!#REF!),0)</f>
        <v>0</v>
      </c>
      <c r="U25" s="267">
        <f>IFERROR(LOOKUP($E25,BD!$A:$A,BD!#REF!),0)</f>
        <v>0</v>
      </c>
      <c r="V25" s="174">
        <f>IFERROR(LOOKUP($E25,BD!$A:$A,BD!#REF!),0)</f>
        <v>0</v>
      </c>
      <c r="W25" s="56">
        <f>IFERROR(LOOKUP($E25,BD!$A:$A,BD!#REF!),0)</f>
        <v>0</v>
      </c>
      <c r="X25" s="59">
        <f>IFERROR(LOOKUP($E25,BD!$A:$A,BD!#REF!),0)</f>
        <v>0</v>
      </c>
      <c r="Y25" s="181">
        <f>IFERROR(LOOKUP($E25,BD!$A:$A,BD!#REF!),0)</f>
        <v>0</v>
      </c>
      <c r="Z25" s="139">
        <f>IFERROR(LOOKUP($E25,BD!$A:$A,BD!#REF!),0)</f>
        <v>0</v>
      </c>
      <c r="AA25" s="140">
        <f>IFERROR(LOOKUP($E25,BD!$A:$A,BD!#REF!),0)</f>
        <v>0</v>
      </c>
      <c r="AB25" s="141">
        <f>IFERROR(LOOKUP($E25,BD!$A:$A,BD!#REF!),0)</f>
        <v>0</v>
      </c>
      <c r="AC25" s="259">
        <f>IFERROR(LOOKUP($E25,BD!$A:$A,BD!#REF!),0)</f>
        <v>0</v>
      </c>
      <c r="AD25" s="87">
        <f>IFERROR(LOOKUP($E25,BD!$A:$A,BD!#REF!),0)</f>
        <v>0</v>
      </c>
      <c r="AE25" s="154">
        <f>IFERROR(LOOKUP($E25,BD!$A:$A,BD!#REF!),0)</f>
        <v>0</v>
      </c>
      <c r="AF25" s="60">
        <f>IFERROR(LOOKUP(E25,[1]BD!$A$1:$A$65536,[1]BD!$N$1:$N$65536),0)</f>
        <v>0</v>
      </c>
      <c r="AG25" s="61">
        <f t="shared" si="1"/>
        <v>0</v>
      </c>
      <c r="AH25" s="191">
        <f t="shared" si="0"/>
        <v>0</v>
      </c>
      <c r="AI25" s="182"/>
      <c r="AJ25" s="183"/>
      <c r="AK25" s="121"/>
      <c r="AL25" s="185"/>
      <c r="AM25" s="121"/>
      <c r="AN25" s="187"/>
      <c r="AO25" s="124"/>
      <c r="AP25" s="1"/>
      <c r="AQ25" s="280"/>
      <c r="AR25" s="281"/>
      <c r="AS25" s="281"/>
      <c r="AT25" s="282"/>
      <c r="AU25" s="55"/>
      <c r="AV25" s="4"/>
      <c r="AW25" s="5"/>
      <c r="AX25" s="6"/>
      <c r="AY25" s="7">
        <f t="shared" si="2"/>
        <v>0</v>
      </c>
      <c r="AZ25" s="4"/>
      <c r="BA25" s="5"/>
      <c r="BB25" s="6"/>
      <c r="BC25" s="7">
        <f t="shared" si="3"/>
        <v>0</v>
      </c>
      <c r="BD25" s="4"/>
      <c r="BE25" s="5"/>
      <c r="BF25" s="6"/>
      <c r="BG25" s="7">
        <f t="shared" si="4"/>
        <v>0</v>
      </c>
      <c r="BH25" s="4"/>
      <c r="BI25" s="5"/>
      <c r="BJ25" s="6"/>
      <c r="BK25" s="7">
        <f t="shared" si="5"/>
        <v>0</v>
      </c>
      <c r="BL25" s="4"/>
      <c r="BM25" s="5"/>
      <c r="BN25" s="6"/>
      <c r="BO25" s="7">
        <f t="shared" si="6"/>
        <v>0</v>
      </c>
      <c r="BP25" s="4"/>
      <c r="BQ25" s="5"/>
      <c r="BR25" s="6"/>
      <c r="BS25" s="7">
        <f t="shared" si="7"/>
        <v>0</v>
      </c>
      <c r="BT25" s="4"/>
      <c r="BU25" s="5"/>
      <c r="BV25" s="6"/>
      <c r="BW25" s="7">
        <f t="shared" si="8"/>
        <v>0</v>
      </c>
      <c r="BX25" s="62">
        <f t="shared" si="9"/>
        <v>0</v>
      </c>
      <c r="BY25" s="273">
        <f>IFERROR(LOOKUP($E25,BD!$A:$A,BD!#REF!),0)</f>
        <v>0</v>
      </c>
      <c r="BZ25" s="84" t="b">
        <f t="shared" si="10"/>
        <v>1</v>
      </c>
      <c r="CA25" s="206">
        <f>IFERROR(LOOKUP($E25,BD!$A:$A,BD!#REF!),0)</f>
        <v>0</v>
      </c>
    </row>
    <row r="26" spans="1:82" ht="21" thickBot="1" x14ac:dyDescent="0.25">
      <c r="A26" s="152">
        <f>IFERROR(LOOKUP($E26,BD!A:A,BD!#REF!),0)</f>
        <v>0</v>
      </c>
      <c r="B26" s="33">
        <f t="shared" si="11"/>
        <v>0</v>
      </c>
      <c r="C26" s="53">
        <f>IFERROR(LOOKUP($E26,BD!A:A,BD!#REF!),0)</f>
        <v>0</v>
      </c>
      <c r="D26" s="54">
        <f>IFERROR(LOOKUP($E26,BD!A:A,BD!#REF!),0)</f>
        <v>0</v>
      </c>
      <c r="E26" s="221"/>
      <c r="F26" s="110">
        <f>IFERROR(LOOKUP($E26,BD!$A:$A,BD!#REF!),0)</f>
        <v>0</v>
      </c>
      <c r="G26" s="262">
        <f>IFERROR(LOOKUP($E26,BD!$A:$A,BD!#REF!),0)</f>
        <v>0</v>
      </c>
      <c r="H26" s="263">
        <f>IFERROR(LOOKUP($E26,BD!$A:$A,BD!#REF!),0)</f>
        <v>0</v>
      </c>
      <c r="I26" s="110">
        <f>IFERROR(LOOKUP($E26,BD!$A:$A,BD!#REF!),0)</f>
        <v>0</v>
      </c>
      <c r="J26" s="262">
        <f>IFERROR(LOOKUP($E26,BD!$A:$A,BD!#REF!),0)</f>
        <v>0</v>
      </c>
      <c r="K26" s="263">
        <f>IFERROR(LOOKUP($E26,BD!$A:$A,BD!#REF!),0)</f>
        <v>0</v>
      </c>
      <c r="L26" s="266">
        <f>IFERROR(LOOKUP($E26,BD!$A:$A,BD!#REF!),0)</f>
        <v>0</v>
      </c>
      <c r="M26" s="267">
        <f>IFERROR(LOOKUP($E26,BD!$A:$A,BD!#REF!),0)</f>
        <v>0</v>
      </c>
      <c r="N26" s="174">
        <f>IFERROR(LOOKUP($E26,BD!$A:$A,BD!#REF!),0)</f>
        <v>0</v>
      </c>
      <c r="O26" s="58">
        <f>IFERROR(LOOKUP($E26,BD!$A:$A,BD!#REF!),0)</f>
        <v>0</v>
      </c>
      <c r="P26" s="57">
        <f>IFERROR(LOOKUP($E26,BD!$A:$A,BD!#REF!),0)</f>
        <v>0</v>
      </c>
      <c r="Q26" s="110">
        <f>IFERROR(LOOKUP($E26,BD!$A:$A,BD!#REF!),0)</f>
        <v>0</v>
      </c>
      <c r="R26" s="262">
        <f>IFERROR(LOOKUP($E26,BD!$A:$A,BD!#REF!),0)</f>
        <v>0</v>
      </c>
      <c r="S26" s="266">
        <f>IFERROR(LOOKUP($E26,BD!$A:$A,BD!#REF!),0)</f>
        <v>0</v>
      </c>
      <c r="T26" s="266">
        <f>IFERROR(LOOKUP($E26,BD!$A:$A,BD!#REF!),0)</f>
        <v>0</v>
      </c>
      <c r="U26" s="267">
        <f>IFERROR(LOOKUP($E26,BD!$A:$A,BD!#REF!),0)</f>
        <v>0</v>
      </c>
      <c r="V26" s="174">
        <f>IFERROR(LOOKUP($E26,BD!$A:$A,BD!#REF!),0)</f>
        <v>0</v>
      </c>
      <c r="W26" s="56">
        <f>IFERROR(LOOKUP($E26,BD!$A:$A,BD!#REF!),0)</f>
        <v>0</v>
      </c>
      <c r="X26" s="59">
        <f>IFERROR(LOOKUP($E26,BD!$A:$A,BD!#REF!),0)</f>
        <v>0</v>
      </c>
      <c r="Y26" s="181">
        <f>IFERROR(LOOKUP($E26,BD!$A:$A,BD!#REF!),0)</f>
        <v>0</v>
      </c>
      <c r="Z26" s="139">
        <f>IFERROR(LOOKUP($E26,BD!$A:$A,BD!#REF!),0)</f>
        <v>0</v>
      </c>
      <c r="AA26" s="140">
        <f>IFERROR(LOOKUP($E26,BD!$A:$A,BD!#REF!),0)</f>
        <v>0</v>
      </c>
      <c r="AB26" s="141">
        <f>IFERROR(LOOKUP($E26,BD!$A:$A,BD!#REF!),0)</f>
        <v>0</v>
      </c>
      <c r="AC26" s="259">
        <f>IFERROR(LOOKUP($E26,BD!$A:$A,BD!#REF!),0)</f>
        <v>0</v>
      </c>
      <c r="AD26" s="87">
        <f>IFERROR(LOOKUP($E26,BD!$A:$A,BD!#REF!),0)</f>
        <v>0</v>
      </c>
      <c r="AE26" s="154">
        <f>IFERROR(LOOKUP($E26,BD!$A:$A,BD!#REF!),0)</f>
        <v>0</v>
      </c>
      <c r="AF26" s="60">
        <f>IFERROR(LOOKUP(E26,[1]BD!$A$1:$A$65536,[1]BD!$N$1:$N$65536),0)</f>
        <v>0</v>
      </c>
      <c r="AG26" s="61">
        <f t="shared" si="1"/>
        <v>0</v>
      </c>
      <c r="AH26" s="191">
        <f t="shared" si="0"/>
        <v>0</v>
      </c>
      <c r="AI26" s="182"/>
      <c r="AJ26" s="183"/>
      <c r="AK26" s="121"/>
      <c r="AL26" s="185"/>
      <c r="AM26" s="121"/>
      <c r="AN26" s="187"/>
      <c r="AO26" s="124"/>
      <c r="AP26" s="1"/>
      <c r="AQ26" s="283"/>
      <c r="AR26" s="284"/>
      <c r="AS26" s="284"/>
      <c r="AT26" s="285"/>
      <c r="AU26" s="55"/>
      <c r="AV26" s="4"/>
      <c r="AW26" s="5"/>
      <c r="AX26" s="6"/>
      <c r="AY26" s="7">
        <f t="shared" si="2"/>
        <v>0</v>
      </c>
      <c r="AZ26" s="4"/>
      <c r="BA26" s="5"/>
      <c r="BB26" s="6"/>
      <c r="BC26" s="7">
        <f t="shared" si="3"/>
        <v>0</v>
      </c>
      <c r="BD26" s="4"/>
      <c r="BE26" s="5"/>
      <c r="BF26" s="6"/>
      <c r="BG26" s="7">
        <f t="shared" si="4"/>
        <v>0</v>
      </c>
      <c r="BH26" s="4"/>
      <c r="BI26" s="5"/>
      <c r="BJ26" s="6"/>
      <c r="BK26" s="7">
        <f t="shared" si="5"/>
        <v>0</v>
      </c>
      <c r="BL26" s="4"/>
      <c r="BM26" s="5"/>
      <c r="BN26" s="6"/>
      <c r="BO26" s="7">
        <f t="shared" si="6"/>
        <v>0</v>
      </c>
      <c r="BP26" s="4"/>
      <c r="BQ26" s="5"/>
      <c r="BR26" s="6"/>
      <c r="BS26" s="7">
        <f t="shared" si="7"/>
        <v>0</v>
      </c>
      <c r="BT26" s="4"/>
      <c r="BU26" s="5"/>
      <c r="BV26" s="6"/>
      <c r="BW26" s="7">
        <f t="shared" si="8"/>
        <v>0</v>
      </c>
      <c r="BX26" s="62">
        <f t="shared" si="9"/>
        <v>0</v>
      </c>
      <c r="BY26" s="273">
        <f>IFERROR(LOOKUP($E26,BD!$A:$A,BD!#REF!),0)</f>
        <v>0</v>
      </c>
      <c r="BZ26" s="84" t="b">
        <f t="shared" si="10"/>
        <v>1</v>
      </c>
      <c r="CA26" s="206">
        <f>IFERROR(LOOKUP($E26,BD!$A:$A,BD!#REF!),0)</f>
        <v>0</v>
      </c>
    </row>
    <row r="27" spans="1:82" ht="20.25" hidden="1" x14ac:dyDescent="0.2">
      <c r="A27" s="152">
        <f>IFERROR(LOOKUP($E27,BD!A:A,BD!#REF!),0)</f>
        <v>0</v>
      </c>
      <c r="B27" s="33">
        <f t="shared" si="11"/>
        <v>0</v>
      </c>
      <c r="C27" s="53">
        <f>IFERROR(LOOKUP($E27,BD!A:A,BD!#REF!),0)</f>
        <v>0</v>
      </c>
      <c r="D27" s="54">
        <f>IFERROR(LOOKUP($E27,BD!A:A,BD!#REF!),0)</f>
        <v>0</v>
      </c>
      <c r="E27" s="221"/>
      <c r="F27" s="110">
        <f>IFERROR(LOOKUP($E27,BD!$A:$A,BD!#REF!),0)</f>
        <v>0</v>
      </c>
      <c r="G27" s="262">
        <f>IFERROR(LOOKUP($E27,BD!$A:$A,BD!#REF!),0)</f>
        <v>0</v>
      </c>
      <c r="H27" s="263">
        <f>IFERROR(LOOKUP($E27,BD!$A:$A,BD!#REF!),0)</f>
        <v>0</v>
      </c>
      <c r="I27" s="110">
        <f>IFERROR(LOOKUP($E27,BD!$A:$A,BD!#REF!),0)</f>
        <v>0</v>
      </c>
      <c r="J27" s="262">
        <f>IFERROR(LOOKUP($E27,BD!$A:$A,BD!#REF!),0)</f>
        <v>0</v>
      </c>
      <c r="K27" s="263">
        <f>IFERROR(LOOKUP($E27,BD!$A:$A,BD!#REF!),0)</f>
        <v>0</v>
      </c>
      <c r="L27" s="266">
        <f>IFERROR(LOOKUP($E27,BD!$A:$A,BD!#REF!),0)</f>
        <v>0</v>
      </c>
      <c r="M27" s="267">
        <f>IFERROR(LOOKUP($E27,BD!$A:$A,BD!#REF!),0)</f>
        <v>0</v>
      </c>
      <c r="N27" s="174">
        <f>IFERROR(LOOKUP($E27,BD!$A:$A,BD!#REF!),0)</f>
        <v>0</v>
      </c>
      <c r="O27" s="58">
        <f>IFERROR(LOOKUP($E27,BD!$A:$A,BD!#REF!),0)</f>
        <v>0</v>
      </c>
      <c r="P27" s="57">
        <f>IFERROR(LOOKUP($E27,BD!$A:$A,BD!#REF!),0)</f>
        <v>0</v>
      </c>
      <c r="Q27" s="110">
        <f>IFERROR(LOOKUP($E27,BD!$A:$A,BD!#REF!),0)</f>
        <v>0</v>
      </c>
      <c r="R27" s="262">
        <f>IFERROR(LOOKUP($E27,BD!$A:$A,BD!#REF!),0)</f>
        <v>0</v>
      </c>
      <c r="S27" s="266">
        <f>IFERROR(LOOKUP($E27,BD!$A:$A,BD!#REF!),0)</f>
        <v>0</v>
      </c>
      <c r="T27" s="266">
        <f>IFERROR(LOOKUP($E27,BD!$A:$A,BD!#REF!),0)</f>
        <v>0</v>
      </c>
      <c r="U27" s="267">
        <f>IFERROR(LOOKUP($E27,BD!$A:$A,BD!#REF!),0)</f>
        <v>0</v>
      </c>
      <c r="V27" s="174">
        <f>IFERROR(LOOKUP($E27,BD!$A:$A,BD!#REF!),0)</f>
        <v>0</v>
      </c>
      <c r="W27" s="56">
        <f>IFERROR(LOOKUP($E27,BD!$A:$A,BD!#REF!),0)</f>
        <v>0</v>
      </c>
      <c r="X27" s="59">
        <f>IFERROR(LOOKUP($E27,BD!$A:$A,BD!#REF!),0)</f>
        <v>0</v>
      </c>
      <c r="Y27" s="181">
        <f>IFERROR(LOOKUP($E27,BD!$A:$A,BD!#REF!),0)</f>
        <v>0</v>
      </c>
      <c r="Z27" s="139">
        <f>IFERROR(LOOKUP($E27,BD!$A:$A,BD!#REF!),0)</f>
        <v>0</v>
      </c>
      <c r="AA27" s="140">
        <f>IFERROR(LOOKUP($E27,BD!$A:$A,BD!#REF!),0)</f>
        <v>0</v>
      </c>
      <c r="AB27" s="141">
        <f>IFERROR(LOOKUP($E27,BD!$A:$A,BD!#REF!),0)</f>
        <v>0</v>
      </c>
      <c r="AC27" s="259">
        <f>IFERROR(LOOKUP($E27,BD!$A:$A,BD!#REF!),0)</f>
        <v>0</v>
      </c>
      <c r="AD27" s="87">
        <f>IFERROR(LOOKUP($E27,BD!$A:$A,BD!#REF!),0)</f>
        <v>0</v>
      </c>
      <c r="AE27" s="154">
        <f>IFERROR(LOOKUP($E27,BD!$A:$A,BD!#REF!),0)</f>
        <v>0</v>
      </c>
      <c r="AF27" s="60">
        <f>IFERROR(LOOKUP(E27,[1]BD!$A$1:$A$65536,[1]BD!$N$1:$N$65536),0)</f>
        <v>0</v>
      </c>
      <c r="AG27" s="61">
        <f t="shared" si="1"/>
        <v>0</v>
      </c>
      <c r="AH27" s="191">
        <f t="shared" si="0"/>
        <v>0</v>
      </c>
      <c r="AI27" s="182"/>
      <c r="AJ27" s="183"/>
      <c r="AK27" s="121"/>
      <c r="AL27" s="185"/>
      <c r="AM27" s="121"/>
      <c r="AN27" s="187"/>
      <c r="AO27" s="124"/>
      <c r="AP27" s="1"/>
      <c r="AQ27" s="286"/>
      <c r="AR27" s="287"/>
      <c r="AS27" s="287"/>
      <c r="AT27" s="282"/>
      <c r="AU27" s="55"/>
      <c r="AV27" s="4"/>
      <c r="AW27" s="5"/>
      <c r="AX27" s="6"/>
      <c r="AY27" s="7">
        <f t="shared" si="2"/>
        <v>0</v>
      </c>
      <c r="AZ27" s="4"/>
      <c r="BA27" s="5"/>
      <c r="BB27" s="6"/>
      <c r="BC27" s="7">
        <f t="shared" si="3"/>
        <v>0</v>
      </c>
      <c r="BD27" s="4"/>
      <c r="BE27" s="5"/>
      <c r="BF27" s="6"/>
      <c r="BG27" s="7">
        <f t="shared" si="4"/>
        <v>0</v>
      </c>
      <c r="BH27" s="4"/>
      <c r="BI27" s="5"/>
      <c r="BJ27" s="6"/>
      <c r="BK27" s="7">
        <f t="shared" si="5"/>
        <v>0</v>
      </c>
      <c r="BL27" s="4"/>
      <c r="BM27" s="5"/>
      <c r="BN27" s="6"/>
      <c r="BO27" s="7">
        <f t="shared" si="6"/>
        <v>0</v>
      </c>
      <c r="BP27" s="4"/>
      <c r="BQ27" s="5"/>
      <c r="BR27" s="6"/>
      <c r="BS27" s="7">
        <f t="shared" si="7"/>
        <v>0</v>
      </c>
      <c r="BT27" s="4"/>
      <c r="BU27" s="5"/>
      <c r="BV27" s="6"/>
      <c r="BW27" s="7">
        <f t="shared" si="8"/>
        <v>0</v>
      </c>
      <c r="BX27" s="62">
        <f t="shared" si="9"/>
        <v>0</v>
      </c>
      <c r="BY27" s="273">
        <f>IFERROR(LOOKUP($E27,BD!$A:$A,BD!#REF!),0)</f>
        <v>0</v>
      </c>
      <c r="BZ27" s="84" t="b">
        <f t="shared" si="10"/>
        <v>1</v>
      </c>
      <c r="CA27" s="206">
        <f>IFERROR(LOOKUP($E27,BD!$A:$A,BD!#REF!),0)</f>
        <v>0</v>
      </c>
    </row>
    <row r="28" spans="1:82" ht="21" hidden="1" thickBot="1" x14ac:dyDescent="0.25">
      <c r="A28" s="152">
        <f>IFERROR(LOOKUP($E28,BD!A:A,BD!#REF!),0)</f>
        <v>0</v>
      </c>
      <c r="B28" s="241">
        <f t="shared" si="11"/>
        <v>0</v>
      </c>
      <c r="C28" s="242">
        <f>IFERROR(LOOKUP($E28,BD!A:A,BD!#REF!),0)</f>
        <v>0</v>
      </c>
      <c r="D28" s="243">
        <f>IFERROR(LOOKUP($E28,BD!A:A,BD!#REF!),0)</f>
        <v>0</v>
      </c>
      <c r="E28" s="244"/>
      <c r="F28" s="245">
        <v>9999</v>
      </c>
      <c r="G28" s="246">
        <v>9999</v>
      </c>
      <c r="H28" s="247">
        <v>9999</v>
      </c>
      <c r="I28" s="245">
        <v>9999</v>
      </c>
      <c r="J28" s="246">
        <v>9999</v>
      </c>
      <c r="K28" s="247">
        <v>9999</v>
      </c>
      <c r="L28" s="248">
        <v>9999</v>
      </c>
      <c r="M28" s="249">
        <v>9999</v>
      </c>
      <c r="N28" s="250">
        <v>9999</v>
      </c>
      <c r="O28" s="249">
        <v>9999</v>
      </c>
      <c r="P28" s="251">
        <v>9999</v>
      </c>
      <c r="Q28" s="245">
        <v>9999</v>
      </c>
      <c r="R28" s="246">
        <v>9999</v>
      </c>
      <c r="S28" s="248">
        <v>9999</v>
      </c>
      <c r="T28" s="248">
        <v>9999</v>
      </c>
      <c r="U28" s="249">
        <v>9999</v>
      </c>
      <c r="V28" s="250">
        <v>9999</v>
      </c>
      <c r="W28" s="252">
        <v>9999</v>
      </c>
      <c r="X28" s="247">
        <v>9999</v>
      </c>
      <c r="Y28" s="253">
        <v>9999</v>
      </c>
      <c r="Z28" s="254">
        <v>9999</v>
      </c>
      <c r="AA28" s="255">
        <v>9999</v>
      </c>
      <c r="AB28" s="258">
        <v>9999</v>
      </c>
      <c r="AC28" s="251">
        <v>999</v>
      </c>
      <c r="AD28" s="256">
        <f>IFERROR(LOOKUP($E28,BD!$A:$A,BD!#REF!),0)</f>
        <v>0</v>
      </c>
      <c r="AE28" s="257">
        <v>999</v>
      </c>
      <c r="AF28" s="60">
        <f>IFERROR(LOOKUP(E28,[1]BD!$A$1:$A$65536,[1]BD!$N$1:$N$65536),0)</f>
        <v>0</v>
      </c>
      <c r="AG28" s="224">
        <f t="shared" si="1"/>
        <v>0</v>
      </c>
      <c r="AH28" s="225">
        <f t="shared" si="0"/>
        <v>0</v>
      </c>
      <c r="AI28" s="226"/>
      <c r="AJ28" s="227"/>
      <c r="AK28" s="228"/>
      <c r="AL28" s="229"/>
      <c r="AM28" s="228"/>
      <c r="AN28" s="230"/>
      <c r="AO28" s="231"/>
      <c r="AP28" s="232"/>
      <c r="AQ28" s="233"/>
      <c r="AR28" s="234"/>
      <c r="AS28" s="234"/>
      <c r="AT28" s="232"/>
      <c r="AU28" s="235"/>
      <c r="AV28" s="236"/>
      <c r="AW28" s="237"/>
      <c r="AX28" s="237"/>
      <c r="AY28" s="238">
        <f t="shared" si="2"/>
        <v>0</v>
      </c>
      <c r="AZ28" s="236"/>
      <c r="BA28" s="237"/>
      <c r="BB28" s="237"/>
      <c r="BC28" s="238">
        <f t="shared" si="3"/>
        <v>0</v>
      </c>
      <c r="BD28" s="236"/>
      <c r="BE28" s="237"/>
      <c r="BF28" s="237"/>
      <c r="BG28" s="238">
        <f t="shared" si="4"/>
        <v>0</v>
      </c>
      <c r="BH28" s="236"/>
      <c r="BI28" s="237"/>
      <c r="BJ28" s="237"/>
      <c r="BK28" s="238">
        <f t="shared" si="5"/>
        <v>0</v>
      </c>
      <c r="BL28" s="236"/>
      <c r="BM28" s="237"/>
      <c r="BN28" s="237"/>
      <c r="BO28" s="238">
        <f t="shared" si="6"/>
        <v>0</v>
      </c>
      <c r="BP28" s="236"/>
      <c r="BQ28" s="237"/>
      <c r="BR28" s="237"/>
      <c r="BS28" s="238">
        <f t="shared" si="7"/>
        <v>0</v>
      </c>
      <c r="BT28" s="236"/>
      <c r="BU28" s="237"/>
      <c r="BV28" s="237"/>
      <c r="BW28" s="239">
        <f t="shared" si="8"/>
        <v>0</v>
      </c>
      <c r="BX28" s="239">
        <f t="shared" si="9"/>
        <v>0</v>
      </c>
      <c r="BY28" s="240">
        <f>IFERROR(LOOKUP($E28,BD!$A:$A,BD!#REF!),0)</f>
        <v>0</v>
      </c>
      <c r="BZ28" s="70"/>
    </row>
    <row r="29" spans="1:82" ht="45" hidden="1" thickBot="1" x14ac:dyDescent="0.25">
      <c r="A29" s="163"/>
      <c r="B29" s="402" t="s">
        <v>42</v>
      </c>
      <c r="C29" s="403"/>
      <c r="D29" s="403"/>
      <c r="E29" s="403"/>
      <c r="F29" s="403"/>
      <c r="G29" s="403"/>
      <c r="H29" s="403"/>
      <c r="I29" s="404"/>
      <c r="J29" s="404"/>
      <c r="K29" s="404"/>
      <c r="L29" s="404"/>
      <c r="M29" s="404"/>
      <c r="N29" s="404"/>
      <c r="O29" s="404"/>
      <c r="P29" s="404"/>
      <c r="Q29" s="403"/>
      <c r="R29" s="403"/>
      <c r="S29" s="403"/>
      <c r="T29" s="403"/>
      <c r="U29" s="403"/>
      <c r="V29" s="403"/>
      <c r="W29" s="403"/>
      <c r="X29" s="403"/>
      <c r="Y29" s="403"/>
      <c r="Z29" s="403"/>
      <c r="AA29" s="403"/>
      <c r="AB29" s="403"/>
      <c r="AC29" s="403"/>
      <c r="AD29" s="403"/>
      <c r="AE29" s="405"/>
      <c r="AF29" s="69"/>
      <c r="AG29" s="361"/>
      <c r="AH29" s="362"/>
      <c r="AI29" s="363"/>
      <c r="AJ29" s="363"/>
      <c r="AK29" s="363"/>
      <c r="AL29" s="363"/>
      <c r="AM29" s="363"/>
      <c r="AN29" s="363"/>
      <c r="AO29" s="363"/>
      <c r="AP29" s="363"/>
      <c r="AQ29" s="363"/>
      <c r="AR29" s="363"/>
      <c r="AS29" s="363"/>
      <c r="AT29" s="363"/>
      <c r="AU29" s="362"/>
      <c r="AV29" s="362"/>
      <c r="AW29" s="362"/>
      <c r="AX29" s="362"/>
      <c r="AY29" s="362"/>
      <c r="AZ29" s="362"/>
      <c r="BA29" s="362"/>
      <c r="BB29" s="362"/>
      <c r="BC29" s="362"/>
      <c r="BD29" s="362"/>
      <c r="BE29" s="362"/>
      <c r="BF29" s="362"/>
      <c r="BG29" s="362"/>
      <c r="BH29" s="362"/>
      <c r="BI29" s="362"/>
      <c r="BJ29" s="362"/>
      <c r="BK29" s="362"/>
      <c r="BL29" s="362"/>
      <c r="BM29" s="362"/>
      <c r="BN29" s="362"/>
      <c r="BO29" s="362"/>
      <c r="BP29" s="362"/>
      <c r="BQ29" s="362"/>
      <c r="BR29" s="362"/>
      <c r="BS29" s="362"/>
      <c r="BT29" s="362"/>
      <c r="BU29" s="362"/>
      <c r="BV29" s="362"/>
      <c r="BW29" s="362"/>
      <c r="BX29" s="362"/>
      <c r="BY29" s="364"/>
      <c r="BZ29" s="70"/>
    </row>
    <row r="30" spans="1:82" ht="21" thickBot="1" x14ac:dyDescent="0.25">
      <c r="A30" s="89"/>
      <c r="B30" s="382" t="s">
        <v>25</v>
      </c>
      <c r="C30" s="383"/>
      <c r="D30" s="383"/>
      <c r="E30" s="384"/>
      <c r="F30" s="416" t="e">
        <f>F4</f>
        <v>#REF!</v>
      </c>
      <c r="G30" s="417"/>
      <c r="H30" s="417"/>
      <c r="I30" s="427" t="e">
        <f>I4</f>
        <v>#REF!</v>
      </c>
      <c r="J30" s="329"/>
      <c r="K30" s="329"/>
      <c r="L30" s="329"/>
      <c r="M30" s="329"/>
      <c r="N30" s="172" t="e">
        <f>N4</f>
        <v>#REF!</v>
      </c>
      <c r="O30" s="329" t="e">
        <f>O4</f>
        <v>#REF!</v>
      </c>
      <c r="P30" s="330"/>
      <c r="Q30" s="409" t="e">
        <f>Q4</f>
        <v>#REF!</v>
      </c>
      <c r="R30" s="409"/>
      <c r="S30" s="409"/>
      <c r="T30" s="409"/>
      <c r="U30" s="409"/>
      <c r="V30" s="176" t="e">
        <f>V4</f>
        <v>#REF!</v>
      </c>
      <c r="W30" s="409" t="e">
        <f>W4</f>
        <v>#REF!</v>
      </c>
      <c r="X30" s="409"/>
      <c r="Y30" s="407" t="e">
        <f>Y4</f>
        <v>#REF!</v>
      </c>
      <c r="Z30" s="408"/>
      <c r="AA30" s="108" t="e">
        <f>AA4</f>
        <v>#REF!</v>
      </c>
      <c r="AB30" s="337" t="e">
        <f>AB4</f>
        <v>#REF!</v>
      </c>
      <c r="AC30" s="338"/>
      <c r="AD30" s="107" t="s">
        <v>19</v>
      </c>
      <c r="AE30" s="149">
        <f ca="1">SUMIF(CA6:CA28,"R",AE6:AE27)</f>
        <v>0</v>
      </c>
      <c r="AF30" s="71"/>
      <c r="AG30" s="323"/>
      <c r="AH30" s="324"/>
      <c r="AI30" s="126">
        <f>SUM(AI6:AI27)</f>
        <v>0</v>
      </c>
      <c r="AJ30" s="184">
        <f t="shared" ref="AJ30:AP30" si="12">SUM(AJ6:AJ27)</f>
        <v>0</v>
      </c>
      <c r="AK30" s="72">
        <f t="shared" si="12"/>
        <v>0</v>
      </c>
      <c r="AL30" s="186">
        <f t="shared" si="12"/>
        <v>0</v>
      </c>
      <c r="AM30" s="72">
        <f t="shared" si="12"/>
        <v>0</v>
      </c>
      <c r="AN30" s="188">
        <f t="shared" si="12"/>
        <v>0</v>
      </c>
      <c r="AO30" s="125">
        <f t="shared" si="12"/>
        <v>0</v>
      </c>
      <c r="AP30" s="127">
        <f t="shared" si="12"/>
        <v>0</v>
      </c>
      <c r="AQ30" s="276"/>
      <c r="AR30" s="277"/>
      <c r="AS30" s="277"/>
      <c r="AT30" s="277"/>
      <c r="AU30" s="131"/>
      <c r="AV30" s="216"/>
      <c r="AW30" s="217">
        <f>SUM(AW6:AW27)</f>
        <v>0</v>
      </c>
      <c r="AX30" s="217">
        <f>SUM(AX6:AX27)</f>
        <v>0</v>
      </c>
      <c r="AY30" s="274"/>
      <c r="AZ30" s="275"/>
      <c r="BA30" s="217">
        <f>SUM(BA6:BA27)</f>
        <v>0</v>
      </c>
      <c r="BB30" s="217">
        <f>SUM(BB6:BB27)</f>
        <v>0</v>
      </c>
      <c r="BC30" s="274"/>
      <c r="BD30" s="275"/>
      <c r="BE30" s="217">
        <f>SUM(BE6:BE27)</f>
        <v>0</v>
      </c>
      <c r="BF30" s="217">
        <f>SUM(BF6:BF27)</f>
        <v>0</v>
      </c>
      <c r="BG30" s="274"/>
      <c r="BH30" s="275"/>
      <c r="BI30" s="217">
        <f>SUM(BI6:BI27)</f>
        <v>0</v>
      </c>
      <c r="BJ30" s="217">
        <f>SUM(BJ6:BJ27)</f>
        <v>0</v>
      </c>
      <c r="BK30" s="274"/>
      <c r="BL30" s="275"/>
      <c r="BM30" s="217">
        <f>SUM(BM6:BM27)</f>
        <v>0</v>
      </c>
      <c r="BN30" s="217">
        <f>SUM(BN6:BN27)</f>
        <v>0</v>
      </c>
      <c r="BO30" s="274"/>
      <c r="BP30" s="275"/>
      <c r="BQ30" s="217">
        <f>SUM(BQ6:BQ27)</f>
        <v>0</v>
      </c>
      <c r="BR30" s="217">
        <f>SUM(BR6:BR27)</f>
        <v>0</v>
      </c>
      <c r="BS30" s="274"/>
      <c r="BT30" s="275"/>
      <c r="BU30" s="217">
        <f>SUM(BU6:BU27)</f>
        <v>0</v>
      </c>
      <c r="BV30" s="217">
        <f>SUM(BV6:BV27)</f>
        <v>0</v>
      </c>
      <c r="BW30" s="274"/>
      <c r="BX30" s="344">
        <f>(SUM(BX6:BX28))/22</f>
        <v>0</v>
      </c>
      <c r="BY30" s="345"/>
      <c r="BZ30" s="437" t="s">
        <v>51</v>
      </c>
      <c r="CA30" s="438"/>
      <c r="CB30" s="438"/>
      <c r="CC30" s="438"/>
      <c r="CD30" s="439"/>
    </row>
    <row r="31" spans="1:82" ht="18.600000000000001" customHeight="1" thickBot="1" x14ac:dyDescent="0.25">
      <c r="A31" s="74"/>
      <c r="B31" s="451" t="s">
        <v>10</v>
      </c>
      <c r="C31" s="452"/>
      <c r="D31" s="452"/>
      <c r="E31" s="453"/>
      <c r="F31" s="421" t="e">
        <f>F5</f>
        <v>#REF!</v>
      </c>
      <c r="G31" s="422" t="e">
        <f t="shared" ref="G31:AC31" si="13">G5</f>
        <v>#REF!</v>
      </c>
      <c r="H31" s="462" t="e">
        <f t="shared" si="13"/>
        <v>#REF!</v>
      </c>
      <c r="I31" s="463" t="e">
        <f t="shared" si="13"/>
        <v>#REF!</v>
      </c>
      <c r="J31" s="464" t="e">
        <f t="shared" si="13"/>
        <v>#REF!</v>
      </c>
      <c r="K31" s="429" t="e">
        <f t="shared" si="13"/>
        <v>#REF!</v>
      </c>
      <c r="L31" s="429" t="e">
        <f t="shared" si="13"/>
        <v>#REF!</v>
      </c>
      <c r="M31" s="430" t="e">
        <f t="shared" si="13"/>
        <v>#REF!</v>
      </c>
      <c r="N31" s="431" t="e">
        <f t="shared" si="13"/>
        <v>#REF!</v>
      </c>
      <c r="O31" s="328" t="e">
        <f t="shared" si="13"/>
        <v>#REF!</v>
      </c>
      <c r="P31" s="419" t="e">
        <f t="shared" si="13"/>
        <v>#REF!</v>
      </c>
      <c r="Q31" s="420" t="e">
        <f t="shared" si="13"/>
        <v>#REF!</v>
      </c>
      <c r="R31" s="432" t="e">
        <f t="shared" si="13"/>
        <v>#REF!</v>
      </c>
      <c r="S31" s="435" t="e">
        <f t="shared" si="13"/>
        <v>#REF!</v>
      </c>
      <c r="T31" s="435" t="e">
        <f t="shared" si="13"/>
        <v>#REF!</v>
      </c>
      <c r="U31" s="424" t="e">
        <f t="shared" si="13"/>
        <v>#REF!</v>
      </c>
      <c r="V31" s="425" t="e">
        <f t="shared" si="13"/>
        <v>#REF!</v>
      </c>
      <c r="W31" s="426" t="e">
        <f t="shared" si="13"/>
        <v>#REF!</v>
      </c>
      <c r="X31" s="339" t="e">
        <f t="shared" si="13"/>
        <v>#REF!</v>
      </c>
      <c r="Y31" s="461" t="e">
        <f t="shared" si="13"/>
        <v>#REF!</v>
      </c>
      <c r="Z31" s="460" t="e">
        <f t="shared" si="13"/>
        <v>#REF!</v>
      </c>
      <c r="AA31" s="457" t="e">
        <f t="shared" si="13"/>
        <v>#REF!</v>
      </c>
      <c r="AB31" s="458" t="e">
        <f t="shared" si="13"/>
        <v>#REF!</v>
      </c>
      <c r="AC31" s="459" t="e">
        <f t="shared" si="13"/>
        <v>#REF!</v>
      </c>
      <c r="AD31" s="148" t="s">
        <v>16</v>
      </c>
      <c r="AE31" s="150">
        <f ca="1">SUMIF(CA6:CA28,"C",AE6:AE27)</f>
        <v>0</v>
      </c>
      <c r="AF31" s="73"/>
      <c r="AG31" s="209"/>
      <c r="AH31" s="210"/>
      <c r="AI31" s="325" t="str">
        <f>AI$5</f>
        <v>1 ROSE</v>
      </c>
      <c r="AJ31" s="370" t="str">
        <f t="shared" ref="AJ31:AT31" si="14">AJ$5</f>
        <v>3 Roses</v>
      </c>
      <c r="AK31" s="373" t="str">
        <f t="shared" si="14"/>
        <v>BQT  34-49$</v>
      </c>
      <c r="AL31" s="358" t="str">
        <f t="shared" si="14"/>
        <v>AQUAS</v>
      </c>
      <c r="AM31" s="373" t="str">
        <f t="shared" si="14"/>
        <v>VASES</v>
      </c>
      <c r="AN31" s="454" t="str">
        <f t="shared" si="14"/>
        <v>TULIPES</v>
      </c>
      <c r="AO31" s="305" t="str">
        <f t="shared" si="14"/>
        <v>PL Vertes</v>
      </c>
      <c r="AP31" s="308" t="str">
        <f t="shared" si="14"/>
        <v>PL Fleuries</v>
      </c>
      <c r="AQ31" s="311">
        <f t="shared" si="14"/>
        <v>0</v>
      </c>
      <c r="AR31" s="314">
        <f t="shared" si="14"/>
        <v>0</v>
      </c>
      <c r="AS31" s="314">
        <f t="shared" si="14"/>
        <v>0</v>
      </c>
      <c r="AT31" s="317">
        <f t="shared" si="14"/>
        <v>0</v>
      </c>
      <c r="AU31" s="214"/>
      <c r="AV31" s="215"/>
      <c r="AW31" s="219" t="s">
        <v>43</v>
      </c>
      <c r="AX31" s="219" t="s">
        <v>44</v>
      </c>
      <c r="AY31" s="220"/>
      <c r="AZ31" s="220"/>
      <c r="BA31" s="219" t="s">
        <v>43</v>
      </c>
      <c r="BB31" s="219" t="s">
        <v>44</v>
      </c>
      <c r="BC31" s="220"/>
      <c r="BD31" s="220"/>
      <c r="BE31" s="219" t="s">
        <v>43</v>
      </c>
      <c r="BF31" s="219" t="s">
        <v>44</v>
      </c>
      <c r="BG31" s="220"/>
      <c r="BH31" s="220"/>
      <c r="BI31" s="219" t="s">
        <v>43</v>
      </c>
      <c r="BJ31" s="219" t="s">
        <v>44</v>
      </c>
      <c r="BK31" s="220"/>
      <c r="BL31" s="220"/>
      <c r="BM31" s="219" t="s">
        <v>43</v>
      </c>
      <c r="BN31" s="219" t="s">
        <v>44</v>
      </c>
      <c r="BO31" s="220"/>
      <c r="BP31" s="220"/>
      <c r="BQ31" s="219" t="s">
        <v>43</v>
      </c>
      <c r="BR31" s="219" t="s">
        <v>44</v>
      </c>
      <c r="BS31" s="215"/>
      <c r="BT31" s="215"/>
      <c r="BU31" s="218" t="s">
        <v>43</v>
      </c>
      <c r="BV31" s="218" t="s">
        <v>44</v>
      </c>
      <c r="BW31" s="215"/>
      <c r="BX31" s="346" t="s">
        <v>47</v>
      </c>
      <c r="BY31" s="347"/>
      <c r="BZ31" s="440"/>
      <c r="CA31" s="441"/>
      <c r="CB31" s="441"/>
      <c r="CC31" s="441"/>
      <c r="CD31" s="442"/>
    </row>
    <row r="32" spans="1:82" ht="19.149999999999999" customHeight="1" thickTop="1" x14ac:dyDescent="0.2">
      <c r="A32" s="74"/>
      <c r="B32" s="366"/>
      <c r="C32" s="367"/>
      <c r="D32" s="367"/>
      <c r="E32" s="368"/>
      <c r="F32" s="421"/>
      <c r="G32" s="423"/>
      <c r="H32" s="462"/>
      <c r="I32" s="463"/>
      <c r="J32" s="464"/>
      <c r="K32" s="429"/>
      <c r="L32" s="429"/>
      <c r="M32" s="430"/>
      <c r="N32" s="431"/>
      <c r="O32" s="328"/>
      <c r="P32" s="419"/>
      <c r="Q32" s="420"/>
      <c r="R32" s="433"/>
      <c r="S32" s="436"/>
      <c r="T32" s="436"/>
      <c r="U32" s="424"/>
      <c r="V32" s="425"/>
      <c r="W32" s="426"/>
      <c r="X32" s="339"/>
      <c r="Y32" s="461"/>
      <c r="Z32" s="460"/>
      <c r="AA32" s="457"/>
      <c r="AB32" s="458"/>
      <c r="AC32" s="459"/>
      <c r="AD32" s="146" t="s">
        <v>21</v>
      </c>
      <c r="AE32" s="151">
        <f ca="1">SUMIF(CA6:CA28,"M",AE6:AE27)</f>
        <v>0</v>
      </c>
      <c r="AF32" s="75"/>
      <c r="AG32" s="209"/>
      <c r="AH32" s="211"/>
      <c r="AI32" s="326"/>
      <c r="AJ32" s="371"/>
      <c r="AK32" s="374"/>
      <c r="AL32" s="359"/>
      <c r="AM32" s="374"/>
      <c r="AN32" s="455"/>
      <c r="AO32" s="306"/>
      <c r="AP32" s="309"/>
      <c r="AQ32" s="312"/>
      <c r="AR32" s="315"/>
      <c r="AS32" s="315"/>
      <c r="AT32" s="318"/>
      <c r="AU32" s="132"/>
      <c r="AV32" s="133"/>
      <c r="AW32" s="99"/>
      <c r="AX32" s="94"/>
      <c r="AY32" s="94"/>
      <c r="AZ32" s="94"/>
      <c r="BA32" s="94"/>
      <c r="BB32" s="94"/>
      <c r="BC32" s="94"/>
      <c r="BD32" s="94"/>
      <c r="BE32" s="94"/>
      <c r="BF32" s="94"/>
      <c r="BG32" s="94"/>
      <c r="BH32" s="94"/>
      <c r="BI32" s="94"/>
      <c r="BJ32" s="94"/>
      <c r="BK32" s="94"/>
      <c r="BL32" s="94"/>
      <c r="BM32" s="94"/>
      <c r="BN32" s="94"/>
      <c r="BO32" s="94"/>
      <c r="BP32" s="94"/>
      <c r="BQ32" s="94"/>
      <c r="BR32" s="94"/>
      <c r="BS32" s="94"/>
      <c r="BT32" s="94"/>
      <c r="BU32" s="94"/>
      <c r="BV32" s="94"/>
      <c r="BW32" s="94"/>
      <c r="BX32" s="348"/>
      <c r="BY32" s="349"/>
      <c r="BZ32" s="440"/>
      <c r="CA32" s="441"/>
      <c r="CB32" s="441"/>
      <c r="CC32" s="441"/>
      <c r="CD32" s="442"/>
    </row>
    <row r="33" spans="1:82" ht="19.149999999999999" customHeight="1" thickBot="1" x14ac:dyDescent="0.3">
      <c r="A33" s="74"/>
      <c r="B33" s="366"/>
      <c r="C33" s="367"/>
      <c r="D33" s="367"/>
      <c r="E33" s="368"/>
      <c r="F33" s="421"/>
      <c r="G33" s="423"/>
      <c r="H33" s="462"/>
      <c r="I33" s="463"/>
      <c r="J33" s="464"/>
      <c r="K33" s="429"/>
      <c r="L33" s="429"/>
      <c r="M33" s="430"/>
      <c r="N33" s="431"/>
      <c r="O33" s="328"/>
      <c r="P33" s="419"/>
      <c r="Q33" s="420"/>
      <c r="R33" s="434"/>
      <c r="S33" s="436"/>
      <c r="T33" s="436"/>
      <c r="U33" s="424"/>
      <c r="V33" s="425"/>
      <c r="W33" s="426"/>
      <c r="X33" s="339"/>
      <c r="Y33" s="461"/>
      <c r="Z33" s="460"/>
      <c r="AA33" s="457"/>
      <c r="AB33" s="458"/>
      <c r="AC33" s="459"/>
      <c r="AD33" s="331" t="s">
        <v>26</v>
      </c>
      <c r="AE33" s="332"/>
      <c r="AF33" s="75"/>
      <c r="AG33" s="209"/>
      <c r="AH33" s="211"/>
      <c r="AI33" s="327"/>
      <c r="AJ33" s="372"/>
      <c r="AK33" s="375"/>
      <c r="AL33" s="360"/>
      <c r="AM33" s="375"/>
      <c r="AN33" s="456"/>
      <c r="AO33" s="307"/>
      <c r="AP33" s="310"/>
      <c r="AQ33" s="313"/>
      <c r="AR33" s="316"/>
      <c r="AS33" s="316"/>
      <c r="AT33" s="319"/>
      <c r="AU33" s="132"/>
      <c r="AV33" s="133"/>
      <c r="AW33" s="99"/>
      <c r="AX33" s="94"/>
      <c r="AY33" s="94"/>
      <c r="AZ33" s="94"/>
      <c r="BA33" s="94"/>
      <c r="BB33" s="94"/>
      <c r="BC33" s="94"/>
      <c r="BD33" s="94"/>
      <c r="BE33" s="94"/>
      <c r="BF33" s="94"/>
      <c r="BG33" s="94"/>
      <c r="BH33" s="94"/>
      <c r="BI33" s="94"/>
      <c r="BJ33" s="94"/>
      <c r="BK33" s="94"/>
      <c r="BL33" s="94"/>
      <c r="BM33" s="94"/>
      <c r="BN33" s="94"/>
      <c r="BO33" s="94"/>
      <c r="BP33" s="94"/>
      <c r="BQ33" s="94"/>
      <c r="BR33" s="94"/>
      <c r="BS33" s="94"/>
      <c r="BT33" s="94"/>
      <c r="BU33" s="94"/>
      <c r="BV33" s="94"/>
      <c r="BW33" s="95"/>
      <c r="BX33" s="350"/>
      <c r="BY33" s="351"/>
      <c r="BZ33" s="440"/>
      <c r="CA33" s="441"/>
      <c r="CB33" s="441"/>
      <c r="CC33" s="441"/>
      <c r="CD33" s="442"/>
    </row>
    <row r="34" spans="1:82" ht="20.25" thickBot="1" x14ac:dyDescent="0.25">
      <c r="A34" s="74"/>
      <c r="B34" s="448"/>
      <c r="C34" s="449"/>
      <c r="D34" s="449"/>
      <c r="E34" s="450"/>
      <c r="F34" s="116">
        <f>SUM(F6:F27)</f>
        <v>0</v>
      </c>
      <c r="G34" s="166">
        <f t="shared" ref="G34:AC34" si="15">SUM(G6:G27)</f>
        <v>0</v>
      </c>
      <c r="H34" s="113">
        <f t="shared" si="15"/>
        <v>0</v>
      </c>
      <c r="I34" s="167">
        <f t="shared" si="15"/>
        <v>0</v>
      </c>
      <c r="J34" s="168">
        <f t="shared" si="15"/>
        <v>0</v>
      </c>
      <c r="K34" s="137">
        <f t="shared" si="15"/>
        <v>0</v>
      </c>
      <c r="L34" s="137">
        <f t="shared" si="15"/>
        <v>0</v>
      </c>
      <c r="M34" s="169">
        <f t="shared" si="15"/>
        <v>0</v>
      </c>
      <c r="N34" s="173">
        <f t="shared" si="15"/>
        <v>0</v>
      </c>
      <c r="O34" s="170">
        <f t="shared" si="15"/>
        <v>0</v>
      </c>
      <c r="P34" s="138">
        <f t="shared" si="15"/>
        <v>0</v>
      </c>
      <c r="Q34" s="115">
        <f t="shared" si="15"/>
        <v>0</v>
      </c>
      <c r="R34" s="166">
        <f t="shared" si="15"/>
        <v>0</v>
      </c>
      <c r="S34" s="114">
        <f t="shared" si="15"/>
        <v>0</v>
      </c>
      <c r="T34" s="114">
        <f t="shared" si="15"/>
        <v>0</v>
      </c>
      <c r="U34" s="115">
        <f t="shared" si="15"/>
        <v>0</v>
      </c>
      <c r="V34" s="178">
        <f t="shared" si="15"/>
        <v>0</v>
      </c>
      <c r="W34" s="117">
        <f t="shared" si="15"/>
        <v>0</v>
      </c>
      <c r="X34" s="113">
        <f t="shared" si="15"/>
        <v>0</v>
      </c>
      <c r="Y34" s="179">
        <f t="shared" si="15"/>
        <v>0</v>
      </c>
      <c r="Z34" s="118">
        <f t="shared" si="15"/>
        <v>0</v>
      </c>
      <c r="AA34" s="119">
        <f t="shared" si="15"/>
        <v>0</v>
      </c>
      <c r="AB34" s="112">
        <f t="shared" si="15"/>
        <v>0</v>
      </c>
      <c r="AC34" s="120">
        <f t="shared" si="15"/>
        <v>0</v>
      </c>
      <c r="AD34" s="333">
        <f ca="1">AE30+AE31+AE32</f>
        <v>0</v>
      </c>
      <c r="AE34" s="334"/>
      <c r="AF34" s="75"/>
      <c r="AG34" s="209"/>
      <c r="AH34" s="208"/>
      <c r="AI34" s="128"/>
      <c r="AJ34" s="128"/>
      <c r="AK34" s="128"/>
      <c r="AL34" s="128"/>
      <c r="AM34" s="128"/>
      <c r="AN34" s="128"/>
      <c r="AO34" s="128"/>
      <c r="AP34" s="128"/>
      <c r="AQ34" s="128"/>
      <c r="AR34" s="128"/>
      <c r="AS34" s="128"/>
      <c r="AT34" s="128"/>
      <c r="AU34" s="320"/>
      <c r="AV34" s="320"/>
      <c r="AW34" s="418"/>
      <c r="AX34" s="418"/>
      <c r="AY34" s="418"/>
      <c r="AZ34" s="418"/>
      <c r="BA34" s="418"/>
      <c r="BB34" s="418"/>
      <c r="BC34" s="418"/>
      <c r="BD34" s="418"/>
      <c r="BE34" s="418"/>
      <c r="BF34" s="418"/>
      <c r="BG34" s="418"/>
      <c r="BH34" s="418"/>
      <c r="BI34" s="418"/>
      <c r="BJ34" s="418"/>
      <c r="BK34" s="418"/>
      <c r="BL34" s="418"/>
      <c r="BM34" s="304"/>
      <c r="BN34" s="304"/>
      <c r="BO34" s="304"/>
      <c r="BP34" s="304"/>
      <c r="BQ34" s="304"/>
      <c r="BR34" s="304"/>
      <c r="BS34" s="135"/>
      <c r="BT34" s="135"/>
      <c r="BU34" s="135"/>
      <c r="BV34" s="135"/>
      <c r="BW34" s="135"/>
      <c r="BX34" s="85"/>
      <c r="BY34" s="86"/>
      <c r="BZ34" s="440"/>
      <c r="CA34" s="441"/>
      <c r="CB34" s="441"/>
      <c r="CC34" s="441"/>
      <c r="CD34" s="442"/>
    </row>
    <row r="35" spans="1:82" s="77" customFormat="1" ht="15.75" x14ac:dyDescent="0.25">
      <c r="A35" s="76"/>
      <c r="B35" s="164"/>
      <c r="C35" s="446"/>
      <c r="D35" s="446"/>
      <c r="E35" s="446"/>
      <c r="F35" s="446"/>
      <c r="G35" s="446"/>
      <c r="H35" s="446"/>
      <c r="I35" s="446"/>
      <c r="J35" s="446"/>
      <c r="K35" s="446"/>
      <c r="L35" s="446"/>
      <c r="M35" s="446"/>
      <c r="N35" s="446"/>
      <c r="O35" s="446"/>
      <c r="P35" s="446"/>
      <c r="Q35" s="446"/>
      <c r="R35" s="446"/>
      <c r="S35" s="446"/>
      <c r="T35" s="446"/>
      <c r="U35" s="446"/>
      <c r="V35" s="446"/>
      <c r="W35" s="446"/>
      <c r="X35" s="446"/>
      <c r="Y35" s="446"/>
      <c r="Z35" s="446"/>
      <c r="AA35" s="446"/>
      <c r="AB35" s="446"/>
      <c r="AC35" s="446"/>
      <c r="AD35" s="446"/>
      <c r="AE35" s="447"/>
      <c r="AG35" s="209"/>
      <c r="AH35" s="208"/>
      <c r="AI35" s="134"/>
      <c r="AJ35" s="134"/>
      <c r="AK35" s="134"/>
      <c r="AL35" s="134"/>
      <c r="AM35" s="134"/>
      <c r="AN35" s="134"/>
      <c r="AO35" s="134"/>
      <c r="AP35" s="134"/>
      <c r="AQ35" s="134"/>
      <c r="AR35" s="134"/>
      <c r="AS35" s="134"/>
      <c r="AT35" s="134"/>
      <c r="AU35" s="320"/>
      <c r="AV35" s="320"/>
      <c r="AW35" s="418"/>
      <c r="AX35" s="418"/>
      <c r="AY35" s="418"/>
      <c r="AZ35" s="418"/>
      <c r="BA35" s="418"/>
      <c r="BB35" s="418"/>
      <c r="BC35" s="418"/>
      <c r="BD35" s="418"/>
      <c r="BE35" s="418"/>
      <c r="BF35" s="418"/>
      <c r="BG35" s="418"/>
      <c r="BH35" s="418"/>
      <c r="BI35" s="418"/>
      <c r="BJ35" s="418"/>
      <c r="BK35" s="418"/>
      <c r="BL35" s="418"/>
      <c r="BM35" s="304"/>
      <c r="BN35" s="304"/>
      <c r="BO35" s="304"/>
      <c r="BP35" s="304"/>
      <c r="BQ35" s="304"/>
      <c r="BR35" s="304"/>
      <c r="BS35" s="135"/>
      <c r="BT35" s="135"/>
      <c r="BU35" s="135"/>
      <c r="BV35" s="135"/>
      <c r="BW35" s="135"/>
      <c r="BX35" s="133"/>
      <c r="BY35" s="136"/>
      <c r="BZ35" s="440"/>
      <c r="CA35" s="441"/>
      <c r="CB35" s="441"/>
      <c r="CC35" s="441"/>
      <c r="CD35" s="442"/>
    </row>
    <row r="36" spans="1:82" s="78" customFormat="1" ht="16.5" thickBot="1" x14ac:dyDescent="0.25">
      <c r="A36" s="76"/>
      <c r="B36" s="12"/>
      <c r="C36" s="335"/>
      <c r="D36" s="335"/>
      <c r="E36" s="335"/>
      <c r="F36" s="335"/>
      <c r="G36" s="335"/>
      <c r="H36" s="335"/>
      <c r="I36" s="335"/>
      <c r="J36" s="335"/>
      <c r="K36" s="335"/>
      <c r="L36" s="335"/>
      <c r="M36" s="335"/>
      <c r="N36" s="335"/>
      <c r="O36" s="335"/>
      <c r="P36" s="335"/>
      <c r="Q36" s="335"/>
      <c r="R36" s="335"/>
      <c r="S36" s="335"/>
      <c r="T36" s="335"/>
      <c r="U36" s="335"/>
      <c r="V36" s="335"/>
      <c r="W36" s="335"/>
      <c r="X36" s="335"/>
      <c r="Y36" s="335"/>
      <c r="Z36" s="335"/>
      <c r="AA36" s="335"/>
      <c r="AB36" s="335"/>
      <c r="AC36" s="335"/>
      <c r="AD36" s="335"/>
      <c r="AE36" s="336"/>
      <c r="AG36" s="212"/>
      <c r="AH36" s="213"/>
      <c r="AI36" s="129"/>
      <c r="AJ36" s="129"/>
      <c r="AK36" s="129"/>
      <c r="AL36" s="129"/>
      <c r="AM36" s="129"/>
      <c r="AN36" s="129"/>
      <c r="AO36" s="129"/>
      <c r="AP36" s="129"/>
      <c r="AQ36" s="129"/>
      <c r="AR36" s="129"/>
      <c r="AS36" s="129"/>
      <c r="AT36" s="129"/>
      <c r="AU36" s="129"/>
      <c r="AV36" s="129"/>
      <c r="AW36" s="129"/>
      <c r="AX36" s="129"/>
      <c r="AY36" s="129"/>
      <c r="AZ36" s="129"/>
      <c r="BA36" s="129"/>
      <c r="BB36" s="129"/>
      <c r="BC36" s="129"/>
      <c r="BD36" s="129"/>
      <c r="BE36" s="129"/>
      <c r="BF36" s="129"/>
      <c r="BG36" s="129"/>
      <c r="BH36" s="129"/>
      <c r="BI36" s="129"/>
      <c r="BJ36" s="129"/>
      <c r="BK36" s="129"/>
      <c r="BL36" s="129"/>
      <c r="BM36" s="129"/>
      <c r="BN36" s="129"/>
      <c r="BO36" s="129"/>
      <c r="BP36" s="129"/>
      <c r="BQ36" s="129"/>
      <c r="BR36" s="129"/>
      <c r="BS36" s="129"/>
      <c r="BT36" s="129"/>
      <c r="BU36" s="129"/>
      <c r="BV36" s="129"/>
      <c r="BW36" s="129"/>
      <c r="BX36" s="129"/>
      <c r="BY36" s="130"/>
      <c r="BZ36" s="443"/>
      <c r="CA36" s="444"/>
      <c r="CB36" s="444"/>
      <c r="CC36" s="444"/>
      <c r="CD36" s="445"/>
    </row>
    <row r="37" spans="1:82" ht="16.5" customHeight="1" x14ac:dyDescent="0.25">
      <c r="B37" s="21"/>
      <c r="C37" s="21"/>
      <c r="AG37" s="79" t="s">
        <v>12</v>
      </c>
      <c r="AH37" s="321" t="b">
        <f ca="1">OR((AE31+AE30+AE32)=AW30)</f>
        <v>1</v>
      </c>
      <c r="AI37" s="322"/>
      <c r="AJ37" s="322"/>
      <c r="BX37" s="70"/>
      <c r="BY37" s="70"/>
    </row>
    <row r="38" spans="1:82" x14ac:dyDescent="0.2">
      <c r="B38" s="21"/>
      <c r="C38" s="21"/>
      <c r="AG38" s="30" t="s">
        <v>17</v>
      </c>
      <c r="BX38" s="70"/>
      <c r="BY38" s="70"/>
    </row>
    <row r="39" spans="1:82" x14ac:dyDescent="0.2">
      <c r="B39" s="21"/>
      <c r="C39" s="21"/>
      <c r="D39" s="80"/>
      <c r="E39" s="81"/>
      <c r="F39" s="81"/>
      <c r="G39" s="81"/>
      <c r="T39" s="81"/>
      <c r="U39" s="81"/>
      <c r="V39" s="82"/>
      <c r="W39" s="82"/>
      <c r="X39" s="82"/>
      <c r="Y39" s="82"/>
      <c r="Z39" s="82"/>
      <c r="AA39" s="82"/>
      <c r="AB39" s="82"/>
      <c r="AC39" s="21"/>
      <c r="AG39" s="80"/>
      <c r="BX39" s="83"/>
    </row>
  </sheetData>
  <sheetCalcPr fullCalcOnLoad="1"/>
  <sheetProtection formatCells="0" formatColumns="0" formatRows="0"/>
  <mergeCells count="98">
    <mergeCell ref="B30:E30"/>
    <mergeCell ref="AQ3:AT4"/>
    <mergeCell ref="AV3:AX3"/>
    <mergeCell ref="AZ3:BB3"/>
    <mergeCell ref="B4:C4"/>
    <mergeCell ref="D1:N1"/>
    <mergeCell ref="B2:C2"/>
    <mergeCell ref="K2:L2"/>
    <mergeCell ref="B3:C3"/>
    <mergeCell ref="AG30:AH30"/>
    <mergeCell ref="Y31:Y33"/>
    <mergeCell ref="Z31:Z33"/>
    <mergeCell ref="AA31:AA33"/>
    <mergeCell ref="S31:S33"/>
    <mergeCell ref="T31:T33"/>
    <mergeCell ref="X31:X33"/>
    <mergeCell ref="Q31:Q33"/>
    <mergeCell ref="R31:R33"/>
    <mergeCell ref="N31:N33"/>
    <mergeCell ref="B31:E31"/>
    <mergeCell ref="B32:E32"/>
    <mergeCell ref="AM31:AM33"/>
    <mergeCell ref="AB31:AB33"/>
    <mergeCell ref="AC31:AC33"/>
    <mergeCell ref="AI31:AI33"/>
    <mergeCell ref="AJ31:AJ33"/>
    <mergeCell ref="C36:AE36"/>
    <mergeCell ref="AH37:AJ37"/>
    <mergeCell ref="B33:E33"/>
    <mergeCell ref="B34:E34"/>
    <mergeCell ref="AW34:BL34"/>
    <mergeCell ref="U31:U33"/>
    <mergeCell ref="V31:V33"/>
    <mergeCell ref="W31:W33"/>
    <mergeCell ref="O31:O33"/>
    <mergeCell ref="P31:P33"/>
    <mergeCell ref="Q1:AG1"/>
    <mergeCell ref="Q2:R3"/>
    <mergeCell ref="S2:W3"/>
    <mergeCell ref="Y2:AA3"/>
    <mergeCell ref="AB2:AC3"/>
    <mergeCell ref="AI3:AP4"/>
    <mergeCell ref="Y4:Z4"/>
    <mergeCell ref="AB4:AC4"/>
    <mergeCell ref="BD3:BF3"/>
    <mergeCell ref="BH3:BJ3"/>
    <mergeCell ref="BL3:BN3"/>
    <mergeCell ref="BP3:BR3"/>
    <mergeCell ref="BT3:BV3"/>
    <mergeCell ref="F4:H4"/>
    <mergeCell ref="I4:M4"/>
    <mergeCell ref="O4:P4"/>
    <mergeCell ref="Q4:U4"/>
    <mergeCell ref="W4:X4"/>
    <mergeCell ref="AV4:AX4"/>
    <mergeCell ref="AZ4:BB4"/>
    <mergeCell ref="BD4:BF4"/>
    <mergeCell ref="BH4:BJ4"/>
    <mergeCell ref="BL4:BN4"/>
    <mergeCell ref="BP4:BR4"/>
    <mergeCell ref="BT4:BV4"/>
    <mergeCell ref="B29:AE29"/>
    <mergeCell ref="AG29:BY29"/>
    <mergeCell ref="F30:H30"/>
    <mergeCell ref="I30:M30"/>
    <mergeCell ref="O30:P30"/>
    <mergeCell ref="Q30:U30"/>
    <mergeCell ref="W30:X30"/>
    <mergeCell ref="Y30:Z30"/>
    <mergeCell ref="AB30:AC30"/>
    <mergeCell ref="BX30:BY30"/>
    <mergeCell ref="BZ30:CD36"/>
    <mergeCell ref="F31:F33"/>
    <mergeCell ref="G31:G33"/>
    <mergeCell ref="H31:H33"/>
    <mergeCell ref="I31:I33"/>
    <mergeCell ref="J31:J33"/>
    <mergeCell ref="K31:K33"/>
    <mergeCell ref="L31:L33"/>
    <mergeCell ref="M31:M33"/>
    <mergeCell ref="AU34:AV34"/>
    <mergeCell ref="BM34:BR34"/>
    <mergeCell ref="AK31:AK33"/>
    <mergeCell ref="AL31:AL33"/>
    <mergeCell ref="AQ31:AQ33"/>
    <mergeCell ref="AR31:AR33"/>
    <mergeCell ref="AS31:AS33"/>
    <mergeCell ref="AT31:AT33"/>
    <mergeCell ref="C35:AE35"/>
    <mergeCell ref="AU35:AV35"/>
    <mergeCell ref="AW35:BL35"/>
    <mergeCell ref="BM35:BR35"/>
    <mergeCell ref="BX31:BY33"/>
    <mergeCell ref="AD33:AE33"/>
    <mergeCell ref="AN31:AN33"/>
    <mergeCell ref="AO31:AO33"/>
    <mergeCell ref="AP31:AP33"/>
    <mergeCell ref="AD34:AE34"/>
  </mergeCells>
  <printOptions horizontalCentered="1"/>
  <pageMargins left="0.15748031496062992" right="0.15748031496062992" top="0.23622047244094491" bottom="0" header="0.15748031496062992" footer="0.19685039370078741"/>
  <pageSetup scale="64" firstPageNumber="0" orientation="landscape" verticalDpi="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3" tint="0.79998168889431442"/>
    <pageSetUpPr fitToPage="1"/>
  </sheetPr>
  <dimension ref="A1:AY10"/>
  <sheetViews>
    <sheetView showGridLines="0" showZeros="0" zoomScaleNormal="100" zoomScaleSheetLayoutView="100" workbookViewId="0">
      <selection activeCell="D19" sqref="D19"/>
    </sheetView>
  </sheetViews>
  <sheetFormatPr baseColWidth="10" defaultColWidth="9.140625" defaultRowHeight="20.25" x14ac:dyDescent="0.3"/>
  <cols>
    <col min="1" max="1" width="6" style="295" bestFit="1" customWidth="1"/>
    <col min="2" max="2" width="7.140625" style="298" bestFit="1" customWidth="1"/>
    <col min="3" max="3" width="5" style="298" customWidth="1"/>
    <col min="4" max="4" width="25.7109375" style="298" bestFit="1" customWidth="1"/>
    <col min="5" max="53" width="8.7109375" style="298" customWidth="1"/>
    <col min="54" max="16384" width="9.140625" style="298"/>
  </cols>
  <sheetData>
    <row r="1" spans="1:51" s="296" customFormat="1" ht="26.25" customHeight="1" x14ac:dyDescent="0.3">
      <c r="A1" s="295"/>
      <c r="C1" s="299"/>
      <c r="D1" s="299"/>
    </row>
    <row r="2" spans="1:51" x14ac:dyDescent="0.3">
      <c r="B2" s="300">
        <v>2</v>
      </c>
      <c r="C2" s="297"/>
      <c r="AW2" s="301"/>
      <c r="AX2" s="301"/>
      <c r="AY2" s="301"/>
    </row>
    <row r="3" spans="1:51" x14ac:dyDescent="0.3">
      <c r="B3" s="300">
        <v>20</v>
      </c>
      <c r="C3" s="297"/>
    </row>
    <row r="4" spans="1:51" x14ac:dyDescent="0.3">
      <c r="B4" s="300"/>
      <c r="C4" s="297"/>
    </row>
    <row r="5" spans="1:51" x14ac:dyDescent="0.3">
      <c r="B5" s="300"/>
      <c r="C5" s="297"/>
    </row>
    <row r="6" spans="1:51" x14ac:dyDescent="0.3">
      <c r="B6" s="300"/>
      <c r="C6" s="297"/>
    </row>
    <row r="7" spans="1:51" x14ac:dyDescent="0.3">
      <c r="B7" s="300"/>
      <c r="C7" s="297"/>
    </row>
    <row r="9" spans="1:51" x14ac:dyDescent="0.3">
      <c r="B9" s="302"/>
      <c r="D9" s="303"/>
    </row>
    <row r="10" spans="1:51" x14ac:dyDescent="0.3">
      <c r="B10" s="298" t="str">
        <f ca="1">RIGHT(CELL("nomfichier",A1),LEN(CELL("nomfichier",A1))-FIND("]",CELL("nomfichier",A1)))</f>
        <v>R1 QC</v>
      </c>
    </row>
  </sheetData>
  <sheetProtection formatCells="0"/>
  <printOptions horizontalCentered="1"/>
  <pageMargins left="0.15748031496062992" right="0.15748031496062992" top="0.23622047244094491" bottom="0" header="0.15748031496062992" footer="0.19685039370078741"/>
  <pageSetup scale="81" firstPageNumber="0" orientation="landscape" verticalDpi="0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3" tint="0.79998168889431442"/>
    <pageSetUpPr fitToPage="1"/>
  </sheetPr>
  <dimension ref="A1:AY10"/>
  <sheetViews>
    <sheetView showGridLines="0" showZeros="0" zoomScaleNormal="100" zoomScaleSheetLayoutView="100" workbookViewId="0">
      <selection activeCell="E10" sqref="E10"/>
    </sheetView>
  </sheetViews>
  <sheetFormatPr baseColWidth="10" defaultColWidth="9.140625" defaultRowHeight="20.25" x14ac:dyDescent="0.3"/>
  <cols>
    <col min="1" max="1" width="6" style="295" bestFit="1" customWidth="1"/>
    <col min="2" max="2" width="7.140625" style="298" bestFit="1" customWidth="1"/>
    <col min="3" max="3" width="5" style="298" customWidth="1"/>
    <col min="4" max="4" width="25.7109375" style="298" bestFit="1" customWidth="1"/>
    <col min="5" max="53" width="8.7109375" style="298" customWidth="1"/>
    <col min="54" max="16384" width="9.140625" style="298"/>
  </cols>
  <sheetData>
    <row r="1" spans="1:51" s="296" customFormat="1" ht="26.25" customHeight="1" x14ac:dyDescent="0.3">
      <c r="A1" s="295"/>
      <c r="C1" s="299"/>
      <c r="D1" s="299"/>
    </row>
    <row r="2" spans="1:51" x14ac:dyDescent="0.3">
      <c r="B2" s="300">
        <v>14</v>
      </c>
      <c r="C2" s="297"/>
      <c r="AW2" s="301"/>
      <c r="AX2" s="301"/>
      <c r="AY2" s="301"/>
    </row>
    <row r="3" spans="1:51" x14ac:dyDescent="0.3">
      <c r="B3" s="300">
        <v>5</v>
      </c>
      <c r="C3" s="297"/>
    </row>
    <row r="4" spans="1:51" x14ac:dyDescent="0.3">
      <c r="B4" s="300"/>
      <c r="C4" s="297"/>
    </row>
    <row r="5" spans="1:51" x14ac:dyDescent="0.3">
      <c r="B5" s="300"/>
      <c r="C5" s="297"/>
    </row>
    <row r="6" spans="1:51" x14ac:dyDescent="0.3">
      <c r="B6" s="300"/>
      <c r="C6" s="297"/>
    </row>
    <row r="7" spans="1:51" x14ac:dyDescent="0.3">
      <c r="B7" s="300"/>
      <c r="C7" s="297"/>
    </row>
    <row r="8" spans="1:51" x14ac:dyDescent="0.3">
      <c r="D8" s="298" t="s">
        <v>17</v>
      </c>
    </row>
    <row r="9" spans="1:51" x14ac:dyDescent="0.3">
      <c r="B9" s="302"/>
      <c r="D9" s="303"/>
    </row>
    <row r="10" spans="1:51" x14ac:dyDescent="0.3">
      <c r="B10" s="298" t="str">
        <f ca="1">RIGHT(CELL("nomfichier",A1),LEN(CELL("nomfichier",A1))-FIND("]",CELL("nomfichier",A1)))</f>
        <v>R2 BC</v>
      </c>
    </row>
  </sheetData>
  <printOptions horizontalCentered="1"/>
  <pageMargins left="0.15748031496062992" right="0.15748031496062992" top="0.23622047244094491" bottom="0" header="0.15748031496062992" footer="0.19685039370078741"/>
  <pageSetup scale="77" firstPageNumber="0" orientation="landscape" verticalDpi="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3" tint="0.79998168889431442"/>
    <pageSetUpPr fitToPage="1"/>
  </sheetPr>
  <dimension ref="A1:AY10"/>
  <sheetViews>
    <sheetView showGridLines="0" showZeros="0" zoomScaleNormal="100" zoomScaleSheetLayoutView="100" workbookViewId="0">
      <selection activeCell="E10" sqref="E10"/>
    </sheetView>
  </sheetViews>
  <sheetFormatPr baseColWidth="10" defaultColWidth="9.140625" defaultRowHeight="20.25" x14ac:dyDescent="0.3"/>
  <cols>
    <col min="1" max="1" width="6" style="295" bestFit="1" customWidth="1"/>
    <col min="2" max="2" width="7.140625" style="298" bestFit="1" customWidth="1"/>
    <col min="3" max="3" width="5" style="298" customWidth="1"/>
    <col min="4" max="4" width="25.7109375" style="298" bestFit="1" customWidth="1"/>
    <col min="5" max="53" width="8.7109375" style="298" customWidth="1"/>
    <col min="54" max="16384" width="9.140625" style="298"/>
  </cols>
  <sheetData>
    <row r="1" spans="1:51" s="296" customFormat="1" ht="26.25" customHeight="1" x14ac:dyDescent="0.3">
      <c r="A1" s="295"/>
      <c r="C1" s="299"/>
      <c r="D1" s="299"/>
    </row>
    <row r="2" spans="1:51" x14ac:dyDescent="0.3">
      <c r="B2" s="300">
        <v>2</v>
      </c>
      <c r="C2" s="297"/>
      <c r="AW2" s="301"/>
      <c r="AX2" s="301"/>
      <c r="AY2" s="301"/>
    </row>
    <row r="3" spans="1:51" x14ac:dyDescent="0.3">
      <c r="B3" s="300">
        <v>17</v>
      </c>
      <c r="C3" s="297"/>
    </row>
    <row r="4" spans="1:51" x14ac:dyDescent="0.3">
      <c r="B4" s="300">
        <v>11</v>
      </c>
      <c r="C4" s="297"/>
    </row>
    <row r="5" spans="1:51" x14ac:dyDescent="0.3">
      <c r="B5" s="300"/>
      <c r="C5" s="297"/>
    </row>
    <row r="6" spans="1:51" x14ac:dyDescent="0.3">
      <c r="B6" s="300"/>
      <c r="C6" s="297"/>
    </row>
    <row r="7" spans="1:51" x14ac:dyDescent="0.3">
      <c r="B7" s="300"/>
      <c r="C7" s="297"/>
    </row>
    <row r="8" spans="1:51" x14ac:dyDescent="0.3">
      <c r="D8" s="298" t="s">
        <v>17</v>
      </c>
    </row>
    <row r="9" spans="1:51" x14ac:dyDescent="0.3">
      <c r="B9" s="302"/>
      <c r="D9" s="303"/>
    </row>
    <row r="10" spans="1:51" x14ac:dyDescent="0.3">
      <c r="B10" s="298" t="str">
        <f ca="1">RIGHT(CELL("nomfichier",A1),LEN(CELL("nomfichier",A1))-FIND("]",CELL("nomfichier",A1)))</f>
        <v>R3 VC</v>
      </c>
    </row>
  </sheetData>
  <sheetProtection formatCells="0"/>
  <printOptions horizontalCentered="1"/>
  <pageMargins left="0.15748031496062992" right="0.15748031496062992" top="0.23622047244094491" bottom="0" header="0.15748031496062992" footer="0.19685039370078741"/>
  <pageSetup scale="77" firstPageNumber="0" orientation="landscape" verticalDpi="0" r:id="rId1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3" tint="0.79998168889431442"/>
    <pageSetUpPr fitToPage="1"/>
  </sheetPr>
  <dimension ref="A1:AY10"/>
  <sheetViews>
    <sheetView showGridLines="0" showZeros="0" zoomScaleNormal="100" zoomScaleSheetLayoutView="100" workbookViewId="0">
      <selection activeCell="E10" sqref="E10"/>
    </sheetView>
  </sheetViews>
  <sheetFormatPr baseColWidth="10" defaultColWidth="9.140625" defaultRowHeight="20.25" x14ac:dyDescent="0.3"/>
  <cols>
    <col min="1" max="1" width="6" style="295" bestFit="1" customWidth="1"/>
    <col min="2" max="2" width="7.140625" style="298" bestFit="1" customWidth="1"/>
    <col min="3" max="3" width="5" style="298" customWidth="1"/>
    <col min="4" max="4" width="25.7109375" style="298" bestFit="1" customWidth="1"/>
    <col min="5" max="53" width="8.7109375" style="298" customWidth="1"/>
    <col min="54" max="16384" width="9.140625" style="298"/>
  </cols>
  <sheetData>
    <row r="1" spans="1:51" s="296" customFormat="1" ht="26.25" customHeight="1" x14ac:dyDescent="0.3">
      <c r="A1" s="295"/>
      <c r="C1" s="299"/>
      <c r="D1" s="299"/>
    </row>
    <row r="2" spans="1:51" x14ac:dyDescent="0.3">
      <c r="B2" s="300">
        <v>11</v>
      </c>
      <c r="C2" s="297"/>
      <c r="AW2" s="301"/>
      <c r="AX2" s="301"/>
      <c r="AY2" s="301"/>
    </row>
    <row r="3" spans="1:51" x14ac:dyDescent="0.3">
      <c r="B3" s="300">
        <v>20</v>
      </c>
      <c r="C3" s="297"/>
    </row>
    <row r="4" spans="1:51" x14ac:dyDescent="0.3">
      <c r="B4" s="300">
        <v>14</v>
      </c>
      <c r="C4" s="297"/>
    </row>
    <row r="5" spans="1:51" x14ac:dyDescent="0.3">
      <c r="B5" s="300"/>
      <c r="C5" s="297"/>
    </row>
    <row r="6" spans="1:51" x14ac:dyDescent="0.3">
      <c r="B6" s="300"/>
      <c r="C6" s="297"/>
    </row>
    <row r="7" spans="1:51" x14ac:dyDescent="0.3">
      <c r="B7" s="300"/>
      <c r="C7" s="297"/>
    </row>
    <row r="8" spans="1:51" x14ac:dyDescent="0.3">
      <c r="D8" s="298" t="s">
        <v>17</v>
      </c>
    </row>
    <row r="9" spans="1:51" x14ac:dyDescent="0.3">
      <c r="B9" s="302"/>
      <c r="D9" s="303"/>
    </row>
    <row r="10" spans="1:51" x14ac:dyDescent="0.3">
      <c r="B10" s="298" t="str">
        <f ca="1">RIGHT(CELL("nomfichier",A1),LEN(CELL("nomfichier",A1))-FIND("]",CELL("nomfichier",A1)))</f>
        <v>R4 SG</v>
      </c>
    </row>
  </sheetData>
  <printOptions horizontalCentered="1"/>
  <pageMargins left="0.15748031496062992" right="0.15748031496062992" top="0.23622047244094491" bottom="0" header="0.15748031496062992" footer="0.19685039370078741"/>
  <pageSetup scale="77" firstPageNumber="0" orientation="landscape" verticalDpi="0" r:id="rId1"/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3" tint="0.79998168889431442"/>
    <pageSetUpPr fitToPage="1"/>
  </sheetPr>
  <dimension ref="A1:AY10"/>
  <sheetViews>
    <sheetView showGridLines="0" showZeros="0" zoomScaleNormal="100" zoomScaleSheetLayoutView="100" workbookViewId="0">
      <selection activeCell="E10" sqref="E10"/>
    </sheetView>
  </sheetViews>
  <sheetFormatPr baseColWidth="10" defaultColWidth="9.140625" defaultRowHeight="20.25" x14ac:dyDescent="0.3"/>
  <cols>
    <col min="1" max="1" width="6" style="295" bestFit="1" customWidth="1"/>
    <col min="2" max="2" width="7.140625" style="298" bestFit="1" customWidth="1"/>
    <col min="3" max="3" width="5" style="298" customWidth="1"/>
    <col min="4" max="4" width="25.7109375" style="298" bestFit="1" customWidth="1"/>
    <col min="5" max="53" width="8.7109375" style="298" customWidth="1"/>
    <col min="54" max="16384" width="9.140625" style="298"/>
  </cols>
  <sheetData>
    <row r="1" spans="1:51" s="296" customFormat="1" ht="26.25" customHeight="1" x14ac:dyDescent="0.3">
      <c r="A1" s="295"/>
      <c r="C1" s="299"/>
      <c r="D1" s="299"/>
    </row>
    <row r="2" spans="1:51" x14ac:dyDescent="0.3">
      <c r="B2" s="300">
        <v>17</v>
      </c>
      <c r="C2" s="297"/>
      <c r="AW2" s="301"/>
      <c r="AX2" s="301"/>
      <c r="AY2" s="301"/>
    </row>
    <row r="3" spans="1:51" x14ac:dyDescent="0.3">
      <c r="B3" s="300">
        <v>5</v>
      </c>
      <c r="C3" s="297"/>
    </row>
    <row r="4" spans="1:51" x14ac:dyDescent="0.3">
      <c r="B4" s="300"/>
      <c r="C4" s="297"/>
    </row>
    <row r="5" spans="1:51" x14ac:dyDescent="0.3">
      <c r="B5" s="300"/>
      <c r="C5" s="297"/>
    </row>
    <row r="6" spans="1:51" x14ac:dyDescent="0.3">
      <c r="B6" s="300"/>
      <c r="C6" s="297"/>
    </row>
    <row r="7" spans="1:51" x14ac:dyDescent="0.3">
      <c r="B7" s="300"/>
      <c r="C7" s="297"/>
    </row>
    <row r="8" spans="1:51" x14ac:dyDescent="0.3">
      <c r="D8" s="298" t="s">
        <v>17</v>
      </c>
    </row>
    <row r="9" spans="1:51" x14ac:dyDescent="0.3">
      <c r="B9" s="302"/>
      <c r="D9" s="303"/>
    </row>
    <row r="10" spans="1:51" x14ac:dyDescent="0.3">
      <c r="B10" s="298" t="str">
        <f ca="1">RIGHT(CELL("nomfichier",A1),LEN(CELL("nomfichier",A1))-FIND("]",CELL("nomfichier",A1)))</f>
        <v>R5 LC</v>
      </c>
    </row>
  </sheetData>
  <sheetProtection formatCells="0"/>
  <printOptions horizontalCentered="1"/>
  <pageMargins left="0.15748031496062992" right="0.15748031496062992" top="0.23622047244094491" bottom="0" header="0.15748031496062992" footer="0.19685039370078741"/>
  <pageSetup scale="77" firstPageNumber="0" orientation="landscape" verticalDpi="0" r:id="rId1"/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3" tint="0.79998168889431442"/>
    <pageSetUpPr fitToPage="1"/>
  </sheetPr>
  <dimension ref="A1:AY10"/>
  <sheetViews>
    <sheetView showGridLines="0" showZeros="0" zoomScaleNormal="100" zoomScaleSheetLayoutView="100" workbookViewId="0">
      <selection activeCell="E10" sqref="E10"/>
    </sheetView>
  </sheetViews>
  <sheetFormatPr baseColWidth="10" defaultColWidth="9.140625" defaultRowHeight="20.25" x14ac:dyDescent="0.3"/>
  <cols>
    <col min="1" max="1" width="6" style="295" bestFit="1" customWidth="1"/>
    <col min="2" max="2" width="7.140625" style="298" bestFit="1" customWidth="1"/>
    <col min="3" max="3" width="5" style="298" customWidth="1"/>
    <col min="4" max="4" width="25.7109375" style="298" bestFit="1" customWidth="1"/>
    <col min="5" max="53" width="8.7109375" style="298" customWidth="1"/>
    <col min="54" max="16384" width="9.140625" style="298"/>
  </cols>
  <sheetData>
    <row r="1" spans="1:51" s="296" customFormat="1" ht="26.25" customHeight="1" x14ac:dyDescent="0.3">
      <c r="A1" s="295"/>
      <c r="C1" s="299"/>
      <c r="D1" s="299"/>
    </row>
    <row r="2" spans="1:51" x14ac:dyDescent="0.3">
      <c r="B2" s="300">
        <v>11</v>
      </c>
      <c r="C2" s="297"/>
      <c r="AW2" s="301"/>
      <c r="AX2" s="301"/>
      <c r="AY2" s="301"/>
    </row>
    <row r="3" spans="1:51" x14ac:dyDescent="0.3">
      <c r="B3" s="300">
        <v>2</v>
      </c>
      <c r="C3" s="297"/>
    </row>
    <row r="4" spans="1:51" x14ac:dyDescent="0.3">
      <c r="B4" s="300">
        <v>20</v>
      </c>
      <c r="C4" s="297"/>
    </row>
    <row r="5" spans="1:51" x14ac:dyDescent="0.3">
      <c r="B5" s="300"/>
      <c r="C5" s="297"/>
    </row>
    <row r="6" spans="1:51" x14ac:dyDescent="0.3">
      <c r="B6" s="300"/>
      <c r="C6" s="297"/>
    </row>
    <row r="7" spans="1:51" x14ac:dyDescent="0.3">
      <c r="B7" s="300"/>
      <c r="C7" s="297"/>
    </row>
    <row r="8" spans="1:51" x14ac:dyDescent="0.3">
      <c r="D8" s="298" t="s">
        <v>17</v>
      </c>
    </row>
    <row r="9" spans="1:51" x14ac:dyDescent="0.3">
      <c r="B9" s="302"/>
      <c r="D9" s="303"/>
    </row>
    <row r="10" spans="1:51" x14ac:dyDescent="0.3">
      <c r="B10" s="298" t="str">
        <f ca="1">RIGHT(CELL("nomfichier",A1),LEN(CELL("nomfichier",A1))-FIND("]",CELL("nomfichier",A1)))</f>
        <v>R6 V</v>
      </c>
    </row>
  </sheetData>
  <printOptions horizontalCentered="1"/>
  <pageMargins left="0.15748031496062992" right="0.15748031496062992" top="0.23622047244094491" bottom="0" header="0.15748031496062992" footer="0.19685039370078741"/>
  <pageSetup scale="77" firstPageNumber="0" orientation="landscape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12</vt:i4>
      </vt:variant>
    </vt:vector>
  </HeadingPairs>
  <TitlesOfParts>
    <vt:vector size="21" baseType="lpstr">
      <vt:lpstr>BD</vt:lpstr>
      <vt:lpstr>MOD DÉB SEM</vt:lpstr>
      <vt:lpstr>MOD FIN SEM</vt:lpstr>
      <vt:lpstr>R1 QC</vt:lpstr>
      <vt:lpstr>R2 BC</vt:lpstr>
      <vt:lpstr>R3 VC</vt:lpstr>
      <vt:lpstr>R4 SG</vt:lpstr>
      <vt:lpstr>R5 LC</vt:lpstr>
      <vt:lpstr>R6 V</vt:lpstr>
      <vt:lpstr>BD!Impression_des_titres</vt:lpstr>
      <vt:lpstr>'MOD DÉB SEM'!Print_Area_0</vt:lpstr>
      <vt:lpstr>'MOD FIN SEM'!Print_Area_0</vt:lpstr>
      <vt:lpstr>BD!Zone_d_impression</vt:lpstr>
      <vt:lpstr>'MOD DÉB SEM'!Zone_d_impression</vt:lpstr>
      <vt:lpstr>'MOD FIN SEM'!Zone_d_impression</vt:lpstr>
      <vt:lpstr>'R1 QC'!Zone_d_impression</vt:lpstr>
      <vt:lpstr>'R2 BC'!Zone_d_impression</vt:lpstr>
      <vt:lpstr>'R3 VC'!Zone_d_impression</vt:lpstr>
      <vt:lpstr>'R4 SG'!Zone_d_impression</vt:lpstr>
      <vt:lpstr>'R5 LC'!Zone_d_impression</vt:lpstr>
      <vt:lpstr>'R6 V'!Zone_d_impression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</dc:creator>
  <cp:lastModifiedBy>Chris_W10</cp:lastModifiedBy>
  <cp:revision>4</cp:revision>
  <cp:lastPrinted>2022-07-29T17:51:13Z</cp:lastPrinted>
  <dcterms:created xsi:type="dcterms:W3CDTF">2013-04-08T00:33:41Z</dcterms:created>
  <dcterms:modified xsi:type="dcterms:W3CDTF">2022-07-29T21:40:10Z</dcterms:modified>
  <dc:language>en-CA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