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filterPrivacy="1" defaultThemeVersion="124226"/>
  <xr:revisionPtr revIDLastSave="0" documentId="8_{E201A862-EDD2-4FED-B129-C7C98307988F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Calendrier" sheetId="9" r:id="rId1"/>
    <sheet name="Liste occupants" sheetId="2" r:id="rId2"/>
    <sheet name="4. Statistiques" sheetId="6" r:id="rId3"/>
  </sheets>
  <calcPr calcId="191029"/>
  <pivotCaches>
    <pivotCache cacheId="4" r:id="rId4"/>
  </pivotCache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6" l="1"/>
  <c r="C6" i="6"/>
  <c r="C5" i="6"/>
  <c r="C4" i="6"/>
  <c r="C3" i="6"/>
  <c r="W15" i="9"/>
  <c r="W14" i="9"/>
  <c r="W13" i="9"/>
  <c r="W12" i="9"/>
  <c r="W11" i="9"/>
  <c r="W10" i="9"/>
  <c r="W9" i="9"/>
  <c r="W8" i="9"/>
  <c r="W7" i="9"/>
  <c r="W6" i="9"/>
  <c r="W16" i="9" l="1"/>
  <c r="AA7" i="9"/>
  <c r="AB7" i="9"/>
  <c r="AC7" i="9"/>
  <c r="AD7" i="9"/>
  <c r="AE7" i="9"/>
  <c r="AF7" i="9"/>
  <c r="AG7" i="9"/>
  <c r="AH7" i="9"/>
  <c r="AI7" i="9"/>
  <c r="AJ7" i="9"/>
  <c r="AK7" i="9"/>
  <c r="AL7" i="9"/>
  <c r="AM7" i="9"/>
  <c r="AN7" i="9"/>
  <c r="AO7" i="9"/>
  <c r="AP7" i="9"/>
  <c r="AQ7" i="9"/>
  <c r="AR7" i="9"/>
  <c r="AS7" i="9"/>
  <c r="AT7" i="9"/>
  <c r="AU7" i="9"/>
  <c r="AV7" i="9"/>
  <c r="AW7" i="9"/>
  <c r="AX7" i="9"/>
  <c r="AY7" i="9"/>
  <c r="AZ7" i="9"/>
  <c r="BA7" i="9"/>
  <c r="BB7" i="9"/>
  <c r="BC7" i="9"/>
  <c r="BD7" i="9"/>
  <c r="BE7" i="9"/>
  <c r="BF7" i="9"/>
  <c r="BG7" i="9"/>
  <c r="BH7" i="9"/>
  <c r="BI7" i="9"/>
  <c r="BJ7" i="9"/>
  <c r="BK7" i="9"/>
  <c r="BL7" i="9"/>
  <c r="BM7" i="9"/>
  <c r="BN7" i="9"/>
  <c r="BO7" i="9"/>
  <c r="BP7" i="9"/>
  <c r="BQ7" i="9"/>
  <c r="BR7" i="9"/>
  <c r="BS7" i="9"/>
  <c r="BT7" i="9"/>
  <c r="BU7" i="9"/>
  <c r="BV7" i="9"/>
  <c r="BW7" i="9"/>
  <c r="BX7" i="9"/>
  <c r="BY7" i="9"/>
  <c r="BZ7" i="9"/>
  <c r="CA7" i="9"/>
  <c r="CB7" i="9"/>
  <c r="CC7" i="9"/>
  <c r="CD7" i="9"/>
  <c r="CE7" i="9"/>
  <c r="CF7" i="9"/>
  <c r="CG7" i="9"/>
  <c r="CH7" i="9"/>
  <c r="CI7" i="9"/>
  <c r="CJ7" i="9"/>
  <c r="CK7" i="9"/>
  <c r="CL7" i="9"/>
  <c r="CM7" i="9"/>
  <c r="CN7" i="9"/>
  <c r="CO7" i="9"/>
  <c r="CP7" i="9"/>
  <c r="CQ7" i="9"/>
  <c r="CR7" i="9"/>
  <c r="CS7" i="9"/>
  <c r="CT7" i="9"/>
  <c r="CU7" i="9"/>
  <c r="CV7" i="9"/>
  <c r="CW7" i="9"/>
  <c r="CX7" i="9"/>
  <c r="CY7" i="9"/>
  <c r="CZ7" i="9"/>
  <c r="DA7" i="9"/>
  <c r="DB7" i="9"/>
  <c r="DC7" i="9"/>
  <c r="DD7" i="9"/>
  <c r="DE7" i="9"/>
  <c r="DF7" i="9"/>
  <c r="DG7" i="9"/>
  <c r="DH7" i="9"/>
  <c r="DI7" i="9"/>
  <c r="DJ7" i="9"/>
  <c r="DK7" i="9"/>
  <c r="DL7" i="9"/>
  <c r="DM7" i="9"/>
  <c r="DN7" i="9"/>
  <c r="DO7" i="9"/>
  <c r="DP7" i="9"/>
  <c r="DQ7" i="9"/>
  <c r="DR7" i="9"/>
  <c r="DS7" i="9"/>
  <c r="DT7" i="9"/>
  <c r="DU7" i="9"/>
  <c r="DV7" i="9"/>
  <c r="DW7" i="9"/>
  <c r="DX7" i="9"/>
  <c r="DY7" i="9"/>
  <c r="DZ7" i="9"/>
  <c r="EA7" i="9"/>
  <c r="EB7" i="9"/>
  <c r="EC7" i="9"/>
  <c r="ED7" i="9"/>
  <c r="EE7" i="9"/>
  <c r="EF7" i="9"/>
  <c r="EG7" i="9"/>
  <c r="EH7" i="9"/>
  <c r="EI7" i="9"/>
  <c r="EJ7" i="9"/>
  <c r="EK7" i="9"/>
  <c r="EL7" i="9"/>
  <c r="EM7" i="9"/>
  <c r="EN7" i="9"/>
  <c r="EO7" i="9"/>
  <c r="EP7" i="9"/>
  <c r="EQ7" i="9"/>
  <c r="ER7" i="9"/>
  <c r="ES7" i="9"/>
  <c r="ET7" i="9"/>
  <c r="EU7" i="9"/>
  <c r="EV7" i="9"/>
  <c r="EW7" i="9"/>
  <c r="EX7" i="9"/>
  <c r="EY7" i="9"/>
  <c r="EZ7" i="9"/>
  <c r="FA7" i="9"/>
  <c r="FB7" i="9"/>
  <c r="FC7" i="9"/>
  <c r="FD7" i="9"/>
  <c r="FE7" i="9"/>
  <c r="FF7" i="9"/>
  <c r="FG7" i="9"/>
  <c r="FH7" i="9"/>
  <c r="FI7" i="9"/>
  <c r="FJ7" i="9"/>
  <c r="FK7" i="9"/>
  <c r="FL7" i="9"/>
  <c r="FM7" i="9"/>
  <c r="FN7" i="9"/>
  <c r="FO7" i="9"/>
  <c r="FP7" i="9"/>
  <c r="FQ7" i="9"/>
  <c r="FR7" i="9"/>
  <c r="FS7" i="9"/>
  <c r="FT7" i="9"/>
  <c r="GY7" i="9"/>
  <c r="GZ7" i="9"/>
  <c r="HA7" i="9"/>
  <c r="HB7" i="9"/>
  <c r="HC7" i="9"/>
  <c r="HD7" i="9"/>
  <c r="HE7" i="9"/>
  <c r="HF7" i="9"/>
  <c r="HG7" i="9"/>
  <c r="HH7" i="9"/>
  <c r="HI7" i="9"/>
  <c r="HJ7" i="9"/>
  <c r="HK7" i="9"/>
  <c r="HL7" i="9"/>
  <c r="HM7" i="9"/>
  <c r="HN7" i="9"/>
  <c r="HO7" i="9"/>
  <c r="HP7" i="9"/>
  <c r="HQ7" i="9"/>
  <c r="HR7" i="9"/>
  <c r="HS7" i="9"/>
  <c r="HT7" i="9"/>
  <c r="HU7" i="9"/>
  <c r="HV7" i="9"/>
  <c r="HW7" i="9"/>
  <c r="HX7" i="9"/>
  <c r="HY7" i="9"/>
  <c r="HZ7" i="9"/>
  <c r="IA7" i="9"/>
  <c r="IB7" i="9"/>
  <c r="IC7" i="9"/>
  <c r="ID7" i="9"/>
  <c r="IE7" i="9"/>
  <c r="IF7" i="9"/>
  <c r="IG7" i="9"/>
  <c r="IH7" i="9"/>
  <c r="II7" i="9"/>
  <c r="IJ7" i="9"/>
  <c r="IK7" i="9"/>
  <c r="IL7" i="9"/>
  <c r="IM7" i="9"/>
  <c r="IN7" i="9"/>
  <c r="IO7" i="9"/>
  <c r="IP7" i="9"/>
  <c r="IQ7" i="9"/>
  <c r="IR7" i="9"/>
  <c r="IS7" i="9"/>
  <c r="IT7" i="9"/>
  <c r="IU7" i="9"/>
  <c r="IV7" i="9"/>
  <c r="IW7" i="9"/>
  <c r="IX7" i="9"/>
  <c r="IY7" i="9"/>
  <c r="IZ7" i="9"/>
  <c r="JA7" i="9"/>
  <c r="JB7" i="9"/>
  <c r="JC7" i="9"/>
  <c r="JD7" i="9"/>
  <c r="JE7" i="9"/>
  <c r="JF7" i="9"/>
  <c r="JG7" i="9"/>
  <c r="JH7" i="9"/>
  <c r="JI7" i="9"/>
  <c r="JJ7" i="9"/>
  <c r="JK7" i="9"/>
  <c r="JL7" i="9"/>
  <c r="JM7" i="9"/>
  <c r="JN7" i="9"/>
  <c r="JO7" i="9"/>
  <c r="JP7" i="9"/>
  <c r="JQ7" i="9"/>
  <c r="JR7" i="9"/>
  <c r="JS7" i="9"/>
  <c r="JT7" i="9"/>
  <c r="JU7" i="9"/>
  <c r="JV7" i="9"/>
  <c r="JW7" i="9"/>
  <c r="JX7" i="9"/>
  <c r="JY7" i="9"/>
  <c r="JZ7" i="9"/>
  <c r="KA7" i="9"/>
  <c r="KB7" i="9"/>
  <c r="KC7" i="9"/>
  <c r="KD7" i="9"/>
  <c r="KE7" i="9"/>
  <c r="KF7" i="9"/>
  <c r="KG7" i="9"/>
  <c r="KH7" i="9"/>
  <c r="KI7" i="9"/>
  <c r="KJ7" i="9"/>
  <c r="KK7" i="9"/>
  <c r="KL7" i="9"/>
  <c r="KM7" i="9"/>
  <c r="KN7" i="9"/>
  <c r="KO7" i="9"/>
  <c r="KP7" i="9"/>
  <c r="KQ7" i="9"/>
  <c r="KR7" i="9"/>
  <c r="KS7" i="9"/>
  <c r="KT7" i="9"/>
  <c r="KU7" i="9"/>
  <c r="KV7" i="9"/>
  <c r="KW7" i="9"/>
  <c r="KX7" i="9"/>
  <c r="KY7" i="9"/>
  <c r="KZ7" i="9"/>
  <c r="LA7" i="9"/>
  <c r="LB7" i="9"/>
  <c r="LC7" i="9"/>
  <c r="LD7" i="9"/>
  <c r="LE7" i="9"/>
  <c r="LF7" i="9"/>
  <c r="LG7" i="9"/>
  <c r="LH7" i="9"/>
  <c r="LI7" i="9"/>
  <c r="LJ7" i="9"/>
  <c r="LK7" i="9"/>
  <c r="LL7" i="9"/>
  <c r="LM7" i="9"/>
  <c r="LN7" i="9"/>
  <c r="LO7" i="9"/>
  <c r="LP7" i="9"/>
  <c r="LQ7" i="9"/>
  <c r="LR7" i="9"/>
  <c r="LS7" i="9"/>
  <c r="LT7" i="9"/>
  <c r="LU7" i="9"/>
  <c r="LV7" i="9"/>
  <c r="LW7" i="9"/>
  <c r="LX7" i="9"/>
  <c r="LY7" i="9"/>
  <c r="LZ7" i="9"/>
  <c r="MA7" i="9"/>
  <c r="MB7" i="9"/>
  <c r="MC7" i="9"/>
  <c r="MD7" i="9"/>
  <c r="ME7" i="9"/>
  <c r="MF7" i="9"/>
  <c r="MG7" i="9"/>
  <c r="MH7" i="9"/>
  <c r="MI7" i="9"/>
  <c r="MJ7" i="9"/>
  <c r="MK7" i="9"/>
  <c r="ML7" i="9"/>
  <c r="MM7" i="9"/>
  <c r="MN7" i="9"/>
  <c r="MO7" i="9"/>
  <c r="MP7" i="9"/>
  <c r="MQ7" i="9"/>
  <c r="MR7" i="9"/>
  <c r="MS7" i="9"/>
  <c r="MT7" i="9"/>
  <c r="MU7" i="9"/>
  <c r="MV7" i="9"/>
  <c r="MW7" i="9"/>
  <c r="MX7" i="9"/>
  <c r="MY7" i="9"/>
  <c r="MZ7" i="9"/>
  <c r="NA7" i="9"/>
  <c r="NB7" i="9"/>
  <c r="NC7" i="9"/>
  <c r="ND7" i="9"/>
  <c r="NE7" i="9"/>
  <c r="NF7" i="9"/>
  <c r="NG7" i="9"/>
  <c r="NH7" i="9"/>
  <c r="NI7" i="9"/>
  <c r="NJ7" i="9"/>
  <c r="NK7" i="9"/>
  <c r="NL7" i="9"/>
  <c r="NM7" i="9"/>
  <c r="NN7" i="9"/>
  <c r="NO7" i="9"/>
  <c r="NP7" i="9"/>
  <c r="NQ7" i="9"/>
  <c r="NR7" i="9"/>
  <c r="NS7" i="9"/>
  <c r="NT7" i="9"/>
  <c r="NU7" i="9"/>
  <c r="NV7" i="9"/>
  <c r="NW7" i="9"/>
  <c r="NX7" i="9"/>
  <c r="NY7" i="9"/>
  <c r="NZ7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AQ8" i="9"/>
  <c r="AR8" i="9"/>
  <c r="AS8" i="9"/>
  <c r="AT8" i="9"/>
  <c r="AU8" i="9"/>
  <c r="AV8" i="9"/>
  <c r="AW8" i="9"/>
  <c r="AX8" i="9"/>
  <c r="AY8" i="9"/>
  <c r="AZ8" i="9"/>
  <c r="BA8" i="9"/>
  <c r="BB8" i="9"/>
  <c r="BC8" i="9"/>
  <c r="BD8" i="9"/>
  <c r="BE8" i="9"/>
  <c r="BF8" i="9"/>
  <c r="BG8" i="9"/>
  <c r="BH8" i="9"/>
  <c r="BI8" i="9"/>
  <c r="BJ8" i="9"/>
  <c r="BK8" i="9"/>
  <c r="BL8" i="9"/>
  <c r="BM8" i="9"/>
  <c r="BN8" i="9"/>
  <c r="BO8" i="9"/>
  <c r="BP8" i="9"/>
  <c r="BQ8" i="9"/>
  <c r="BR8" i="9"/>
  <c r="BS8" i="9"/>
  <c r="BT8" i="9"/>
  <c r="BU8" i="9"/>
  <c r="BV8" i="9"/>
  <c r="BW8" i="9"/>
  <c r="BX8" i="9"/>
  <c r="BY8" i="9"/>
  <c r="BZ8" i="9"/>
  <c r="CA8" i="9"/>
  <c r="CB8" i="9"/>
  <c r="CC8" i="9"/>
  <c r="CD8" i="9"/>
  <c r="CE8" i="9"/>
  <c r="CF8" i="9"/>
  <c r="CG8" i="9"/>
  <c r="CH8" i="9"/>
  <c r="CI8" i="9"/>
  <c r="CJ8" i="9"/>
  <c r="CK8" i="9"/>
  <c r="CL8" i="9"/>
  <c r="CM8" i="9"/>
  <c r="CN8" i="9"/>
  <c r="CO8" i="9"/>
  <c r="CP8" i="9"/>
  <c r="CQ8" i="9"/>
  <c r="CR8" i="9"/>
  <c r="CS8" i="9"/>
  <c r="CT8" i="9"/>
  <c r="CU8" i="9"/>
  <c r="CV8" i="9"/>
  <c r="CW8" i="9"/>
  <c r="CX8" i="9"/>
  <c r="CY8" i="9"/>
  <c r="CZ8" i="9"/>
  <c r="DA8" i="9"/>
  <c r="DB8" i="9"/>
  <c r="DC8" i="9"/>
  <c r="DD8" i="9"/>
  <c r="DE8" i="9"/>
  <c r="DF8" i="9"/>
  <c r="DG8" i="9"/>
  <c r="DH8" i="9"/>
  <c r="DI8" i="9"/>
  <c r="DJ8" i="9"/>
  <c r="DK8" i="9"/>
  <c r="DL8" i="9"/>
  <c r="DM8" i="9"/>
  <c r="DN8" i="9"/>
  <c r="DO8" i="9"/>
  <c r="DP8" i="9"/>
  <c r="DQ8" i="9"/>
  <c r="DR8" i="9"/>
  <c r="DS8" i="9"/>
  <c r="DT8" i="9"/>
  <c r="DU8" i="9"/>
  <c r="DV8" i="9"/>
  <c r="DW8" i="9"/>
  <c r="DX8" i="9"/>
  <c r="DY8" i="9"/>
  <c r="DZ8" i="9"/>
  <c r="EA8" i="9"/>
  <c r="EB8" i="9"/>
  <c r="EC8" i="9"/>
  <c r="ED8" i="9"/>
  <c r="EE8" i="9"/>
  <c r="EF8" i="9"/>
  <c r="EG8" i="9"/>
  <c r="EH8" i="9"/>
  <c r="EI8" i="9"/>
  <c r="EJ8" i="9"/>
  <c r="EK8" i="9"/>
  <c r="EL8" i="9"/>
  <c r="EM8" i="9"/>
  <c r="EN8" i="9"/>
  <c r="EO8" i="9"/>
  <c r="EP8" i="9"/>
  <c r="EQ8" i="9"/>
  <c r="ER8" i="9"/>
  <c r="ES8" i="9"/>
  <c r="ET8" i="9"/>
  <c r="EU8" i="9"/>
  <c r="EV8" i="9"/>
  <c r="EW8" i="9"/>
  <c r="EX8" i="9"/>
  <c r="EY8" i="9"/>
  <c r="EZ8" i="9"/>
  <c r="FA8" i="9"/>
  <c r="FB8" i="9"/>
  <c r="FC8" i="9"/>
  <c r="FD8" i="9"/>
  <c r="FE8" i="9"/>
  <c r="FF8" i="9"/>
  <c r="FG8" i="9"/>
  <c r="FH8" i="9"/>
  <c r="FI8" i="9"/>
  <c r="FJ8" i="9"/>
  <c r="FK8" i="9"/>
  <c r="FL8" i="9"/>
  <c r="FM8" i="9"/>
  <c r="FN8" i="9"/>
  <c r="FO8" i="9"/>
  <c r="FP8" i="9"/>
  <c r="FQ8" i="9"/>
  <c r="FR8" i="9"/>
  <c r="FS8" i="9"/>
  <c r="FT8" i="9"/>
  <c r="GY8" i="9"/>
  <c r="GZ8" i="9"/>
  <c r="HA8" i="9"/>
  <c r="HB8" i="9"/>
  <c r="HC8" i="9"/>
  <c r="HD8" i="9"/>
  <c r="HE8" i="9"/>
  <c r="HF8" i="9"/>
  <c r="HG8" i="9"/>
  <c r="HH8" i="9"/>
  <c r="HI8" i="9"/>
  <c r="HJ8" i="9"/>
  <c r="HK8" i="9"/>
  <c r="HL8" i="9"/>
  <c r="HM8" i="9"/>
  <c r="HN8" i="9"/>
  <c r="HO8" i="9"/>
  <c r="HP8" i="9"/>
  <c r="HQ8" i="9"/>
  <c r="HR8" i="9"/>
  <c r="HS8" i="9"/>
  <c r="HT8" i="9"/>
  <c r="HU8" i="9"/>
  <c r="HV8" i="9"/>
  <c r="HW8" i="9"/>
  <c r="HX8" i="9"/>
  <c r="HY8" i="9"/>
  <c r="HZ8" i="9"/>
  <c r="IA8" i="9"/>
  <c r="IB8" i="9"/>
  <c r="IC8" i="9"/>
  <c r="ID8" i="9"/>
  <c r="IE8" i="9"/>
  <c r="IF8" i="9"/>
  <c r="IG8" i="9"/>
  <c r="IH8" i="9"/>
  <c r="II8" i="9"/>
  <c r="IJ8" i="9"/>
  <c r="IK8" i="9"/>
  <c r="IL8" i="9"/>
  <c r="IM8" i="9"/>
  <c r="IN8" i="9"/>
  <c r="IO8" i="9"/>
  <c r="IP8" i="9"/>
  <c r="IQ8" i="9"/>
  <c r="IR8" i="9"/>
  <c r="IS8" i="9"/>
  <c r="IT8" i="9"/>
  <c r="IU8" i="9"/>
  <c r="IV8" i="9"/>
  <c r="IW8" i="9"/>
  <c r="IX8" i="9"/>
  <c r="IY8" i="9"/>
  <c r="IZ8" i="9"/>
  <c r="JA8" i="9"/>
  <c r="JB8" i="9"/>
  <c r="JC8" i="9"/>
  <c r="JD8" i="9"/>
  <c r="JE8" i="9"/>
  <c r="JF8" i="9"/>
  <c r="JG8" i="9"/>
  <c r="JH8" i="9"/>
  <c r="JI8" i="9"/>
  <c r="JJ8" i="9"/>
  <c r="JK8" i="9"/>
  <c r="JL8" i="9"/>
  <c r="JM8" i="9"/>
  <c r="JN8" i="9"/>
  <c r="JO8" i="9"/>
  <c r="JP8" i="9"/>
  <c r="JQ8" i="9"/>
  <c r="JR8" i="9"/>
  <c r="JS8" i="9"/>
  <c r="JT8" i="9"/>
  <c r="JU8" i="9"/>
  <c r="JV8" i="9"/>
  <c r="JW8" i="9"/>
  <c r="JX8" i="9"/>
  <c r="JY8" i="9"/>
  <c r="JZ8" i="9"/>
  <c r="KA8" i="9"/>
  <c r="KB8" i="9"/>
  <c r="KC8" i="9"/>
  <c r="KD8" i="9"/>
  <c r="KE8" i="9"/>
  <c r="KF8" i="9"/>
  <c r="KG8" i="9"/>
  <c r="KH8" i="9"/>
  <c r="KI8" i="9"/>
  <c r="KJ8" i="9"/>
  <c r="KK8" i="9"/>
  <c r="KL8" i="9"/>
  <c r="KM8" i="9"/>
  <c r="KN8" i="9"/>
  <c r="KO8" i="9"/>
  <c r="KP8" i="9"/>
  <c r="KQ8" i="9"/>
  <c r="KR8" i="9"/>
  <c r="KS8" i="9"/>
  <c r="KT8" i="9"/>
  <c r="KU8" i="9"/>
  <c r="KV8" i="9"/>
  <c r="KW8" i="9"/>
  <c r="KX8" i="9"/>
  <c r="KY8" i="9"/>
  <c r="KZ8" i="9"/>
  <c r="LA8" i="9"/>
  <c r="LB8" i="9"/>
  <c r="LC8" i="9"/>
  <c r="LD8" i="9"/>
  <c r="LE8" i="9"/>
  <c r="LF8" i="9"/>
  <c r="LG8" i="9"/>
  <c r="LH8" i="9"/>
  <c r="LI8" i="9"/>
  <c r="LJ8" i="9"/>
  <c r="LK8" i="9"/>
  <c r="LL8" i="9"/>
  <c r="LM8" i="9"/>
  <c r="LN8" i="9"/>
  <c r="LO8" i="9"/>
  <c r="LP8" i="9"/>
  <c r="LQ8" i="9"/>
  <c r="LR8" i="9"/>
  <c r="LS8" i="9"/>
  <c r="LT8" i="9"/>
  <c r="LU8" i="9"/>
  <c r="LV8" i="9"/>
  <c r="LW8" i="9"/>
  <c r="LX8" i="9"/>
  <c r="LY8" i="9"/>
  <c r="LZ8" i="9"/>
  <c r="MA8" i="9"/>
  <c r="MB8" i="9"/>
  <c r="MC8" i="9"/>
  <c r="MD8" i="9"/>
  <c r="ME8" i="9"/>
  <c r="MF8" i="9"/>
  <c r="MG8" i="9"/>
  <c r="MH8" i="9"/>
  <c r="MI8" i="9"/>
  <c r="MJ8" i="9"/>
  <c r="MK8" i="9"/>
  <c r="ML8" i="9"/>
  <c r="MM8" i="9"/>
  <c r="MN8" i="9"/>
  <c r="MO8" i="9"/>
  <c r="MP8" i="9"/>
  <c r="MQ8" i="9"/>
  <c r="MR8" i="9"/>
  <c r="MS8" i="9"/>
  <c r="MT8" i="9"/>
  <c r="MU8" i="9"/>
  <c r="MV8" i="9"/>
  <c r="MW8" i="9"/>
  <c r="MX8" i="9"/>
  <c r="MY8" i="9"/>
  <c r="MZ8" i="9"/>
  <c r="NA8" i="9"/>
  <c r="NB8" i="9"/>
  <c r="NC8" i="9"/>
  <c r="ND8" i="9"/>
  <c r="NE8" i="9"/>
  <c r="NF8" i="9"/>
  <c r="NG8" i="9"/>
  <c r="NH8" i="9"/>
  <c r="NI8" i="9"/>
  <c r="NJ8" i="9"/>
  <c r="NK8" i="9"/>
  <c r="NL8" i="9"/>
  <c r="NM8" i="9"/>
  <c r="NN8" i="9"/>
  <c r="NO8" i="9"/>
  <c r="NP8" i="9"/>
  <c r="NQ8" i="9"/>
  <c r="NR8" i="9"/>
  <c r="NS8" i="9"/>
  <c r="NT8" i="9"/>
  <c r="NU8" i="9"/>
  <c r="NV8" i="9"/>
  <c r="NW8" i="9"/>
  <c r="NX8" i="9"/>
  <c r="NY8" i="9"/>
  <c r="NZ8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AN9" i="9"/>
  <c r="AO9" i="9"/>
  <c r="AP9" i="9"/>
  <c r="AQ9" i="9"/>
  <c r="AR9" i="9"/>
  <c r="AS9" i="9"/>
  <c r="AT9" i="9"/>
  <c r="AU9" i="9"/>
  <c r="AV9" i="9"/>
  <c r="AW9" i="9"/>
  <c r="AX9" i="9"/>
  <c r="AY9" i="9"/>
  <c r="AZ9" i="9"/>
  <c r="BA9" i="9"/>
  <c r="BB9" i="9"/>
  <c r="BC9" i="9"/>
  <c r="BD9" i="9"/>
  <c r="BE9" i="9"/>
  <c r="BF9" i="9"/>
  <c r="BG9" i="9"/>
  <c r="BH9" i="9"/>
  <c r="BI9" i="9"/>
  <c r="BJ9" i="9"/>
  <c r="BK9" i="9"/>
  <c r="BL9" i="9"/>
  <c r="BM9" i="9"/>
  <c r="BN9" i="9"/>
  <c r="BO9" i="9"/>
  <c r="BP9" i="9"/>
  <c r="BQ9" i="9"/>
  <c r="BR9" i="9"/>
  <c r="BS9" i="9"/>
  <c r="BT9" i="9"/>
  <c r="BU9" i="9"/>
  <c r="BV9" i="9"/>
  <c r="BW9" i="9"/>
  <c r="BX9" i="9"/>
  <c r="BY9" i="9"/>
  <c r="BZ9" i="9"/>
  <c r="CA9" i="9"/>
  <c r="CB9" i="9"/>
  <c r="CC9" i="9"/>
  <c r="CD9" i="9"/>
  <c r="CE9" i="9"/>
  <c r="CF9" i="9"/>
  <c r="CG9" i="9"/>
  <c r="CH9" i="9"/>
  <c r="CI9" i="9"/>
  <c r="CJ9" i="9"/>
  <c r="CK9" i="9"/>
  <c r="CL9" i="9"/>
  <c r="CM9" i="9"/>
  <c r="CN9" i="9"/>
  <c r="CO9" i="9"/>
  <c r="CP9" i="9"/>
  <c r="CQ9" i="9"/>
  <c r="CR9" i="9"/>
  <c r="CS9" i="9"/>
  <c r="CT9" i="9"/>
  <c r="CU9" i="9"/>
  <c r="CV9" i="9"/>
  <c r="CW9" i="9"/>
  <c r="CX9" i="9"/>
  <c r="CY9" i="9"/>
  <c r="CZ9" i="9"/>
  <c r="DA9" i="9"/>
  <c r="DB9" i="9"/>
  <c r="DC9" i="9"/>
  <c r="DD9" i="9"/>
  <c r="DE9" i="9"/>
  <c r="DF9" i="9"/>
  <c r="DG9" i="9"/>
  <c r="DH9" i="9"/>
  <c r="DI9" i="9"/>
  <c r="DJ9" i="9"/>
  <c r="DK9" i="9"/>
  <c r="DL9" i="9"/>
  <c r="DM9" i="9"/>
  <c r="DN9" i="9"/>
  <c r="DO9" i="9"/>
  <c r="DP9" i="9"/>
  <c r="DQ9" i="9"/>
  <c r="DR9" i="9"/>
  <c r="DS9" i="9"/>
  <c r="DT9" i="9"/>
  <c r="DU9" i="9"/>
  <c r="DV9" i="9"/>
  <c r="DW9" i="9"/>
  <c r="DX9" i="9"/>
  <c r="DY9" i="9"/>
  <c r="DZ9" i="9"/>
  <c r="EA9" i="9"/>
  <c r="EB9" i="9"/>
  <c r="EC9" i="9"/>
  <c r="ED9" i="9"/>
  <c r="EE9" i="9"/>
  <c r="EF9" i="9"/>
  <c r="EG9" i="9"/>
  <c r="EH9" i="9"/>
  <c r="EI9" i="9"/>
  <c r="EJ9" i="9"/>
  <c r="EK9" i="9"/>
  <c r="EL9" i="9"/>
  <c r="EM9" i="9"/>
  <c r="EN9" i="9"/>
  <c r="EO9" i="9"/>
  <c r="EP9" i="9"/>
  <c r="EQ9" i="9"/>
  <c r="ER9" i="9"/>
  <c r="ES9" i="9"/>
  <c r="ET9" i="9"/>
  <c r="EU9" i="9"/>
  <c r="EV9" i="9"/>
  <c r="EW9" i="9"/>
  <c r="EX9" i="9"/>
  <c r="EY9" i="9"/>
  <c r="EZ9" i="9"/>
  <c r="FA9" i="9"/>
  <c r="FB9" i="9"/>
  <c r="FC9" i="9"/>
  <c r="FD9" i="9"/>
  <c r="FE9" i="9"/>
  <c r="FF9" i="9"/>
  <c r="FG9" i="9"/>
  <c r="FH9" i="9"/>
  <c r="FI9" i="9"/>
  <c r="FJ9" i="9"/>
  <c r="FK9" i="9"/>
  <c r="FL9" i="9"/>
  <c r="FM9" i="9"/>
  <c r="FN9" i="9"/>
  <c r="FO9" i="9"/>
  <c r="FP9" i="9"/>
  <c r="FQ9" i="9"/>
  <c r="FR9" i="9"/>
  <c r="FS9" i="9"/>
  <c r="FT9" i="9"/>
  <c r="GY9" i="9"/>
  <c r="GZ9" i="9"/>
  <c r="HA9" i="9"/>
  <c r="HB9" i="9"/>
  <c r="HC9" i="9"/>
  <c r="HD9" i="9"/>
  <c r="HE9" i="9"/>
  <c r="HF9" i="9"/>
  <c r="HG9" i="9"/>
  <c r="HH9" i="9"/>
  <c r="HI9" i="9"/>
  <c r="HJ9" i="9"/>
  <c r="HK9" i="9"/>
  <c r="HL9" i="9"/>
  <c r="HM9" i="9"/>
  <c r="HN9" i="9"/>
  <c r="HO9" i="9"/>
  <c r="HP9" i="9"/>
  <c r="HQ9" i="9"/>
  <c r="HR9" i="9"/>
  <c r="HS9" i="9"/>
  <c r="HT9" i="9"/>
  <c r="HU9" i="9"/>
  <c r="HV9" i="9"/>
  <c r="HW9" i="9"/>
  <c r="HX9" i="9"/>
  <c r="HY9" i="9"/>
  <c r="HZ9" i="9"/>
  <c r="IA9" i="9"/>
  <c r="IB9" i="9"/>
  <c r="IC9" i="9"/>
  <c r="ID9" i="9"/>
  <c r="IE9" i="9"/>
  <c r="IF9" i="9"/>
  <c r="IG9" i="9"/>
  <c r="IH9" i="9"/>
  <c r="II9" i="9"/>
  <c r="IJ9" i="9"/>
  <c r="IK9" i="9"/>
  <c r="IL9" i="9"/>
  <c r="IM9" i="9"/>
  <c r="IN9" i="9"/>
  <c r="IO9" i="9"/>
  <c r="IP9" i="9"/>
  <c r="IQ9" i="9"/>
  <c r="IR9" i="9"/>
  <c r="IS9" i="9"/>
  <c r="IT9" i="9"/>
  <c r="IU9" i="9"/>
  <c r="IV9" i="9"/>
  <c r="IW9" i="9"/>
  <c r="IX9" i="9"/>
  <c r="IY9" i="9"/>
  <c r="IZ9" i="9"/>
  <c r="JA9" i="9"/>
  <c r="JB9" i="9"/>
  <c r="JC9" i="9"/>
  <c r="JD9" i="9"/>
  <c r="JE9" i="9"/>
  <c r="JF9" i="9"/>
  <c r="JG9" i="9"/>
  <c r="JH9" i="9"/>
  <c r="JI9" i="9"/>
  <c r="JJ9" i="9"/>
  <c r="JK9" i="9"/>
  <c r="JL9" i="9"/>
  <c r="JM9" i="9"/>
  <c r="JN9" i="9"/>
  <c r="JO9" i="9"/>
  <c r="JP9" i="9"/>
  <c r="JQ9" i="9"/>
  <c r="JR9" i="9"/>
  <c r="JS9" i="9"/>
  <c r="JT9" i="9"/>
  <c r="JU9" i="9"/>
  <c r="JV9" i="9"/>
  <c r="JW9" i="9"/>
  <c r="JX9" i="9"/>
  <c r="JY9" i="9"/>
  <c r="JZ9" i="9"/>
  <c r="KA9" i="9"/>
  <c r="KB9" i="9"/>
  <c r="KC9" i="9"/>
  <c r="KD9" i="9"/>
  <c r="KE9" i="9"/>
  <c r="KF9" i="9"/>
  <c r="KG9" i="9"/>
  <c r="KH9" i="9"/>
  <c r="KI9" i="9"/>
  <c r="KJ9" i="9"/>
  <c r="KK9" i="9"/>
  <c r="KL9" i="9"/>
  <c r="KM9" i="9"/>
  <c r="KN9" i="9"/>
  <c r="KO9" i="9"/>
  <c r="KP9" i="9"/>
  <c r="KQ9" i="9"/>
  <c r="KR9" i="9"/>
  <c r="KS9" i="9"/>
  <c r="KT9" i="9"/>
  <c r="KU9" i="9"/>
  <c r="KV9" i="9"/>
  <c r="KW9" i="9"/>
  <c r="KX9" i="9"/>
  <c r="KY9" i="9"/>
  <c r="KZ9" i="9"/>
  <c r="LA9" i="9"/>
  <c r="LB9" i="9"/>
  <c r="LC9" i="9"/>
  <c r="LD9" i="9"/>
  <c r="LE9" i="9"/>
  <c r="LF9" i="9"/>
  <c r="LG9" i="9"/>
  <c r="LH9" i="9"/>
  <c r="LI9" i="9"/>
  <c r="LJ9" i="9"/>
  <c r="LK9" i="9"/>
  <c r="LL9" i="9"/>
  <c r="LM9" i="9"/>
  <c r="LN9" i="9"/>
  <c r="LO9" i="9"/>
  <c r="LP9" i="9"/>
  <c r="LQ9" i="9"/>
  <c r="LR9" i="9"/>
  <c r="LS9" i="9"/>
  <c r="LT9" i="9"/>
  <c r="LU9" i="9"/>
  <c r="LV9" i="9"/>
  <c r="LW9" i="9"/>
  <c r="LX9" i="9"/>
  <c r="LY9" i="9"/>
  <c r="LZ9" i="9"/>
  <c r="MA9" i="9"/>
  <c r="MB9" i="9"/>
  <c r="MC9" i="9"/>
  <c r="MD9" i="9"/>
  <c r="ME9" i="9"/>
  <c r="MF9" i="9"/>
  <c r="MG9" i="9"/>
  <c r="MH9" i="9"/>
  <c r="MI9" i="9"/>
  <c r="MJ9" i="9"/>
  <c r="MK9" i="9"/>
  <c r="ML9" i="9"/>
  <c r="MM9" i="9"/>
  <c r="MN9" i="9"/>
  <c r="MO9" i="9"/>
  <c r="MP9" i="9"/>
  <c r="MQ9" i="9"/>
  <c r="MR9" i="9"/>
  <c r="MS9" i="9"/>
  <c r="MT9" i="9"/>
  <c r="MU9" i="9"/>
  <c r="MV9" i="9"/>
  <c r="MW9" i="9"/>
  <c r="MX9" i="9"/>
  <c r="MY9" i="9"/>
  <c r="MZ9" i="9"/>
  <c r="NA9" i="9"/>
  <c r="NB9" i="9"/>
  <c r="NC9" i="9"/>
  <c r="ND9" i="9"/>
  <c r="NE9" i="9"/>
  <c r="NF9" i="9"/>
  <c r="NG9" i="9"/>
  <c r="NH9" i="9"/>
  <c r="NI9" i="9"/>
  <c r="NJ9" i="9"/>
  <c r="NK9" i="9"/>
  <c r="NL9" i="9"/>
  <c r="NM9" i="9"/>
  <c r="NN9" i="9"/>
  <c r="NO9" i="9"/>
  <c r="NP9" i="9"/>
  <c r="NQ9" i="9"/>
  <c r="NR9" i="9"/>
  <c r="NS9" i="9"/>
  <c r="NT9" i="9"/>
  <c r="NU9" i="9"/>
  <c r="NV9" i="9"/>
  <c r="NW9" i="9"/>
  <c r="NX9" i="9"/>
  <c r="NY9" i="9"/>
  <c r="NZ9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U10" i="9"/>
  <c r="AV10" i="9"/>
  <c r="AW10" i="9"/>
  <c r="AX10" i="9"/>
  <c r="AY10" i="9"/>
  <c r="AZ10" i="9"/>
  <c r="BA10" i="9"/>
  <c r="BB10" i="9"/>
  <c r="BC10" i="9"/>
  <c r="BD10" i="9"/>
  <c r="BE10" i="9"/>
  <c r="BF10" i="9"/>
  <c r="BG10" i="9"/>
  <c r="BH10" i="9"/>
  <c r="BI10" i="9"/>
  <c r="BJ10" i="9"/>
  <c r="BK10" i="9"/>
  <c r="BL10" i="9"/>
  <c r="BM10" i="9"/>
  <c r="BN10" i="9"/>
  <c r="BO10" i="9"/>
  <c r="BP10" i="9"/>
  <c r="BQ10" i="9"/>
  <c r="BR10" i="9"/>
  <c r="BS10" i="9"/>
  <c r="BT10" i="9"/>
  <c r="BU10" i="9"/>
  <c r="BV10" i="9"/>
  <c r="BW10" i="9"/>
  <c r="BX10" i="9"/>
  <c r="BY10" i="9"/>
  <c r="BZ10" i="9"/>
  <c r="CA10" i="9"/>
  <c r="CB10" i="9"/>
  <c r="CC10" i="9"/>
  <c r="CD10" i="9"/>
  <c r="CE10" i="9"/>
  <c r="CF10" i="9"/>
  <c r="CG10" i="9"/>
  <c r="CH10" i="9"/>
  <c r="CI10" i="9"/>
  <c r="CJ10" i="9"/>
  <c r="CK10" i="9"/>
  <c r="CL10" i="9"/>
  <c r="CM10" i="9"/>
  <c r="CN10" i="9"/>
  <c r="CO10" i="9"/>
  <c r="CP10" i="9"/>
  <c r="CQ10" i="9"/>
  <c r="CR10" i="9"/>
  <c r="CS10" i="9"/>
  <c r="CT10" i="9"/>
  <c r="CU10" i="9"/>
  <c r="CV10" i="9"/>
  <c r="CW10" i="9"/>
  <c r="CX10" i="9"/>
  <c r="CY10" i="9"/>
  <c r="CZ10" i="9"/>
  <c r="DA10" i="9"/>
  <c r="DB10" i="9"/>
  <c r="DC10" i="9"/>
  <c r="DD10" i="9"/>
  <c r="DE10" i="9"/>
  <c r="DF10" i="9"/>
  <c r="DG10" i="9"/>
  <c r="DH10" i="9"/>
  <c r="DI10" i="9"/>
  <c r="DJ10" i="9"/>
  <c r="DK10" i="9"/>
  <c r="DL10" i="9"/>
  <c r="DM10" i="9"/>
  <c r="DN10" i="9"/>
  <c r="DO10" i="9"/>
  <c r="DP10" i="9"/>
  <c r="DQ10" i="9"/>
  <c r="DR10" i="9"/>
  <c r="DS10" i="9"/>
  <c r="DT10" i="9"/>
  <c r="DU10" i="9"/>
  <c r="DV10" i="9"/>
  <c r="DW10" i="9"/>
  <c r="DX10" i="9"/>
  <c r="DY10" i="9"/>
  <c r="DZ10" i="9"/>
  <c r="EA10" i="9"/>
  <c r="EB10" i="9"/>
  <c r="EC10" i="9"/>
  <c r="ED10" i="9"/>
  <c r="EE10" i="9"/>
  <c r="EF10" i="9"/>
  <c r="EG10" i="9"/>
  <c r="EH10" i="9"/>
  <c r="EI10" i="9"/>
  <c r="EJ10" i="9"/>
  <c r="EK10" i="9"/>
  <c r="EL10" i="9"/>
  <c r="EM10" i="9"/>
  <c r="EN10" i="9"/>
  <c r="EO10" i="9"/>
  <c r="EP10" i="9"/>
  <c r="EQ10" i="9"/>
  <c r="ER10" i="9"/>
  <c r="ES10" i="9"/>
  <c r="ET10" i="9"/>
  <c r="EU10" i="9"/>
  <c r="EV10" i="9"/>
  <c r="EW10" i="9"/>
  <c r="EX10" i="9"/>
  <c r="EY10" i="9"/>
  <c r="EZ10" i="9"/>
  <c r="FA10" i="9"/>
  <c r="FB10" i="9"/>
  <c r="FC10" i="9"/>
  <c r="FD10" i="9"/>
  <c r="FE10" i="9"/>
  <c r="FF10" i="9"/>
  <c r="FG10" i="9"/>
  <c r="FH10" i="9"/>
  <c r="FI10" i="9"/>
  <c r="FJ10" i="9"/>
  <c r="FK10" i="9"/>
  <c r="FL10" i="9"/>
  <c r="FM10" i="9"/>
  <c r="FN10" i="9"/>
  <c r="FO10" i="9"/>
  <c r="FP10" i="9"/>
  <c r="FQ10" i="9"/>
  <c r="FR10" i="9"/>
  <c r="FS10" i="9"/>
  <c r="FT10" i="9"/>
  <c r="GY10" i="9"/>
  <c r="GZ10" i="9"/>
  <c r="HA10" i="9"/>
  <c r="HB10" i="9"/>
  <c r="HC10" i="9"/>
  <c r="HD10" i="9"/>
  <c r="HE10" i="9"/>
  <c r="HF10" i="9"/>
  <c r="HG10" i="9"/>
  <c r="HH10" i="9"/>
  <c r="HI10" i="9"/>
  <c r="HJ10" i="9"/>
  <c r="HK10" i="9"/>
  <c r="HL10" i="9"/>
  <c r="HM10" i="9"/>
  <c r="HN10" i="9"/>
  <c r="HO10" i="9"/>
  <c r="HP10" i="9"/>
  <c r="HQ10" i="9"/>
  <c r="HR10" i="9"/>
  <c r="HS10" i="9"/>
  <c r="HT10" i="9"/>
  <c r="HU10" i="9"/>
  <c r="HV10" i="9"/>
  <c r="HW10" i="9"/>
  <c r="HX10" i="9"/>
  <c r="HY10" i="9"/>
  <c r="HZ10" i="9"/>
  <c r="IA10" i="9"/>
  <c r="IB10" i="9"/>
  <c r="IC10" i="9"/>
  <c r="ID10" i="9"/>
  <c r="IE10" i="9"/>
  <c r="IF10" i="9"/>
  <c r="IG10" i="9"/>
  <c r="IH10" i="9"/>
  <c r="II10" i="9"/>
  <c r="IJ10" i="9"/>
  <c r="IK10" i="9"/>
  <c r="IL10" i="9"/>
  <c r="IM10" i="9"/>
  <c r="IN10" i="9"/>
  <c r="IO10" i="9"/>
  <c r="IP10" i="9"/>
  <c r="IQ10" i="9"/>
  <c r="IR10" i="9"/>
  <c r="IS10" i="9"/>
  <c r="IT10" i="9"/>
  <c r="IU10" i="9"/>
  <c r="IV10" i="9"/>
  <c r="IW10" i="9"/>
  <c r="IX10" i="9"/>
  <c r="IY10" i="9"/>
  <c r="IZ10" i="9"/>
  <c r="JA10" i="9"/>
  <c r="JB10" i="9"/>
  <c r="JC10" i="9"/>
  <c r="JD10" i="9"/>
  <c r="JE10" i="9"/>
  <c r="JF10" i="9"/>
  <c r="JG10" i="9"/>
  <c r="JH10" i="9"/>
  <c r="JI10" i="9"/>
  <c r="JJ10" i="9"/>
  <c r="JK10" i="9"/>
  <c r="JL10" i="9"/>
  <c r="JM10" i="9"/>
  <c r="JN10" i="9"/>
  <c r="JO10" i="9"/>
  <c r="JP10" i="9"/>
  <c r="JQ10" i="9"/>
  <c r="JR10" i="9"/>
  <c r="JS10" i="9"/>
  <c r="JT10" i="9"/>
  <c r="JU10" i="9"/>
  <c r="JV10" i="9"/>
  <c r="JW10" i="9"/>
  <c r="JX10" i="9"/>
  <c r="JY10" i="9"/>
  <c r="JZ10" i="9"/>
  <c r="KA10" i="9"/>
  <c r="KB10" i="9"/>
  <c r="KC10" i="9"/>
  <c r="KD10" i="9"/>
  <c r="KE10" i="9"/>
  <c r="KF10" i="9"/>
  <c r="KG10" i="9"/>
  <c r="KH10" i="9"/>
  <c r="KI10" i="9"/>
  <c r="KJ10" i="9"/>
  <c r="KK10" i="9"/>
  <c r="KL10" i="9"/>
  <c r="KM10" i="9"/>
  <c r="KN10" i="9"/>
  <c r="KO10" i="9"/>
  <c r="KP10" i="9"/>
  <c r="KQ10" i="9"/>
  <c r="KR10" i="9"/>
  <c r="KS10" i="9"/>
  <c r="KT10" i="9"/>
  <c r="KU10" i="9"/>
  <c r="KV10" i="9"/>
  <c r="KW10" i="9"/>
  <c r="KX10" i="9"/>
  <c r="KY10" i="9"/>
  <c r="KZ10" i="9"/>
  <c r="LA10" i="9"/>
  <c r="LB10" i="9"/>
  <c r="LC10" i="9"/>
  <c r="LD10" i="9"/>
  <c r="LE10" i="9"/>
  <c r="LF10" i="9"/>
  <c r="LG10" i="9"/>
  <c r="LH10" i="9"/>
  <c r="LI10" i="9"/>
  <c r="LJ10" i="9"/>
  <c r="LK10" i="9"/>
  <c r="LL10" i="9"/>
  <c r="LM10" i="9"/>
  <c r="LN10" i="9"/>
  <c r="LO10" i="9"/>
  <c r="LP10" i="9"/>
  <c r="LQ10" i="9"/>
  <c r="LR10" i="9"/>
  <c r="LS10" i="9"/>
  <c r="LT10" i="9"/>
  <c r="LU10" i="9"/>
  <c r="LV10" i="9"/>
  <c r="LW10" i="9"/>
  <c r="LX10" i="9"/>
  <c r="LY10" i="9"/>
  <c r="LZ10" i="9"/>
  <c r="MA10" i="9"/>
  <c r="MB10" i="9"/>
  <c r="MC10" i="9"/>
  <c r="MD10" i="9"/>
  <c r="ME10" i="9"/>
  <c r="MF10" i="9"/>
  <c r="MG10" i="9"/>
  <c r="MH10" i="9"/>
  <c r="MI10" i="9"/>
  <c r="MJ10" i="9"/>
  <c r="MK10" i="9"/>
  <c r="ML10" i="9"/>
  <c r="MM10" i="9"/>
  <c r="MN10" i="9"/>
  <c r="MO10" i="9"/>
  <c r="MP10" i="9"/>
  <c r="MQ10" i="9"/>
  <c r="MR10" i="9"/>
  <c r="MS10" i="9"/>
  <c r="MT10" i="9"/>
  <c r="MU10" i="9"/>
  <c r="MV10" i="9"/>
  <c r="MW10" i="9"/>
  <c r="MX10" i="9"/>
  <c r="MY10" i="9"/>
  <c r="MZ10" i="9"/>
  <c r="NA10" i="9"/>
  <c r="NB10" i="9"/>
  <c r="NC10" i="9"/>
  <c r="ND10" i="9"/>
  <c r="NE10" i="9"/>
  <c r="NF10" i="9"/>
  <c r="NG10" i="9"/>
  <c r="NH10" i="9"/>
  <c r="NI10" i="9"/>
  <c r="NJ10" i="9"/>
  <c r="NK10" i="9"/>
  <c r="NL10" i="9"/>
  <c r="NM10" i="9"/>
  <c r="NN10" i="9"/>
  <c r="NO10" i="9"/>
  <c r="NP10" i="9"/>
  <c r="NQ10" i="9"/>
  <c r="NR10" i="9"/>
  <c r="NS10" i="9"/>
  <c r="NT10" i="9"/>
  <c r="NU10" i="9"/>
  <c r="NV10" i="9"/>
  <c r="NW10" i="9"/>
  <c r="NX10" i="9"/>
  <c r="NY10" i="9"/>
  <c r="NZ10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AS11" i="9"/>
  <c r="AT11" i="9"/>
  <c r="AU11" i="9"/>
  <c r="AV11" i="9"/>
  <c r="AW11" i="9"/>
  <c r="AX11" i="9"/>
  <c r="AY11" i="9"/>
  <c r="AZ11" i="9"/>
  <c r="BA11" i="9"/>
  <c r="BB11" i="9"/>
  <c r="BC11" i="9"/>
  <c r="BD11" i="9"/>
  <c r="BE11" i="9"/>
  <c r="BF11" i="9"/>
  <c r="BG11" i="9"/>
  <c r="BH11" i="9"/>
  <c r="BI11" i="9"/>
  <c r="BJ11" i="9"/>
  <c r="BK11" i="9"/>
  <c r="BL11" i="9"/>
  <c r="BM11" i="9"/>
  <c r="BN11" i="9"/>
  <c r="BO11" i="9"/>
  <c r="BP11" i="9"/>
  <c r="BQ11" i="9"/>
  <c r="BR11" i="9"/>
  <c r="BS11" i="9"/>
  <c r="BT11" i="9"/>
  <c r="BU11" i="9"/>
  <c r="BV11" i="9"/>
  <c r="BW11" i="9"/>
  <c r="BX11" i="9"/>
  <c r="BY11" i="9"/>
  <c r="BZ11" i="9"/>
  <c r="CA11" i="9"/>
  <c r="CB11" i="9"/>
  <c r="CC11" i="9"/>
  <c r="CD11" i="9"/>
  <c r="CE11" i="9"/>
  <c r="CF11" i="9"/>
  <c r="CG11" i="9"/>
  <c r="CH11" i="9"/>
  <c r="CI11" i="9"/>
  <c r="CJ11" i="9"/>
  <c r="CK11" i="9"/>
  <c r="CL11" i="9"/>
  <c r="CM11" i="9"/>
  <c r="CN11" i="9"/>
  <c r="CO11" i="9"/>
  <c r="CP11" i="9"/>
  <c r="CQ11" i="9"/>
  <c r="CR11" i="9"/>
  <c r="CS11" i="9"/>
  <c r="CT11" i="9"/>
  <c r="CU11" i="9"/>
  <c r="CV11" i="9"/>
  <c r="CW11" i="9"/>
  <c r="CX11" i="9"/>
  <c r="CY11" i="9"/>
  <c r="CZ11" i="9"/>
  <c r="DA11" i="9"/>
  <c r="DB11" i="9"/>
  <c r="DC11" i="9"/>
  <c r="DD11" i="9"/>
  <c r="DE11" i="9"/>
  <c r="DF11" i="9"/>
  <c r="DG11" i="9"/>
  <c r="DH11" i="9"/>
  <c r="DI11" i="9"/>
  <c r="DJ11" i="9"/>
  <c r="DK11" i="9"/>
  <c r="DL11" i="9"/>
  <c r="DM11" i="9"/>
  <c r="DN11" i="9"/>
  <c r="DO11" i="9"/>
  <c r="DP11" i="9"/>
  <c r="DQ11" i="9"/>
  <c r="DR11" i="9"/>
  <c r="DS11" i="9"/>
  <c r="DT11" i="9"/>
  <c r="DU11" i="9"/>
  <c r="DV11" i="9"/>
  <c r="DW11" i="9"/>
  <c r="DX11" i="9"/>
  <c r="DY11" i="9"/>
  <c r="DZ11" i="9"/>
  <c r="EA11" i="9"/>
  <c r="EB11" i="9"/>
  <c r="EC11" i="9"/>
  <c r="ED11" i="9"/>
  <c r="EE11" i="9"/>
  <c r="EF11" i="9"/>
  <c r="EG11" i="9"/>
  <c r="EH11" i="9"/>
  <c r="EI11" i="9"/>
  <c r="EJ11" i="9"/>
  <c r="EK11" i="9"/>
  <c r="EL11" i="9"/>
  <c r="EM11" i="9"/>
  <c r="EN11" i="9"/>
  <c r="EO11" i="9"/>
  <c r="EP11" i="9"/>
  <c r="EQ11" i="9"/>
  <c r="ER11" i="9"/>
  <c r="ES11" i="9"/>
  <c r="ET11" i="9"/>
  <c r="EU11" i="9"/>
  <c r="EV11" i="9"/>
  <c r="EW11" i="9"/>
  <c r="EX11" i="9"/>
  <c r="EY11" i="9"/>
  <c r="EZ11" i="9"/>
  <c r="FA11" i="9"/>
  <c r="FB11" i="9"/>
  <c r="FC11" i="9"/>
  <c r="FD11" i="9"/>
  <c r="FE11" i="9"/>
  <c r="FF11" i="9"/>
  <c r="FG11" i="9"/>
  <c r="FH11" i="9"/>
  <c r="FI11" i="9"/>
  <c r="FJ11" i="9"/>
  <c r="FK11" i="9"/>
  <c r="FL11" i="9"/>
  <c r="FM11" i="9"/>
  <c r="FN11" i="9"/>
  <c r="FO11" i="9"/>
  <c r="FP11" i="9"/>
  <c r="FQ11" i="9"/>
  <c r="FR11" i="9"/>
  <c r="FS11" i="9"/>
  <c r="FT11" i="9"/>
  <c r="GY11" i="9"/>
  <c r="GZ11" i="9"/>
  <c r="HA11" i="9"/>
  <c r="HB11" i="9"/>
  <c r="HC11" i="9"/>
  <c r="HD11" i="9"/>
  <c r="HE11" i="9"/>
  <c r="HF11" i="9"/>
  <c r="HG11" i="9"/>
  <c r="HH11" i="9"/>
  <c r="HI11" i="9"/>
  <c r="HJ11" i="9"/>
  <c r="HK11" i="9"/>
  <c r="HL11" i="9"/>
  <c r="HM11" i="9"/>
  <c r="HN11" i="9"/>
  <c r="HO11" i="9"/>
  <c r="HP11" i="9"/>
  <c r="HQ11" i="9"/>
  <c r="HR11" i="9"/>
  <c r="HS11" i="9"/>
  <c r="HT11" i="9"/>
  <c r="HU11" i="9"/>
  <c r="HV11" i="9"/>
  <c r="HW11" i="9"/>
  <c r="HX11" i="9"/>
  <c r="HY11" i="9"/>
  <c r="HZ11" i="9"/>
  <c r="IA11" i="9"/>
  <c r="IB11" i="9"/>
  <c r="IC11" i="9"/>
  <c r="ID11" i="9"/>
  <c r="IE11" i="9"/>
  <c r="IF11" i="9"/>
  <c r="IG11" i="9"/>
  <c r="IH11" i="9"/>
  <c r="II11" i="9"/>
  <c r="IJ11" i="9"/>
  <c r="IK11" i="9"/>
  <c r="IL11" i="9"/>
  <c r="IM11" i="9"/>
  <c r="IN11" i="9"/>
  <c r="IO11" i="9"/>
  <c r="IP11" i="9"/>
  <c r="IQ11" i="9"/>
  <c r="IR11" i="9"/>
  <c r="IS11" i="9"/>
  <c r="IT11" i="9"/>
  <c r="IU11" i="9"/>
  <c r="IV11" i="9"/>
  <c r="IW11" i="9"/>
  <c r="IX11" i="9"/>
  <c r="IY11" i="9"/>
  <c r="IZ11" i="9"/>
  <c r="JA11" i="9"/>
  <c r="JB11" i="9"/>
  <c r="JC11" i="9"/>
  <c r="JD11" i="9"/>
  <c r="JE11" i="9"/>
  <c r="JF11" i="9"/>
  <c r="JG11" i="9"/>
  <c r="JH11" i="9"/>
  <c r="JI11" i="9"/>
  <c r="JJ11" i="9"/>
  <c r="JK11" i="9"/>
  <c r="JL11" i="9"/>
  <c r="JM11" i="9"/>
  <c r="JN11" i="9"/>
  <c r="JO11" i="9"/>
  <c r="JP11" i="9"/>
  <c r="JQ11" i="9"/>
  <c r="JR11" i="9"/>
  <c r="JS11" i="9"/>
  <c r="JT11" i="9"/>
  <c r="JU11" i="9"/>
  <c r="JV11" i="9"/>
  <c r="JW11" i="9"/>
  <c r="JX11" i="9"/>
  <c r="JY11" i="9"/>
  <c r="JZ11" i="9"/>
  <c r="KA11" i="9"/>
  <c r="KB11" i="9"/>
  <c r="KC11" i="9"/>
  <c r="KD11" i="9"/>
  <c r="KE11" i="9"/>
  <c r="KF11" i="9"/>
  <c r="KG11" i="9"/>
  <c r="KH11" i="9"/>
  <c r="KI11" i="9"/>
  <c r="KJ11" i="9"/>
  <c r="KK11" i="9"/>
  <c r="KL11" i="9"/>
  <c r="KM11" i="9"/>
  <c r="KN11" i="9"/>
  <c r="KO11" i="9"/>
  <c r="KP11" i="9"/>
  <c r="KQ11" i="9"/>
  <c r="KR11" i="9"/>
  <c r="KS11" i="9"/>
  <c r="KT11" i="9"/>
  <c r="KU11" i="9"/>
  <c r="KV11" i="9"/>
  <c r="KW11" i="9"/>
  <c r="KX11" i="9"/>
  <c r="KY11" i="9"/>
  <c r="KZ11" i="9"/>
  <c r="LA11" i="9"/>
  <c r="LB11" i="9"/>
  <c r="LC11" i="9"/>
  <c r="LD11" i="9"/>
  <c r="LE11" i="9"/>
  <c r="LF11" i="9"/>
  <c r="LG11" i="9"/>
  <c r="LH11" i="9"/>
  <c r="LI11" i="9"/>
  <c r="LJ11" i="9"/>
  <c r="LK11" i="9"/>
  <c r="LL11" i="9"/>
  <c r="LM11" i="9"/>
  <c r="LN11" i="9"/>
  <c r="LO11" i="9"/>
  <c r="LP11" i="9"/>
  <c r="LQ11" i="9"/>
  <c r="LR11" i="9"/>
  <c r="LS11" i="9"/>
  <c r="LT11" i="9"/>
  <c r="LU11" i="9"/>
  <c r="LV11" i="9"/>
  <c r="LW11" i="9"/>
  <c r="LX11" i="9"/>
  <c r="LY11" i="9"/>
  <c r="LZ11" i="9"/>
  <c r="MA11" i="9"/>
  <c r="MB11" i="9"/>
  <c r="MC11" i="9"/>
  <c r="MD11" i="9"/>
  <c r="ME11" i="9"/>
  <c r="MF11" i="9"/>
  <c r="MG11" i="9"/>
  <c r="MH11" i="9"/>
  <c r="MI11" i="9"/>
  <c r="MJ11" i="9"/>
  <c r="MK11" i="9"/>
  <c r="ML11" i="9"/>
  <c r="MM11" i="9"/>
  <c r="MN11" i="9"/>
  <c r="MO11" i="9"/>
  <c r="MP11" i="9"/>
  <c r="MQ11" i="9"/>
  <c r="MR11" i="9"/>
  <c r="MS11" i="9"/>
  <c r="MT11" i="9"/>
  <c r="MU11" i="9"/>
  <c r="MV11" i="9"/>
  <c r="MW11" i="9"/>
  <c r="MX11" i="9"/>
  <c r="MY11" i="9"/>
  <c r="MZ11" i="9"/>
  <c r="NA11" i="9"/>
  <c r="NB11" i="9"/>
  <c r="NC11" i="9"/>
  <c r="ND11" i="9"/>
  <c r="NE11" i="9"/>
  <c r="NF11" i="9"/>
  <c r="NG11" i="9"/>
  <c r="NH11" i="9"/>
  <c r="NI11" i="9"/>
  <c r="NJ11" i="9"/>
  <c r="NK11" i="9"/>
  <c r="NL11" i="9"/>
  <c r="NM11" i="9"/>
  <c r="NN11" i="9"/>
  <c r="NO11" i="9"/>
  <c r="NP11" i="9"/>
  <c r="NQ11" i="9"/>
  <c r="NR11" i="9"/>
  <c r="NS11" i="9"/>
  <c r="NT11" i="9"/>
  <c r="NU11" i="9"/>
  <c r="NV11" i="9"/>
  <c r="NW11" i="9"/>
  <c r="NX11" i="9"/>
  <c r="NY11" i="9"/>
  <c r="NZ11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AT12" i="9"/>
  <c r="AU12" i="9"/>
  <c r="AV12" i="9"/>
  <c r="AW12" i="9"/>
  <c r="AX12" i="9"/>
  <c r="AY12" i="9"/>
  <c r="AZ12" i="9"/>
  <c r="BA12" i="9"/>
  <c r="BB12" i="9"/>
  <c r="BC12" i="9"/>
  <c r="BD12" i="9"/>
  <c r="BE12" i="9"/>
  <c r="BF12" i="9"/>
  <c r="BG12" i="9"/>
  <c r="BH12" i="9"/>
  <c r="BI12" i="9"/>
  <c r="BJ12" i="9"/>
  <c r="BK12" i="9"/>
  <c r="BL12" i="9"/>
  <c r="BM12" i="9"/>
  <c r="BN12" i="9"/>
  <c r="BO12" i="9"/>
  <c r="BP12" i="9"/>
  <c r="BQ12" i="9"/>
  <c r="BR12" i="9"/>
  <c r="BS12" i="9"/>
  <c r="BT12" i="9"/>
  <c r="BU12" i="9"/>
  <c r="BV12" i="9"/>
  <c r="BW12" i="9"/>
  <c r="BX12" i="9"/>
  <c r="BY12" i="9"/>
  <c r="BZ12" i="9"/>
  <c r="CA12" i="9"/>
  <c r="CB12" i="9"/>
  <c r="CC12" i="9"/>
  <c r="CD12" i="9"/>
  <c r="CE12" i="9"/>
  <c r="CF12" i="9"/>
  <c r="CG12" i="9"/>
  <c r="CH12" i="9"/>
  <c r="CI12" i="9"/>
  <c r="CJ12" i="9"/>
  <c r="CK12" i="9"/>
  <c r="CL12" i="9"/>
  <c r="CM12" i="9"/>
  <c r="CN12" i="9"/>
  <c r="CO12" i="9"/>
  <c r="CP12" i="9"/>
  <c r="CQ12" i="9"/>
  <c r="CR12" i="9"/>
  <c r="CS12" i="9"/>
  <c r="CT12" i="9"/>
  <c r="CU12" i="9"/>
  <c r="CV12" i="9"/>
  <c r="CW12" i="9"/>
  <c r="CX12" i="9"/>
  <c r="CY12" i="9"/>
  <c r="CZ12" i="9"/>
  <c r="DA12" i="9"/>
  <c r="DB12" i="9"/>
  <c r="DC12" i="9"/>
  <c r="DD12" i="9"/>
  <c r="DE12" i="9"/>
  <c r="DF12" i="9"/>
  <c r="DG12" i="9"/>
  <c r="DH12" i="9"/>
  <c r="DI12" i="9"/>
  <c r="DJ12" i="9"/>
  <c r="DK12" i="9"/>
  <c r="DL12" i="9"/>
  <c r="DM12" i="9"/>
  <c r="DN12" i="9"/>
  <c r="DO12" i="9"/>
  <c r="DP12" i="9"/>
  <c r="DQ12" i="9"/>
  <c r="DR12" i="9"/>
  <c r="DS12" i="9"/>
  <c r="DT12" i="9"/>
  <c r="DU12" i="9"/>
  <c r="DV12" i="9"/>
  <c r="DW12" i="9"/>
  <c r="DX12" i="9"/>
  <c r="DY12" i="9"/>
  <c r="DZ12" i="9"/>
  <c r="EA12" i="9"/>
  <c r="EB12" i="9"/>
  <c r="EC12" i="9"/>
  <c r="ED12" i="9"/>
  <c r="EE12" i="9"/>
  <c r="EF12" i="9"/>
  <c r="EG12" i="9"/>
  <c r="EH12" i="9"/>
  <c r="EI12" i="9"/>
  <c r="EJ12" i="9"/>
  <c r="EK12" i="9"/>
  <c r="EL12" i="9"/>
  <c r="EM12" i="9"/>
  <c r="EN12" i="9"/>
  <c r="EO12" i="9"/>
  <c r="EP12" i="9"/>
  <c r="EQ12" i="9"/>
  <c r="ER12" i="9"/>
  <c r="ES12" i="9"/>
  <c r="ET12" i="9"/>
  <c r="EU12" i="9"/>
  <c r="EV12" i="9"/>
  <c r="EW12" i="9"/>
  <c r="EX12" i="9"/>
  <c r="EY12" i="9"/>
  <c r="EZ12" i="9"/>
  <c r="FA12" i="9"/>
  <c r="FB12" i="9"/>
  <c r="FC12" i="9"/>
  <c r="FD12" i="9"/>
  <c r="FE12" i="9"/>
  <c r="FF12" i="9"/>
  <c r="FG12" i="9"/>
  <c r="FH12" i="9"/>
  <c r="FI12" i="9"/>
  <c r="FJ12" i="9"/>
  <c r="FK12" i="9"/>
  <c r="FL12" i="9"/>
  <c r="FM12" i="9"/>
  <c r="FN12" i="9"/>
  <c r="FO12" i="9"/>
  <c r="FP12" i="9"/>
  <c r="FQ12" i="9"/>
  <c r="FR12" i="9"/>
  <c r="FS12" i="9"/>
  <c r="FT12" i="9"/>
  <c r="GY12" i="9"/>
  <c r="GZ12" i="9"/>
  <c r="HA12" i="9"/>
  <c r="HB12" i="9"/>
  <c r="HC12" i="9"/>
  <c r="HD12" i="9"/>
  <c r="HE12" i="9"/>
  <c r="HF12" i="9"/>
  <c r="HG12" i="9"/>
  <c r="HH12" i="9"/>
  <c r="HI12" i="9"/>
  <c r="HJ12" i="9"/>
  <c r="HK12" i="9"/>
  <c r="HL12" i="9"/>
  <c r="HM12" i="9"/>
  <c r="HN12" i="9"/>
  <c r="HO12" i="9"/>
  <c r="HP12" i="9"/>
  <c r="HQ12" i="9"/>
  <c r="HR12" i="9"/>
  <c r="HS12" i="9"/>
  <c r="HT12" i="9"/>
  <c r="HU12" i="9"/>
  <c r="HV12" i="9"/>
  <c r="HW12" i="9"/>
  <c r="HX12" i="9"/>
  <c r="HY12" i="9"/>
  <c r="HZ12" i="9"/>
  <c r="IA12" i="9"/>
  <c r="IB12" i="9"/>
  <c r="IC12" i="9"/>
  <c r="ID12" i="9"/>
  <c r="IE12" i="9"/>
  <c r="IF12" i="9"/>
  <c r="IG12" i="9"/>
  <c r="IH12" i="9"/>
  <c r="II12" i="9"/>
  <c r="IJ12" i="9"/>
  <c r="IK12" i="9"/>
  <c r="IL12" i="9"/>
  <c r="IM12" i="9"/>
  <c r="IN12" i="9"/>
  <c r="IO12" i="9"/>
  <c r="IP12" i="9"/>
  <c r="IQ12" i="9"/>
  <c r="IR12" i="9"/>
  <c r="IS12" i="9"/>
  <c r="IT12" i="9"/>
  <c r="IU12" i="9"/>
  <c r="IV12" i="9"/>
  <c r="IW12" i="9"/>
  <c r="IX12" i="9"/>
  <c r="IY12" i="9"/>
  <c r="IZ12" i="9"/>
  <c r="JA12" i="9"/>
  <c r="JB12" i="9"/>
  <c r="JC12" i="9"/>
  <c r="JD12" i="9"/>
  <c r="JE12" i="9"/>
  <c r="JF12" i="9"/>
  <c r="JG12" i="9"/>
  <c r="JH12" i="9"/>
  <c r="JI12" i="9"/>
  <c r="JJ12" i="9"/>
  <c r="JK12" i="9"/>
  <c r="JL12" i="9"/>
  <c r="JM12" i="9"/>
  <c r="JN12" i="9"/>
  <c r="JO12" i="9"/>
  <c r="JP12" i="9"/>
  <c r="JQ12" i="9"/>
  <c r="JR12" i="9"/>
  <c r="JS12" i="9"/>
  <c r="JT12" i="9"/>
  <c r="JU12" i="9"/>
  <c r="JV12" i="9"/>
  <c r="JW12" i="9"/>
  <c r="JX12" i="9"/>
  <c r="JY12" i="9"/>
  <c r="JZ12" i="9"/>
  <c r="KA12" i="9"/>
  <c r="KB12" i="9"/>
  <c r="KC12" i="9"/>
  <c r="KD12" i="9"/>
  <c r="KE12" i="9"/>
  <c r="KF12" i="9"/>
  <c r="KG12" i="9"/>
  <c r="KH12" i="9"/>
  <c r="KI12" i="9"/>
  <c r="KJ12" i="9"/>
  <c r="KK12" i="9"/>
  <c r="KL12" i="9"/>
  <c r="KM12" i="9"/>
  <c r="KN12" i="9"/>
  <c r="KO12" i="9"/>
  <c r="KP12" i="9"/>
  <c r="KQ12" i="9"/>
  <c r="KR12" i="9"/>
  <c r="KS12" i="9"/>
  <c r="KT12" i="9"/>
  <c r="KU12" i="9"/>
  <c r="KV12" i="9"/>
  <c r="KW12" i="9"/>
  <c r="KX12" i="9"/>
  <c r="KY12" i="9"/>
  <c r="KZ12" i="9"/>
  <c r="LA12" i="9"/>
  <c r="LB12" i="9"/>
  <c r="LC12" i="9"/>
  <c r="LD12" i="9"/>
  <c r="LE12" i="9"/>
  <c r="LF12" i="9"/>
  <c r="LG12" i="9"/>
  <c r="LH12" i="9"/>
  <c r="LI12" i="9"/>
  <c r="LJ12" i="9"/>
  <c r="LK12" i="9"/>
  <c r="LL12" i="9"/>
  <c r="LM12" i="9"/>
  <c r="LN12" i="9"/>
  <c r="LO12" i="9"/>
  <c r="LP12" i="9"/>
  <c r="LQ12" i="9"/>
  <c r="LR12" i="9"/>
  <c r="LS12" i="9"/>
  <c r="LT12" i="9"/>
  <c r="LU12" i="9"/>
  <c r="LV12" i="9"/>
  <c r="LW12" i="9"/>
  <c r="LX12" i="9"/>
  <c r="LY12" i="9"/>
  <c r="LZ12" i="9"/>
  <c r="MA12" i="9"/>
  <c r="MB12" i="9"/>
  <c r="MC12" i="9"/>
  <c r="MD12" i="9"/>
  <c r="ME12" i="9"/>
  <c r="MF12" i="9"/>
  <c r="MG12" i="9"/>
  <c r="MH12" i="9"/>
  <c r="MI12" i="9"/>
  <c r="MJ12" i="9"/>
  <c r="MK12" i="9"/>
  <c r="ML12" i="9"/>
  <c r="MM12" i="9"/>
  <c r="MN12" i="9"/>
  <c r="MO12" i="9"/>
  <c r="MP12" i="9"/>
  <c r="MQ12" i="9"/>
  <c r="MR12" i="9"/>
  <c r="MS12" i="9"/>
  <c r="MT12" i="9"/>
  <c r="MU12" i="9"/>
  <c r="MV12" i="9"/>
  <c r="MW12" i="9"/>
  <c r="MX12" i="9"/>
  <c r="MY12" i="9"/>
  <c r="MZ12" i="9"/>
  <c r="NA12" i="9"/>
  <c r="NB12" i="9"/>
  <c r="NC12" i="9"/>
  <c r="ND12" i="9"/>
  <c r="NE12" i="9"/>
  <c r="NF12" i="9"/>
  <c r="NG12" i="9"/>
  <c r="NH12" i="9"/>
  <c r="NI12" i="9"/>
  <c r="NJ12" i="9"/>
  <c r="NK12" i="9"/>
  <c r="NL12" i="9"/>
  <c r="NM12" i="9"/>
  <c r="NN12" i="9"/>
  <c r="NO12" i="9"/>
  <c r="NP12" i="9"/>
  <c r="NQ12" i="9"/>
  <c r="NR12" i="9"/>
  <c r="NS12" i="9"/>
  <c r="NT12" i="9"/>
  <c r="NU12" i="9"/>
  <c r="NV12" i="9"/>
  <c r="NW12" i="9"/>
  <c r="NX12" i="9"/>
  <c r="NY12" i="9"/>
  <c r="NZ12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AT13" i="9"/>
  <c r="AU13" i="9"/>
  <c r="AV13" i="9"/>
  <c r="AW13" i="9"/>
  <c r="AX13" i="9"/>
  <c r="AY13" i="9"/>
  <c r="AZ13" i="9"/>
  <c r="BA13" i="9"/>
  <c r="BB13" i="9"/>
  <c r="BC13" i="9"/>
  <c r="BD13" i="9"/>
  <c r="BE13" i="9"/>
  <c r="BF13" i="9"/>
  <c r="BG13" i="9"/>
  <c r="BH13" i="9"/>
  <c r="BI13" i="9"/>
  <c r="BJ13" i="9"/>
  <c r="BK13" i="9"/>
  <c r="BL13" i="9"/>
  <c r="BM13" i="9"/>
  <c r="BN13" i="9"/>
  <c r="BO13" i="9"/>
  <c r="BP13" i="9"/>
  <c r="BQ13" i="9"/>
  <c r="BR13" i="9"/>
  <c r="BS13" i="9"/>
  <c r="BT13" i="9"/>
  <c r="BU13" i="9"/>
  <c r="BV13" i="9"/>
  <c r="BW13" i="9"/>
  <c r="BX13" i="9"/>
  <c r="BY13" i="9"/>
  <c r="BZ13" i="9"/>
  <c r="CA13" i="9"/>
  <c r="CB13" i="9"/>
  <c r="CC13" i="9"/>
  <c r="CD13" i="9"/>
  <c r="CE13" i="9"/>
  <c r="CF13" i="9"/>
  <c r="CG13" i="9"/>
  <c r="CH13" i="9"/>
  <c r="CI13" i="9"/>
  <c r="CJ13" i="9"/>
  <c r="CK13" i="9"/>
  <c r="CL13" i="9"/>
  <c r="CM13" i="9"/>
  <c r="CN13" i="9"/>
  <c r="CO13" i="9"/>
  <c r="CP13" i="9"/>
  <c r="CQ13" i="9"/>
  <c r="CR13" i="9"/>
  <c r="CS13" i="9"/>
  <c r="CT13" i="9"/>
  <c r="CU13" i="9"/>
  <c r="CV13" i="9"/>
  <c r="CW13" i="9"/>
  <c r="CX13" i="9"/>
  <c r="CY13" i="9"/>
  <c r="CZ13" i="9"/>
  <c r="DA13" i="9"/>
  <c r="DB13" i="9"/>
  <c r="DC13" i="9"/>
  <c r="DD13" i="9"/>
  <c r="DE13" i="9"/>
  <c r="DF13" i="9"/>
  <c r="DG13" i="9"/>
  <c r="DH13" i="9"/>
  <c r="DI13" i="9"/>
  <c r="DJ13" i="9"/>
  <c r="DK13" i="9"/>
  <c r="DL13" i="9"/>
  <c r="DM13" i="9"/>
  <c r="DN13" i="9"/>
  <c r="DO13" i="9"/>
  <c r="DP13" i="9"/>
  <c r="DQ13" i="9"/>
  <c r="DR13" i="9"/>
  <c r="DS13" i="9"/>
  <c r="DT13" i="9"/>
  <c r="DU13" i="9"/>
  <c r="DV13" i="9"/>
  <c r="DW13" i="9"/>
  <c r="DX13" i="9"/>
  <c r="DY13" i="9"/>
  <c r="DZ13" i="9"/>
  <c r="EA13" i="9"/>
  <c r="EB13" i="9"/>
  <c r="EC13" i="9"/>
  <c r="ED13" i="9"/>
  <c r="EE13" i="9"/>
  <c r="EF13" i="9"/>
  <c r="EG13" i="9"/>
  <c r="EH13" i="9"/>
  <c r="EI13" i="9"/>
  <c r="EJ13" i="9"/>
  <c r="EK13" i="9"/>
  <c r="EL13" i="9"/>
  <c r="EM13" i="9"/>
  <c r="EN13" i="9"/>
  <c r="EO13" i="9"/>
  <c r="EP13" i="9"/>
  <c r="EQ13" i="9"/>
  <c r="ER13" i="9"/>
  <c r="ES13" i="9"/>
  <c r="ET13" i="9"/>
  <c r="EU13" i="9"/>
  <c r="EV13" i="9"/>
  <c r="EW13" i="9"/>
  <c r="EX13" i="9"/>
  <c r="EY13" i="9"/>
  <c r="EZ13" i="9"/>
  <c r="FA13" i="9"/>
  <c r="FB13" i="9"/>
  <c r="FC13" i="9"/>
  <c r="FD13" i="9"/>
  <c r="FE13" i="9"/>
  <c r="FF13" i="9"/>
  <c r="FG13" i="9"/>
  <c r="FH13" i="9"/>
  <c r="FI13" i="9"/>
  <c r="FJ13" i="9"/>
  <c r="FK13" i="9"/>
  <c r="FL13" i="9"/>
  <c r="FM13" i="9"/>
  <c r="FN13" i="9"/>
  <c r="FO13" i="9"/>
  <c r="FP13" i="9"/>
  <c r="FQ13" i="9"/>
  <c r="FR13" i="9"/>
  <c r="FS13" i="9"/>
  <c r="FT13" i="9"/>
  <c r="GY13" i="9"/>
  <c r="GZ13" i="9"/>
  <c r="HA13" i="9"/>
  <c r="HB13" i="9"/>
  <c r="HC13" i="9"/>
  <c r="HD13" i="9"/>
  <c r="HE13" i="9"/>
  <c r="HF13" i="9"/>
  <c r="HG13" i="9"/>
  <c r="HH13" i="9"/>
  <c r="HI13" i="9"/>
  <c r="HJ13" i="9"/>
  <c r="HK13" i="9"/>
  <c r="HL13" i="9"/>
  <c r="HM13" i="9"/>
  <c r="HN13" i="9"/>
  <c r="HO13" i="9"/>
  <c r="HP13" i="9"/>
  <c r="HQ13" i="9"/>
  <c r="HR13" i="9"/>
  <c r="HS13" i="9"/>
  <c r="HT13" i="9"/>
  <c r="HU13" i="9"/>
  <c r="HV13" i="9"/>
  <c r="HW13" i="9"/>
  <c r="HX13" i="9"/>
  <c r="HY13" i="9"/>
  <c r="HZ13" i="9"/>
  <c r="IA13" i="9"/>
  <c r="IB13" i="9"/>
  <c r="IC13" i="9"/>
  <c r="ID13" i="9"/>
  <c r="IE13" i="9"/>
  <c r="IF13" i="9"/>
  <c r="IG13" i="9"/>
  <c r="IH13" i="9"/>
  <c r="II13" i="9"/>
  <c r="IJ13" i="9"/>
  <c r="IK13" i="9"/>
  <c r="IL13" i="9"/>
  <c r="IM13" i="9"/>
  <c r="IN13" i="9"/>
  <c r="IO13" i="9"/>
  <c r="IP13" i="9"/>
  <c r="IQ13" i="9"/>
  <c r="IR13" i="9"/>
  <c r="IS13" i="9"/>
  <c r="IT13" i="9"/>
  <c r="IU13" i="9"/>
  <c r="IV13" i="9"/>
  <c r="IW13" i="9"/>
  <c r="IX13" i="9"/>
  <c r="IY13" i="9"/>
  <c r="IZ13" i="9"/>
  <c r="JA13" i="9"/>
  <c r="JB13" i="9"/>
  <c r="JC13" i="9"/>
  <c r="JD13" i="9"/>
  <c r="JE13" i="9"/>
  <c r="JF13" i="9"/>
  <c r="JG13" i="9"/>
  <c r="JH13" i="9"/>
  <c r="JI13" i="9"/>
  <c r="JJ13" i="9"/>
  <c r="JK13" i="9"/>
  <c r="JL13" i="9"/>
  <c r="JM13" i="9"/>
  <c r="JN13" i="9"/>
  <c r="JO13" i="9"/>
  <c r="JP13" i="9"/>
  <c r="JQ13" i="9"/>
  <c r="JR13" i="9"/>
  <c r="JS13" i="9"/>
  <c r="JT13" i="9"/>
  <c r="JU13" i="9"/>
  <c r="JV13" i="9"/>
  <c r="JW13" i="9"/>
  <c r="JX13" i="9"/>
  <c r="JY13" i="9"/>
  <c r="JZ13" i="9"/>
  <c r="KA13" i="9"/>
  <c r="KB13" i="9"/>
  <c r="KC13" i="9"/>
  <c r="KD13" i="9"/>
  <c r="KE13" i="9"/>
  <c r="KF13" i="9"/>
  <c r="KG13" i="9"/>
  <c r="KH13" i="9"/>
  <c r="KI13" i="9"/>
  <c r="KJ13" i="9"/>
  <c r="KK13" i="9"/>
  <c r="KL13" i="9"/>
  <c r="KM13" i="9"/>
  <c r="KN13" i="9"/>
  <c r="KO13" i="9"/>
  <c r="KP13" i="9"/>
  <c r="KQ13" i="9"/>
  <c r="KR13" i="9"/>
  <c r="KS13" i="9"/>
  <c r="KT13" i="9"/>
  <c r="KU13" i="9"/>
  <c r="KV13" i="9"/>
  <c r="KW13" i="9"/>
  <c r="KX13" i="9"/>
  <c r="KY13" i="9"/>
  <c r="KZ13" i="9"/>
  <c r="LA13" i="9"/>
  <c r="LB13" i="9"/>
  <c r="LC13" i="9"/>
  <c r="LD13" i="9"/>
  <c r="LE13" i="9"/>
  <c r="LF13" i="9"/>
  <c r="LG13" i="9"/>
  <c r="LH13" i="9"/>
  <c r="LI13" i="9"/>
  <c r="LJ13" i="9"/>
  <c r="LK13" i="9"/>
  <c r="LL13" i="9"/>
  <c r="LM13" i="9"/>
  <c r="LN13" i="9"/>
  <c r="LO13" i="9"/>
  <c r="LP13" i="9"/>
  <c r="LQ13" i="9"/>
  <c r="LR13" i="9"/>
  <c r="LS13" i="9"/>
  <c r="LT13" i="9"/>
  <c r="LU13" i="9"/>
  <c r="LV13" i="9"/>
  <c r="LW13" i="9"/>
  <c r="LX13" i="9"/>
  <c r="LY13" i="9"/>
  <c r="LZ13" i="9"/>
  <c r="MA13" i="9"/>
  <c r="MB13" i="9"/>
  <c r="MC13" i="9"/>
  <c r="MD13" i="9"/>
  <c r="ME13" i="9"/>
  <c r="MF13" i="9"/>
  <c r="MG13" i="9"/>
  <c r="MH13" i="9"/>
  <c r="MI13" i="9"/>
  <c r="MJ13" i="9"/>
  <c r="MK13" i="9"/>
  <c r="ML13" i="9"/>
  <c r="MM13" i="9"/>
  <c r="MN13" i="9"/>
  <c r="MO13" i="9"/>
  <c r="MP13" i="9"/>
  <c r="MQ13" i="9"/>
  <c r="MR13" i="9"/>
  <c r="MS13" i="9"/>
  <c r="MT13" i="9"/>
  <c r="MU13" i="9"/>
  <c r="MV13" i="9"/>
  <c r="MW13" i="9"/>
  <c r="MX13" i="9"/>
  <c r="MY13" i="9"/>
  <c r="MZ13" i="9"/>
  <c r="NA13" i="9"/>
  <c r="NB13" i="9"/>
  <c r="NC13" i="9"/>
  <c r="ND13" i="9"/>
  <c r="NE13" i="9"/>
  <c r="NF13" i="9"/>
  <c r="NG13" i="9"/>
  <c r="NH13" i="9"/>
  <c r="NI13" i="9"/>
  <c r="NJ13" i="9"/>
  <c r="NK13" i="9"/>
  <c r="NL13" i="9"/>
  <c r="NM13" i="9"/>
  <c r="NN13" i="9"/>
  <c r="NO13" i="9"/>
  <c r="NP13" i="9"/>
  <c r="NQ13" i="9"/>
  <c r="NR13" i="9"/>
  <c r="NS13" i="9"/>
  <c r="NT13" i="9"/>
  <c r="NU13" i="9"/>
  <c r="NV13" i="9"/>
  <c r="NW13" i="9"/>
  <c r="NX13" i="9"/>
  <c r="NY13" i="9"/>
  <c r="NZ13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AT14" i="9"/>
  <c r="AU14" i="9"/>
  <c r="AV14" i="9"/>
  <c r="AW14" i="9"/>
  <c r="AX14" i="9"/>
  <c r="AY14" i="9"/>
  <c r="AZ14" i="9"/>
  <c r="BA14" i="9"/>
  <c r="BB14" i="9"/>
  <c r="BC14" i="9"/>
  <c r="BD14" i="9"/>
  <c r="BE14" i="9"/>
  <c r="BF14" i="9"/>
  <c r="BG14" i="9"/>
  <c r="BH14" i="9"/>
  <c r="BI14" i="9"/>
  <c r="BJ14" i="9"/>
  <c r="BK14" i="9"/>
  <c r="BL14" i="9"/>
  <c r="BM14" i="9"/>
  <c r="BN14" i="9"/>
  <c r="BO14" i="9"/>
  <c r="BP14" i="9"/>
  <c r="BQ14" i="9"/>
  <c r="BR14" i="9"/>
  <c r="BS14" i="9"/>
  <c r="BT14" i="9"/>
  <c r="BU14" i="9"/>
  <c r="BV14" i="9"/>
  <c r="BW14" i="9"/>
  <c r="BX14" i="9"/>
  <c r="BY14" i="9"/>
  <c r="BZ14" i="9"/>
  <c r="CA14" i="9"/>
  <c r="CB14" i="9"/>
  <c r="CC14" i="9"/>
  <c r="CD14" i="9"/>
  <c r="CE14" i="9"/>
  <c r="CF14" i="9"/>
  <c r="CG14" i="9"/>
  <c r="CH14" i="9"/>
  <c r="CI14" i="9"/>
  <c r="CJ14" i="9"/>
  <c r="CK14" i="9"/>
  <c r="CL14" i="9"/>
  <c r="CM14" i="9"/>
  <c r="CN14" i="9"/>
  <c r="CO14" i="9"/>
  <c r="CP14" i="9"/>
  <c r="CQ14" i="9"/>
  <c r="CR14" i="9"/>
  <c r="CS14" i="9"/>
  <c r="CT14" i="9"/>
  <c r="CU14" i="9"/>
  <c r="CV14" i="9"/>
  <c r="CW14" i="9"/>
  <c r="CX14" i="9"/>
  <c r="CY14" i="9"/>
  <c r="CZ14" i="9"/>
  <c r="DA14" i="9"/>
  <c r="DB14" i="9"/>
  <c r="DC14" i="9"/>
  <c r="DD14" i="9"/>
  <c r="DE14" i="9"/>
  <c r="DF14" i="9"/>
  <c r="DG14" i="9"/>
  <c r="DH14" i="9"/>
  <c r="DI14" i="9"/>
  <c r="DJ14" i="9"/>
  <c r="DK14" i="9"/>
  <c r="DL14" i="9"/>
  <c r="DM14" i="9"/>
  <c r="DN14" i="9"/>
  <c r="DO14" i="9"/>
  <c r="DP14" i="9"/>
  <c r="DQ14" i="9"/>
  <c r="DR14" i="9"/>
  <c r="DS14" i="9"/>
  <c r="DT14" i="9"/>
  <c r="DU14" i="9"/>
  <c r="DV14" i="9"/>
  <c r="DW14" i="9"/>
  <c r="DX14" i="9"/>
  <c r="DY14" i="9"/>
  <c r="DZ14" i="9"/>
  <c r="EA14" i="9"/>
  <c r="EB14" i="9"/>
  <c r="EC14" i="9"/>
  <c r="ED14" i="9"/>
  <c r="EE14" i="9"/>
  <c r="EF14" i="9"/>
  <c r="EG14" i="9"/>
  <c r="EH14" i="9"/>
  <c r="EI14" i="9"/>
  <c r="EJ14" i="9"/>
  <c r="EK14" i="9"/>
  <c r="EL14" i="9"/>
  <c r="EM14" i="9"/>
  <c r="EN14" i="9"/>
  <c r="EO14" i="9"/>
  <c r="EP14" i="9"/>
  <c r="EQ14" i="9"/>
  <c r="ER14" i="9"/>
  <c r="ES14" i="9"/>
  <c r="ET14" i="9"/>
  <c r="EU14" i="9"/>
  <c r="EV14" i="9"/>
  <c r="EW14" i="9"/>
  <c r="EX14" i="9"/>
  <c r="EY14" i="9"/>
  <c r="EZ14" i="9"/>
  <c r="FA14" i="9"/>
  <c r="FB14" i="9"/>
  <c r="FC14" i="9"/>
  <c r="FD14" i="9"/>
  <c r="FE14" i="9"/>
  <c r="FF14" i="9"/>
  <c r="FG14" i="9"/>
  <c r="FH14" i="9"/>
  <c r="FI14" i="9"/>
  <c r="FJ14" i="9"/>
  <c r="FK14" i="9"/>
  <c r="FL14" i="9"/>
  <c r="FM14" i="9"/>
  <c r="FN14" i="9"/>
  <c r="FO14" i="9"/>
  <c r="FP14" i="9"/>
  <c r="FQ14" i="9"/>
  <c r="FR14" i="9"/>
  <c r="FS14" i="9"/>
  <c r="FT14" i="9"/>
  <c r="GY14" i="9"/>
  <c r="GZ14" i="9"/>
  <c r="HA14" i="9"/>
  <c r="HB14" i="9"/>
  <c r="HC14" i="9"/>
  <c r="HD14" i="9"/>
  <c r="HE14" i="9"/>
  <c r="HF14" i="9"/>
  <c r="HG14" i="9"/>
  <c r="HH14" i="9"/>
  <c r="HI14" i="9"/>
  <c r="HJ14" i="9"/>
  <c r="HK14" i="9"/>
  <c r="HL14" i="9"/>
  <c r="HM14" i="9"/>
  <c r="HN14" i="9"/>
  <c r="HO14" i="9"/>
  <c r="HP14" i="9"/>
  <c r="HQ14" i="9"/>
  <c r="HR14" i="9"/>
  <c r="HS14" i="9"/>
  <c r="HT14" i="9"/>
  <c r="HU14" i="9"/>
  <c r="HV14" i="9"/>
  <c r="HW14" i="9"/>
  <c r="HX14" i="9"/>
  <c r="HY14" i="9"/>
  <c r="HZ14" i="9"/>
  <c r="IA14" i="9"/>
  <c r="IB14" i="9"/>
  <c r="IC14" i="9"/>
  <c r="ID14" i="9"/>
  <c r="IE14" i="9"/>
  <c r="IF14" i="9"/>
  <c r="IG14" i="9"/>
  <c r="IH14" i="9"/>
  <c r="II14" i="9"/>
  <c r="IJ14" i="9"/>
  <c r="IK14" i="9"/>
  <c r="IL14" i="9"/>
  <c r="IM14" i="9"/>
  <c r="IN14" i="9"/>
  <c r="IO14" i="9"/>
  <c r="IP14" i="9"/>
  <c r="IQ14" i="9"/>
  <c r="IR14" i="9"/>
  <c r="IS14" i="9"/>
  <c r="IT14" i="9"/>
  <c r="IU14" i="9"/>
  <c r="IV14" i="9"/>
  <c r="IW14" i="9"/>
  <c r="IX14" i="9"/>
  <c r="IY14" i="9"/>
  <c r="IZ14" i="9"/>
  <c r="JA14" i="9"/>
  <c r="JB14" i="9"/>
  <c r="JC14" i="9"/>
  <c r="JD14" i="9"/>
  <c r="JE14" i="9"/>
  <c r="JF14" i="9"/>
  <c r="JG14" i="9"/>
  <c r="JH14" i="9"/>
  <c r="JI14" i="9"/>
  <c r="JJ14" i="9"/>
  <c r="JK14" i="9"/>
  <c r="JL14" i="9"/>
  <c r="JM14" i="9"/>
  <c r="JN14" i="9"/>
  <c r="JO14" i="9"/>
  <c r="JP14" i="9"/>
  <c r="JQ14" i="9"/>
  <c r="JR14" i="9"/>
  <c r="JS14" i="9"/>
  <c r="JT14" i="9"/>
  <c r="JU14" i="9"/>
  <c r="JV14" i="9"/>
  <c r="JW14" i="9"/>
  <c r="JX14" i="9"/>
  <c r="JY14" i="9"/>
  <c r="JZ14" i="9"/>
  <c r="KA14" i="9"/>
  <c r="KB14" i="9"/>
  <c r="KC14" i="9"/>
  <c r="KD14" i="9"/>
  <c r="KE14" i="9"/>
  <c r="KF14" i="9"/>
  <c r="KG14" i="9"/>
  <c r="KH14" i="9"/>
  <c r="KI14" i="9"/>
  <c r="KJ14" i="9"/>
  <c r="KK14" i="9"/>
  <c r="KL14" i="9"/>
  <c r="KM14" i="9"/>
  <c r="KN14" i="9"/>
  <c r="KO14" i="9"/>
  <c r="KP14" i="9"/>
  <c r="KQ14" i="9"/>
  <c r="KR14" i="9"/>
  <c r="KS14" i="9"/>
  <c r="KT14" i="9"/>
  <c r="KU14" i="9"/>
  <c r="KV14" i="9"/>
  <c r="KW14" i="9"/>
  <c r="KX14" i="9"/>
  <c r="KY14" i="9"/>
  <c r="KZ14" i="9"/>
  <c r="LA14" i="9"/>
  <c r="LB14" i="9"/>
  <c r="LC14" i="9"/>
  <c r="LD14" i="9"/>
  <c r="LE14" i="9"/>
  <c r="LF14" i="9"/>
  <c r="LG14" i="9"/>
  <c r="LH14" i="9"/>
  <c r="LI14" i="9"/>
  <c r="LJ14" i="9"/>
  <c r="LK14" i="9"/>
  <c r="LL14" i="9"/>
  <c r="LM14" i="9"/>
  <c r="LN14" i="9"/>
  <c r="LO14" i="9"/>
  <c r="LP14" i="9"/>
  <c r="LQ14" i="9"/>
  <c r="LR14" i="9"/>
  <c r="LS14" i="9"/>
  <c r="LT14" i="9"/>
  <c r="LU14" i="9"/>
  <c r="LV14" i="9"/>
  <c r="LW14" i="9"/>
  <c r="LX14" i="9"/>
  <c r="LY14" i="9"/>
  <c r="LZ14" i="9"/>
  <c r="MA14" i="9"/>
  <c r="MB14" i="9"/>
  <c r="MC14" i="9"/>
  <c r="MD14" i="9"/>
  <c r="ME14" i="9"/>
  <c r="MF14" i="9"/>
  <c r="MG14" i="9"/>
  <c r="MH14" i="9"/>
  <c r="MI14" i="9"/>
  <c r="MJ14" i="9"/>
  <c r="MK14" i="9"/>
  <c r="ML14" i="9"/>
  <c r="MM14" i="9"/>
  <c r="MN14" i="9"/>
  <c r="MO14" i="9"/>
  <c r="MP14" i="9"/>
  <c r="MQ14" i="9"/>
  <c r="MR14" i="9"/>
  <c r="MS14" i="9"/>
  <c r="MT14" i="9"/>
  <c r="MU14" i="9"/>
  <c r="MV14" i="9"/>
  <c r="MW14" i="9"/>
  <c r="MX14" i="9"/>
  <c r="MY14" i="9"/>
  <c r="MZ14" i="9"/>
  <c r="NA14" i="9"/>
  <c r="NB14" i="9"/>
  <c r="NC14" i="9"/>
  <c r="ND14" i="9"/>
  <c r="NE14" i="9"/>
  <c r="NF14" i="9"/>
  <c r="NG14" i="9"/>
  <c r="NH14" i="9"/>
  <c r="NI14" i="9"/>
  <c r="NJ14" i="9"/>
  <c r="NK14" i="9"/>
  <c r="NL14" i="9"/>
  <c r="NM14" i="9"/>
  <c r="NN14" i="9"/>
  <c r="NO14" i="9"/>
  <c r="NP14" i="9"/>
  <c r="NQ14" i="9"/>
  <c r="NR14" i="9"/>
  <c r="NS14" i="9"/>
  <c r="NT14" i="9"/>
  <c r="NU14" i="9"/>
  <c r="NV14" i="9"/>
  <c r="NW14" i="9"/>
  <c r="NX14" i="9"/>
  <c r="NY14" i="9"/>
  <c r="NZ14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AT15" i="9"/>
  <c r="AU15" i="9"/>
  <c r="AV15" i="9"/>
  <c r="AW15" i="9"/>
  <c r="AX15" i="9"/>
  <c r="AY15" i="9"/>
  <c r="AZ15" i="9"/>
  <c r="BA15" i="9"/>
  <c r="BB15" i="9"/>
  <c r="BC15" i="9"/>
  <c r="BD15" i="9"/>
  <c r="BE15" i="9"/>
  <c r="BF15" i="9"/>
  <c r="BG15" i="9"/>
  <c r="BH15" i="9"/>
  <c r="BI15" i="9"/>
  <c r="BJ15" i="9"/>
  <c r="BK15" i="9"/>
  <c r="BL15" i="9"/>
  <c r="BM15" i="9"/>
  <c r="BN15" i="9"/>
  <c r="BO15" i="9"/>
  <c r="BP15" i="9"/>
  <c r="BQ15" i="9"/>
  <c r="BR15" i="9"/>
  <c r="BS15" i="9"/>
  <c r="BT15" i="9"/>
  <c r="BU15" i="9"/>
  <c r="BV15" i="9"/>
  <c r="BW15" i="9"/>
  <c r="BX15" i="9"/>
  <c r="BY15" i="9"/>
  <c r="BZ15" i="9"/>
  <c r="CA15" i="9"/>
  <c r="CB15" i="9"/>
  <c r="CC15" i="9"/>
  <c r="CD15" i="9"/>
  <c r="CE15" i="9"/>
  <c r="CF15" i="9"/>
  <c r="CG15" i="9"/>
  <c r="CH15" i="9"/>
  <c r="CI15" i="9"/>
  <c r="CJ15" i="9"/>
  <c r="CK15" i="9"/>
  <c r="CL15" i="9"/>
  <c r="CM15" i="9"/>
  <c r="CN15" i="9"/>
  <c r="CO15" i="9"/>
  <c r="CP15" i="9"/>
  <c r="CQ15" i="9"/>
  <c r="CR15" i="9"/>
  <c r="CS15" i="9"/>
  <c r="CT15" i="9"/>
  <c r="CU15" i="9"/>
  <c r="CV15" i="9"/>
  <c r="CW15" i="9"/>
  <c r="CX15" i="9"/>
  <c r="CY15" i="9"/>
  <c r="CZ15" i="9"/>
  <c r="DA15" i="9"/>
  <c r="DB15" i="9"/>
  <c r="DC15" i="9"/>
  <c r="DD15" i="9"/>
  <c r="DE15" i="9"/>
  <c r="DF15" i="9"/>
  <c r="DG15" i="9"/>
  <c r="DH15" i="9"/>
  <c r="DI15" i="9"/>
  <c r="DJ15" i="9"/>
  <c r="DK15" i="9"/>
  <c r="DL15" i="9"/>
  <c r="DM15" i="9"/>
  <c r="DN15" i="9"/>
  <c r="DO15" i="9"/>
  <c r="DP15" i="9"/>
  <c r="DQ15" i="9"/>
  <c r="DR15" i="9"/>
  <c r="DS15" i="9"/>
  <c r="DT15" i="9"/>
  <c r="DU15" i="9"/>
  <c r="DV15" i="9"/>
  <c r="DW15" i="9"/>
  <c r="DX15" i="9"/>
  <c r="DY15" i="9"/>
  <c r="DZ15" i="9"/>
  <c r="EA15" i="9"/>
  <c r="EB15" i="9"/>
  <c r="EC15" i="9"/>
  <c r="ED15" i="9"/>
  <c r="EE15" i="9"/>
  <c r="EF15" i="9"/>
  <c r="EG15" i="9"/>
  <c r="EH15" i="9"/>
  <c r="EI15" i="9"/>
  <c r="EJ15" i="9"/>
  <c r="EK15" i="9"/>
  <c r="EL15" i="9"/>
  <c r="EM15" i="9"/>
  <c r="EN15" i="9"/>
  <c r="EO15" i="9"/>
  <c r="EP15" i="9"/>
  <c r="EQ15" i="9"/>
  <c r="ER15" i="9"/>
  <c r="ES15" i="9"/>
  <c r="ET15" i="9"/>
  <c r="EU15" i="9"/>
  <c r="EV15" i="9"/>
  <c r="EW15" i="9"/>
  <c r="EX15" i="9"/>
  <c r="EY15" i="9"/>
  <c r="EZ15" i="9"/>
  <c r="FA15" i="9"/>
  <c r="FB15" i="9"/>
  <c r="FC15" i="9"/>
  <c r="FD15" i="9"/>
  <c r="FE15" i="9"/>
  <c r="FF15" i="9"/>
  <c r="FG15" i="9"/>
  <c r="FH15" i="9"/>
  <c r="FI15" i="9"/>
  <c r="FJ15" i="9"/>
  <c r="FK15" i="9"/>
  <c r="FL15" i="9"/>
  <c r="FM15" i="9"/>
  <c r="FN15" i="9"/>
  <c r="FO15" i="9"/>
  <c r="FP15" i="9"/>
  <c r="FQ15" i="9"/>
  <c r="FR15" i="9"/>
  <c r="FS15" i="9"/>
  <c r="FT15" i="9"/>
  <c r="GY15" i="9"/>
  <c r="GZ15" i="9"/>
  <c r="HA15" i="9"/>
  <c r="HB15" i="9"/>
  <c r="HC15" i="9"/>
  <c r="HD15" i="9"/>
  <c r="HE15" i="9"/>
  <c r="HF15" i="9"/>
  <c r="HG15" i="9"/>
  <c r="HH15" i="9"/>
  <c r="HI15" i="9"/>
  <c r="HJ15" i="9"/>
  <c r="HK15" i="9"/>
  <c r="HL15" i="9"/>
  <c r="HM15" i="9"/>
  <c r="HN15" i="9"/>
  <c r="HO15" i="9"/>
  <c r="HP15" i="9"/>
  <c r="HQ15" i="9"/>
  <c r="HR15" i="9"/>
  <c r="HS15" i="9"/>
  <c r="HT15" i="9"/>
  <c r="HU15" i="9"/>
  <c r="HV15" i="9"/>
  <c r="HW15" i="9"/>
  <c r="HX15" i="9"/>
  <c r="HY15" i="9"/>
  <c r="HZ15" i="9"/>
  <c r="IA15" i="9"/>
  <c r="IB15" i="9"/>
  <c r="IC15" i="9"/>
  <c r="ID15" i="9"/>
  <c r="IE15" i="9"/>
  <c r="IF15" i="9"/>
  <c r="IG15" i="9"/>
  <c r="IH15" i="9"/>
  <c r="II15" i="9"/>
  <c r="IJ15" i="9"/>
  <c r="IK15" i="9"/>
  <c r="IL15" i="9"/>
  <c r="IM15" i="9"/>
  <c r="IN15" i="9"/>
  <c r="IO15" i="9"/>
  <c r="IP15" i="9"/>
  <c r="IQ15" i="9"/>
  <c r="IR15" i="9"/>
  <c r="IS15" i="9"/>
  <c r="IT15" i="9"/>
  <c r="IU15" i="9"/>
  <c r="IV15" i="9"/>
  <c r="IW15" i="9"/>
  <c r="IX15" i="9"/>
  <c r="IY15" i="9"/>
  <c r="IZ15" i="9"/>
  <c r="JA15" i="9"/>
  <c r="JB15" i="9"/>
  <c r="JC15" i="9"/>
  <c r="JD15" i="9"/>
  <c r="JE15" i="9"/>
  <c r="JF15" i="9"/>
  <c r="JG15" i="9"/>
  <c r="JH15" i="9"/>
  <c r="JI15" i="9"/>
  <c r="JJ15" i="9"/>
  <c r="JK15" i="9"/>
  <c r="JL15" i="9"/>
  <c r="JM15" i="9"/>
  <c r="JN15" i="9"/>
  <c r="JO15" i="9"/>
  <c r="JP15" i="9"/>
  <c r="JQ15" i="9"/>
  <c r="JR15" i="9"/>
  <c r="JS15" i="9"/>
  <c r="JT15" i="9"/>
  <c r="JU15" i="9"/>
  <c r="JV15" i="9"/>
  <c r="JW15" i="9"/>
  <c r="JX15" i="9"/>
  <c r="JY15" i="9"/>
  <c r="JZ15" i="9"/>
  <c r="KA15" i="9"/>
  <c r="KB15" i="9"/>
  <c r="KC15" i="9"/>
  <c r="KD15" i="9"/>
  <c r="KE15" i="9"/>
  <c r="KF15" i="9"/>
  <c r="KG15" i="9"/>
  <c r="KH15" i="9"/>
  <c r="KI15" i="9"/>
  <c r="KJ15" i="9"/>
  <c r="KK15" i="9"/>
  <c r="KL15" i="9"/>
  <c r="KM15" i="9"/>
  <c r="KN15" i="9"/>
  <c r="KO15" i="9"/>
  <c r="KP15" i="9"/>
  <c r="KQ15" i="9"/>
  <c r="KR15" i="9"/>
  <c r="KS15" i="9"/>
  <c r="KT15" i="9"/>
  <c r="KU15" i="9"/>
  <c r="KV15" i="9"/>
  <c r="KW15" i="9"/>
  <c r="KX15" i="9"/>
  <c r="KY15" i="9"/>
  <c r="KZ15" i="9"/>
  <c r="LA15" i="9"/>
  <c r="LB15" i="9"/>
  <c r="LC15" i="9"/>
  <c r="LD15" i="9"/>
  <c r="LE15" i="9"/>
  <c r="LF15" i="9"/>
  <c r="LG15" i="9"/>
  <c r="LH15" i="9"/>
  <c r="LI15" i="9"/>
  <c r="LJ15" i="9"/>
  <c r="LK15" i="9"/>
  <c r="LL15" i="9"/>
  <c r="LM15" i="9"/>
  <c r="LN15" i="9"/>
  <c r="LO15" i="9"/>
  <c r="LP15" i="9"/>
  <c r="LQ15" i="9"/>
  <c r="LR15" i="9"/>
  <c r="LS15" i="9"/>
  <c r="LT15" i="9"/>
  <c r="LU15" i="9"/>
  <c r="LV15" i="9"/>
  <c r="LW15" i="9"/>
  <c r="LX15" i="9"/>
  <c r="LY15" i="9"/>
  <c r="LZ15" i="9"/>
  <c r="MA15" i="9"/>
  <c r="MB15" i="9"/>
  <c r="MC15" i="9"/>
  <c r="MD15" i="9"/>
  <c r="ME15" i="9"/>
  <c r="MF15" i="9"/>
  <c r="MG15" i="9"/>
  <c r="MH15" i="9"/>
  <c r="MI15" i="9"/>
  <c r="MJ15" i="9"/>
  <c r="MK15" i="9"/>
  <c r="ML15" i="9"/>
  <c r="MM15" i="9"/>
  <c r="MN15" i="9"/>
  <c r="MO15" i="9"/>
  <c r="MP15" i="9"/>
  <c r="MQ15" i="9"/>
  <c r="MR15" i="9"/>
  <c r="MS15" i="9"/>
  <c r="MT15" i="9"/>
  <c r="MU15" i="9"/>
  <c r="MV15" i="9"/>
  <c r="MW15" i="9"/>
  <c r="MX15" i="9"/>
  <c r="MY15" i="9"/>
  <c r="MZ15" i="9"/>
  <c r="NA15" i="9"/>
  <c r="NB15" i="9"/>
  <c r="NC15" i="9"/>
  <c r="ND15" i="9"/>
  <c r="NE15" i="9"/>
  <c r="NF15" i="9"/>
  <c r="NG15" i="9"/>
  <c r="NH15" i="9"/>
  <c r="NI15" i="9"/>
  <c r="NJ15" i="9"/>
  <c r="NK15" i="9"/>
  <c r="NL15" i="9"/>
  <c r="NM15" i="9"/>
  <c r="NN15" i="9"/>
  <c r="NO15" i="9"/>
  <c r="NP15" i="9"/>
  <c r="NQ15" i="9"/>
  <c r="NR15" i="9"/>
  <c r="NS15" i="9"/>
  <c r="NT15" i="9"/>
  <c r="NU15" i="9"/>
  <c r="NV15" i="9"/>
  <c r="NW15" i="9"/>
  <c r="NX15" i="9"/>
  <c r="NY15" i="9"/>
  <c r="NZ15" i="9"/>
  <c r="AB6" i="9"/>
  <c r="AC6" i="9"/>
  <c r="AD6" i="9"/>
  <c r="AE6" i="9"/>
  <c r="AF6" i="9"/>
  <c r="AG6" i="9"/>
  <c r="AH6" i="9"/>
  <c r="AI6" i="9"/>
  <c r="AJ6" i="9"/>
  <c r="AK6" i="9"/>
  <c r="AL6" i="9"/>
  <c r="AM6" i="9"/>
  <c r="AN6" i="9"/>
  <c r="AO6" i="9"/>
  <c r="AP6" i="9"/>
  <c r="AQ6" i="9"/>
  <c r="AR6" i="9"/>
  <c r="AS6" i="9"/>
  <c r="AT6" i="9"/>
  <c r="AU6" i="9"/>
  <c r="AV6" i="9"/>
  <c r="AW6" i="9"/>
  <c r="AX6" i="9"/>
  <c r="AY6" i="9"/>
  <c r="AZ6" i="9"/>
  <c r="BA6" i="9"/>
  <c r="BB6" i="9"/>
  <c r="BC6" i="9"/>
  <c r="BD6" i="9"/>
  <c r="BE6" i="9"/>
  <c r="BF6" i="9"/>
  <c r="BG6" i="9"/>
  <c r="BH6" i="9"/>
  <c r="BI6" i="9"/>
  <c r="BJ6" i="9"/>
  <c r="BK6" i="9"/>
  <c r="BL6" i="9"/>
  <c r="BM6" i="9"/>
  <c r="BN6" i="9"/>
  <c r="BO6" i="9"/>
  <c r="BP6" i="9"/>
  <c r="BQ6" i="9"/>
  <c r="BR6" i="9"/>
  <c r="BS6" i="9"/>
  <c r="BT6" i="9"/>
  <c r="BU6" i="9"/>
  <c r="BV6" i="9"/>
  <c r="BW6" i="9"/>
  <c r="BX6" i="9"/>
  <c r="BY6" i="9"/>
  <c r="BZ6" i="9"/>
  <c r="CA6" i="9"/>
  <c r="CB6" i="9"/>
  <c r="CC6" i="9"/>
  <c r="CD6" i="9"/>
  <c r="CE6" i="9"/>
  <c r="CF6" i="9"/>
  <c r="CG6" i="9"/>
  <c r="CH6" i="9"/>
  <c r="CI6" i="9"/>
  <c r="CJ6" i="9"/>
  <c r="CK6" i="9"/>
  <c r="CL6" i="9"/>
  <c r="CM6" i="9"/>
  <c r="CN6" i="9"/>
  <c r="CO6" i="9"/>
  <c r="CP6" i="9"/>
  <c r="CQ6" i="9"/>
  <c r="CR6" i="9"/>
  <c r="CS6" i="9"/>
  <c r="CT6" i="9"/>
  <c r="CU6" i="9"/>
  <c r="CV6" i="9"/>
  <c r="CW6" i="9"/>
  <c r="CX6" i="9"/>
  <c r="CY6" i="9"/>
  <c r="CZ6" i="9"/>
  <c r="DA6" i="9"/>
  <c r="DB6" i="9"/>
  <c r="DC6" i="9"/>
  <c r="DD6" i="9"/>
  <c r="DE6" i="9"/>
  <c r="DF6" i="9"/>
  <c r="DG6" i="9"/>
  <c r="DH6" i="9"/>
  <c r="DI6" i="9"/>
  <c r="DJ6" i="9"/>
  <c r="DK6" i="9"/>
  <c r="DL6" i="9"/>
  <c r="DM6" i="9"/>
  <c r="DN6" i="9"/>
  <c r="DO6" i="9"/>
  <c r="DP6" i="9"/>
  <c r="DQ6" i="9"/>
  <c r="DR6" i="9"/>
  <c r="DS6" i="9"/>
  <c r="DT6" i="9"/>
  <c r="DU6" i="9"/>
  <c r="DV6" i="9"/>
  <c r="DW6" i="9"/>
  <c r="DX6" i="9"/>
  <c r="DY6" i="9"/>
  <c r="DZ6" i="9"/>
  <c r="EA6" i="9"/>
  <c r="EB6" i="9"/>
  <c r="EC6" i="9"/>
  <c r="ED6" i="9"/>
  <c r="EE6" i="9"/>
  <c r="EF6" i="9"/>
  <c r="EG6" i="9"/>
  <c r="EH6" i="9"/>
  <c r="EI6" i="9"/>
  <c r="EJ6" i="9"/>
  <c r="EK6" i="9"/>
  <c r="EL6" i="9"/>
  <c r="EM6" i="9"/>
  <c r="EN6" i="9"/>
  <c r="EO6" i="9"/>
  <c r="EP6" i="9"/>
  <c r="EQ6" i="9"/>
  <c r="ER6" i="9"/>
  <c r="ES6" i="9"/>
  <c r="ET6" i="9"/>
  <c r="EU6" i="9"/>
  <c r="EV6" i="9"/>
  <c r="EW6" i="9"/>
  <c r="EX6" i="9"/>
  <c r="EY6" i="9"/>
  <c r="EZ6" i="9"/>
  <c r="FA6" i="9"/>
  <c r="FB6" i="9"/>
  <c r="FC6" i="9"/>
  <c r="FD6" i="9"/>
  <c r="FE6" i="9"/>
  <c r="FF6" i="9"/>
  <c r="FG6" i="9"/>
  <c r="FH6" i="9"/>
  <c r="FI6" i="9"/>
  <c r="FJ6" i="9"/>
  <c r="FK6" i="9"/>
  <c r="FL6" i="9"/>
  <c r="FM6" i="9"/>
  <c r="FN6" i="9"/>
  <c r="FO6" i="9"/>
  <c r="FP6" i="9"/>
  <c r="FQ6" i="9"/>
  <c r="FR6" i="9"/>
  <c r="FS6" i="9"/>
  <c r="FT6" i="9"/>
  <c r="GY6" i="9"/>
  <c r="GZ6" i="9"/>
  <c r="HA6" i="9"/>
  <c r="HB6" i="9"/>
  <c r="HC6" i="9"/>
  <c r="HD6" i="9"/>
  <c r="HE6" i="9"/>
  <c r="HF6" i="9"/>
  <c r="HG6" i="9"/>
  <c r="HH6" i="9"/>
  <c r="HI6" i="9"/>
  <c r="HJ6" i="9"/>
  <c r="HK6" i="9"/>
  <c r="HL6" i="9"/>
  <c r="HM6" i="9"/>
  <c r="HN6" i="9"/>
  <c r="HO6" i="9"/>
  <c r="HP6" i="9"/>
  <c r="HQ6" i="9"/>
  <c r="HR6" i="9"/>
  <c r="HS6" i="9"/>
  <c r="HT6" i="9"/>
  <c r="HU6" i="9"/>
  <c r="HV6" i="9"/>
  <c r="HW6" i="9"/>
  <c r="HX6" i="9"/>
  <c r="HY6" i="9"/>
  <c r="HZ6" i="9"/>
  <c r="IA6" i="9"/>
  <c r="IB6" i="9"/>
  <c r="IC6" i="9"/>
  <c r="ID6" i="9"/>
  <c r="IE6" i="9"/>
  <c r="IF6" i="9"/>
  <c r="IG6" i="9"/>
  <c r="IH6" i="9"/>
  <c r="II6" i="9"/>
  <c r="IJ6" i="9"/>
  <c r="IK6" i="9"/>
  <c r="IL6" i="9"/>
  <c r="IM6" i="9"/>
  <c r="IN6" i="9"/>
  <c r="IO6" i="9"/>
  <c r="IP6" i="9"/>
  <c r="IQ6" i="9"/>
  <c r="IR6" i="9"/>
  <c r="IS6" i="9"/>
  <c r="IT6" i="9"/>
  <c r="IU6" i="9"/>
  <c r="IV6" i="9"/>
  <c r="IW6" i="9"/>
  <c r="IX6" i="9"/>
  <c r="IY6" i="9"/>
  <c r="IZ6" i="9"/>
  <c r="JA6" i="9"/>
  <c r="JB6" i="9"/>
  <c r="JC6" i="9"/>
  <c r="JD6" i="9"/>
  <c r="JE6" i="9"/>
  <c r="JF6" i="9"/>
  <c r="JG6" i="9"/>
  <c r="JH6" i="9"/>
  <c r="JI6" i="9"/>
  <c r="JJ6" i="9"/>
  <c r="JK6" i="9"/>
  <c r="JL6" i="9"/>
  <c r="JM6" i="9"/>
  <c r="JN6" i="9"/>
  <c r="JO6" i="9"/>
  <c r="JP6" i="9"/>
  <c r="JQ6" i="9"/>
  <c r="JR6" i="9"/>
  <c r="JS6" i="9"/>
  <c r="JT6" i="9"/>
  <c r="JU6" i="9"/>
  <c r="JV6" i="9"/>
  <c r="JW6" i="9"/>
  <c r="JX6" i="9"/>
  <c r="JY6" i="9"/>
  <c r="JZ6" i="9"/>
  <c r="KA6" i="9"/>
  <c r="KB6" i="9"/>
  <c r="KC6" i="9"/>
  <c r="KD6" i="9"/>
  <c r="KE6" i="9"/>
  <c r="KF6" i="9"/>
  <c r="KG6" i="9"/>
  <c r="KH6" i="9"/>
  <c r="KI6" i="9"/>
  <c r="KJ6" i="9"/>
  <c r="KK6" i="9"/>
  <c r="KL6" i="9"/>
  <c r="KM6" i="9"/>
  <c r="KN6" i="9"/>
  <c r="KO6" i="9"/>
  <c r="KP6" i="9"/>
  <c r="KQ6" i="9"/>
  <c r="KR6" i="9"/>
  <c r="KS6" i="9"/>
  <c r="KT6" i="9"/>
  <c r="KU6" i="9"/>
  <c r="KV6" i="9"/>
  <c r="KW6" i="9"/>
  <c r="KX6" i="9"/>
  <c r="KY6" i="9"/>
  <c r="KZ6" i="9"/>
  <c r="LA6" i="9"/>
  <c r="LB6" i="9"/>
  <c r="LC6" i="9"/>
  <c r="LD6" i="9"/>
  <c r="LE6" i="9"/>
  <c r="LF6" i="9"/>
  <c r="LG6" i="9"/>
  <c r="LH6" i="9"/>
  <c r="LI6" i="9"/>
  <c r="LJ6" i="9"/>
  <c r="LK6" i="9"/>
  <c r="LL6" i="9"/>
  <c r="LM6" i="9"/>
  <c r="LN6" i="9"/>
  <c r="LO6" i="9"/>
  <c r="LP6" i="9"/>
  <c r="LQ6" i="9"/>
  <c r="LR6" i="9"/>
  <c r="LS6" i="9"/>
  <c r="LT6" i="9"/>
  <c r="LU6" i="9"/>
  <c r="LV6" i="9"/>
  <c r="LW6" i="9"/>
  <c r="LX6" i="9"/>
  <c r="LY6" i="9"/>
  <c r="LZ6" i="9"/>
  <c r="MA6" i="9"/>
  <c r="MB6" i="9"/>
  <c r="MC6" i="9"/>
  <c r="MD6" i="9"/>
  <c r="ME6" i="9"/>
  <c r="MF6" i="9"/>
  <c r="MG6" i="9"/>
  <c r="MH6" i="9"/>
  <c r="MI6" i="9"/>
  <c r="MJ6" i="9"/>
  <c r="MK6" i="9"/>
  <c r="ML6" i="9"/>
  <c r="MM6" i="9"/>
  <c r="MN6" i="9"/>
  <c r="MO6" i="9"/>
  <c r="MP6" i="9"/>
  <c r="MQ6" i="9"/>
  <c r="MR6" i="9"/>
  <c r="MS6" i="9"/>
  <c r="MT6" i="9"/>
  <c r="MU6" i="9"/>
  <c r="MV6" i="9"/>
  <c r="MW6" i="9"/>
  <c r="MX6" i="9"/>
  <c r="MY6" i="9"/>
  <c r="MZ6" i="9"/>
  <c r="NA6" i="9"/>
  <c r="NB6" i="9"/>
  <c r="NC6" i="9"/>
  <c r="ND6" i="9"/>
  <c r="NE6" i="9"/>
  <c r="NF6" i="9"/>
  <c r="NG6" i="9"/>
  <c r="NH6" i="9"/>
  <c r="NI6" i="9"/>
  <c r="NJ6" i="9"/>
  <c r="NK6" i="9"/>
  <c r="NL6" i="9"/>
  <c r="NM6" i="9"/>
  <c r="NN6" i="9"/>
  <c r="NO6" i="9"/>
  <c r="NP6" i="9"/>
  <c r="NQ6" i="9"/>
  <c r="NR6" i="9"/>
  <c r="NS6" i="9"/>
  <c r="NT6" i="9"/>
  <c r="NU6" i="9"/>
  <c r="NV6" i="9"/>
  <c r="NW6" i="9"/>
  <c r="NX6" i="9"/>
  <c r="NY6" i="9"/>
  <c r="NZ6" i="9"/>
  <c r="Z15" i="9"/>
  <c r="Z14" i="9"/>
  <c r="Z13" i="9"/>
  <c r="Z12" i="9"/>
  <c r="Z11" i="9"/>
  <c r="Z10" i="9"/>
  <c r="Z9" i="9"/>
  <c r="Z8" i="9"/>
  <c r="Z7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439" i="9"/>
  <c r="C440" i="9"/>
  <c r="C441" i="9"/>
  <c r="C442" i="9"/>
  <c r="C443" i="9"/>
  <c r="C444" i="9"/>
  <c r="C445" i="9"/>
  <c r="C446" i="9"/>
  <c r="C447" i="9"/>
  <c r="C448" i="9"/>
  <c r="C449" i="9"/>
  <c r="C450" i="9"/>
  <c r="C451" i="9"/>
  <c r="C452" i="9"/>
  <c r="C453" i="9"/>
  <c r="C454" i="9"/>
  <c r="C455" i="9"/>
  <c r="C456" i="9"/>
  <c r="C457" i="9"/>
  <c r="C458" i="9"/>
  <c r="C459" i="9"/>
  <c r="C460" i="9"/>
  <c r="C461" i="9"/>
  <c r="C462" i="9"/>
  <c r="C463" i="9"/>
  <c r="C464" i="9"/>
  <c r="C465" i="9"/>
  <c r="C466" i="9"/>
  <c r="C467" i="9"/>
  <c r="C468" i="9"/>
  <c r="C469" i="9"/>
  <c r="C470" i="9"/>
  <c r="C471" i="9"/>
  <c r="C472" i="9"/>
  <c r="C473" i="9"/>
  <c r="C474" i="9"/>
  <c r="C475" i="9"/>
  <c r="C476" i="9"/>
  <c r="C477" i="9"/>
  <c r="C478" i="9"/>
  <c r="C479" i="9"/>
  <c r="C480" i="9"/>
  <c r="C481" i="9"/>
  <c r="C482" i="9"/>
  <c r="C483" i="9"/>
  <c r="C484" i="9"/>
  <c r="C485" i="9"/>
  <c r="C486" i="9"/>
  <c r="C487" i="9"/>
  <c r="C488" i="9"/>
  <c r="C489" i="9"/>
  <c r="C490" i="9"/>
  <c r="C491" i="9"/>
  <c r="C492" i="9"/>
  <c r="C493" i="9"/>
  <c r="C494" i="9"/>
  <c r="C495" i="9"/>
  <c r="C496" i="9"/>
  <c r="C497" i="9"/>
  <c r="C498" i="9"/>
  <c r="C499" i="9"/>
  <c r="C500" i="9"/>
  <c r="C501" i="9"/>
  <c r="C502" i="9"/>
  <c r="C503" i="9"/>
  <c r="C504" i="9"/>
  <c r="C505" i="9"/>
  <c r="C506" i="9"/>
  <c r="C507" i="9"/>
  <c r="C508" i="9"/>
  <c r="C509" i="9"/>
  <c r="C510" i="9"/>
  <c r="C511" i="9"/>
  <c r="C512" i="9"/>
  <c r="C513" i="9"/>
  <c r="C514" i="9"/>
  <c r="C515" i="9"/>
  <c r="C516" i="9"/>
  <c r="C517" i="9"/>
  <c r="C518" i="9"/>
  <c r="C519" i="9"/>
  <c r="C520" i="9"/>
  <c r="C521" i="9"/>
  <c r="C522" i="9"/>
  <c r="C523" i="9"/>
  <c r="C524" i="9"/>
  <c r="C525" i="9"/>
  <c r="C526" i="9"/>
  <c r="C527" i="9"/>
  <c r="C528" i="9"/>
  <c r="C529" i="9"/>
  <c r="C530" i="9"/>
  <c r="C531" i="9"/>
  <c r="C532" i="9"/>
  <c r="C533" i="9"/>
  <c r="C534" i="9"/>
  <c r="C535" i="9"/>
  <c r="C536" i="9"/>
  <c r="C537" i="9"/>
  <c r="C538" i="9"/>
  <c r="C539" i="9"/>
  <c r="C540" i="9"/>
  <c r="C541" i="9"/>
  <c r="C542" i="9"/>
  <c r="C543" i="9"/>
  <c r="C544" i="9"/>
  <c r="C545" i="9"/>
  <c r="C546" i="9"/>
  <c r="C547" i="9"/>
  <c r="C548" i="9"/>
  <c r="C549" i="9"/>
  <c r="C550" i="9"/>
  <c r="C551" i="9"/>
  <c r="C552" i="9"/>
  <c r="C553" i="9"/>
  <c r="C554" i="9"/>
  <c r="C555" i="9"/>
  <c r="C556" i="9"/>
  <c r="C557" i="9"/>
  <c r="C558" i="9"/>
  <c r="C559" i="9"/>
  <c r="C560" i="9"/>
  <c r="C561" i="9"/>
  <c r="C562" i="9"/>
  <c r="C563" i="9"/>
  <c r="C564" i="9"/>
  <c r="C565" i="9"/>
  <c r="C566" i="9"/>
  <c r="C567" i="9"/>
  <c r="C568" i="9"/>
  <c r="C569" i="9"/>
  <c r="C570" i="9"/>
  <c r="C571" i="9"/>
  <c r="C572" i="9"/>
  <c r="C573" i="9"/>
  <c r="C574" i="9"/>
  <c r="C575" i="9"/>
  <c r="C576" i="9"/>
  <c r="C577" i="9"/>
  <c r="C578" i="9"/>
  <c r="C579" i="9"/>
  <c r="C580" i="9"/>
  <c r="C581" i="9"/>
  <c r="C582" i="9"/>
  <c r="C583" i="9"/>
  <c r="C584" i="9"/>
  <c r="C585" i="9"/>
  <c r="C586" i="9"/>
  <c r="C587" i="9"/>
  <c r="C588" i="9"/>
  <c r="C589" i="9"/>
  <c r="C590" i="9"/>
  <c r="C591" i="9"/>
  <c r="C592" i="9"/>
  <c r="C593" i="9"/>
  <c r="C594" i="9"/>
  <c r="C595" i="9"/>
  <c r="C596" i="9"/>
  <c r="C597" i="9"/>
  <c r="C598" i="9"/>
  <c r="C599" i="9"/>
  <c r="C600" i="9"/>
  <c r="C601" i="9"/>
  <c r="C602" i="9"/>
  <c r="C603" i="9"/>
  <c r="C604" i="9"/>
  <c r="C605" i="9"/>
  <c r="C606" i="9"/>
  <c r="C607" i="9"/>
  <c r="C608" i="9"/>
  <c r="C609" i="9"/>
  <c r="C610" i="9"/>
  <c r="C611" i="9"/>
  <c r="C612" i="9"/>
  <c r="C613" i="9"/>
  <c r="C614" i="9"/>
  <c r="C615" i="9"/>
  <c r="C616" i="9"/>
  <c r="C617" i="9"/>
  <c r="C618" i="9"/>
  <c r="C619" i="9"/>
  <c r="C620" i="9"/>
  <c r="C621" i="9"/>
  <c r="C622" i="9"/>
  <c r="C623" i="9"/>
  <c r="C624" i="9"/>
  <c r="C625" i="9"/>
  <c r="C626" i="9"/>
  <c r="C627" i="9"/>
  <c r="C628" i="9"/>
  <c r="C629" i="9"/>
  <c r="C630" i="9"/>
  <c r="C631" i="9"/>
  <c r="C632" i="9"/>
  <c r="C633" i="9"/>
  <c r="C634" i="9"/>
  <c r="C635" i="9"/>
  <c r="C636" i="9"/>
  <c r="C637" i="9"/>
  <c r="C638" i="9"/>
  <c r="C639" i="9"/>
  <c r="C640" i="9"/>
  <c r="C641" i="9"/>
  <c r="C642" i="9"/>
  <c r="C643" i="9"/>
  <c r="C644" i="9"/>
  <c r="C645" i="9"/>
  <c r="C646" i="9"/>
  <c r="C647" i="9"/>
  <c r="C648" i="9"/>
  <c r="C649" i="9"/>
  <c r="C650" i="9"/>
  <c r="C651" i="9"/>
  <c r="C652" i="9"/>
  <c r="C653" i="9"/>
  <c r="C654" i="9"/>
  <c r="C655" i="9"/>
  <c r="C656" i="9"/>
  <c r="C657" i="9"/>
  <c r="C658" i="9"/>
  <c r="C659" i="9"/>
  <c r="C660" i="9"/>
  <c r="C661" i="9"/>
  <c r="C662" i="9"/>
  <c r="C663" i="9"/>
  <c r="C664" i="9"/>
  <c r="C665" i="9"/>
  <c r="C666" i="9"/>
  <c r="C667" i="9"/>
  <c r="C668" i="9"/>
  <c r="C669" i="9"/>
  <c r="C670" i="9"/>
  <c r="C671" i="9"/>
  <c r="C672" i="9"/>
  <c r="C673" i="9"/>
  <c r="C674" i="9"/>
  <c r="C675" i="9"/>
  <c r="C676" i="9"/>
  <c r="C677" i="9"/>
  <c r="C678" i="9"/>
  <c r="C679" i="9"/>
  <c r="C680" i="9"/>
  <c r="C681" i="9"/>
  <c r="C682" i="9"/>
  <c r="C683" i="9"/>
  <c r="C684" i="9"/>
  <c r="C685" i="9"/>
  <c r="C686" i="9"/>
  <c r="C687" i="9"/>
  <c r="C688" i="9"/>
  <c r="C689" i="9"/>
  <c r="C690" i="9"/>
  <c r="C691" i="9"/>
  <c r="C692" i="9"/>
  <c r="C693" i="9"/>
  <c r="C694" i="9"/>
  <c r="C695" i="9"/>
  <c r="C696" i="9"/>
  <c r="C697" i="9"/>
  <c r="C698" i="9"/>
  <c r="C699" i="9"/>
  <c r="C700" i="9"/>
  <c r="C701" i="9"/>
  <c r="C702" i="9"/>
  <c r="C703" i="9"/>
  <c r="C704" i="9"/>
  <c r="C705" i="9"/>
  <c r="C706" i="9"/>
  <c r="C707" i="9"/>
  <c r="C708" i="9"/>
  <c r="C709" i="9"/>
  <c r="C710" i="9"/>
  <c r="C711" i="9"/>
  <c r="C712" i="9"/>
  <c r="C713" i="9"/>
  <c r="C714" i="9"/>
  <c r="C715" i="9"/>
  <c r="C716" i="9"/>
  <c r="C717" i="9"/>
  <c r="C718" i="9"/>
  <c r="C719" i="9"/>
  <c r="C720" i="9"/>
  <c r="C721" i="9"/>
  <c r="C722" i="9"/>
  <c r="C723" i="9"/>
  <c r="C724" i="9"/>
  <c r="C725" i="9"/>
  <c r="C726" i="9"/>
  <c r="C727" i="9"/>
  <c r="C728" i="9"/>
  <c r="C729" i="9"/>
  <c r="C730" i="9"/>
  <c r="C731" i="9"/>
  <c r="C732" i="9"/>
  <c r="C733" i="9"/>
  <c r="C734" i="9"/>
  <c r="C735" i="9"/>
  <c r="C736" i="9"/>
  <c r="C737" i="9"/>
  <c r="C738" i="9"/>
  <c r="C739" i="9"/>
  <c r="C740" i="9"/>
  <c r="C741" i="9"/>
  <c r="C742" i="9"/>
  <c r="C743" i="9"/>
  <c r="C744" i="9"/>
  <c r="C745" i="9"/>
  <c r="C746" i="9"/>
  <c r="C747" i="9"/>
  <c r="C748" i="9"/>
  <c r="C749" i="9"/>
  <c r="C750" i="9"/>
  <c r="C751" i="9"/>
  <c r="C752" i="9"/>
  <c r="C753" i="9"/>
  <c r="C754" i="9"/>
  <c r="C755" i="9"/>
  <c r="C756" i="9"/>
  <c r="C757" i="9"/>
  <c r="C758" i="9"/>
  <c r="C759" i="9"/>
  <c r="C760" i="9"/>
  <c r="C761" i="9"/>
  <c r="C762" i="9"/>
  <c r="C763" i="9"/>
  <c r="C764" i="9"/>
  <c r="C765" i="9"/>
  <c r="C766" i="9"/>
  <c r="C767" i="9"/>
  <c r="C768" i="9"/>
  <c r="C769" i="9"/>
  <c r="C770" i="9"/>
  <c r="C771" i="9"/>
  <c r="C772" i="9"/>
  <c r="C773" i="9"/>
  <c r="C774" i="9"/>
  <c r="C775" i="9"/>
  <c r="C776" i="9"/>
  <c r="C777" i="9"/>
  <c r="C778" i="9"/>
  <c r="C779" i="9"/>
  <c r="C780" i="9"/>
  <c r="C781" i="9"/>
  <c r="C782" i="9"/>
  <c r="C783" i="9"/>
  <c r="C784" i="9"/>
  <c r="C785" i="9"/>
  <c r="C786" i="9"/>
  <c r="C787" i="9"/>
  <c r="C788" i="9"/>
  <c r="C789" i="9"/>
  <c r="C790" i="9"/>
  <c r="C791" i="9"/>
  <c r="C792" i="9"/>
  <c r="C793" i="9"/>
  <c r="C794" i="9"/>
  <c r="C795" i="9"/>
  <c r="C796" i="9"/>
  <c r="C797" i="9"/>
  <c r="C798" i="9"/>
  <c r="C799" i="9"/>
  <c r="C800" i="9"/>
  <c r="C801" i="9"/>
  <c r="C802" i="9"/>
  <c r="C803" i="9"/>
  <c r="C804" i="9"/>
  <c r="C805" i="9"/>
  <c r="C806" i="9"/>
  <c r="C807" i="9"/>
  <c r="C808" i="9"/>
  <c r="C809" i="9"/>
  <c r="C810" i="9"/>
  <c r="C811" i="9"/>
  <c r="C812" i="9"/>
  <c r="C813" i="9"/>
  <c r="C814" i="9"/>
  <c r="C815" i="9"/>
  <c r="C816" i="9"/>
  <c r="C817" i="9"/>
  <c r="C818" i="9"/>
  <c r="C819" i="9"/>
  <c r="C820" i="9"/>
  <c r="C821" i="9"/>
  <c r="C822" i="9"/>
  <c r="C823" i="9"/>
  <c r="C824" i="9"/>
  <c r="C825" i="9"/>
  <c r="C826" i="9"/>
  <c r="C827" i="9"/>
  <c r="C828" i="9"/>
  <c r="C829" i="9"/>
  <c r="C830" i="9"/>
  <c r="C831" i="9"/>
  <c r="C832" i="9"/>
  <c r="C833" i="9"/>
  <c r="C834" i="9"/>
  <c r="C835" i="9"/>
  <c r="C836" i="9"/>
  <c r="C837" i="9"/>
  <c r="C838" i="9"/>
  <c r="C839" i="9"/>
  <c r="C840" i="9"/>
  <c r="C841" i="9"/>
  <c r="C842" i="9"/>
  <c r="C843" i="9"/>
  <c r="C844" i="9"/>
  <c r="C845" i="9"/>
  <c r="C846" i="9"/>
  <c r="C847" i="9"/>
  <c r="C848" i="9"/>
  <c r="C849" i="9"/>
  <c r="C850" i="9"/>
  <c r="C851" i="9"/>
  <c r="C852" i="9"/>
  <c r="C853" i="9"/>
  <c r="C854" i="9"/>
  <c r="C855" i="9"/>
  <c r="C856" i="9"/>
  <c r="C857" i="9"/>
  <c r="C858" i="9"/>
  <c r="C859" i="9"/>
  <c r="C860" i="9"/>
  <c r="C861" i="9"/>
  <c r="C862" i="9"/>
  <c r="C863" i="9"/>
  <c r="C864" i="9"/>
  <c r="C865" i="9"/>
  <c r="C866" i="9"/>
  <c r="C867" i="9"/>
  <c r="C868" i="9"/>
  <c r="C869" i="9"/>
  <c r="C870" i="9"/>
  <c r="C871" i="9"/>
  <c r="C872" i="9"/>
  <c r="C873" i="9"/>
  <c r="C874" i="9"/>
  <c r="C875" i="9"/>
  <c r="C876" i="9"/>
  <c r="C877" i="9"/>
  <c r="C878" i="9"/>
  <c r="C879" i="9"/>
  <c r="C880" i="9"/>
  <c r="C881" i="9"/>
  <c r="C882" i="9"/>
  <c r="C883" i="9"/>
  <c r="C884" i="9"/>
  <c r="C885" i="9"/>
  <c r="C886" i="9"/>
  <c r="C887" i="9"/>
  <c r="C888" i="9"/>
  <c r="C889" i="9"/>
  <c r="C890" i="9"/>
  <c r="C891" i="9"/>
  <c r="C892" i="9"/>
  <c r="C893" i="9"/>
  <c r="C894" i="9"/>
  <c r="C895" i="9"/>
  <c r="C896" i="9"/>
  <c r="C897" i="9"/>
  <c r="C898" i="9"/>
  <c r="C899" i="9"/>
  <c r="C900" i="9"/>
  <c r="C901" i="9"/>
  <c r="C902" i="9"/>
  <c r="C903" i="9"/>
  <c r="C904" i="9"/>
  <c r="C905" i="9"/>
  <c r="C906" i="9"/>
  <c r="C907" i="9"/>
  <c r="C908" i="9"/>
  <c r="C909" i="9"/>
  <c r="C910" i="9"/>
  <c r="C911" i="9"/>
  <c r="C912" i="9"/>
  <c r="C913" i="9"/>
  <c r="C914" i="9"/>
  <c r="C915" i="9"/>
  <c r="C916" i="9"/>
  <c r="C917" i="9"/>
  <c r="C918" i="9"/>
  <c r="C919" i="9"/>
  <c r="C920" i="9"/>
  <c r="C921" i="9"/>
  <c r="C922" i="9"/>
  <c r="C923" i="9"/>
  <c r="C924" i="9"/>
  <c r="C925" i="9"/>
  <c r="C926" i="9"/>
  <c r="C927" i="9"/>
  <c r="C928" i="9"/>
  <c r="C929" i="9"/>
  <c r="C930" i="9"/>
  <c r="C931" i="9"/>
  <c r="C932" i="9"/>
  <c r="C933" i="9"/>
  <c r="C934" i="9"/>
  <c r="C935" i="9"/>
  <c r="C936" i="9"/>
  <c r="C937" i="9"/>
  <c r="C938" i="9"/>
  <c r="C939" i="9"/>
  <c r="C940" i="9"/>
  <c r="C941" i="9"/>
  <c r="C942" i="9"/>
  <c r="C943" i="9"/>
  <c r="C944" i="9"/>
  <c r="C945" i="9"/>
  <c r="C946" i="9"/>
  <c r="C947" i="9"/>
  <c r="C948" i="9"/>
  <c r="C949" i="9"/>
  <c r="C950" i="9"/>
  <c r="C951" i="9"/>
  <c r="C952" i="9"/>
  <c r="C953" i="9"/>
  <c r="C954" i="9"/>
  <c r="C955" i="9"/>
  <c r="C956" i="9"/>
  <c r="C957" i="9"/>
  <c r="C958" i="9"/>
  <c r="C959" i="9"/>
  <c r="C960" i="9"/>
  <c r="C961" i="9"/>
  <c r="C962" i="9"/>
  <c r="C963" i="9"/>
  <c r="C964" i="9"/>
  <c r="C965" i="9"/>
  <c r="C966" i="9"/>
  <c r="C967" i="9"/>
  <c r="C968" i="9"/>
  <c r="C969" i="9"/>
  <c r="C970" i="9"/>
  <c r="C971" i="9"/>
  <c r="C972" i="9"/>
  <c r="C973" i="9"/>
  <c r="C974" i="9"/>
  <c r="C975" i="9"/>
  <c r="C976" i="9"/>
  <c r="C977" i="9"/>
  <c r="C978" i="9"/>
  <c r="C979" i="9"/>
  <c r="C980" i="9"/>
  <c r="C981" i="9"/>
  <c r="C982" i="9"/>
  <c r="C983" i="9"/>
  <c r="C984" i="9"/>
  <c r="C985" i="9"/>
  <c r="C986" i="9"/>
  <c r="C987" i="9"/>
  <c r="C988" i="9"/>
  <c r="C989" i="9"/>
  <c r="C990" i="9"/>
  <c r="C991" i="9"/>
  <c r="C992" i="9"/>
  <c r="C993" i="9"/>
  <c r="C994" i="9"/>
  <c r="C995" i="9"/>
  <c r="C996" i="9"/>
  <c r="C997" i="9"/>
  <c r="C998" i="9"/>
  <c r="C999" i="9"/>
  <c r="C1000" i="9"/>
  <c r="C1001" i="9"/>
  <c r="C1002" i="9"/>
  <c r="C1003" i="9"/>
  <c r="C1004" i="9"/>
  <c r="C1005" i="9"/>
  <c r="C1006" i="9"/>
  <c r="C1007" i="9"/>
  <c r="C1008" i="9"/>
  <c r="C1009" i="9"/>
  <c r="C1010" i="9"/>
  <c r="C1011" i="9"/>
  <c r="C1012" i="9"/>
  <c r="C1013" i="9"/>
  <c r="C1014" i="9"/>
  <c r="C1015" i="9"/>
  <c r="C1016" i="9"/>
  <c r="C1017" i="9"/>
  <c r="C1018" i="9"/>
  <c r="C1019" i="9"/>
  <c r="C1020" i="9"/>
  <c r="C1021" i="9"/>
  <c r="C1022" i="9"/>
  <c r="C1023" i="9"/>
  <c r="C1024" i="9"/>
  <c r="C1025" i="9"/>
  <c r="C1026" i="9"/>
  <c r="C1027" i="9"/>
  <c r="C1028" i="9"/>
  <c r="C1029" i="9"/>
  <c r="C1030" i="9"/>
  <c r="C1031" i="9"/>
  <c r="C1032" i="9"/>
  <c r="C1033" i="9"/>
  <c r="C1034" i="9"/>
  <c r="C1035" i="9"/>
  <c r="C1036" i="9"/>
  <c r="C1037" i="9"/>
  <c r="C1038" i="9"/>
  <c r="C1039" i="9"/>
  <c r="C1040" i="9"/>
  <c r="C1041" i="9"/>
  <c r="C1042" i="9"/>
  <c r="C1043" i="9"/>
  <c r="C1044" i="9"/>
  <c r="C1045" i="9"/>
  <c r="C1046" i="9"/>
  <c r="C1047" i="9"/>
  <c r="C1048" i="9"/>
  <c r="C1049" i="9"/>
  <c r="C1050" i="9"/>
  <c r="C1051" i="9"/>
  <c r="C1052" i="9"/>
  <c r="C1053" i="9"/>
  <c r="C1054" i="9"/>
  <c r="C1055" i="9"/>
  <c r="C1056" i="9"/>
  <c r="C1057" i="9"/>
  <c r="C1058" i="9"/>
  <c r="C1059" i="9"/>
  <c r="C1060" i="9"/>
  <c r="C1061" i="9"/>
  <c r="C1062" i="9"/>
  <c r="C1063" i="9"/>
  <c r="C1064" i="9"/>
  <c r="C1065" i="9"/>
  <c r="C1066" i="9"/>
  <c r="C1067" i="9"/>
  <c r="C1068" i="9"/>
  <c r="C1069" i="9"/>
  <c r="C1070" i="9"/>
  <c r="C1071" i="9"/>
  <c r="C1072" i="9"/>
  <c r="C1073" i="9"/>
  <c r="C1074" i="9"/>
  <c r="C1075" i="9"/>
  <c r="C1076" i="9"/>
  <c r="C1077" i="9"/>
  <c r="C1078" i="9"/>
  <c r="C1079" i="9"/>
  <c r="C1080" i="9"/>
  <c r="C1081" i="9"/>
  <c r="C1082" i="9"/>
  <c r="C1083" i="9"/>
  <c r="C1084" i="9"/>
  <c r="C1085" i="9"/>
  <c r="C1086" i="9"/>
  <c r="C1087" i="9"/>
  <c r="C1088" i="9"/>
  <c r="C1089" i="9"/>
  <c r="C1090" i="9"/>
  <c r="C1091" i="9"/>
  <c r="C1092" i="9"/>
  <c r="C1093" i="9"/>
  <c r="C1094" i="9"/>
  <c r="C1095" i="9"/>
  <c r="C1096" i="9"/>
  <c r="C1097" i="9"/>
  <c r="C1098" i="9"/>
  <c r="C1099" i="9"/>
  <c r="C1100" i="9"/>
  <c r="C1101" i="9"/>
  <c r="C1102" i="9"/>
  <c r="C1103" i="9"/>
  <c r="C1104" i="9"/>
  <c r="C1105" i="9"/>
  <c r="C1106" i="9"/>
  <c r="C1107" i="9"/>
  <c r="C1108" i="9"/>
  <c r="C1109" i="9"/>
  <c r="C1110" i="9"/>
  <c r="C1111" i="9"/>
  <c r="C1112" i="9"/>
  <c r="C1113" i="9"/>
  <c r="C1114" i="9"/>
  <c r="C1115" i="9"/>
  <c r="C1116" i="9"/>
  <c r="C1117" i="9"/>
  <c r="C1118" i="9"/>
  <c r="C1119" i="9"/>
  <c r="C1120" i="9"/>
  <c r="C1121" i="9"/>
  <c r="C1122" i="9"/>
  <c r="C1123" i="9"/>
  <c r="C1124" i="9"/>
  <c r="C1125" i="9"/>
  <c r="C1126" i="9"/>
  <c r="C1127" i="9"/>
  <c r="C1128" i="9"/>
  <c r="C1129" i="9"/>
  <c r="C1130" i="9"/>
  <c r="C1131" i="9"/>
  <c r="C1132" i="9"/>
  <c r="C1133" i="9"/>
  <c r="C1134" i="9"/>
  <c r="C1135" i="9"/>
  <c r="C1136" i="9"/>
  <c r="C1137" i="9"/>
  <c r="C1138" i="9"/>
  <c r="C1139" i="9"/>
  <c r="C1140" i="9"/>
  <c r="C1141" i="9"/>
  <c r="C1142" i="9"/>
  <c r="C1143" i="9"/>
  <c r="C1144" i="9"/>
  <c r="C1145" i="9"/>
  <c r="C1146" i="9"/>
  <c r="C1147" i="9"/>
  <c r="C1148" i="9"/>
  <c r="C1149" i="9"/>
  <c r="C1150" i="9"/>
  <c r="C1151" i="9"/>
  <c r="C1152" i="9"/>
  <c r="C1153" i="9"/>
  <c r="C1154" i="9"/>
  <c r="C1155" i="9"/>
  <c r="C1156" i="9"/>
  <c r="C1157" i="9"/>
  <c r="C1158" i="9"/>
  <c r="C1159" i="9"/>
  <c r="C1160" i="9"/>
  <c r="C1161" i="9"/>
  <c r="C1162" i="9"/>
  <c r="C1163" i="9"/>
  <c r="C1164" i="9"/>
  <c r="C1165" i="9"/>
  <c r="C1166" i="9"/>
  <c r="C1167" i="9"/>
  <c r="C1168" i="9"/>
  <c r="C1169" i="9"/>
  <c r="C1170" i="9"/>
  <c r="C1171" i="9"/>
  <c r="C1172" i="9"/>
  <c r="C1173" i="9"/>
  <c r="C1174" i="9"/>
  <c r="C1175" i="9"/>
  <c r="C1176" i="9"/>
  <c r="C1177" i="9"/>
  <c r="C1178" i="9"/>
  <c r="C1179" i="9"/>
  <c r="C1180" i="9"/>
  <c r="C1181" i="9"/>
  <c r="C1182" i="9"/>
  <c r="C1183" i="9"/>
  <c r="C1184" i="9"/>
  <c r="C1185" i="9"/>
  <c r="C1186" i="9"/>
  <c r="C1187" i="9"/>
  <c r="C1188" i="9"/>
  <c r="C1189" i="9"/>
  <c r="C1190" i="9"/>
  <c r="C1191" i="9"/>
  <c r="C1192" i="9"/>
  <c r="C1193" i="9"/>
  <c r="C1194" i="9"/>
  <c r="C1195" i="9"/>
  <c r="C1196" i="9"/>
  <c r="C1197" i="9"/>
  <c r="C1198" i="9"/>
  <c r="C1199" i="9"/>
  <c r="C1200" i="9"/>
  <c r="C1201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F1003" i="9"/>
  <c r="F1004" i="9"/>
  <c r="F1005" i="9"/>
  <c r="F1006" i="9"/>
  <c r="F1007" i="9"/>
  <c r="F1008" i="9"/>
  <c r="F1009" i="9"/>
  <c r="F1010" i="9"/>
  <c r="F1011" i="9"/>
  <c r="F1012" i="9"/>
  <c r="F1013" i="9"/>
  <c r="F1014" i="9"/>
  <c r="F1015" i="9"/>
  <c r="F1016" i="9"/>
  <c r="F1017" i="9"/>
  <c r="F1018" i="9"/>
  <c r="F1019" i="9"/>
  <c r="F1020" i="9"/>
  <c r="F1021" i="9"/>
  <c r="F1022" i="9"/>
  <c r="F1023" i="9"/>
  <c r="F1024" i="9"/>
  <c r="F1025" i="9"/>
  <c r="F1026" i="9"/>
  <c r="F1027" i="9"/>
  <c r="F1028" i="9"/>
  <c r="F1029" i="9"/>
  <c r="F1030" i="9"/>
  <c r="F1031" i="9"/>
  <c r="F1032" i="9"/>
  <c r="F1033" i="9"/>
  <c r="F1034" i="9"/>
  <c r="F1035" i="9"/>
  <c r="F1036" i="9"/>
  <c r="F1037" i="9"/>
  <c r="F1038" i="9"/>
  <c r="F1039" i="9"/>
  <c r="F1040" i="9"/>
  <c r="F1041" i="9"/>
  <c r="F1042" i="9"/>
  <c r="F1043" i="9"/>
  <c r="F1044" i="9"/>
  <c r="F1045" i="9"/>
  <c r="F1046" i="9"/>
  <c r="F1047" i="9"/>
  <c r="F1048" i="9"/>
  <c r="F1049" i="9"/>
  <c r="F1050" i="9"/>
  <c r="F1051" i="9"/>
  <c r="F1052" i="9"/>
  <c r="F1053" i="9"/>
  <c r="F1054" i="9"/>
  <c r="F1055" i="9"/>
  <c r="F1056" i="9"/>
  <c r="F1057" i="9"/>
  <c r="F1058" i="9"/>
  <c r="F1059" i="9"/>
  <c r="F1060" i="9"/>
  <c r="F1061" i="9"/>
  <c r="F1062" i="9"/>
  <c r="F1063" i="9"/>
  <c r="F1064" i="9"/>
  <c r="F1065" i="9"/>
  <c r="F1066" i="9"/>
  <c r="F1067" i="9"/>
  <c r="F1068" i="9"/>
  <c r="F1069" i="9"/>
  <c r="F1070" i="9"/>
  <c r="F1071" i="9"/>
  <c r="F1072" i="9"/>
  <c r="F1073" i="9"/>
  <c r="F1074" i="9"/>
  <c r="F1075" i="9"/>
  <c r="F1076" i="9"/>
  <c r="F1077" i="9"/>
  <c r="F1078" i="9"/>
  <c r="F1079" i="9"/>
  <c r="F1080" i="9"/>
  <c r="F1081" i="9"/>
  <c r="F1082" i="9"/>
  <c r="F1083" i="9"/>
  <c r="F1084" i="9"/>
  <c r="F1085" i="9"/>
  <c r="F1086" i="9"/>
  <c r="F1087" i="9"/>
  <c r="F1088" i="9"/>
  <c r="F1089" i="9"/>
  <c r="F1090" i="9"/>
  <c r="F1091" i="9"/>
  <c r="F1092" i="9"/>
  <c r="F1093" i="9"/>
  <c r="F1094" i="9"/>
  <c r="F1095" i="9"/>
  <c r="F1096" i="9"/>
  <c r="F1097" i="9"/>
  <c r="F1098" i="9"/>
  <c r="F1099" i="9"/>
  <c r="F1100" i="9"/>
  <c r="F1101" i="9"/>
  <c r="F1102" i="9"/>
  <c r="F1103" i="9"/>
  <c r="F1104" i="9"/>
  <c r="F1105" i="9"/>
  <c r="F1106" i="9"/>
  <c r="F1107" i="9"/>
  <c r="F1108" i="9"/>
  <c r="F1109" i="9"/>
  <c r="F1110" i="9"/>
  <c r="F1111" i="9"/>
  <c r="F1112" i="9"/>
  <c r="F1113" i="9"/>
  <c r="F1114" i="9"/>
  <c r="F1115" i="9"/>
  <c r="F1116" i="9"/>
  <c r="F1117" i="9"/>
  <c r="F1118" i="9"/>
  <c r="F1119" i="9"/>
  <c r="F1120" i="9"/>
  <c r="F1121" i="9"/>
  <c r="F1122" i="9"/>
  <c r="F1123" i="9"/>
  <c r="F1124" i="9"/>
  <c r="F1125" i="9"/>
  <c r="F1126" i="9"/>
  <c r="F1127" i="9"/>
  <c r="F1128" i="9"/>
  <c r="F1129" i="9"/>
  <c r="F1130" i="9"/>
  <c r="F1131" i="9"/>
  <c r="F1132" i="9"/>
  <c r="F1133" i="9"/>
  <c r="F1134" i="9"/>
  <c r="F1135" i="9"/>
  <c r="F1136" i="9"/>
  <c r="F1137" i="9"/>
  <c r="F1138" i="9"/>
  <c r="F1139" i="9"/>
  <c r="F1140" i="9"/>
  <c r="F1141" i="9"/>
  <c r="F1142" i="9"/>
  <c r="F1143" i="9"/>
  <c r="F1144" i="9"/>
  <c r="F1145" i="9"/>
  <c r="F1146" i="9"/>
  <c r="F1147" i="9"/>
  <c r="F1148" i="9"/>
  <c r="F1149" i="9"/>
  <c r="F1150" i="9"/>
  <c r="F1151" i="9"/>
  <c r="F1152" i="9"/>
  <c r="F1153" i="9"/>
  <c r="F1154" i="9"/>
  <c r="F1155" i="9"/>
  <c r="F1156" i="9"/>
  <c r="F1157" i="9"/>
  <c r="F1158" i="9"/>
  <c r="F1159" i="9"/>
  <c r="F1160" i="9"/>
  <c r="F1161" i="9"/>
  <c r="F1162" i="9"/>
  <c r="F1163" i="9"/>
  <c r="F1164" i="9"/>
  <c r="F1165" i="9"/>
  <c r="F1166" i="9"/>
  <c r="F1167" i="9"/>
  <c r="F1168" i="9"/>
  <c r="F1169" i="9"/>
  <c r="F1170" i="9"/>
  <c r="F1171" i="9"/>
  <c r="F1172" i="9"/>
  <c r="F1173" i="9"/>
  <c r="F1174" i="9"/>
  <c r="F1175" i="9"/>
  <c r="F1176" i="9"/>
  <c r="F1177" i="9"/>
  <c r="F1178" i="9"/>
  <c r="F1179" i="9"/>
  <c r="F1180" i="9"/>
  <c r="F1181" i="9"/>
  <c r="F1182" i="9"/>
  <c r="F1183" i="9"/>
  <c r="F1184" i="9"/>
  <c r="F1185" i="9"/>
  <c r="F1186" i="9"/>
  <c r="F1187" i="9"/>
  <c r="F1188" i="9"/>
  <c r="F1189" i="9"/>
  <c r="F1190" i="9"/>
  <c r="F1191" i="9"/>
  <c r="F1192" i="9"/>
  <c r="F1193" i="9"/>
  <c r="F1194" i="9"/>
  <c r="F1195" i="9"/>
  <c r="F1196" i="9"/>
  <c r="F1197" i="9"/>
  <c r="F1198" i="9"/>
  <c r="F1199" i="9"/>
  <c r="F1200" i="9"/>
  <c r="F1201" i="9"/>
  <c r="C19" i="9"/>
  <c r="F19" i="9"/>
  <c r="C20" i="9"/>
  <c r="F20" i="9"/>
  <c r="C21" i="9"/>
  <c r="F21" i="9"/>
  <c r="C22" i="9"/>
  <c r="F22" i="9"/>
  <c r="C23" i="9"/>
  <c r="F23" i="9"/>
  <c r="C24" i="9"/>
  <c r="F24" i="9"/>
  <c r="C25" i="9"/>
  <c r="F25" i="9"/>
  <c r="Z6" i="9"/>
  <c r="AA6" i="9"/>
  <c r="X6" i="9" l="1"/>
  <c r="Y6" i="9" s="1"/>
  <c r="X15" i="9"/>
  <c r="Y15" i="9" s="1"/>
  <c r="X14" i="9"/>
  <c r="Y14" i="9" s="1"/>
  <c r="X13" i="9"/>
  <c r="Y13" i="9" s="1"/>
  <c r="X12" i="9"/>
  <c r="Y12" i="9" s="1"/>
  <c r="X11" i="9"/>
  <c r="Y11" i="9" s="1"/>
  <c r="X10" i="9"/>
  <c r="Y10" i="9" s="1"/>
  <c r="X7" i="9"/>
  <c r="Y7" i="9" s="1"/>
  <c r="X9" i="9"/>
  <c r="Y9" i="9" s="1"/>
  <c r="X8" i="9"/>
  <c r="Y8" i="9" s="1"/>
  <c r="X16" i="9" l="1"/>
  <c r="Y16" i="9" s="1"/>
</calcChain>
</file>

<file path=xl/sharedStrings.xml><?xml version="1.0" encoding="utf-8"?>
<sst xmlns="http://schemas.openxmlformats.org/spreadsheetml/2006/main" count="86" uniqueCount="66">
  <si>
    <t>Emplacement 1</t>
  </si>
  <si>
    <t>Emplacement 2</t>
  </si>
  <si>
    <t>Emplacement 3</t>
  </si>
  <si>
    <t>Emplacement 4</t>
  </si>
  <si>
    <t>Emplacement 5</t>
  </si>
  <si>
    <t>Emplacement 6</t>
  </si>
  <si>
    <t>Emplacement 7</t>
  </si>
  <si>
    <t>Emplacement 8</t>
  </si>
  <si>
    <t>Emplacement 9</t>
  </si>
  <si>
    <t>Emplacement 10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</si>
  <si>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</si>
  <si>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</si>
  <si>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</si>
  <si>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</si>
  <si>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</si>
  <si>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</si>
  <si>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</si>
  <si>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</si>
  <si>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</si>
  <si>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</si>
  <si>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</si>
  <si>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</si>
  <si>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</si>
  <si>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STATISTIQUES</t>
  </si>
  <si>
    <t>Durée moyenne du séjour (en mois)</t>
  </si>
  <si>
    <t>Nom</t>
  </si>
  <si>
    <t xml:space="preserve">N° </t>
  </si>
  <si>
    <t>N°</t>
  </si>
  <si>
    <t>Emplacement</t>
  </si>
  <si>
    <t>Ménage</t>
  </si>
  <si>
    <t>Date</t>
  </si>
  <si>
    <t>Recherche calendrier</t>
  </si>
  <si>
    <t>Nb j occu</t>
  </si>
  <si>
    <t>Nb j ouvert</t>
  </si>
  <si>
    <t>Taux occup.</t>
  </si>
  <si>
    <t>Événements</t>
  </si>
  <si>
    <t>Nb Hommes</t>
  </si>
  <si>
    <t>NB Femmes</t>
  </si>
  <si>
    <t>Nb Enfants</t>
  </si>
  <si>
    <t>AAAAAA aaaaaaa</t>
  </si>
  <si>
    <t>BBBBBB bbbbbbb</t>
  </si>
  <si>
    <t>CCCCCC ccccccc</t>
  </si>
  <si>
    <t>DDDDDD dddddd</t>
  </si>
  <si>
    <t>EEEEEEE eeeeeee</t>
  </si>
  <si>
    <t>FFFFFFF fffffff</t>
  </si>
  <si>
    <t>GGGGGGG ggggg</t>
  </si>
  <si>
    <t>HHHHHH hhhhhh</t>
  </si>
  <si>
    <t>IIIIIIIIII iiiiiiiiii</t>
  </si>
  <si>
    <t>JJJJJJJJJ jjjjjjjjj</t>
  </si>
  <si>
    <t>KKKKKKKK kkkkkk</t>
  </si>
  <si>
    <t>LLLLLL lllll</t>
  </si>
  <si>
    <t>MMMMMM mmmmm</t>
  </si>
  <si>
    <t>NNNNN nnnnnn</t>
  </si>
  <si>
    <t>OOOOO oooooo</t>
  </si>
  <si>
    <t>PPPPPP ppppp</t>
  </si>
  <si>
    <t>QQQQQ qqqqqq</t>
  </si>
  <si>
    <t>RRRRRRR rrrrrrrr</t>
  </si>
  <si>
    <t>SSSSSS sssssss</t>
  </si>
  <si>
    <t>Fermeture</t>
  </si>
  <si>
    <t>Nombre de personnes ayant quitté le camping dans l'année après un séjour de moins de 15 jours</t>
  </si>
  <si>
    <t>Nombre de personnes ayant quitté le camping dans l'année après un séjour entre 15 jours et 6 mois</t>
  </si>
  <si>
    <t>Nombre de personnes ayant quitté le camping dans l'année après un séjour entre 6 mois et 1 an</t>
  </si>
  <si>
    <t>Nombre de personnes ayant quitté le camping dans l'année après un séjour de plus de 1 an</t>
  </si>
  <si>
    <t>Nombre jours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</si>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</sst>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Josefin Sans"/>
      <family val="3"/>
    </font>
    <font>
      <b/>
      <sz val="11"/>
      <color theme="1"/>
      <name val="Josefin Sans"/>
      <family val="3"/>
    </font>
    <font>
      <sz val="10"/>
      <color theme="1"/>
      <name val="Josefin Sans"/>
      <family val="3"/>
    </font>
    <font>
      <b/>
      <sz val="16"/>
      <color theme="1"/>
      <name val="Josefin Sans"/>
      <family val="3"/>
    </font>
    <font>
      <sz val="1"/>
      <color theme="0"/>
      <name val="Josefin Sans"/>
      <family val="3"/>
    </font>
    <font>
      <b/>
      <sz val="10"/>
      <color theme="1"/>
      <name val="Josefin Sans"/>
      <family val="3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0"/>
      <name val="Calibri"/>
      <family val="2"/>
    </font>
    <font>
      <b/>
      <u/>
      <sz val="11"/>
      <name val="Josefin Sans"/>
      <family val="3"/>
    </font>
    <font>
      <b/>
      <sz val="48"/>
      <color theme="1"/>
      <name val="Josefin Sans"/>
      <family val="3"/>
    </font>
    <font>
      <sz val="11"/>
      <color theme="1"/>
      <name val="Josefin Sans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/>
  </cellStyleXfs>
  <cellXfs count="14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NumberFormat="1" applyFont="1"/>
    <xf numFmtId="0" fontId="1" fillId="0" borderId="12" xfId="0" applyFont="1" applyBorder="1"/>
    <xf numFmtId="16" fontId="1" fillId="0" borderId="24" xfId="0" applyNumberFormat="1" applyFont="1" applyBorder="1" applyAlignment="1">
      <alignment textRotation="90"/>
    </xf>
    <xf numFmtId="16" fontId="1" fillId="0" borderId="34" xfId="0" applyNumberFormat="1" applyFont="1" applyBorder="1" applyAlignment="1">
      <alignment textRotation="90"/>
    </xf>
    <xf numFmtId="16" fontId="1" fillId="0" borderId="39" xfId="0" applyNumberFormat="1" applyFont="1" applyBorder="1" applyAlignment="1">
      <alignment textRotation="90"/>
    </xf>
    <xf numFmtId="16" fontId="1" fillId="0" borderId="40" xfId="0" applyNumberFormat="1" applyFont="1" applyBorder="1" applyAlignment="1">
      <alignment textRotation="90"/>
    </xf>
    <xf numFmtId="16" fontId="1" fillId="0" borderId="41" xfId="0" applyNumberFormat="1" applyFont="1" applyBorder="1" applyAlignment="1">
      <alignment textRotation="90"/>
    </xf>
    <xf numFmtId="16" fontId="1" fillId="0" borderId="42" xfId="0" applyNumberFormat="1" applyFont="1" applyBorder="1" applyAlignment="1">
      <alignment textRotation="90"/>
    </xf>
    <xf numFmtId="16" fontId="1" fillId="0" borderId="25" xfId="0" applyNumberFormat="1" applyFont="1" applyBorder="1" applyAlignment="1">
      <alignment textRotation="90"/>
    </xf>
    <xf numFmtId="16" fontId="1" fillId="0" borderId="28" xfId="0" applyNumberFormat="1" applyFont="1" applyBorder="1" applyAlignment="1">
      <alignment textRotation="90"/>
    </xf>
    <xf numFmtId="16" fontId="1" fillId="0" borderId="43" xfId="0" applyNumberFormat="1" applyFont="1" applyBorder="1" applyAlignment="1">
      <alignment textRotation="9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/>
    <xf numFmtId="0" fontId="3" fillId="0" borderId="0" xfId="0" applyNumberFormat="1" applyFont="1"/>
    <xf numFmtId="14" fontId="3" fillId="0" borderId="0" xfId="0" applyNumberFormat="1" applyFont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" fontId="1" fillId="0" borderId="24" xfId="0" applyNumberFormat="1" applyFont="1" applyBorder="1" applyAlignment="1">
      <alignment horizontal="center" textRotation="90"/>
    </xf>
    <xf numFmtId="0" fontId="5" fillId="0" borderId="3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9" fontId="1" fillId="0" borderId="15" xfId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9" fontId="1" fillId="0" borderId="16" xfId="1" applyFont="1" applyBorder="1" applyAlignment="1">
      <alignment horizontal="center"/>
    </xf>
    <xf numFmtId="0" fontId="1" fillId="0" borderId="46" xfId="0" applyFont="1" applyBorder="1"/>
    <xf numFmtId="0" fontId="1" fillId="0" borderId="47" xfId="0" applyFont="1" applyBorder="1"/>
    <xf numFmtId="0" fontId="1" fillId="0" borderId="48" xfId="0" applyFont="1" applyBorder="1"/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9" fontId="1" fillId="0" borderId="50" xfId="1" applyFont="1" applyBorder="1" applyAlignment="1">
      <alignment horizontal="center"/>
    </xf>
    <xf numFmtId="0" fontId="5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6" fontId="1" fillId="0" borderId="10" xfId="0" applyNumberFormat="1" applyFont="1" applyBorder="1" applyAlignment="1">
      <alignment vertical="center"/>
    </xf>
    <xf numFmtId="16" fontId="1" fillId="0" borderId="18" xfId="0" applyNumberFormat="1" applyFont="1" applyBorder="1" applyAlignment="1">
      <alignment vertical="center"/>
    </xf>
    <xf numFmtId="16" fontId="1" fillId="0" borderId="11" xfId="0" applyNumberFormat="1" applyFont="1" applyBorder="1" applyAlignment="1">
      <alignment vertical="center"/>
    </xf>
    <xf numFmtId="16" fontId="1" fillId="0" borderId="52" xfId="0" applyNumberFormat="1" applyFont="1" applyBorder="1" applyAlignment="1">
      <alignment vertical="center"/>
    </xf>
    <xf numFmtId="16" fontId="1" fillId="0" borderId="34" xfId="0" applyNumberFormat="1" applyFont="1" applyBorder="1" applyAlignment="1">
      <alignment vertical="center"/>
    </xf>
    <xf numFmtId="16" fontId="1" fillId="0" borderId="39" xfId="0" applyNumberFormat="1" applyFont="1" applyBorder="1" applyAlignment="1">
      <alignment vertical="center"/>
    </xf>
    <xf numFmtId="16" fontId="1" fillId="0" borderId="24" xfId="0" applyNumberFormat="1" applyFont="1" applyBorder="1" applyAlignment="1">
      <alignment vertical="center"/>
    </xf>
    <xf numFmtId="16" fontId="1" fillId="0" borderId="25" xfId="0" applyNumberFormat="1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3" fillId="0" borderId="26" xfId="0" applyFont="1" applyBorder="1"/>
    <xf numFmtId="0" fontId="3" fillId="0" borderId="27" xfId="0" applyFont="1" applyBorder="1"/>
    <xf numFmtId="0" fontId="3" fillId="0" borderId="53" xfId="0" applyFont="1" applyBorder="1"/>
    <xf numFmtId="0" fontId="3" fillId="0" borderId="53" xfId="0" applyFont="1" applyBorder="1" applyAlignment="1">
      <alignment horizontal="left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2" fillId="0" borderId="45" xfId="0" applyFont="1" applyBorder="1"/>
    <xf numFmtId="0" fontId="5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" fontId="10" fillId="0" borderId="18" xfId="2" applyNumberFormat="1" applyFont="1" applyBorder="1" applyAlignment="1" applyProtection="1">
      <alignment horizontal="left" vertical="center"/>
    </xf>
    <xf numFmtId="16" fontId="2" fillId="0" borderId="18" xfId="0" applyNumberFormat="1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6" fontId="9" fillId="3" borderId="36" xfId="2" applyNumberFormat="1" applyFont="1" applyFill="1" applyBorder="1" applyAlignment="1" applyProtection="1">
      <alignment horizontal="center" vertical="center"/>
    </xf>
    <xf numFmtId="16" fontId="9" fillId="3" borderId="37" xfId="2" applyNumberFormat="1" applyFont="1" applyFill="1" applyBorder="1" applyAlignment="1" applyProtection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pivotButton="1" applyAlignment="1"/>
    <xf numFmtId="0" fontId="0" fillId="0" borderId="0" xfId="0" applyAlignment="1"/>
    <xf numFmtId="0" fontId="0" fillId="0" borderId="0" xfId="0" applyNumberFormat="1" applyAlignment="1"/>
    <xf numFmtId="14" fontId="0" fillId="0" borderId="0" xfId="0" applyNumberFormat="1" applyAlignment="1"/>
    <xf numFmtId="43" fontId="0" fillId="0" borderId="1" xfId="3" applyFont="1" applyBorder="1" applyAlignment="1">
      <alignment horizontal="center"/>
    </xf>
    <xf numFmtId="0" fontId="1" fillId="0" borderId="0" xfId="0" applyFont="1" applyAlignment="1">
      <alignment wrapText="1"/>
    </xf>
    <xf numFmtId="43" fontId="0" fillId="0" borderId="5" xfId="3" applyFont="1" applyBorder="1" applyAlignment="1">
      <alignment horizontal="center"/>
    </xf>
    <xf numFmtId="43" fontId="0" fillId="0" borderId="5" xfId="3" applyFont="1" applyBorder="1" applyAlignment="1">
      <alignment horizontal="center" wrapText="1"/>
    </xf>
    <xf numFmtId="0" fontId="0" fillId="0" borderId="4" xfId="0" applyFont="1" applyBorder="1" applyAlignment="1"/>
    <xf numFmtId="0" fontId="2" fillId="2" borderId="24" xfId="0" applyFont="1" applyFill="1" applyBorder="1" applyAlignment="1">
      <alignment horizontal="centerContinuous"/>
    </xf>
    <xf numFmtId="0" fontId="2" fillId="2" borderId="25" xfId="0" applyFont="1" applyFill="1" applyBorder="1" applyAlignment="1">
      <alignment horizontal="centerContinuous"/>
    </xf>
  </cellXfs>
  <cellStyles count="4">
    <cellStyle name="Lien hypertexte" xfId="2" builtinId="8"/>
    <cellStyle name="Milliers" xfId="3" builtinId="3"/>
    <cellStyle name="Normal" xfId="0" builtinId="0"/>
    <cellStyle name="Pourcentage" xfId="1" builtinId="5"/>
  </cellStyles>
  <dxfs count="35"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fill>
        <patternFill>
          <bgColor theme="0" tint="-0.499984740745262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8" tint="-0.24994659260841701"/>
        </patternFill>
      </fill>
    </dxf>
    <dxf>
      <fill>
        <patternFill>
          <bgColor theme="9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Josefin Sans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Josefin Sans"/>
        <scheme val="none"/>
      </font>
      <alignment horizontal="general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Josefin Sans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Josefin Sans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Josefin San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Josefin Sans"/>
        <scheme val="none"/>
      </font>
      <alignment vertic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Josefin Sans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Josefin Sans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Josefin Sans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Josefin Sans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Josefin Sans"/>
        <scheme val="none"/>
      </font>
    </dxf>
    <dxf>
      <font>
        <strike val="0"/>
        <outline val="0"/>
        <shadow val="0"/>
        <u val="none"/>
        <vertAlign val="baseline"/>
        <name val="Josefin Sans"/>
        <scheme val="none"/>
      </font>
    </dxf>
    <dxf>
      <font>
        <strike val="0"/>
        <outline val="0"/>
        <shadow val="0"/>
        <u val="none"/>
        <vertAlign val="baseline"/>
        <name val="Josefin Sans"/>
        <scheme val="none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755.683207986112" createdVersion="8" refreshedVersion="8" minRefreshableVersion="3" recordCount="1183" xr:uid="{088CDE0C-33E0-485D-AEB2-A129864DACB1}">
  <cacheSource type="worksheet">
    <worksheetSource name="Tableausuivioccupation"/>
  </cacheSource>
  <cacheFields count="7">
    <cacheField name="N°" numFmtId="0">
      <sharedItems containsString="0" containsBlank="1" containsNumber="1" containsInteger="1" minValue="1" maxValue="19"/>
    </cacheField>
    <cacheField name="Ménage" numFmtId="0">
      <sharedItems count="20">
        <s v="AAAAAA aaaaaaa"/>
        <s v="BBBBBB bbbbbbb"/>
        <s v="CCCCCC ccccccc"/>
        <s v="DDDDDD dddddd"/>
        <s v="EEEEEEE eeeeeee"/>
        <s v="FFFFFFF fffffff"/>
        <s v="GGGGGGG ggggg"/>
        <s v="HHHHHH hhhhhh"/>
        <s v="IIIIIIIIII iiiiiiiiii"/>
        <s v="JJJJJJJJJ jjjjjjjjj"/>
        <s v="KKKKKKKK kkkkkk"/>
        <s v="LLLLLL lllll"/>
        <s v="MMMMMM mmmmm"/>
        <s v="NNNNN nnnnnn"/>
        <s v="OOOOO oooooo"/>
        <s v="PPPPPP ppppp"/>
        <s v="QQQQQ qqqqqq"/>
        <s v="RRRRRRR rrrrrrrr"/>
        <s v="SSSSSS sssssss"/>
        <s v=""/>
      </sharedItems>
    </cacheField>
    <cacheField name="Emplacement" numFmtId="0">
      <sharedItems containsString="0" containsBlank="1" containsNumber="1" containsInteger="1" minValue="1" maxValue="10"/>
    </cacheField>
    <cacheField name="Date" numFmtId="0">
      <sharedItems containsNonDate="0" containsDate="1" containsString="0" containsBlank="1" minDate="2021-09-05T00:00:00" maxDate="2022-05-09T00:00:00" count="247"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3-22T00:00:00"/>
        <d v="2022-03-23T00:00:00"/>
        <d v="2022-03-24T00:00:00"/>
        <d v="2022-03-25T00:00:00"/>
        <d v="2022-03-26T00:00:00"/>
        <d v="2022-03-21T00:00:00"/>
        <d v="2022-03-19T00:00:00"/>
        <d v="2022-03-20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m/>
      </sharedItems>
      <fieldGroup par="6" base="3">
        <rangePr groupBy="days" startDate="2021-09-05T00:00:00" endDate="2022-05-09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05/2022"/>
        </groupItems>
      </fieldGroup>
    </cacheField>
    <cacheField name="Recherche calendrier" numFmtId="0">
      <sharedItems/>
    </cacheField>
    <cacheField name="Mois" numFmtId="0" databaseField="0">
      <fieldGroup base="3">
        <rangePr groupBy="months" startDate="2021-09-05T00:00:00" endDate="2022-05-09T00:00:00"/>
        <groupItems count="14">
          <s v="&lt;05/09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5/2022"/>
        </groupItems>
      </fieldGroup>
    </cacheField>
    <cacheField name="Années" numFmtId="0" databaseField="0">
      <fieldGroup base="3">
        <rangePr groupBy="years" startDate="2021-09-05T00:00:00" endDate="2022-05-09T00:00:00"/>
        <groupItems count="4">
          <s v="&lt;05/09/2021"/>
          <s v="2021"/>
          <s v="2022"/>
          <s v="&gt;09/05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83">
  <r>
    <n v="1"/>
    <x v="0"/>
    <n v="1"/>
    <x v="0"/>
    <s v="144562"/>
  </r>
  <r>
    <n v="1"/>
    <x v="0"/>
    <n v="1"/>
    <x v="1"/>
    <s v="144563"/>
  </r>
  <r>
    <n v="1"/>
    <x v="0"/>
    <n v="1"/>
    <x v="2"/>
    <s v="144564"/>
  </r>
  <r>
    <n v="1"/>
    <x v="0"/>
    <n v="1"/>
    <x v="3"/>
    <s v="144565"/>
  </r>
  <r>
    <n v="1"/>
    <x v="0"/>
    <n v="1"/>
    <x v="4"/>
    <s v="144566"/>
  </r>
  <r>
    <n v="1"/>
    <x v="0"/>
    <n v="1"/>
    <x v="5"/>
    <s v="144567"/>
  </r>
  <r>
    <n v="1"/>
    <x v="0"/>
    <n v="1"/>
    <x v="6"/>
    <s v="144568"/>
  </r>
  <r>
    <n v="1"/>
    <x v="0"/>
    <n v="1"/>
    <x v="7"/>
    <s v="144569"/>
  </r>
  <r>
    <n v="1"/>
    <x v="0"/>
    <n v="1"/>
    <x v="8"/>
    <s v="144570"/>
  </r>
  <r>
    <n v="1"/>
    <x v="0"/>
    <n v="1"/>
    <x v="9"/>
    <s v="144571"/>
  </r>
  <r>
    <n v="1"/>
    <x v="0"/>
    <n v="1"/>
    <x v="10"/>
    <s v="144572"/>
  </r>
  <r>
    <n v="1"/>
    <x v="0"/>
    <n v="1"/>
    <x v="11"/>
    <s v="144573"/>
  </r>
  <r>
    <n v="1"/>
    <x v="0"/>
    <n v="1"/>
    <x v="12"/>
    <s v="144574"/>
  </r>
  <r>
    <n v="1"/>
    <x v="0"/>
    <n v="1"/>
    <x v="13"/>
    <s v="144575"/>
  </r>
  <r>
    <n v="1"/>
    <x v="0"/>
    <n v="1"/>
    <x v="14"/>
    <s v="144576"/>
  </r>
  <r>
    <n v="1"/>
    <x v="0"/>
    <n v="1"/>
    <x v="15"/>
    <s v="144577"/>
  </r>
  <r>
    <n v="1"/>
    <x v="0"/>
    <n v="1"/>
    <x v="16"/>
    <s v="144578"/>
  </r>
  <r>
    <n v="1"/>
    <x v="0"/>
    <n v="1"/>
    <x v="17"/>
    <s v="144579"/>
  </r>
  <r>
    <n v="1"/>
    <x v="0"/>
    <n v="1"/>
    <x v="18"/>
    <s v="144580"/>
  </r>
  <r>
    <n v="1"/>
    <x v="0"/>
    <n v="1"/>
    <x v="19"/>
    <s v="144581"/>
  </r>
  <r>
    <n v="1"/>
    <x v="0"/>
    <n v="1"/>
    <x v="20"/>
    <s v="144582"/>
  </r>
  <r>
    <n v="1"/>
    <x v="0"/>
    <n v="1"/>
    <x v="21"/>
    <s v="144583"/>
  </r>
  <r>
    <n v="1"/>
    <x v="0"/>
    <n v="1"/>
    <x v="22"/>
    <s v="144584"/>
  </r>
  <r>
    <n v="1"/>
    <x v="0"/>
    <n v="1"/>
    <x v="23"/>
    <s v="144585"/>
  </r>
  <r>
    <n v="1"/>
    <x v="0"/>
    <n v="1"/>
    <x v="24"/>
    <s v="144586"/>
  </r>
  <r>
    <n v="1"/>
    <x v="0"/>
    <n v="1"/>
    <x v="25"/>
    <s v="144587"/>
  </r>
  <r>
    <n v="1"/>
    <x v="0"/>
    <n v="1"/>
    <x v="26"/>
    <s v="144588"/>
  </r>
  <r>
    <n v="1"/>
    <x v="0"/>
    <n v="1"/>
    <x v="27"/>
    <s v="144589"/>
  </r>
  <r>
    <n v="1"/>
    <x v="0"/>
    <n v="1"/>
    <x v="28"/>
    <s v="144590"/>
  </r>
  <r>
    <n v="1"/>
    <x v="0"/>
    <n v="1"/>
    <x v="29"/>
    <s v="144591"/>
  </r>
  <r>
    <n v="1"/>
    <x v="0"/>
    <n v="1"/>
    <x v="30"/>
    <s v="144592"/>
  </r>
  <r>
    <n v="1"/>
    <x v="0"/>
    <n v="1"/>
    <x v="31"/>
    <s v="144593"/>
  </r>
  <r>
    <n v="1"/>
    <x v="0"/>
    <n v="1"/>
    <x v="32"/>
    <s v="144594"/>
  </r>
  <r>
    <n v="1"/>
    <x v="0"/>
    <n v="1"/>
    <x v="33"/>
    <s v="144595"/>
  </r>
  <r>
    <n v="1"/>
    <x v="0"/>
    <n v="1"/>
    <x v="34"/>
    <s v="144596"/>
  </r>
  <r>
    <n v="1"/>
    <x v="0"/>
    <n v="1"/>
    <x v="35"/>
    <s v="144597"/>
  </r>
  <r>
    <n v="1"/>
    <x v="0"/>
    <n v="1"/>
    <x v="36"/>
    <s v="144598"/>
  </r>
  <r>
    <n v="1"/>
    <x v="0"/>
    <n v="1"/>
    <x v="37"/>
    <s v="144599"/>
  </r>
  <r>
    <n v="1"/>
    <x v="0"/>
    <n v="1"/>
    <x v="38"/>
    <s v="144600"/>
  </r>
  <r>
    <n v="1"/>
    <x v="0"/>
    <n v="1"/>
    <x v="39"/>
    <s v="144601"/>
  </r>
  <r>
    <n v="1"/>
    <x v="0"/>
    <n v="1"/>
    <x v="40"/>
    <s v="144602"/>
  </r>
  <r>
    <n v="1"/>
    <x v="0"/>
    <n v="1"/>
    <x v="41"/>
    <s v="144603"/>
  </r>
  <r>
    <n v="1"/>
    <x v="0"/>
    <n v="1"/>
    <x v="42"/>
    <s v="144604"/>
  </r>
  <r>
    <n v="1"/>
    <x v="0"/>
    <n v="1"/>
    <x v="43"/>
    <s v="144605"/>
  </r>
  <r>
    <n v="1"/>
    <x v="0"/>
    <n v="1"/>
    <x v="44"/>
    <s v="144606"/>
  </r>
  <r>
    <n v="1"/>
    <x v="0"/>
    <n v="1"/>
    <x v="45"/>
    <s v="144607"/>
  </r>
  <r>
    <n v="1"/>
    <x v="0"/>
    <n v="1"/>
    <x v="46"/>
    <s v="144608"/>
  </r>
  <r>
    <n v="1"/>
    <x v="0"/>
    <n v="1"/>
    <x v="47"/>
    <s v="144609"/>
  </r>
  <r>
    <n v="1"/>
    <x v="0"/>
    <n v="1"/>
    <x v="48"/>
    <s v="144610"/>
  </r>
  <r>
    <n v="1"/>
    <x v="0"/>
    <n v="1"/>
    <x v="49"/>
    <s v="144611"/>
  </r>
  <r>
    <n v="1"/>
    <x v="0"/>
    <n v="1"/>
    <x v="50"/>
    <s v="144612"/>
  </r>
  <r>
    <n v="1"/>
    <x v="0"/>
    <n v="1"/>
    <x v="51"/>
    <s v="144613"/>
  </r>
  <r>
    <n v="1"/>
    <x v="0"/>
    <n v="1"/>
    <x v="52"/>
    <s v="144614"/>
  </r>
  <r>
    <n v="1"/>
    <x v="0"/>
    <n v="1"/>
    <x v="53"/>
    <s v="144615"/>
  </r>
  <r>
    <n v="1"/>
    <x v="0"/>
    <n v="1"/>
    <x v="54"/>
    <s v="144616"/>
  </r>
  <r>
    <n v="1"/>
    <x v="0"/>
    <n v="1"/>
    <x v="55"/>
    <s v="144617"/>
  </r>
  <r>
    <n v="1"/>
    <x v="0"/>
    <n v="1"/>
    <x v="56"/>
    <s v="144618"/>
  </r>
  <r>
    <n v="1"/>
    <x v="0"/>
    <n v="1"/>
    <x v="57"/>
    <s v="144619"/>
  </r>
  <r>
    <n v="1"/>
    <x v="0"/>
    <n v="1"/>
    <x v="58"/>
    <s v="144620"/>
  </r>
  <r>
    <n v="1"/>
    <x v="0"/>
    <n v="1"/>
    <x v="59"/>
    <s v="144621"/>
  </r>
  <r>
    <n v="1"/>
    <x v="0"/>
    <n v="1"/>
    <x v="60"/>
    <s v="144622"/>
  </r>
  <r>
    <n v="1"/>
    <x v="0"/>
    <n v="1"/>
    <x v="61"/>
    <s v="144623"/>
  </r>
  <r>
    <n v="1"/>
    <x v="0"/>
    <n v="1"/>
    <x v="62"/>
    <s v="144624"/>
  </r>
  <r>
    <n v="1"/>
    <x v="0"/>
    <n v="1"/>
    <x v="63"/>
    <s v="144625"/>
  </r>
  <r>
    <n v="1"/>
    <x v="0"/>
    <n v="1"/>
    <x v="64"/>
    <s v="144626"/>
  </r>
  <r>
    <n v="1"/>
    <x v="0"/>
    <n v="1"/>
    <x v="65"/>
    <s v="144627"/>
  </r>
  <r>
    <n v="1"/>
    <x v="0"/>
    <n v="1"/>
    <x v="66"/>
    <s v="144628"/>
  </r>
  <r>
    <n v="1"/>
    <x v="0"/>
    <n v="1"/>
    <x v="67"/>
    <s v="144629"/>
  </r>
  <r>
    <n v="1"/>
    <x v="0"/>
    <n v="1"/>
    <x v="68"/>
    <s v="144630"/>
  </r>
  <r>
    <n v="1"/>
    <x v="0"/>
    <n v="1"/>
    <x v="69"/>
    <s v="144631"/>
  </r>
  <r>
    <n v="1"/>
    <x v="0"/>
    <n v="1"/>
    <x v="70"/>
    <s v="144632"/>
  </r>
  <r>
    <n v="1"/>
    <x v="0"/>
    <n v="1"/>
    <x v="71"/>
    <s v="144633"/>
  </r>
  <r>
    <n v="1"/>
    <x v="0"/>
    <n v="1"/>
    <x v="72"/>
    <s v="144634"/>
  </r>
  <r>
    <n v="1"/>
    <x v="0"/>
    <n v="1"/>
    <x v="73"/>
    <s v="144635"/>
  </r>
  <r>
    <n v="1"/>
    <x v="0"/>
    <n v="1"/>
    <x v="74"/>
    <s v="144636"/>
  </r>
  <r>
    <n v="1"/>
    <x v="0"/>
    <n v="1"/>
    <x v="75"/>
    <s v="144637"/>
  </r>
  <r>
    <n v="1"/>
    <x v="0"/>
    <n v="1"/>
    <x v="76"/>
    <s v="144638"/>
  </r>
  <r>
    <n v="2"/>
    <x v="1"/>
    <n v="2"/>
    <x v="0"/>
    <s v="244562"/>
  </r>
  <r>
    <n v="2"/>
    <x v="1"/>
    <n v="2"/>
    <x v="1"/>
    <s v="244563"/>
  </r>
  <r>
    <n v="2"/>
    <x v="1"/>
    <n v="2"/>
    <x v="2"/>
    <s v="244564"/>
  </r>
  <r>
    <n v="2"/>
    <x v="1"/>
    <n v="2"/>
    <x v="3"/>
    <s v="244565"/>
  </r>
  <r>
    <n v="2"/>
    <x v="1"/>
    <n v="2"/>
    <x v="4"/>
    <s v="244566"/>
  </r>
  <r>
    <n v="2"/>
    <x v="1"/>
    <n v="2"/>
    <x v="5"/>
    <s v="244567"/>
  </r>
  <r>
    <n v="2"/>
    <x v="1"/>
    <n v="2"/>
    <x v="6"/>
    <s v="244568"/>
  </r>
  <r>
    <n v="2"/>
    <x v="1"/>
    <n v="2"/>
    <x v="7"/>
    <s v="244569"/>
  </r>
  <r>
    <n v="2"/>
    <x v="1"/>
    <n v="2"/>
    <x v="8"/>
    <s v="244570"/>
  </r>
  <r>
    <n v="2"/>
    <x v="1"/>
    <n v="2"/>
    <x v="9"/>
    <s v="244571"/>
  </r>
  <r>
    <n v="2"/>
    <x v="1"/>
    <n v="2"/>
    <x v="10"/>
    <s v="244572"/>
  </r>
  <r>
    <n v="2"/>
    <x v="1"/>
    <n v="2"/>
    <x v="11"/>
    <s v="244573"/>
  </r>
  <r>
    <n v="2"/>
    <x v="1"/>
    <n v="2"/>
    <x v="12"/>
    <s v="244574"/>
  </r>
  <r>
    <n v="2"/>
    <x v="1"/>
    <n v="2"/>
    <x v="13"/>
    <s v="244575"/>
  </r>
  <r>
    <n v="2"/>
    <x v="1"/>
    <n v="2"/>
    <x v="14"/>
    <s v="244576"/>
  </r>
  <r>
    <n v="2"/>
    <x v="1"/>
    <n v="2"/>
    <x v="15"/>
    <s v="244577"/>
  </r>
  <r>
    <n v="2"/>
    <x v="1"/>
    <n v="2"/>
    <x v="16"/>
    <s v="244578"/>
  </r>
  <r>
    <n v="2"/>
    <x v="1"/>
    <n v="2"/>
    <x v="17"/>
    <s v="244579"/>
  </r>
  <r>
    <n v="2"/>
    <x v="1"/>
    <n v="2"/>
    <x v="18"/>
    <s v="244580"/>
  </r>
  <r>
    <n v="2"/>
    <x v="1"/>
    <n v="2"/>
    <x v="19"/>
    <s v="244581"/>
  </r>
  <r>
    <n v="2"/>
    <x v="1"/>
    <n v="2"/>
    <x v="20"/>
    <s v="244582"/>
  </r>
  <r>
    <n v="2"/>
    <x v="1"/>
    <n v="2"/>
    <x v="21"/>
    <s v="244583"/>
  </r>
  <r>
    <n v="2"/>
    <x v="1"/>
    <n v="2"/>
    <x v="22"/>
    <s v="244584"/>
  </r>
  <r>
    <n v="2"/>
    <x v="1"/>
    <n v="2"/>
    <x v="23"/>
    <s v="244585"/>
  </r>
  <r>
    <n v="2"/>
    <x v="1"/>
    <n v="2"/>
    <x v="24"/>
    <s v="244586"/>
  </r>
  <r>
    <n v="2"/>
    <x v="1"/>
    <n v="2"/>
    <x v="25"/>
    <s v="244587"/>
  </r>
  <r>
    <n v="2"/>
    <x v="1"/>
    <n v="2"/>
    <x v="26"/>
    <s v="244588"/>
  </r>
  <r>
    <n v="2"/>
    <x v="1"/>
    <n v="2"/>
    <x v="27"/>
    <s v="244589"/>
  </r>
  <r>
    <n v="2"/>
    <x v="1"/>
    <n v="2"/>
    <x v="28"/>
    <s v="244590"/>
  </r>
  <r>
    <n v="2"/>
    <x v="1"/>
    <n v="2"/>
    <x v="29"/>
    <s v="244591"/>
  </r>
  <r>
    <n v="2"/>
    <x v="1"/>
    <n v="2"/>
    <x v="30"/>
    <s v="244592"/>
  </r>
  <r>
    <n v="2"/>
    <x v="1"/>
    <n v="2"/>
    <x v="31"/>
    <s v="244593"/>
  </r>
  <r>
    <n v="2"/>
    <x v="1"/>
    <n v="2"/>
    <x v="32"/>
    <s v="244594"/>
  </r>
  <r>
    <n v="2"/>
    <x v="1"/>
    <n v="2"/>
    <x v="33"/>
    <s v="244595"/>
  </r>
  <r>
    <n v="2"/>
    <x v="1"/>
    <n v="2"/>
    <x v="34"/>
    <s v="244596"/>
  </r>
  <r>
    <n v="2"/>
    <x v="1"/>
    <n v="2"/>
    <x v="35"/>
    <s v="244597"/>
  </r>
  <r>
    <n v="2"/>
    <x v="1"/>
    <n v="2"/>
    <x v="36"/>
    <s v="244598"/>
  </r>
  <r>
    <n v="2"/>
    <x v="1"/>
    <n v="2"/>
    <x v="37"/>
    <s v="244599"/>
  </r>
  <r>
    <n v="2"/>
    <x v="1"/>
    <n v="2"/>
    <x v="38"/>
    <s v="244600"/>
  </r>
  <r>
    <n v="2"/>
    <x v="1"/>
    <n v="2"/>
    <x v="39"/>
    <s v="244601"/>
  </r>
  <r>
    <n v="2"/>
    <x v="1"/>
    <n v="2"/>
    <x v="40"/>
    <s v="244602"/>
  </r>
  <r>
    <n v="2"/>
    <x v="1"/>
    <n v="2"/>
    <x v="41"/>
    <s v="244603"/>
  </r>
  <r>
    <n v="2"/>
    <x v="1"/>
    <n v="2"/>
    <x v="42"/>
    <s v="244604"/>
  </r>
  <r>
    <n v="2"/>
    <x v="1"/>
    <n v="2"/>
    <x v="43"/>
    <s v="244605"/>
  </r>
  <r>
    <n v="2"/>
    <x v="1"/>
    <n v="2"/>
    <x v="44"/>
    <s v="244606"/>
  </r>
  <r>
    <n v="2"/>
    <x v="1"/>
    <n v="2"/>
    <x v="45"/>
    <s v="244607"/>
  </r>
  <r>
    <n v="2"/>
    <x v="1"/>
    <n v="2"/>
    <x v="46"/>
    <s v="244608"/>
  </r>
  <r>
    <n v="2"/>
    <x v="1"/>
    <n v="2"/>
    <x v="47"/>
    <s v="244609"/>
  </r>
  <r>
    <n v="2"/>
    <x v="1"/>
    <n v="2"/>
    <x v="48"/>
    <s v="244610"/>
  </r>
  <r>
    <n v="2"/>
    <x v="1"/>
    <n v="2"/>
    <x v="49"/>
    <s v="244611"/>
  </r>
  <r>
    <n v="2"/>
    <x v="1"/>
    <n v="2"/>
    <x v="50"/>
    <s v="244612"/>
  </r>
  <r>
    <n v="2"/>
    <x v="1"/>
    <n v="2"/>
    <x v="51"/>
    <s v="244613"/>
  </r>
  <r>
    <n v="2"/>
    <x v="1"/>
    <n v="2"/>
    <x v="52"/>
    <s v="244614"/>
  </r>
  <r>
    <n v="2"/>
    <x v="1"/>
    <n v="2"/>
    <x v="53"/>
    <s v="244615"/>
  </r>
  <r>
    <n v="2"/>
    <x v="1"/>
    <n v="2"/>
    <x v="54"/>
    <s v="244616"/>
  </r>
  <r>
    <n v="2"/>
    <x v="1"/>
    <n v="2"/>
    <x v="55"/>
    <s v="244617"/>
  </r>
  <r>
    <n v="2"/>
    <x v="1"/>
    <n v="2"/>
    <x v="56"/>
    <s v="244618"/>
  </r>
  <r>
    <n v="2"/>
    <x v="1"/>
    <n v="2"/>
    <x v="57"/>
    <s v="244619"/>
  </r>
  <r>
    <n v="2"/>
    <x v="1"/>
    <n v="2"/>
    <x v="58"/>
    <s v="244620"/>
  </r>
  <r>
    <n v="2"/>
    <x v="1"/>
    <n v="2"/>
    <x v="59"/>
    <s v="244621"/>
  </r>
  <r>
    <n v="2"/>
    <x v="1"/>
    <n v="2"/>
    <x v="60"/>
    <s v="244622"/>
  </r>
  <r>
    <n v="2"/>
    <x v="1"/>
    <n v="2"/>
    <x v="61"/>
    <s v="244623"/>
  </r>
  <r>
    <n v="2"/>
    <x v="1"/>
    <n v="2"/>
    <x v="62"/>
    <s v="244624"/>
  </r>
  <r>
    <n v="2"/>
    <x v="1"/>
    <n v="2"/>
    <x v="63"/>
    <s v="244625"/>
  </r>
  <r>
    <n v="2"/>
    <x v="1"/>
    <n v="2"/>
    <x v="64"/>
    <s v="244626"/>
  </r>
  <r>
    <n v="2"/>
    <x v="1"/>
    <n v="2"/>
    <x v="65"/>
    <s v="244627"/>
  </r>
  <r>
    <n v="2"/>
    <x v="1"/>
    <n v="2"/>
    <x v="66"/>
    <s v="244628"/>
  </r>
  <r>
    <n v="2"/>
    <x v="1"/>
    <n v="2"/>
    <x v="67"/>
    <s v="244629"/>
  </r>
  <r>
    <n v="2"/>
    <x v="1"/>
    <n v="2"/>
    <x v="68"/>
    <s v="244630"/>
  </r>
  <r>
    <n v="2"/>
    <x v="1"/>
    <n v="2"/>
    <x v="69"/>
    <s v="244631"/>
  </r>
  <r>
    <n v="2"/>
    <x v="1"/>
    <n v="2"/>
    <x v="70"/>
    <s v="244632"/>
  </r>
  <r>
    <n v="2"/>
    <x v="1"/>
    <n v="2"/>
    <x v="71"/>
    <s v="244633"/>
  </r>
  <r>
    <n v="2"/>
    <x v="1"/>
    <n v="2"/>
    <x v="72"/>
    <s v="244634"/>
  </r>
  <r>
    <n v="2"/>
    <x v="1"/>
    <n v="2"/>
    <x v="73"/>
    <s v="244635"/>
  </r>
  <r>
    <n v="2"/>
    <x v="1"/>
    <n v="2"/>
    <x v="74"/>
    <s v="244636"/>
  </r>
  <r>
    <n v="2"/>
    <x v="1"/>
    <n v="2"/>
    <x v="75"/>
    <s v="244637"/>
  </r>
  <r>
    <n v="2"/>
    <x v="1"/>
    <n v="2"/>
    <x v="76"/>
    <s v="244638"/>
  </r>
  <r>
    <n v="3"/>
    <x v="2"/>
    <n v="10"/>
    <x v="0"/>
    <s v="1044562"/>
  </r>
  <r>
    <n v="3"/>
    <x v="2"/>
    <n v="10"/>
    <x v="1"/>
    <s v="1044563"/>
  </r>
  <r>
    <n v="3"/>
    <x v="2"/>
    <n v="10"/>
    <x v="2"/>
    <s v="1044564"/>
  </r>
  <r>
    <n v="3"/>
    <x v="2"/>
    <n v="10"/>
    <x v="3"/>
    <s v="1044565"/>
  </r>
  <r>
    <n v="3"/>
    <x v="2"/>
    <n v="10"/>
    <x v="4"/>
    <s v="1044566"/>
  </r>
  <r>
    <n v="3"/>
    <x v="2"/>
    <n v="10"/>
    <x v="5"/>
    <s v="1044567"/>
  </r>
  <r>
    <n v="3"/>
    <x v="2"/>
    <n v="10"/>
    <x v="6"/>
    <s v="1044568"/>
  </r>
  <r>
    <n v="3"/>
    <x v="2"/>
    <n v="10"/>
    <x v="7"/>
    <s v="1044569"/>
  </r>
  <r>
    <n v="3"/>
    <x v="2"/>
    <n v="10"/>
    <x v="8"/>
    <s v="1044570"/>
  </r>
  <r>
    <n v="3"/>
    <x v="2"/>
    <n v="10"/>
    <x v="9"/>
    <s v="1044571"/>
  </r>
  <r>
    <n v="3"/>
    <x v="2"/>
    <n v="10"/>
    <x v="10"/>
    <s v="1044572"/>
  </r>
  <r>
    <n v="3"/>
    <x v="2"/>
    <n v="10"/>
    <x v="11"/>
    <s v="1044573"/>
  </r>
  <r>
    <n v="3"/>
    <x v="2"/>
    <n v="10"/>
    <x v="12"/>
    <s v="1044574"/>
  </r>
  <r>
    <n v="3"/>
    <x v="2"/>
    <n v="10"/>
    <x v="13"/>
    <s v="1044575"/>
  </r>
  <r>
    <n v="3"/>
    <x v="2"/>
    <n v="10"/>
    <x v="14"/>
    <s v="1044576"/>
  </r>
  <r>
    <n v="3"/>
    <x v="2"/>
    <n v="10"/>
    <x v="15"/>
    <s v="1044577"/>
  </r>
  <r>
    <n v="3"/>
    <x v="2"/>
    <n v="10"/>
    <x v="16"/>
    <s v="1044578"/>
  </r>
  <r>
    <n v="3"/>
    <x v="2"/>
    <n v="10"/>
    <x v="17"/>
    <s v="1044579"/>
  </r>
  <r>
    <n v="3"/>
    <x v="2"/>
    <n v="10"/>
    <x v="18"/>
    <s v="1044580"/>
  </r>
  <r>
    <n v="3"/>
    <x v="2"/>
    <n v="10"/>
    <x v="19"/>
    <s v="1044581"/>
  </r>
  <r>
    <n v="3"/>
    <x v="2"/>
    <n v="10"/>
    <x v="20"/>
    <s v="1044582"/>
  </r>
  <r>
    <n v="3"/>
    <x v="2"/>
    <n v="10"/>
    <x v="21"/>
    <s v="1044583"/>
  </r>
  <r>
    <n v="3"/>
    <x v="2"/>
    <n v="10"/>
    <x v="22"/>
    <s v="1044584"/>
  </r>
  <r>
    <n v="3"/>
    <x v="2"/>
    <n v="10"/>
    <x v="23"/>
    <s v="1044585"/>
  </r>
  <r>
    <n v="3"/>
    <x v="2"/>
    <n v="10"/>
    <x v="24"/>
    <s v="1044586"/>
  </r>
  <r>
    <n v="3"/>
    <x v="2"/>
    <n v="10"/>
    <x v="25"/>
    <s v="1044587"/>
  </r>
  <r>
    <n v="3"/>
    <x v="2"/>
    <n v="10"/>
    <x v="26"/>
    <s v="1044588"/>
  </r>
  <r>
    <n v="3"/>
    <x v="2"/>
    <n v="10"/>
    <x v="27"/>
    <s v="1044589"/>
  </r>
  <r>
    <n v="3"/>
    <x v="2"/>
    <n v="10"/>
    <x v="28"/>
    <s v="1044590"/>
  </r>
  <r>
    <n v="3"/>
    <x v="2"/>
    <n v="10"/>
    <x v="29"/>
    <s v="1044591"/>
  </r>
  <r>
    <n v="3"/>
    <x v="2"/>
    <n v="10"/>
    <x v="30"/>
    <s v="1044592"/>
  </r>
  <r>
    <n v="3"/>
    <x v="2"/>
    <n v="10"/>
    <x v="31"/>
    <s v="1044593"/>
  </r>
  <r>
    <n v="3"/>
    <x v="2"/>
    <n v="10"/>
    <x v="32"/>
    <s v="1044594"/>
  </r>
  <r>
    <n v="3"/>
    <x v="2"/>
    <n v="10"/>
    <x v="33"/>
    <s v="1044595"/>
  </r>
  <r>
    <n v="3"/>
    <x v="2"/>
    <n v="10"/>
    <x v="34"/>
    <s v="1044596"/>
  </r>
  <r>
    <n v="3"/>
    <x v="2"/>
    <n v="10"/>
    <x v="35"/>
    <s v="1044597"/>
  </r>
  <r>
    <n v="3"/>
    <x v="2"/>
    <n v="10"/>
    <x v="36"/>
    <s v="1044598"/>
  </r>
  <r>
    <n v="3"/>
    <x v="2"/>
    <n v="10"/>
    <x v="37"/>
    <s v="1044599"/>
  </r>
  <r>
    <n v="3"/>
    <x v="2"/>
    <n v="10"/>
    <x v="38"/>
    <s v="1044600"/>
  </r>
  <r>
    <n v="3"/>
    <x v="2"/>
    <n v="10"/>
    <x v="39"/>
    <s v="1044601"/>
  </r>
  <r>
    <n v="3"/>
    <x v="2"/>
    <n v="10"/>
    <x v="40"/>
    <s v="1044602"/>
  </r>
  <r>
    <n v="3"/>
    <x v="2"/>
    <n v="10"/>
    <x v="41"/>
    <s v="1044603"/>
  </r>
  <r>
    <n v="3"/>
    <x v="2"/>
    <n v="10"/>
    <x v="42"/>
    <s v="1044604"/>
  </r>
  <r>
    <n v="3"/>
    <x v="2"/>
    <n v="10"/>
    <x v="43"/>
    <s v="1044605"/>
  </r>
  <r>
    <n v="3"/>
    <x v="2"/>
    <n v="10"/>
    <x v="44"/>
    <s v="1044606"/>
  </r>
  <r>
    <n v="3"/>
    <x v="2"/>
    <n v="10"/>
    <x v="45"/>
    <s v="1044607"/>
  </r>
  <r>
    <n v="3"/>
    <x v="2"/>
    <n v="10"/>
    <x v="46"/>
    <s v="1044608"/>
  </r>
  <r>
    <n v="3"/>
    <x v="2"/>
    <n v="10"/>
    <x v="47"/>
    <s v="1044609"/>
  </r>
  <r>
    <n v="3"/>
    <x v="2"/>
    <n v="10"/>
    <x v="48"/>
    <s v="1044610"/>
  </r>
  <r>
    <n v="3"/>
    <x v="2"/>
    <n v="10"/>
    <x v="49"/>
    <s v="1044611"/>
  </r>
  <r>
    <n v="3"/>
    <x v="2"/>
    <n v="10"/>
    <x v="50"/>
    <s v="1044612"/>
  </r>
  <r>
    <n v="3"/>
    <x v="2"/>
    <n v="10"/>
    <x v="51"/>
    <s v="1044613"/>
  </r>
  <r>
    <n v="3"/>
    <x v="2"/>
    <n v="10"/>
    <x v="52"/>
    <s v="1044614"/>
  </r>
  <r>
    <n v="3"/>
    <x v="2"/>
    <n v="10"/>
    <x v="53"/>
    <s v="1044615"/>
  </r>
  <r>
    <n v="3"/>
    <x v="2"/>
    <n v="10"/>
    <x v="54"/>
    <s v="1044616"/>
  </r>
  <r>
    <n v="3"/>
    <x v="2"/>
    <n v="10"/>
    <x v="55"/>
    <s v="1044617"/>
  </r>
  <r>
    <n v="3"/>
    <x v="2"/>
    <n v="10"/>
    <x v="56"/>
    <s v="1044618"/>
  </r>
  <r>
    <n v="3"/>
    <x v="2"/>
    <n v="10"/>
    <x v="57"/>
    <s v="1044619"/>
  </r>
  <r>
    <n v="3"/>
    <x v="2"/>
    <n v="10"/>
    <x v="58"/>
    <s v="1044620"/>
  </r>
  <r>
    <n v="3"/>
    <x v="2"/>
    <n v="10"/>
    <x v="59"/>
    <s v="1044621"/>
  </r>
  <r>
    <n v="3"/>
    <x v="2"/>
    <n v="10"/>
    <x v="60"/>
    <s v="1044622"/>
  </r>
  <r>
    <n v="3"/>
    <x v="2"/>
    <n v="10"/>
    <x v="61"/>
    <s v="1044623"/>
  </r>
  <r>
    <n v="3"/>
    <x v="2"/>
    <n v="10"/>
    <x v="62"/>
    <s v="1044624"/>
  </r>
  <r>
    <n v="3"/>
    <x v="2"/>
    <n v="10"/>
    <x v="63"/>
    <s v="1044625"/>
  </r>
  <r>
    <n v="3"/>
    <x v="2"/>
    <n v="10"/>
    <x v="64"/>
    <s v="1044626"/>
  </r>
  <r>
    <n v="3"/>
    <x v="2"/>
    <n v="10"/>
    <x v="65"/>
    <s v="1044627"/>
  </r>
  <r>
    <n v="3"/>
    <x v="2"/>
    <n v="10"/>
    <x v="66"/>
    <s v="1044628"/>
  </r>
  <r>
    <n v="3"/>
    <x v="2"/>
    <n v="10"/>
    <x v="67"/>
    <s v="1044629"/>
  </r>
  <r>
    <n v="3"/>
    <x v="2"/>
    <n v="10"/>
    <x v="68"/>
    <s v="1044630"/>
  </r>
  <r>
    <n v="3"/>
    <x v="2"/>
    <n v="10"/>
    <x v="69"/>
    <s v="1044631"/>
  </r>
  <r>
    <n v="3"/>
    <x v="2"/>
    <n v="10"/>
    <x v="70"/>
    <s v="1044632"/>
  </r>
  <r>
    <n v="3"/>
    <x v="2"/>
    <n v="10"/>
    <x v="71"/>
    <s v="1044633"/>
  </r>
  <r>
    <n v="3"/>
    <x v="2"/>
    <n v="10"/>
    <x v="72"/>
    <s v="1044634"/>
  </r>
  <r>
    <n v="3"/>
    <x v="2"/>
    <n v="10"/>
    <x v="73"/>
    <s v="1044635"/>
  </r>
  <r>
    <n v="3"/>
    <x v="2"/>
    <n v="10"/>
    <x v="74"/>
    <s v="1044636"/>
  </r>
  <r>
    <n v="3"/>
    <x v="2"/>
    <n v="10"/>
    <x v="75"/>
    <s v="1044637"/>
  </r>
  <r>
    <n v="3"/>
    <x v="2"/>
    <n v="10"/>
    <x v="76"/>
    <s v="1044638"/>
  </r>
  <r>
    <n v="4"/>
    <x v="3"/>
    <n v="4"/>
    <x v="0"/>
    <s v="444562"/>
  </r>
  <r>
    <n v="4"/>
    <x v="3"/>
    <n v="4"/>
    <x v="1"/>
    <s v="444563"/>
  </r>
  <r>
    <n v="4"/>
    <x v="3"/>
    <n v="4"/>
    <x v="2"/>
    <s v="444564"/>
  </r>
  <r>
    <n v="4"/>
    <x v="3"/>
    <n v="4"/>
    <x v="3"/>
    <s v="444565"/>
  </r>
  <r>
    <n v="4"/>
    <x v="3"/>
    <n v="4"/>
    <x v="4"/>
    <s v="444566"/>
  </r>
  <r>
    <n v="4"/>
    <x v="3"/>
    <n v="4"/>
    <x v="5"/>
    <s v="444567"/>
  </r>
  <r>
    <n v="4"/>
    <x v="3"/>
    <n v="4"/>
    <x v="6"/>
    <s v="444568"/>
  </r>
  <r>
    <n v="4"/>
    <x v="3"/>
    <n v="4"/>
    <x v="7"/>
    <s v="444569"/>
  </r>
  <r>
    <n v="4"/>
    <x v="3"/>
    <n v="4"/>
    <x v="8"/>
    <s v="444570"/>
  </r>
  <r>
    <n v="4"/>
    <x v="3"/>
    <n v="4"/>
    <x v="9"/>
    <s v="444571"/>
  </r>
  <r>
    <n v="4"/>
    <x v="3"/>
    <n v="4"/>
    <x v="10"/>
    <s v="444572"/>
  </r>
  <r>
    <n v="4"/>
    <x v="3"/>
    <n v="4"/>
    <x v="11"/>
    <s v="444573"/>
  </r>
  <r>
    <n v="4"/>
    <x v="3"/>
    <n v="4"/>
    <x v="12"/>
    <s v="444574"/>
  </r>
  <r>
    <n v="4"/>
    <x v="3"/>
    <n v="4"/>
    <x v="13"/>
    <s v="444575"/>
  </r>
  <r>
    <n v="4"/>
    <x v="3"/>
    <n v="4"/>
    <x v="14"/>
    <s v="444576"/>
  </r>
  <r>
    <n v="4"/>
    <x v="3"/>
    <n v="4"/>
    <x v="15"/>
    <s v="444577"/>
  </r>
  <r>
    <n v="4"/>
    <x v="3"/>
    <n v="4"/>
    <x v="16"/>
    <s v="444578"/>
  </r>
  <r>
    <n v="4"/>
    <x v="3"/>
    <n v="4"/>
    <x v="17"/>
    <s v="444579"/>
  </r>
  <r>
    <n v="4"/>
    <x v="3"/>
    <n v="4"/>
    <x v="18"/>
    <s v="444580"/>
  </r>
  <r>
    <n v="4"/>
    <x v="3"/>
    <n v="4"/>
    <x v="19"/>
    <s v="444581"/>
  </r>
  <r>
    <n v="4"/>
    <x v="3"/>
    <n v="4"/>
    <x v="20"/>
    <s v="444582"/>
  </r>
  <r>
    <n v="4"/>
    <x v="3"/>
    <n v="4"/>
    <x v="21"/>
    <s v="444583"/>
  </r>
  <r>
    <n v="4"/>
    <x v="3"/>
    <n v="4"/>
    <x v="22"/>
    <s v="444584"/>
  </r>
  <r>
    <n v="4"/>
    <x v="3"/>
    <n v="4"/>
    <x v="23"/>
    <s v="444585"/>
  </r>
  <r>
    <n v="4"/>
    <x v="3"/>
    <n v="4"/>
    <x v="24"/>
    <s v="444586"/>
  </r>
  <r>
    <n v="4"/>
    <x v="3"/>
    <n v="4"/>
    <x v="25"/>
    <s v="444587"/>
  </r>
  <r>
    <n v="4"/>
    <x v="3"/>
    <n v="4"/>
    <x v="26"/>
    <s v="444588"/>
  </r>
  <r>
    <n v="4"/>
    <x v="3"/>
    <n v="4"/>
    <x v="27"/>
    <s v="444589"/>
  </r>
  <r>
    <n v="5"/>
    <x v="4"/>
    <n v="5"/>
    <x v="0"/>
    <s v="544562"/>
  </r>
  <r>
    <n v="5"/>
    <x v="4"/>
    <n v="5"/>
    <x v="1"/>
    <s v="544563"/>
  </r>
  <r>
    <n v="5"/>
    <x v="4"/>
    <n v="5"/>
    <x v="2"/>
    <s v="544564"/>
  </r>
  <r>
    <n v="5"/>
    <x v="4"/>
    <n v="5"/>
    <x v="3"/>
    <s v="544565"/>
  </r>
  <r>
    <n v="5"/>
    <x v="4"/>
    <n v="5"/>
    <x v="4"/>
    <s v="544566"/>
  </r>
  <r>
    <n v="5"/>
    <x v="4"/>
    <n v="5"/>
    <x v="5"/>
    <s v="544567"/>
  </r>
  <r>
    <n v="5"/>
    <x v="4"/>
    <n v="5"/>
    <x v="6"/>
    <s v="544568"/>
  </r>
  <r>
    <n v="5"/>
    <x v="4"/>
    <n v="5"/>
    <x v="7"/>
    <s v="544569"/>
  </r>
  <r>
    <n v="5"/>
    <x v="4"/>
    <n v="5"/>
    <x v="8"/>
    <s v="544570"/>
  </r>
  <r>
    <n v="5"/>
    <x v="4"/>
    <n v="5"/>
    <x v="9"/>
    <s v="544571"/>
  </r>
  <r>
    <n v="5"/>
    <x v="4"/>
    <n v="5"/>
    <x v="10"/>
    <s v="544572"/>
  </r>
  <r>
    <n v="5"/>
    <x v="4"/>
    <n v="5"/>
    <x v="11"/>
    <s v="544573"/>
  </r>
  <r>
    <n v="5"/>
    <x v="4"/>
    <n v="5"/>
    <x v="12"/>
    <s v="544574"/>
  </r>
  <r>
    <n v="5"/>
    <x v="4"/>
    <n v="5"/>
    <x v="13"/>
    <s v="544575"/>
  </r>
  <r>
    <n v="5"/>
    <x v="4"/>
    <n v="5"/>
    <x v="14"/>
    <s v="544576"/>
  </r>
  <r>
    <n v="5"/>
    <x v="4"/>
    <n v="5"/>
    <x v="15"/>
    <s v="544577"/>
  </r>
  <r>
    <n v="5"/>
    <x v="4"/>
    <n v="5"/>
    <x v="16"/>
    <s v="544578"/>
  </r>
  <r>
    <n v="5"/>
    <x v="4"/>
    <n v="5"/>
    <x v="17"/>
    <s v="544579"/>
  </r>
  <r>
    <n v="5"/>
    <x v="4"/>
    <n v="5"/>
    <x v="18"/>
    <s v="544580"/>
  </r>
  <r>
    <n v="5"/>
    <x v="4"/>
    <n v="5"/>
    <x v="19"/>
    <s v="544581"/>
  </r>
  <r>
    <n v="5"/>
    <x v="4"/>
    <n v="5"/>
    <x v="20"/>
    <s v="544582"/>
  </r>
  <r>
    <n v="5"/>
    <x v="4"/>
    <n v="5"/>
    <x v="21"/>
    <s v="544583"/>
  </r>
  <r>
    <n v="5"/>
    <x v="4"/>
    <n v="5"/>
    <x v="22"/>
    <s v="544584"/>
  </r>
  <r>
    <n v="5"/>
    <x v="4"/>
    <n v="5"/>
    <x v="23"/>
    <s v="544585"/>
  </r>
  <r>
    <n v="5"/>
    <x v="4"/>
    <n v="5"/>
    <x v="24"/>
    <s v="544586"/>
  </r>
  <r>
    <n v="5"/>
    <x v="4"/>
    <n v="5"/>
    <x v="25"/>
    <s v="544587"/>
  </r>
  <r>
    <n v="5"/>
    <x v="4"/>
    <n v="5"/>
    <x v="26"/>
    <s v="544588"/>
  </r>
  <r>
    <n v="5"/>
    <x v="4"/>
    <n v="5"/>
    <x v="27"/>
    <s v="544589"/>
  </r>
  <r>
    <n v="5"/>
    <x v="4"/>
    <n v="5"/>
    <x v="28"/>
    <s v="544590"/>
  </r>
  <r>
    <n v="5"/>
    <x v="4"/>
    <n v="5"/>
    <x v="29"/>
    <s v="544591"/>
  </r>
  <r>
    <n v="5"/>
    <x v="4"/>
    <n v="5"/>
    <x v="30"/>
    <s v="544592"/>
  </r>
  <r>
    <n v="5"/>
    <x v="4"/>
    <n v="5"/>
    <x v="31"/>
    <s v="544593"/>
  </r>
  <r>
    <n v="5"/>
    <x v="4"/>
    <n v="5"/>
    <x v="32"/>
    <s v="544594"/>
  </r>
  <r>
    <n v="5"/>
    <x v="4"/>
    <n v="5"/>
    <x v="33"/>
    <s v="544595"/>
  </r>
  <r>
    <n v="5"/>
    <x v="4"/>
    <n v="5"/>
    <x v="34"/>
    <s v="544596"/>
  </r>
  <r>
    <n v="5"/>
    <x v="4"/>
    <n v="5"/>
    <x v="35"/>
    <s v="544597"/>
  </r>
  <r>
    <n v="5"/>
    <x v="4"/>
    <n v="5"/>
    <x v="36"/>
    <s v="544598"/>
  </r>
  <r>
    <n v="5"/>
    <x v="4"/>
    <n v="5"/>
    <x v="37"/>
    <s v="544599"/>
  </r>
  <r>
    <n v="5"/>
    <x v="4"/>
    <n v="5"/>
    <x v="38"/>
    <s v="544600"/>
  </r>
  <r>
    <n v="5"/>
    <x v="4"/>
    <n v="5"/>
    <x v="39"/>
    <s v="544601"/>
  </r>
  <r>
    <n v="5"/>
    <x v="4"/>
    <n v="5"/>
    <x v="40"/>
    <s v="544602"/>
  </r>
  <r>
    <n v="5"/>
    <x v="4"/>
    <n v="5"/>
    <x v="41"/>
    <s v="544603"/>
  </r>
  <r>
    <n v="5"/>
    <x v="4"/>
    <n v="5"/>
    <x v="42"/>
    <s v="544604"/>
  </r>
  <r>
    <n v="5"/>
    <x v="4"/>
    <n v="5"/>
    <x v="43"/>
    <s v="544605"/>
  </r>
  <r>
    <n v="5"/>
    <x v="4"/>
    <n v="5"/>
    <x v="44"/>
    <s v="544606"/>
  </r>
  <r>
    <n v="5"/>
    <x v="4"/>
    <n v="5"/>
    <x v="45"/>
    <s v="544607"/>
  </r>
  <r>
    <n v="5"/>
    <x v="4"/>
    <n v="5"/>
    <x v="46"/>
    <s v="544608"/>
  </r>
  <r>
    <n v="5"/>
    <x v="4"/>
    <n v="5"/>
    <x v="47"/>
    <s v="544609"/>
  </r>
  <r>
    <n v="6"/>
    <x v="5"/>
    <n v="3"/>
    <x v="0"/>
    <s v="344562"/>
  </r>
  <r>
    <n v="6"/>
    <x v="5"/>
    <n v="3"/>
    <x v="1"/>
    <s v="344563"/>
  </r>
  <r>
    <n v="6"/>
    <x v="5"/>
    <n v="3"/>
    <x v="2"/>
    <s v="344564"/>
  </r>
  <r>
    <n v="6"/>
    <x v="5"/>
    <n v="3"/>
    <x v="3"/>
    <s v="344565"/>
  </r>
  <r>
    <n v="6"/>
    <x v="5"/>
    <n v="3"/>
    <x v="4"/>
    <s v="344566"/>
  </r>
  <r>
    <n v="6"/>
    <x v="5"/>
    <n v="3"/>
    <x v="5"/>
    <s v="344567"/>
  </r>
  <r>
    <n v="6"/>
    <x v="5"/>
    <n v="3"/>
    <x v="6"/>
    <s v="344568"/>
  </r>
  <r>
    <n v="6"/>
    <x v="5"/>
    <n v="3"/>
    <x v="7"/>
    <s v="344569"/>
  </r>
  <r>
    <n v="6"/>
    <x v="5"/>
    <n v="3"/>
    <x v="8"/>
    <s v="344570"/>
  </r>
  <r>
    <n v="6"/>
    <x v="5"/>
    <n v="3"/>
    <x v="9"/>
    <s v="344571"/>
  </r>
  <r>
    <n v="6"/>
    <x v="5"/>
    <n v="3"/>
    <x v="10"/>
    <s v="344572"/>
  </r>
  <r>
    <n v="6"/>
    <x v="5"/>
    <n v="3"/>
    <x v="11"/>
    <s v="344573"/>
  </r>
  <r>
    <n v="6"/>
    <x v="5"/>
    <n v="3"/>
    <x v="12"/>
    <s v="344574"/>
  </r>
  <r>
    <n v="6"/>
    <x v="5"/>
    <n v="3"/>
    <x v="13"/>
    <s v="344575"/>
  </r>
  <r>
    <n v="6"/>
    <x v="5"/>
    <n v="3"/>
    <x v="14"/>
    <s v="344576"/>
  </r>
  <r>
    <n v="6"/>
    <x v="5"/>
    <n v="3"/>
    <x v="15"/>
    <s v="344577"/>
  </r>
  <r>
    <n v="6"/>
    <x v="5"/>
    <n v="3"/>
    <x v="16"/>
    <s v="344578"/>
  </r>
  <r>
    <n v="6"/>
    <x v="5"/>
    <n v="3"/>
    <x v="17"/>
    <s v="344579"/>
  </r>
  <r>
    <n v="6"/>
    <x v="5"/>
    <n v="3"/>
    <x v="18"/>
    <s v="344580"/>
  </r>
  <r>
    <n v="6"/>
    <x v="5"/>
    <n v="3"/>
    <x v="19"/>
    <s v="344581"/>
  </r>
  <r>
    <n v="6"/>
    <x v="5"/>
    <n v="3"/>
    <x v="20"/>
    <s v="344582"/>
  </r>
  <r>
    <n v="6"/>
    <x v="5"/>
    <n v="3"/>
    <x v="21"/>
    <s v="344583"/>
  </r>
  <r>
    <n v="6"/>
    <x v="5"/>
    <n v="3"/>
    <x v="22"/>
    <s v="344584"/>
  </r>
  <r>
    <n v="6"/>
    <x v="5"/>
    <n v="3"/>
    <x v="23"/>
    <s v="344585"/>
  </r>
  <r>
    <n v="6"/>
    <x v="5"/>
    <n v="3"/>
    <x v="24"/>
    <s v="344586"/>
  </r>
  <r>
    <n v="6"/>
    <x v="5"/>
    <n v="3"/>
    <x v="25"/>
    <s v="344587"/>
  </r>
  <r>
    <n v="6"/>
    <x v="5"/>
    <n v="3"/>
    <x v="26"/>
    <s v="344588"/>
  </r>
  <r>
    <n v="6"/>
    <x v="5"/>
    <n v="3"/>
    <x v="27"/>
    <s v="344589"/>
  </r>
  <r>
    <n v="6"/>
    <x v="5"/>
    <n v="3"/>
    <x v="28"/>
    <s v="344590"/>
  </r>
  <r>
    <n v="6"/>
    <x v="5"/>
    <n v="3"/>
    <x v="29"/>
    <s v="344591"/>
  </r>
  <r>
    <n v="6"/>
    <x v="5"/>
    <n v="3"/>
    <x v="30"/>
    <s v="344592"/>
  </r>
  <r>
    <n v="6"/>
    <x v="5"/>
    <n v="3"/>
    <x v="31"/>
    <s v="344593"/>
  </r>
  <r>
    <n v="6"/>
    <x v="5"/>
    <n v="3"/>
    <x v="32"/>
    <s v="344594"/>
  </r>
  <r>
    <n v="6"/>
    <x v="5"/>
    <n v="3"/>
    <x v="33"/>
    <s v="344595"/>
  </r>
  <r>
    <n v="6"/>
    <x v="5"/>
    <n v="3"/>
    <x v="34"/>
    <s v="344596"/>
  </r>
  <r>
    <n v="7"/>
    <x v="6"/>
    <n v="4"/>
    <x v="48"/>
    <s v="444610"/>
  </r>
  <r>
    <n v="7"/>
    <x v="6"/>
    <n v="4"/>
    <x v="49"/>
    <s v="444611"/>
  </r>
  <r>
    <n v="7"/>
    <x v="6"/>
    <n v="4"/>
    <x v="50"/>
    <s v="444612"/>
  </r>
  <r>
    <n v="7"/>
    <x v="6"/>
    <n v="4"/>
    <x v="51"/>
    <s v="444613"/>
  </r>
  <r>
    <n v="7"/>
    <x v="6"/>
    <n v="4"/>
    <x v="52"/>
    <s v="444614"/>
  </r>
  <r>
    <n v="7"/>
    <x v="6"/>
    <n v="4"/>
    <x v="53"/>
    <s v="444615"/>
  </r>
  <r>
    <n v="7"/>
    <x v="6"/>
    <n v="4"/>
    <x v="54"/>
    <s v="444616"/>
  </r>
  <r>
    <n v="7"/>
    <x v="6"/>
    <n v="4"/>
    <x v="55"/>
    <s v="444617"/>
  </r>
  <r>
    <n v="8"/>
    <x v="7"/>
    <n v="8"/>
    <x v="17"/>
    <s v="844579"/>
  </r>
  <r>
    <n v="8"/>
    <x v="7"/>
    <n v="8"/>
    <x v="18"/>
    <s v="844580"/>
  </r>
  <r>
    <n v="8"/>
    <x v="7"/>
    <n v="8"/>
    <x v="19"/>
    <s v="844581"/>
  </r>
  <r>
    <n v="8"/>
    <x v="7"/>
    <n v="8"/>
    <x v="20"/>
    <s v="844582"/>
  </r>
  <r>
    <n v="8"/>
    <x v="7"/>
    <n v="8"/>
    <x v="21"/>
    <s v="844583"/>
  </r>
  <r>
    <n v="8"/>
    <x v="7"/>
    <n v="8"/>
    <x v="22"/>
    <s v="844584"/>
  </r>
  <r>
    <n v="8"/>
    <x v="7"/>
    <n v="8"/>
    <x v="23"/>
    <s v="844585"/>
  </r>
  <r>
    <n v="8"/>
    <x v="7"/>
    <n v="8"/>
    <x v="24"/>
    <s v="844586"/>
  </r>
  <r>
    <n v="8"/>
    <x v="7"/>
    <n v="8"/>
    <x v="25"/>
    <s v="844587"/>
  </r>
  <r>
    <n v="8"/>
    <x v="7"/>
    <n v="8"/>
    <x v="26"/>
    <s v="844588"/>
  </r>
  <r>
    <n v="8"/>
    <x v="7"/>
    <n v="8"/>
    <x v="27"/>
    <s v="844589"/>
  </r>
  <r>
    <n v="8"/>
    <x v="7"/>
    <n v="8"/>
    <x v="28"/>
    <s v="844590"/>
  </r>
  <r>
    <n v="8"/>
    <x v="7"/>
    <n v="8"/>
    <x v="29"/>
    <s v="844591"/>
  </r>
  <r>
    <n v="8"/>
    <x v="7"/>
    <n v="8"/>
    <x v="30"/>
    <s v="844592"/>
  </r>
  <r>
    <n v="8"/>
    <x v="7"/>
    <n v="8"/>
    <x v="31"/>
    <s v="844593"/>
  </r>
  <r>
    <n v="8"/>
    <x v="7"/>
    <n v="8"/>
    <x v="32"/>
    <s v="844594"/>
  </r>
  <r>
    <n v="8"/>
    <x v="7"/>
    <n v="8"/>
    <x v="33"/>
    <s v="844595"/>
  </r>
  <r>
    <n v="8"/>
    <x v="7"/>
    <n v="8"/>
    <x v="34"/>
    <s v="844596"/>
  </r>
  <r>
    <n v="8"/>
    <x v="7"/>
    <n v="8"/>
    <x v="35"/>
    <s v="844597"/>
  </r>
  <r>
    <n v="8"/>
    <x v="7"/>
    <n v="8"/>
    <x v="36"/>
    <s v="844598"/>
  </r>
  <r>
    <n v="8"/>
    <x v="7"/>
    <n v="8"/>
    <x v="37"/>
    <s v="844599"/>
  </r>
  <r>
    <n v="8"/>
    <x v="7"/>
    <n v="8"/>
    <x v="38"/>
    <s v="844600"/>
  </r>
  <r>
    <n v="8"/>
    <x v="7"/>
    <n v="8"/>
    <x v="39"/>
    <s v="844601"/>
  </r>
  <r>
    <n v="8"/>
    <x v="7"/>
    <n v="8"/>
    <x v="40"/>
    <s v="844602"/>
  </r>
  <r>
    <n v="8"/>
    <x v="7"/>
    <n v="8"/>
    <x v="41"/>
    <s v="844603"/>
  </r>
  <r>
    <n v="8"/>
    <x v="7"/>
    <n v="8"/>
    <x v="42"/>
    <s v="844604"/>
  </r>
  <r>
    <n v="8"/>
    <x v="7"/>
    <n v="8"/>
    <x v="43"/>
    <s v="844605"/>
  </r>
  <r>
    <n v="8"/>
    <x v="7"/>
    <n v="8"/>
    <x v="44"/>
    <s v="844606"/>
  </r>
  <r>
    <n v="8"/>
    <x v="7"/>
    <n v="8"/>
    <x v="45"/>
    <s v="844607"/>
  </r>
  <r>
    <n v="8"/>
    <x v="7"/>
    <n v="8"/>
    <x v="46"/>
    <s v="844608"/>
  </r>
  <r>
    <n v="8"/>
    <x v="7"/>
    <n v="8"/>
    <x v="47"/>
    <s v="844609"/>
  </r>
  <r>
    <n v="9"/>
    <x v="8"/>
    <n v="6"/>
    <x v="0"/>
    <s v="644562"/>
  </r>
  <r>
    <n v="9"/>
    <x v="8"/>
    <n v="6"/>
    <x v="1"/>
    <s v="644563"/>
  </r>
  <r>
    <n v="9"/>
    <x v="8"/>
    <n v="6"/>
    <x v="2"/>
    <s v="644564"/>
  </r>
  <r>
    <n v="9"/>
    <x v="8"/>
    <n v="6"/>
    <x v="3"/>
    <s v="644565"/>
  </r>
  <r>
    <n v="9"/>
    <x v="8"/>
    <n v="6"/>
    <x v="4"/>
    <s v="644566"/>
  </r>
  <r>
    <n v="9"/>
    <x v="8"/>
    <n v="6"/>
    <x v="5"/>
    <s v="644567"/>
  </r>
  <r>
    <n v="9"/>
    <x v="8"/>
    <n v="6"/>
    <x v="6"/>
    <s v="644568"/>
  </r>
  <r>
    <n v="9"/>
    <x v="8"/>
    <n v="6"/>
    <x v="7"/>
    <s v="644569"/>
  </r>
  <r>
    <n v="9"/>
    <x v="8"/>
    <n v="6"/>
    <x v="8"/>
    <s v="644570"/>
  </r>
  <r>
    <n v="9"/>
    <x v="8"/>
    <n v="6"/>
    <x v="9"/>
    <s v="644571"/>
  </r>
  <r>
    <n v="9"/>
    <x v="8"/>
    <n v="6"/>
    <x v="10"/>
    <s v="644572"/>
  </r>
  <r>
    <n v="9"/>
    <x v="8"/>
    <n v="6"/>
    <x v="11"/>
    <s v="644573"/>
  </r>
  <r>
    <n v="9"/>
    <x v="8"/>
    <n v="6"/>
    <x v="12"/>
    <s v="644574"/>
  </r>
  <r>
    <n v="9"/>
    <x v="8"/>
    <n v="6"/>
    <x v="13"/>
    <s v="644575"/>
  </r>
  <r>
    <n v="9"/>
    <x v="8"/>
    <n v="6"/>
    <x v="14"/>
    <s v="644576"/>
  </r>
  <r>
    <n v="9"/>
    <x v="8"/>
    <n v="6"/>
    <x v="15"/>
    <s v="644577"/>
  </r>
  <r>
    <n v="9"/>
    <x v="8"/>
    <n v="6"/>
    <x v="16"/>
    <s v="644578"/>
  </r>
  <r>
    <n v="9"/>
    <x v="8"/>
    <n v="6"/>
    <x v="17"/>
    <s v="644579"/>
  </r>
  <r>
    <n v="9"/>
    <x v="8"/>
    <n v="6"/>
    <x v="18"/>
    <s v="644580"/>
  </r>
  <r>
    <n v="9"/>
    <x v="8"/>
    <n v="6"/>
    <x v="19"/>
    <s v="644581"/>
  </r>
  <r>
    <n v="9"/>
    <x v="8"/>
    <n v="6"/>
    <x v="20"/>
    <s v="644582"/>
  </r>
  <r>
    <n v="9"/>
    <x v="8"/>
    <n v="6"/>
    <x v="21"/>
    <s v="644583"/>
  </r>
  <r>
    <n v="9"/>
    <x v="8"/>
    <n v="6"/>
    <x v="22"/>
    <s v="644584"/>
  </r>
  <r>
    <n v="9"/>
    <x v="8"/>
    <n v="6"/>
    <x v="23"/>
    <s v="644585"/>
  </r>
  <r>
    <n v="9"/>
    <x v="8"/>
    <n v="6"/>
    <x v="24"/>
    <s v="644586"/>
  </r>
  <r>
    <n v="9"/>
    <x v="8"/>
    <n v="6"/>
    <x v="25"/>
    <s v="644587"/>
  </r>
  <r>
    <n v="9"/>
    <x v="8"/>
    <n v="6"/>
    <x v="26"/>
    <s v="644588"/>
  </r>
  <r>
    <n v="9"/>
    <x v="8"/>
    <n v="6"/>
    <x v="27"/>
    <s v="644589"/>
  </r>
  <r>
    <n v="9"/>
    <x v="8"/>
    <n v="6"/>
    <x v="28"/>
    <s v="644590"/>
  </r>
  <r>
    <n v="9"/>
    <x v="8"/>
    <n v="6"/>
    <x v="29"/>
    <s v="644591"/>
  </r>
  <r>
    <n v="9"/>
    <x v="8"/>
    <n v="6"/>
    <x v="30"/>
    <s v="644592"/>
  </r>
  <r>
    <n v="9"/>
    <x v="8"/>
    <n v="6"/>
    <x v="31"/>
    <s v="644593"/>
  </r>
  <r>
    <n v="9"/>
    <x v="8"/>
    <n v="6"/>
    <x v="32"/>
    <s v="644594"/>
  </r>
  <r>
    <n v="9"/>
    <x v="8"/>
    <n v="6"/>
    <x v="33"/>
    <s v="644595"/>
  </r>
  <r>
    <n v="9"/>
    <x v="8"/>
    <n v="6"/>
    <x v="34"/>
    <s v="644596"/>
  </r>
  <r>
    <n v="9"/>
    <x v="8"/>
    <n v="6"/>
    <x v="35"/>
    <s v="644597"/>
  </r>
  <r>
    <n v="9"/>
    <x v="8"/>
    <n v="6"/>
    <x v="36"/>
    <s v="644598"/>
  </r>
  <r>
    <n v="9"/>
    <x v="8"/>
    <n v="6"/>
    <x v="37"/>
    <s v="644599"/>
  </r>
  <r>
    <n v="9"/>
    <x v="8"/>
    <n v="6"/>
    <x v="38"/>
    <s v="644600"/>
  </r>
  <r>
    <n v="9"/>
    <x v="8"/>
    <n v="6"/>
    <x v="39"/>
    <s v="644601"/>
  </r>
  <r>
    <n v="9"/>
    <x v="8"/>
    <n v="6"/>
    <x v="40"/>
    <s v="644602"/>
  </r>
  <r>
    <n v="9"/>
    <x v="8"/>
    <n v="6"/>
    <x v="41"/>
    <s v="644603"/>
  </r>
  <r>
    <n v="9"/>
    <x v="8"/>
    <n v="6"/>
    <x v="42"/>
    <s v="644604"/>
  </r>
  <r>
    <n v="9"/>
    <x v="8"/>
    <n v="6"/>
    <x v="43"/>
    <s v="644605"/>
  </r>
  <r>
    <n v="9"/>
    <x v="8"/>
    <n v="6"/>
    <x v="44"/>
    <s v="644606"/>
  </r>
  <r>
    <n v="9"/>
    <x v="8"/>
    <n v="6"/>
    <x v="45"/>
    <s v="644607"/>
  </r>
  <r>
    <n v="9"/>
    <x v="8"/>
    <n v="6"/>
    <x v="46"/>
    <s v="644608"/>
  </r>
  <r>
    <n v="9"/>
    <x v="8"/>
    <n v="6"/>
    <x v="47"/>
    <s v="644609"/>
  </r>
  <r>
    <n v="10"/>
    <x v="9"/>
    <n v="7"/>
    <x v="0"/>
    <s v="744562"/>
  </r>
  <r>
    <n v="10"/>
    <x v="9"/>
    <n v="7"/>
    <x v="1"/>
    <s v="744563"/>
  </r>
  <r>
    <n v="10"/>
    <x v="9"/>
    <n v="7"/>
    <x v="2"/>
    <s v="744564"/>
  </r>
  <r>
    <n v="10"/>
    <x v="9"/>
    <n v="7"/>
    <x v="3"/>
    <s v="744565"/>
  </r>
  <r>
    <n v="10"/>
    <x v="9"/>
    <n v="7"/>
    <x v="4"/>
    <s v="744566"/>
  </r>
  <r>
    <n v="10"/>
    <x v="9"/>
    <n v="7"/>
    <x v="5"/>
    <s v="744567"/>
  </r>
  <r>
    <n v="10"/>
    <x v="9"/>
    <n v="7"/>
    <x v="6"/>
    <s v="744568"/>
  </r>
  <r>
    <n v="10"/>
    <x v="9"/>
    <n v="7"/>
    <x v="7"/>
    <s v="744569"/>
  </r>
  <r>
    <n v="10"/>
    <x v="9"/>
    <n v="7"/>
    <x v="8"/>
    <s v="744570"/>
  </r>
  <r>
    <n v="10"/>
    <x v="9"/>
    <n v="7"/>
    <x v="9"/>
    <s v="744571"/>
  </r>
  <r>
    <n v="10"/>
    <x v="9"/>
    <n v="7"/>
    <x v="10"/>
    <s v="744572"/>
  </r>
  <r>
    <n v="10"/>
    <x v="9"/>
    <n v="7"/>
    <x v="11"/>
    <s v="744573"/>
  </r>
  <r>
    <n v="10"/>
    <x v="9"/>
    <n v="7"/>
    <x v="12"/>
    <s v="744574"/>
  </r>
  <r>
    <n v="10"/>
    <x v="9"/>
    <n v="7"/>
    <x v="13"/>
    <s v="744575"/>
  </r>
  <r>
    <n v="10"/>
    <x v="9"/>
    <n v="7"/>
    <x v="14"/>
    <s v="744576"/>
  </r>
  <r>
    <n v="10"/>
    <x v="9"/>
    <n v="7"/>
    <x v="15"/>
    <s v="744577"/>
  </r>
  <r>
    <n v="10"/>
    <x v="9"/>
    <n v="7"/>
    <x v="16"/>
    <s v="744578"/>
  </r>
  <r>
    <n v="10"/>
    <x v="9"/>
    <n v="7"/>
    <x v="17"/>
    <s v="744579"/>
  </r>
  <r>
    <n v="10"/>
    <x v="9"/>
    <n v="7"/>
    <x v="18"/>
    <s v="744580"/>
  </r>
  <r>
    <n v="10"/>
    <x v="9"/>
    <n v="7"/>
    <x v="19"/>
    <s v="744581"/>
  </r>
  <r>
    <n v="10"/>
    <x v="9"/>
    <n v="7"/>
    <x v="20"/>
    <s v="744582"/>
  </r>
  <r>
    <n v="10"/>
    <x v="9"/>
    <n v="7"/>
    <x v="21"/>
    <s v="744583"/>
  </r>
  <r>
    <n v="10"/>
    <x v="9"/>
    <n v="7"/>
    <x v="22"/>
    <s v="744584"/>
  </r>
  <r>
    <n v="10"/>
    <x v="9"/>
    <n v="7"/>
    <x v="23"/>
    <s v="744585"/>
  </r>
  <r>
    <n v="10"/>
    <x v="9"/>
    <n v="7"/>
    <x v="24"/>
    <s v="744586"/>
  </r>
  <r>
    <n v="10"/>
    <x v="9"/>
    <n v="7"/>
    <x v="25"/>
    <s v="744587"/>
  </r>
  <r>
    <n v="10"/>
    <x v="9"/>
    <n v="7"/>
    <x v="26"/>
    <s v="744588"/>
  </r>
  <r>
    <n v="10"/>
    <x v="9"/>
    <n v="7"/>
    <x v="27"/>
    <s v="744589"/>
  </r>
  <r>
    <n v="10"/>
    <x v="9"/>
    <n v="7"/>
    <x v="28"/>
    <s v="744590"/>
  </r>
  <r>
    <n v="10"/>
    <x v="9"/>
    <n v="7"/>
    <x v="29"/>
    <s v="744591"/>
  </r>
  <r>
    <n v="10"/>
    <x v="9"/>
    <n v="7"/>
    <x v="30"/>
    <s v="744592"/>
  </r>
  <r>
    <n v="10"/>
    <x v="9"/>
    <n v="7"/>
    <x v="31"/>
    <s v="744593"/>
  </r>
  <r>
    <n v="10"/>
    <x v="9"/>
    <n v="7"/>
    <x v="32"/>
    <s v="744594"/>
  </r>
  <r>
    <n v="10"/>
    <x v="9"/>
    <n v="7"/>
    <x v="33"/>
    <s v="744595"/>
  </r>
  <r>
    <n v="10"/>
    <x v="9"/>
    <n v="7"/>
    <x v="34"/>
    <s v="744596"/>
  </r>
  <r>
    <n v="10"/>
    <x v="9"/>
    <n v="7"/>
    <x v="35"/>
    <s v="744597"/>
  </r>
  <r>
    <n v="10"/>
    <x v="9"/>
    <n v="7"/>
    <x v="36"/>
    <s v="744598"/>
  </r>
  <r>
    <n v="10"/>
    <x v="9"/>
    <n v="7"/>
    <x v="37"/>
    <s v="744599"/>
  </r>
  <r>
    <n v="10"/>
    <x v="9"/>
    <n v="7"/>
    <x v="38"/>
    <s v="744600"/>
  </r>
  <r>
    <n v="10"/>
    <x v="9"/>
    <n v="7"/>
    <x v="39"/>
    <s v="744601"/>
  </r>
  <r>
    <n v="10"/>
    <x v="9"/>
    <n v="7"/>
    <x v="40"/>
    <s v="744602"/>
  </r>
  <r>
    <n v="10"/>
    <x v="9"/>
    <n v="7"/>
    <x v="41"/>
    <s v="744603"/>
  </r>
  <r>
    <n v="10"/>
    <x v="9"/>
    <n v="7"/>
    <x v="42"/>
    <s v="744604"/>
  </r>
  <r>
    <n v="10"/>
    <x v="9"/>
    <n v="7"/>
    <x v="43"/>
    <s v="744605"/>
  </r>
  <r>
    <n v="10"/>
    <x v="9"/>
    <n v="7"/>
    <x v="44"/>
    <s v="744606"/>
  </r>
  <r>
    <n v="10"/>
    <x v="9"/>
    <n v="7"/>
    <x v="45"/>
    <s v="744607"/>
  </r>
  <r>
    <n v="10"/>
    <x v="9"/>
    <n v="7"/>
    <x v="46"/>
    <s v="744608"/>
  </r>
  <r>
    <n v="10"/>
    <x v="9"/>
    <n v="7"/>
    <x v="47"/>
    <s v="744609"/>
  </r>
  <r>
    <n v="11"/>
    <x v="10"/>
    <n v="8"/>
    <x v="0"/>
    <s v="844562"/>
  </r>
  <r>
    <n v="11"/>
    <x v="10"/>
    <n v="8"/>
    <x v="1"/>
    <s v="844563"/>
  </r>
  <r>
    <n v="11"/>
    <x v="10"/>
    <n v="8"/>
    <x v="2"/>
    <s v="844564"/>
  </r>
  <r>
    <n v="11"/>
    <x v="10"/>
    <n v="8"/>
    <x v="3"/>
    <s v="844565"/>
  </r>
  <r>
    <n v="11"/>
    <x v="10"/>
    <n v="8"/>
    <x v="4"/>
    <s v="844566"/>
  </r>
  <r>
    <n v="11"/>
    <x v="10"/>
    <n v="8"/>
    <x v="5"/>
    <s v="844567"/>
  </r>
  <r>
    <n v="11"/>
    <x v="10"/>
    <n v="8"/>
    <x v="6"/>
    <s v="844568"/>
  </r>
  <r>
    <n v="5"/>
    <x v="4"/>
    <n v="5"/>
    <x v="77"/>
    <s v="544647"/>
  </r>
  <r>
    <n v="5"/>
    <x v="4"/>
    <n v="5"/>
    <x v="78"/>
    <s v="544648"/>
  </r>
  <r>
    <n v="5"/>
    <x v="4"/>
    <n v="5"/>
    <x v="79"/>
    <s v="544649"/>
  </r>
  <r>
    <n v="5"/>
    <x v="4"/>
    <n v="5"/>
    <x v="80"/>
    <s v="544650"/>
  </r>
  <r>
    <n v="5"/>
    <x v="4"/>
    <n v="5"/>
    <x v="81"/>
    <s v="544651"/>
  </r>
  <r>
    <n v="5"/>
    <x v="4"/>
    <n v="5"/>
    <x v="82"/>
    <s v="544652"/>
  </r>
  <r>
    <n v="5"/>
    <x v="4"/>
    <n v="5"/>
    <x v="83"/>
    <s v="544653"/>
  </r>
  <r>
    <n v="5"/>
    <x v="4"/>
    <n v="5"/>
    <x v="84"/>
    <s v="544654"/>
  </r>
  <r>
    <n v="5"/>
    <x v="4"/>
    <n v="5"/>
    <x v="85"/>
    <s v="544655"/>
  </r>
  <r>
    <n v="5"/>
    <x v="4"/>
    <n v="5"/>
    <x v="86"/>
    <s v="544656"/>
  </r>
  <r>
    <n v="5"/>
    <x v="4"/>
    <n v="5"/>
    <x v="87"/>
    <s v="544657"/>
  </r>
  <r>
    <n v="5"/>
    <x v="4"/>
    <n v="5"/>
    <x v="88"/>
    <s v="544658"/>
  </r>
  <r>
    <n v="5"/>
    <x v="4"/>
    <n v="5"/>
    <x v="89"/>
    <s v="544659"/>
  </r>
  <r>
    <n v="5"/>
    <x v="4"/>
    <n v="5"/>
    <x v="90"/>
    <s v="544660"/>
  </r>
  <r>
    <n v="5"/>
    <x v="4"/>
    <n v="5"/>
    <x v="91"/>
    <s v="544661"/>
  </r>
  <r>
    <n v="5"/>
    <x v="4"/>
    <n v="5"/>
    <x v="92"/>
    <s v="544662"/>
  </r>
  <r>
    <n v="5"/>
    <x v="4"/>
    <n v="5"/>
    <x v="93"/>
    <s v="544663"/>
  </r>
  <r>
    <n v="5"/>
    <x v="4"/>
    <n v="5"/>
    <x v="94"/>
    <s v="544664"/>
  </r>
  <r>
    <n v="5"/>
    <x v="4"/>
    <n v="5"/>
    <x v="95"/>
    <s v="544665"/>
  </r>
  <r>
    <n v="5"/>
    <x v="4"/>
    <n v="5"/>
    <x v="96"/>
    <s v="544666"/>
  </r>
  <r>
    <n v="5"/>
    <x v="4"/>
    <n v="5"/>
    <x v="97"/>
    <s v="544667"/>
  </r>
  <r>
    <n v="5"/>
    <x v="4"/>
    <n v="5"/>
    <x v="98"/>
    <s v="544668"/>
  </r>
  <r>
    <n v="5"/>
    <x v="4"/>
    <n v="5"/>
    <x v="99"/>
    <s v="544669"/>
  </r>
  <r>
    <n v="5"/>
    <x v="4"/>
    <n v="5"/>
    <x v="100"/>
    <s v="544670"/>
  </r>
  <r>
    <n v="5"/>
    <x v="4"/>
    <n v="5"/>
    <x v="101"/>
    <s v="544671"/>
  </r>
  <r>
    <n v="5"/>
    <x v="4"/>
    <n v="5"/>
    <x v="102"/>
    <s v="544672"/>
  </r>
  <r>
    <n v="5"/>
    <x v="4"/>
    <n v="5"/>
    <x v="103"/>
    <s v="544673"/>
  </r>
  <r>
    <n v="5"/>
    <x v="4"/>
    <n v="5"/>
    <x v="104"/>
    <s v="544674"/>
  </r>
  <r>
    <n v="5"/>
    <x v="4"/>
    <n v="5"/>
    <x v="105"/>
    <s v="544675"/>
  </r>
  <r>
    <n v="5"/>
    <x v="4"/>
    <n v="5"/>
    <x v="106"/>
    <s v="544676"/>
  </r>
  <r>
    <n v="5"/>
    <x v="4"/>
    <n v="5"/>
    <x v="107"/>
    <s v="544677"/>
  </r>
  <r>
    <n v="5"/>
    <x v="4"/>
    <n v="5"/>
    <x v="108"/>
    <s v="544678"/>
  </r>
  <r>
    <n v="5"/>
    <x v="4"/>
    <n v="5"/>
    <x v="109"/>
    <s v="544679"/>
  </r>
  <r>
    <n v="5"/>
    <x v="4"/>
    <n v="5"/>
    <x v="110"/>
    <s v="544680"/>
  </r>
  <r>
    <n v="5"/>
    <x v="4"/>
    <n v="5"/>
    <x v="111"/>
    <s v="544681"/>
  </r>
  <r>
    <n v="5"/>
    <x v="4"/>
    <n v="5"/>
    <x v="112"/>
    <s v="544682"/>
  </r>
  <r>
    <n v="5"/>
    <x v="4"/>
    <n v="5"/>
    <x v="113"/>
    <s v="544683"/>
  </r>
  <r>
    <n v="5"/>
    <x v="4"/>
    <n v="5"/>
    <x v="114"/>
    <s v="544684"/>
  </r>
  <r>
    <n v="5"/>
    <x v="4"/>
    <n v="5"/>
    <x v="115"/>
    <s v="544685"/>
  </r>
  <r>
    <n v="5"/>
    <x v="4"/>
    <n v="5"/>
    <x v="116"/>
    <s v="544686"/>
  </r>
  <r>
    <n v="5"/>
    <x v="4"/>
    <n v="5"/>
    <x v="117"/>
    <s v="544687"/>
  </r>
  <r>
    <n v="5"/>
    <x v="4"/>
    <n v="5"/>
    <x v="118"/>
    <s v="544688"/>
  </r>
  <r>
    <n v="5"/>
    <x v="4"/>
    <n v="5"/>
    <x v="119"/>
    <s v="544689"/>
  </r>
  <r>
    <n v="7"/>
    <x v="6"/>
    <n v="6"/>
    <x v="120"/>
    <s v="644642"/>
  </r>
  <r>
    <n v="7"/>
    <x v="6"/>
    <n v="6"/>
    <x v="121"/>
    <s v="644643"/>
  </r>
  <r>
    <n v="7"/>
    <x v="6"/>
    <n v="6"/>
    <x v="122"/>
    <s v="644644"/>
  </r>
  <r>
    <n v="7"/>
    <x v="6"/>
    <n v="6"/>
    <x v="123"/>
    <s v="644645"/>
  </r>
  <r>
    <n v="7"/>
    <x v="6"/>
    <n v="6"/>
    <x v="124"/>
    <s v="644646"/>
  </r>
  <r>
    <n v="7"/>
    <x v="6"/>
    <n v="6"/>
    <x v="77"/>
    <s v="644647"/>
  </r>
  <r>
    <n v="7"/>
    <x v="6"/>
    <n v="6"/>
    <x v="78"/>
    <s v="644648"/>
  </r>
  <r>
    <n v="7"/>
    <x v="6"/>
    <n v="6"/>
    <x v="79"/>
    <s v="644649"/>
  </r>
  <r>
    <n v="7"/>
    <x v="6"/>
    <n v="6"/>
    <x v="80"/>
    <s v="644650"/>
  </r>
  <r>
    <n v="7"/>
    <x v="6"/>
    <n v="6"/>
    <x v="81"/>
    <s v="644651"/>
  </r>
  <r>
    <n v="7"/>
    <x v="6"/>
    <n v="6"/>
    <x v="82"/>
    <s v="644652"/>
  </r>
  <r>
    <n v="7"/>
    <x v="6"/>
    <n v="6"/>
    <x v="83"/>
    <s v="644653"/>
  </r>
  <r>
    <n v="7"/>
    <x v="6"/>
    <n v="6"/>
    <x v="84"/>
    <s v="644654"/>
  </r>
  <r>
    <n v="7"/>
    <x v="6"/>
    <n v="6"/>
    <x v="85"/>
    <s v="644655"/>
  </r>
  <r>
    <n v="7"/>
    <x v="6"/>
    <n v="6"/>
    <x v="86"/>
    <s v="644656"/>
  </r>
  <r>
    <n v="7"/>
    <x v="6"/>
    <n v="6"/>
    <x v="87"/>
    <s v="644657"/>
  </r>
  <r>
    <n v="7"/>
    <x v="6"/>
    <n v="6"/>
    <x v="88"/>
    <s v="644658"/>
  </r>
  <r>
    <n v="7"/>
    <x v="6"/>
    <n v="6"/>
    <x v="89"/>
    <s v="644659"/>
  </r>
  <r>
    <n v="7"/>
    <x v="6"/>
    <n v="6"/>
    <x v="90"/>
    <s v="644660"/>
  </r>
  <r>
    <n v="7"/>
    <x v="6"/>
    <n v="6"/>
    <x v="91"/>
    <s v="644661"/>
  </r>
  <r>
    <n v="7"/>
    <x v="6"/>
    <n v="6"/>
    <x v="92"/>
    <s v="644662"/>
  </r>
  <r>
    <n v="7"/>
    <x v="6"/>
    <n v="6"/>
    <x v="93"/>
    <s v="644663"/>
  </r>
  <r>
    <n v="7"/>
    <x v="6"/>
    <n v="6"/>
    <x v="94"/>
    <s v="644664"/>
  </r>
  <r>
    <n v="7"/>
    <x v="6"/>
    <n v="6"/>
    <x v="95"/>
    <s v="644665"/>
  </r>
  <r>
    <n v="7"/>
    <x v="6"/>
    <n v="6"/>
    <x v="96"/>
    <s v="644666"/>
  </r>
  <r>
    <n v="7"/>
    <x v="6"/>
    <n v="6"/>
    <x v="97"/>
    <s v="644667"/>
  </r>
  <r>
    <n v="7"/>
    <x v="6"/>
    <n v="6"/>
    <x v="98"/>
    <s v="644668"/>
  </r>
  <r>
    <n v="7"/>
    <x v="6"/>
    <n v="6"/>
    <x v="99"/>
    <s v="644669"/>
  </r>
  <r>
    <n v="7"/>
    <x v="6"/>
    <n v="6"/>
    <x v="100"/>
    <s v="644670"/>
  </r>
  <r>
    <n v="7"/>
    <x v="6"/>
    <n v="6"/>
    <x v="101"/>
    <s v="644671"/>
  </r>
  <r>
    <n v="7"/>
    <x v="6"/>
    <n v="6"/>
    <x v="102"/>
    <s v="644672"/>
  </r>
  <r>
    <n v="7"/>
    <x v="6"/>
    <n v="6"/>
    <x v="103"/>
    <s v="644673"/>
  </r>
  <r>
    <n v="7"/>
    <x v="6"/>
    <n v="6"/>
    <x v="104"/>
    <s v="644674"/>
  </r>
  <r>
    <n v="7"/>
    <x v="6"/>
    <n v="6"/>
    <x v="105"/>
    <s v="644675"/>
  </r>
  <r>
    <n v="7"/>
    <x v="6"/>
    <n v="6"/>
    <x v="106"/>
    <s v="644676"/>
  </r>
  <r>
    <n v="7"/>
    <x v="6"/>
    <n v="6"/>
    <x v="107"/>
    <s v="644677"/>
  </r>
  <r>
    <n v="7"/>
    <x v="6"/>
    <n v="6"/>
    <x v="108"/>
    <s v="644678"/>
  </r>
  <r>
    <n v="7"/>
    <x v="6"/>
    <n v="6"/>
    <x v="109"/>
    <s v="644679"/>
  </r>
  <r>
    <n v="7"/>
    <x v="6"/>
    <n v="6"/>
    <x v="110"/>
    <s v="644680"/>
  </r>
  <r>
    <n v="7"/>
    <x v="6"/>
    <n v="6"/>
    <x v="111"/>
    <s v="644681"/>
  </r>
  <r>
    <n v="9"/>
    <x v="8"/>
    <n v="4"/>
    <x v="125"/>
    <s v="444641"/>
  </r>
  <r>
    <n v="9"/>
    <x v="8"/>
    <n v="4"/>
    <x v="120"/>
    <s v="444642"/>
  </r>
  <r>
    <n v="9"/>
    <x v="8"/>
    <n v="4"/>
    <x v="121"/>
    <s v="444643"/>
  </r>
  <r>
    <n v="9"/>
    <x v="8"/>
    <n v="4"/>
    <x v="122"/>
    <s v="444644"/>
  </r>
  <r>
    <n v="9"/>
    <x v="8"/>
    <n v="4"/>
    <x v="123"/>
    <s v="444645"/>
  </r>
  <r>
    <n v="9"/>
    <x v="8"/>
    <n v="4"/>
    <x v="124"/>
    <s v="444646"/>
  </r>
  <r>
    <n v="9"/>
    <x v="8"/>
    <n v="4"/>
    <x v="77"/>
    <s v="444647"/>
  </r>
  <r>
    <n v="9"/>
    <x v="8"/>
    <n v="4"/>
    <x v="78"/>
    <s v="444648"/>
  </r>
  <r>
    <n v="9"/>
    <x v="8"/>
    <n v="4"/>
    <x v="79"/>
    <s v="444649"/>
  </r>
  <r>
    <n v="9"/>
    <x v="8"/>
    <n v="4"/>
    <x v="80"/>
    <s v="444650"/>
  </r>
  <r>
    <n v="9"/>
    <x v="8"/>
    <n v="4"/>
    <x v="81"/>
    <s v="444651"/>
  </r>
  <r>
    <n v="9"/>
    <x v="8"/>
    <n v="1"/>
    <x v="82"/>
    <s v="144652"/>
  </r>
  <r>
    <n v="9"/>
    <x v="8"/>
    <n v="1"/>
    <x v="83"/>
    <s v="144653"/>
  </r>
  <r>
    <n v="9"/>
    <x v="8"/>
    <n v="1"/>
    <x v="84"/>
    <s v="144654"/>
  </r>
  <r>
    <n v="9"/>
    <x v="8"/>
    <n v="1"/>
    <x v="85"/>
    <s v="144655"/>
  </r>
  <r>
    <n v="9"/>
    <x v="8"/>
    <n v="1"/>
    <x v="86"/>
    <s v="144656"/>
  </r>
  <r>
    <n v="9"/>
    <x v="8"/>
    <n v="1"/>
    <x v="87"/>
    <s v="144657"/>
  </r>
  <r>
    <n v="9"/>
    <x v="8"/>
    <n v="1"/>
    <x v="88"/>
    <s v="144658"/>
  </r>
  <r>
    <n v="9"/>
    <x v="8"/>
    <n v="1"/>
    <x v="89"/>
    <s v="144659"/>
  </r>
  <r>
    <n v="9"/>
    <x v="8"/>
    <n v="1"/>
    <x v="90"/>
    <s v="144660"/>
  </r>
  <r>
    <n v="9"/>
    <x v="8"/>
    <n v="1"/>
    <x v="91"/>
    <s v="144661"/>
  </r>
  <r>
    <n v="9"/>
    <x v="8"/>
    <n v="1"/>
    <x v="92"/>
    <s v="144662"/>
  </r>
  <r>
    <n v="9"/>
    <x v="8"/>
    <n v="1"/>
    <x v="93"/>
    <s v="144663"/>
  </r>
  <r>
    <n v="9"/>
    <x v="8"/>
    <n v="1"/>
    <x v="94"/>
    <s v="144664"/>
  </r>
  <r>
    <n v="9"/>
    <x v="8"/>
    <n v="1"/>
    <x v="95"/>
    <s v="144665"/>
  </r>
  <r>
    <n v="9"/>
    <x v="8"/>
    <n v="1"/>
    <x v="96"/>
    <s v="144666"/>
  </r>
  <r>
    <n v="9"/>
    <x v="8"/>
    <n v="1"/>
    <x v="97"/>
    <s v="144667"/>
  </r>
  <r>
    <n v="9"/>
    <x v="8"/>
    <n v="1"/>
    <x v="98"/>
    <s v="144668"/>
  </r>
  <r>
    <n v="9"/>
    <x v="8"/>
    <n v="1"/>
    <x v="99"/>
    <s v="144669"/>
  </r>
  <r>
    <n v="9"/>
    <x v="8"/>
    <n v="1"/>
    <x v="100"/>
    <s v="144670"/>
  </r>
  <r>
    <n v="9"/>
    <x v="8"/>
    <n v="1"/>
    <x v="101"/>
    <s v="144671"/>
  </r>
  <r>
    <n v="9"/>
    <x v="8"/>
    <n v="1"/>
    <x v="102"/>
    <s v="144672"/>
  </r>
  <r>
    <n v="9"/>
    <x v="8"/>
    <n v="1"/>
    <x v="103"/>
    <s v="144673"/>
  </r>
  <r>
    <n v="9"/>
    <x v="8"/>
    <n v="1"/>
    <x v="104"/>
    <s v="144674"/>
  </r>
  <r>
    <n v="9"/>
    <x v="8"/>
    <n v="1"/>
    <x v="105"/>
    <s v="144675"/>
  </r>
  <r>
    <n v="9"/>
    <x v="8"/>
    <n v="1"/>
    <x v="106"/>
    <s v="144676"/>
  </r>
  <r>
    <n v="9"/>
    <x v="8"/>
    <n v="1"/>
    <x v="107"/>
    <s v="144677"/>
  </r>
  <r>
    <n v="9"/>
    <x v="8"/>
    <n v="1"/>
    <x v="108"/>
    <s v="144678"/>
  </r>
  <r>
    <n v="9"/>
    <x v="8"/>
    <n v="1"/>
    <x v="109"/>
    <s v="144679"/>
  </r>
  <r>
    <n v="9"/>
    <x v="8"/>
    <n v="1"/>
    <x v="110"/>
    <s v="144680"/>
  </r>
  <r>
    <n v="9"/>
    <x v="8"/>
    <n v="1"/>
    <x v="111"/>
    <s v="144681"/>
  </r>
  <r>
    <n v="9"/>
    <x v="8"/>
    <n v="1"/>
    <x v="112"/>
    <s v="144682"/>
  </r>
  <r>
    <n v="9"/>
    <x v="8"/>
    <n v="1"/>
    <x v="113"/>
    <s v="144683"/>
  </r>
  <r>
    <n v="9"/>
    <x v="8"/>
    <n v="1"/>
    <x v="114"/>
    <s v="144684"/>
  </r>
  <r>
    <n v="9"/>
    <x v="8"/>
    <n v="1"/>
    <x v="115"/>
    <s v="144685"/>
  </r>
  <r>
    <n v="9"/>
    <x v="8"/>
    <n v="1"/>
    <x v="116"/>
    <s v="144686"/>
  </r>
  <r>
    <n v="9"/>
    <x v="8"/>
    <n v="1"/>
    <x v="117"/>
    <s v="144687"/>
  </r>
  <r>
    <n v="9"/>
    <x v="8"/>
    <n v="1"/>
    <x v="118"/>
    <s v="144688"/>
  </r>
  <r>
    <n v="9"/>
    <x v="8"/>
    <n v="1"/>
    <x v="119"/>
    <s v="144689"/>
  </r>
  <r>
    <n v="10"/>
    <x v="9"/>
    <n v="2"/>
    <x v="125"/>
    <s v="244641"/>
  </r>
  <r>
    <n v="10"/>
    <x v="9"/>
    <n v="2"/>
    <x v="120"/>
    <s v="244642"/>
  </r>
  <r>
    <n v="10"/>
    <x v="9"/>
    <n v="2"/>
    <x v="121"/>
    <s v="244643"/>
  </r>
  <r>
    <n v="10"/>
    <x v="9"/>
    <n v="2"/>
    <x v="122"/>
    <s v="244644"/>
  </r>
  <r>
    <n v="10"/>
    <x v="9"/>
    <n v="2"/>
    <x v="123"/>
    <s v="244645"/>
  </r>
  <r>
    <n v="10"/>
    <x v="9"/>
    <n v="2"/>
    <x v="124"/>
    <s v="244646"/>
  </r>
  <r>
    <n v="10"/>
    <x v="9"/>
    <n v="2"/>
    <x v="77"/>
    <s v="244647"/>
  </r>
  <r>
    <n v="10"/>
    <x v="9"/>
    <n v="2"/>
    <x v="78"/>
    <s v="244648"/>
  </r>
  <r>
    <n v="10"/>
    <x v="9"/>
    <n v="2"/>
    <x v="79"/>
    <s v="244649"/>
  </r>
  <r>
    <n v="10"/>
    <x v="9"/>
    <n v="2"/>
    <x v="80"/>
    <s v="244650"/>
  </r>
  <r>
    <n v="10"/>
    <x v="9"/>
    <n v="2"/>
    <x v="81"/>
    <s v="244651"/>
  </r>
  <r>
    <n v="10"/>
    <x v="9"/>
    <n v="2"/>
    <x v="82"/>
    <s v="244652"/>
  </r>
  <r>
    <n v="10"/>
    <x v="9"/>
    <n v="2"/>
    <x v="83"/>
    <s v="244653"/>
  </r>
  <r>
    <n v="10"/>
    <x v="9"/>
    <n v="2"/>
    <x v="84"/>
    <s v="244654"/>
  </r>
  <r>
    <n v="10"/>
    <x v="9"/>
    <n v="2"/>
    <x v="85"/>
    <s v="244655"/>
  </r>
  <r>
    <n v="10"/>
    <x v="9"/>
    <n v="2"/>
    <x v="86"/>
    <s v="244656"/>
  </r>
  <r>
    <n v="10"/>
    <x v="9"/>
    <n v="2"/>
    <x v="87"/>
    <s v="244657"/>
  </r>
  <r>
    <n v="10"/>
    <x v="9"/>
    <n v="2"/>
    <x v="88"/>
    <s v="244658"/>
  </r>
  <r>
    <n v="10"/>
    <x v="9"/>
    <n v="2"/>
    <x v="89"/>
    <s v="244659"/>
  </r>
  <r>
    <n v="10"/>
    <x v="9"/>
    <n v="2"/>
    <x v="90"/>
    <s v="244660"/>
  </r>
  <r>
    <n v="10"/>
    <x v="9"/>
    <n v="2"/>
    <x v="91"/>
    <s v="244661"/>
  </r>
  <r>
    <n v="10"/>
    <x v="9"/>
    <n v="2"/>
    <x v="92"/>
    <s v="244662"/>
  </r>
  <r>
    <n v="10"/>
    <x v="9"/>
    <n v="2"/>
    <x v="93"/>
    <s v="244663"/>
  </r>
  <r>
    <n v="10"/>
    <x v="9"/>
    <n v="2"/>
    <x v="94"/>
    <s v="244664"/>
  </r>
  <r>
    <n v="10"/>
    <x v="9"/>
    <n v="2"/>
    <x v="95"/>
    <s v="244665"/>
  </r>
  <r>
    <n v="10"/>
    <x v="9"/>
    <n v="2"/>
    <x v="96"/>
    <s v="244666"/>
  </r>
  <r>
    <n v="10"/>
    <x v="9"/>
    <n v="2"/>
    <x v="97"/>
    <s v="244667"/>
  </r>
  <r>
    <n v="10"/>
    <x v="9"/>
    <n v="2"/>
    <x v="98"/>
    <s v="244668"/>
  </r>
  <r>
    <n v="10"/>
    <x v="9"/>
    <n v="2"/>
    <x v="99"/>
    <s v="244669"/>
  </r>
  <r>
    <n v="10"/>
    <x v="9"/>
    <n v="2"/>
    <x v="100"/>
    <s v="244670"/>
  </r>
  <r>
    <n v="10"/>
    <x v="9"/>
    <n v="2"/>
    <x v="101"/>
    <s v="244671"/>
  </r>
  <r>
    <n v="10"/>
    <x v="9"/>
    <n v="2"/>
    <x v="102"/>
    <s v="244672"/>
  </r>
  <r>
    <n v="10"/>
    <x v="9"/>
    <n v="2"/>
    <x v="103"/>
    <s v="244673"/>
  </r>
  <r>
    <n v="10"/>
    <x v="9"/>
    <n v="2"/>
    <x v="104"/>
    <s v="244674"/>
  </r>
  <r>
    <n v="10"/>
    <x v="9"/>
    <n v="2"/>
    <x v="105"/>
    <s v="244675"/>
  </r>
  <r>
    <n v="10"/>
    <x v="9"/>
    <n v="2"/>
    <x v="106"/>
    <s v="244676"/>
  </r>
  <r>
    <n v="10"/>
    <x v="9"/>
    <n v="2"/>
    <x v="107"/>
    <s v="244677"/>
  </r>
  <r>
    <n v="10"/>
    <x v="9"/>
    <n v="2"/>
    <x v="108"/>
    <s v="244678"/>
  </r>
  <r>
    <n v="10"/>
    <x v="9"/>
    <n v="2"/>
    <x v="109"/>
    <s v="244679"/>
  </r>
  <r>
    <n v="10"/>
    <x v="9"/>
    <n v="2"/>
    <x v="110"/>
    <s v="244680"/>
  </r>
  <r>
    <n v="10"/>
    <x v="9"/>
    <n v="2"/>
    <x v="111"/>
    <s v="244681"/>
  </r>
  <r>
    <n v="10"/>
    <x v="9"/>
    <n v="2"/>
    <x v="112"/>
    <s v="244682"/>
  </r>
  <r>
    <n v="10"/>
    <x v="9"/>
    <n v="2"/>
    <x v="113"/>
    <s v="244683"/>
  </r>
  <r>
    <n v="10"/>
    <x v="9"/>
    <n v="2"/>
    <x v="114"/>
    <s v="244684"/>
  </r>
  <r>
    <n v="10"/>
    <x v="9"/>
    <n v="2"/>
    <x v="115"/>
    <s v="244685"/>
  </r>
  <r>
    <n v="10"/>
    <x v="9"/>
    <n v="2"/>
    <x v="116"/>
    <s v="244686"/>
  </r>
  <r>
    <n v="10"/>
    <x v="9"/>
    <n v="2"/>
    <x v="117"/>
    <s v="244687"/>
  </r>
  <r>
    <n v="10"/>
    <x v="9"/>
    <n v="2"/>
    <x v="118"/>
    <s v="244688"/>
  </r>
  <r>
    <n v="10"/>
    <x v="9"/>
    <n v="2"/>
    <x v="119"/>
    <s v="244689"/>
  </r>
  <r>
    <n v="12"/>
    <x v="11"/>
    <n v="8"/>
    <x v="73"/>
    <s v="844635"/>
  </r>
  <r>
    <n v="12"/>
    <x v="11"/>
    <n v="8"/>
    <x v="74"/>
    <s v="844636"/>
  </r>
  <r>
    <n v="12"/>
    <x v="11"/>
    <n v="8"/>
    <x v="75"/>
    <s v="844637"/>
  </r>
  <r>
    <n v="12"/>
    <x v="11"/>
    <n v="8"/>
    <x v="76"/>
    <s v="844638"/>
  </r>
  <r>
    <n v="12"/>
    <x v="11"/>
    <n v="8"/>
    <x v="126"/>
    <s v="844639"/>
  </r>
  <r>
    <n v="12"/>
    <x v="11"/>
    <n v="8"/>
    <x v="127"/>
    <s v="844640"/>
  </r>
  <r>
    <n v="12"/>
    <x v="11"/>
    <n v="8"/>
    <x v="125"/>
    <s v="844641"/>
  </r>
  <r>
    <n v="12"/>
    <x v="11"/>
    <n v="8"/>
    <x v="120"/>
    <s v="844642"/>
  </r>
  <r>
    <n v="12"/>
    <x v="11"/>
    <n v="8"/>
    <x v="121"/>
    <s v="844643"/>
  </r>
  <r>
    <n v="12"/>
    <x v="11"/>
    <n v="8"/>
    <x v="122"/>
    <s v="844644"/>
  </r>
  <r>
    <n v="13"/>
    <x v="12"/>
    <n v="5"/>
    <x v="75"/>
    <s v="544637"/>
  </r>
  <r>
    <n v="13"/>
    <x v="12"/>
    <n v="5"/>
    <x v="76"/>
    <s v="544638"/>
  </r>
  <r>
    <n v="13"/>
    <x v="12"/>
    <n v="5"/>
    <x v="126"/>
    <s v="544639"/>
  </r>
  <r>
    <n v="13"/>
    <x v="12"/>
    <n v="5"/>
    <x v="127"/>
    <s v="544640"/>
  </r>
  <r>
    <n v="13"/>
    <x v="12"/>
    <n v="5"/>
    <x v="125"/>
    <s v="544641"/>
  </r>
  <r>
    <n v="13"/>
    <x v="12"/>
    <n v="5"/>
    <x v="120"/>
    <s v="544642"/>
  </r>
  <r>
    <n v="13"/>
    <x v="12"/>
    <n v="5"/>
    <x v="121"/>
    <s v="544643"/>
  </r>
  <r>
    <n v="13"/>
    <x v="12"/>
    <n v="5"/>
    <x v="122"/>
    <s v="544644"/>
  </r>
  <r>
    <n v="14"/>
    <x v="13"/>
    <n v="9"/>
    <x v="84"/>
    <s v="944654"/>
  </r>
  <r>
    <n v="14"/>
    <x v="13"/>
    <n v="9"/>
    <x v="85"/>
    <s v="944655"/>
  </r>
  <r>
    <n v="14"/>
    <x v="13"/>
    <n v="9"/>
    <x v="86"/>
    <s v="944656"/>
  </r>
  <r>
    <n v="14"/>
    <x v="13"/>
    <n v="9"/>
    <x v="87"/>
    <s v="944657"/>
  </r>
  <r>
    <n v="14"/>
    <x v="13"/>
    <n v="9"/>
    <x v="88"/>
    <s v="944658"/>
  </r>
  <r>
    <n v="14"/>
    <x v="13"/>
    <n v="9"/>
    <x v="89"/>
    <s v="944659"/>
  </r>
  <r>
    <n v="14"/>
    <x v="13"/>
    <n v="9"/>
    <x v="90"/>
    <s v="944660"/>
  </r>
  <r>
    <n v="14"/>
    <x v="13"/>
    <n v="9"/>
    <x v="91"/>
    <s v="944661"/>
  </r>
  <r>
    <n v="14"/>
    <x v="13"/>
    <n v="9"/>
    <x v="92"/>
    <s v="944662"/>
  </r>
  <r>
    <n v="14"/>
    <x v="13"/>
    <n v="9"/>
    <x v="93"/>
    <s v="944663"/>
  </r>
  <r>
    <n v="14"/>
    <x v="13"/>
    <n v="9"/>
    <x v="94"/>
    <s v="944664"/>
  </r>
  <r>
    <n v="14"/>
    <x v="13"/>
    <n v="9"/>
    <x v="95"/>
    <s v="944665"/>
  </r>
  <r>
    <n v="15"/>
    <x v="14"/>
    <n v="8"/>
    <x v="84"/>
    <s v="844654"/>
  </r>
  <r>
    <n v="15"/>
    <x v="14"/>
    <n v="8"/>
    <x v="85"/>
    <s v="844655"/>
  </r>
  <r>
    <n v="15"/>
    <x v="14"/>
    <n v="8"/>
    <x v="86"/>
    <s v="844656"/>
  </r>
  <r>
    <n v="15"/>
    <x v="14"/>
    <n v="8"/>
    <x v="87"/>
    <s v="844657"/>
  </r>
  <r>
    <n v="15"/>
    <x v="14"/>
    <n v="8"/>
    <x v="88"/>
    <s v="844658"/>
  </r>
  <r>
    <n v="15"/>
    <x v="14"/>
    <n v="8"/>
    <x v="89"/>
    <s v="844659"/>
  </r>
  <r>
    <n v="15"/>
    <x v="14"/>
    <n v="8"/>
    <x v="90"/>
    <s v="844660"/>
  </r>
  <r>
    <n v="15"/>
    <x v="14"/>
    <n v="8"/>
    <x v="91"/>
    <s v="844661"/>
  </r>
  <r>
    <n v="15"/>
    <x v="14"/>
    <n v="8"/>
    <x v="92"/>
    <s v="844662"/>
  </r>
  <r>
    <n v="15"/>
    <x v="14"/>
    <n v="8"/>
    <x v="93"/>
    <s v="844663"/>
  </r>
  <r>
    <n v="15"/>
    <x v="14"/>
    <n v="8"/>
    <x v="94"/>
    <s v="844664"/>
  </r>
  <r>
    <n v="15"/>
    <x v="14"/>
    <n v="8"/>
    <x v="95"/>
    <s v="844665"/>
  </r>
  <r>
    <n v="16"/>
    <x v="15"/>
    <n v="7"/>
    <x v="84"/>
    <s v="744654"/>
  </r>
  <r>
    <n v="16"/>
    <x v="15"/>
    <n v="7"/>
    <x v="85"/>
    <s v="744655"/>
  </r>
  <r>
    <n v="16"/>
    <x v="15"/>
    <n v="7"/>
    <x v="86"/>
    <s v="744656"/>
  </r>
  <r>
    <n v="16"/>
    <x v="15"/>
    <n v="7"/>
    <x v="87"/>
    <s v="744657"/>
  </r>
  <r>
    <n v="16"/>
    <x v="15"/>
    <n v="7"/>
    <x v="88"/>
    <s v="744658"/>
  </r>
  <r>
    <n v="16"/>
    <x v="15"/>
    <n v="7"/>
    <x v="89"/>
    <s v="744659"/>
  </r>
  <r>
    <n v="16"/>
    <x v="15"/>
    <n v="7"/>
    <x v="90"/>
    <s v="744660"/>
  </r>
  <r>
    <n v="16"/>
    <x v="15"/>
    <n v="7"/>
    <x v="91"/>
    <s v="744661"/>
  </r>
  <r>
    <n v="16"/>
    <x v="15"/>
    <n v="7"/>
    <x v="92"/>
    <s v="744662"/>
  </r>
  <r>
    <n v="16"/>
    <x v="15"/>
    <n v="7"/>
    <x v="93"/>
    <s v="744663"/>
  </r>
  <r>
    <n v="16"/>
    <x v="15"/>
    <n v="7"/>
    <x v="94"/>
    <s v="744664"/>
  </r>
  <r>
    <n v="16"/>
    <x v="15"/>
    <n v="7"/>
    <x v="95"/>
    <s v="744665"/>
  </r>
  <r>
    <n v="17"/>
    <x v="16"/>
    <n v="4"/>
    <x v="84"/>
    <s v="444654"/>
  </r>
  <r>
    <n v="17"/>
    <x v="16"/>
    <n v="4"/>
    <x v="85"/>
    <s v="444655"/>
  </r>
  <r>
    <n v="17"/>
    <x v="16"/>
    <n v="4"/>
    <x v="86"/>
    <s v="444656"/>
  </r>
  <r>
    <n v="17"/>
    <x v="16"/>
    <n v="4"/>
    <x v="87"/>
    <s v="444657"/>
  </r>
  <r>
    <n v="17"/>
    <x v="16"/>
    <n v="4"/>
    <x v="88"/>
    <s v="444658"/>
  </r>
  <r>
    <n v="17"/>
    <x v="16"/>
    <n v="4"/>
    <x v="89"/>
    <s v="444659"/>
  </r>
  <r>
    <n v="17"/>
    <x v="16"/>
    <n v="4"/>
    <x v="90"/>
    <s v="444660"/>
  </r>
  <r>
    <n v="17"/>
    <x v="16"/>
    <n v="4"/>
    <x v="91"/>
    <s v="444661"/>
  </r>
  <r>
    <n v="17"/>
    <x v="16"/>
    <n v="4"/>
    <x v="92"/>
    <s v="444662"/>
  </r>
  <r>
    <n v="17"/>
    <x v="16"/>
    <n v="4"/>
    <x v="93"/>
    <s v="444663"/>
  </r>
  <r>
    <n v="17"/>
    <x v="16"/>
    <n v="4"/>
    <x v="94"/>
    <s v="444664"/>
  </r>
  <r>
    <n v="17"/>
    <x v="16"/>
    <n v="4"/>
    <x v="95"/>
    <s v="444665"/>
  </r>
  <r>
    <n v="18"/>
    <x v="17"/>
    <n v="3"/>
    <x v="84"/>
    <s v="344654"/>
  </r>
  <r>
    <n v="18"/>
    <x v="17"/>
    <n v="3"/>
    <x v="85"/>
    <s v="344655"/>
  </r>
  <r>
    <n v="18"/>
    <x v="17"/>
    <n v="3"/>
    <x v="86"/>
    <s v="344656"/>
  </r>
  <r>
    <n v="18"/>
    <x v="17"/>
    <n v="3"/>
    <x v="87"/>
    <s v="344657"/>
  </r>
  <r>
    <n v="18"/>
    <x v="17"/>
    <n v="3"/>
    <x v="88"/>
    <s v="344658"/>
  </r>
  <r>
    <n v="18"/>
    <x v="17"/>
    <n v="3"/>
    <x v="89"/>
    <s v="344659"/>
  </r>
  <r>
    <n v="18"/>
    <x v="17"/>
    <n v="3"/>
    <x v="90"/>
    <s v="344660"/>
  </r>
  <r>
    <n v="18"/>
    <x v="17"/>
    <n v="3"/>
    <x v="91"/>
    <s v="344661"/>
  </r>
  <r>
    <n v="18"/>
    <x v="17"/>
    <n v="3"/>
    <x v="92"/>
    <s v="344662"/>
  </r>
  <r>
    <n v="18"/>
    <x v="17"/>
    <n v="3"/>
    <x v="93"/>
    <s v="344663"/>
  </r>
  <r>
    <n v="18"/>
    <x v="17"/>
    <n v="3"/>
    <x v="94"/>
    <s v="344664"/>
  </r>
  <r>
    <n v="18"/>
    <x v="17"/>
    <n v="3"/>
    <x v="95"/>
    <s v="344665"/>
  </r>
  <r>
    <n v="19"/>
    <x v="18"/>
    <n v="10"/>
    <x v="84"/>
    <s v="1044654"/>
  </r>
  <r>
    <n v="19"/>
    <x v="18"/>
    <n v="10"/>
    <x v="85"/>
    <s v="1044655"/>
  </r>
  <r>
    <n v="19"/>
    <x v="18"/>
    <n v="10"/>
    <x v="86"/>
    <s v="1044656"/>
  </r>
  <r>
    <n v="19"/>
    <x v="18"/>
    <n v="10"/>
    <x v="87"/>
    <s v="1044657"/>
  </r>
  <r>
    <n v="19"/>
    <x v="18"/>
    <n v="10"/>
    <x v="88"/>
    <s v="1044658"/>
  </r>
  <r>
    <n v="19"/>
    <x v="18"/>
    <n v="10"/>
    <x v="89"/>
    <s v="1044659"/>
  </r>
  <r>
    <n v="19"/>
    <x v="18"/>
    <n v="10"/>
    <x v="90"/>
    <s v="1044660"/>
  </r>
  <r>
    <n v="19"/>
    <x v="18"/>
    <n v="10"/>
    <x v="91"/>
    <s v="1044661"/>
  </r>
  <r>
    <n v="19"/>
    <x v="18"/>
    <n v="10"/>
    <x v="92"/>
    <s v="1044662"/>
  </r>
  <r>
    <n v="19"/>
    <x v="18"/>
    <n v="10"/>
    <x v="93"/>
    <s v="1044663"/>
  </r>
  <r>
    <n v="19"/>
    <x v="18"/>
    <n v="10"/>
    <x v="94"/>
    <s v="1044664"/>
  </r>
  <r>
    <n v="19"/>
    <x v="18"/>
    <n v="10"/>
    <x v="95"/>
    <s v="1044665"/>
  </r>
  <r>
    <n v="1"/>
    <x v="0"/>
    <n v="1"/>
    <x v="128"/>
    <s v="144444"/>
  </r>
  <r>
    <n v="1"/>
    <x v="0"/>
    <n v="1"/>
    <x v="129"/>
    <s v="144445"/>
  </r>
  <r>
    <n v="1"/>
    <x v="0"/>
    <n v="1"/>
    <x v="130"/>
    <s v="144446"/>
  </r>
  <r>
    <n v="1"/>
    <x v="0"/>
    <n v="1"/>
    <x v="131"/>
    <s v="144447"/>
  </r>
  <r>
    <n v="1"/>
    <x v="0"/>
    <n v="1"/>
    <x v="132"/>
    <s v="144448"/>
  </r>
  <r>
    <n v="1"/>
    <x v="0"/>
    <n v="1"/>
    <x v="133"/>
    <s v="144449"/>
  </r>
  <r>
    <n v="1"/>
    <x v="0"/>
    <n v="1"/>
    <x v="134"/>
    <s v="144450"/>
  </r>
  <r>
    <n v="1"/>
    <x v="0"/>
    <n v="1"/>
    <x v="135"/>
    <s v="144451"/>
  </r>
  <r>
    <n v="1"/>
    <x v="0"/>
    <n v="1"/>
    <x v="136"/>
    <s v="144452"/>
  </r>
  <r>
    <n v="1"/>
    <x v="0"/>
    <n v="1"/>
    <x v="137"/>
    <s v="144453"/>
  </r>
  <r>
    <n v="1"/>
    <x v="0"/>
    <n v="1"/>
    <x v="138"/>
    <s v="144454"/>
  </r>
  <r>
    <n v="1"/>
    <x v="0"/>
    <n v="1"/>
    <x v="139"/>
    <s v="144455"/>
  </r>
  <r>
    <n v="1"/>
    <x v="0"/>
    <n v="1"/>
    <x v="140"/>
    <s v="144456"/>
  </r>
  <r>
    <n v="1"/>
    <x v="0"/>
    <n v="1"/>
    <x v="141"/>
    <s v="144457"/>
  </r>
  <r>
    <n v="1"/>
    <x v="0"/>
    <n v="1"/>
    <x v="142"/>
    <s v="144458"/>
  </r>
  <r>
    <n v="1"/>
    <x v="0"/>
    <n v="1"/>
    <x v="143"/>
    <s v="144459"/>
  </r>
  <r>
    <n v="1"/>
    <x v="0"/>
    <n v="1"/>
    <x v="144"/>
    <s v="144460"/>
  </r>
  <r>
    <n v="1"/>
    <x v="0"/>
    <n v="1"/>
    <x v="145"/>
    <s v="144461"/>
  </r>
  <r>
    <n v="1"/>
    <x v="0"/>
    <n v="1"/>
    <x v="146"/>
    <s v="144462"/>
  </r>
  <r>
    <n v="1"/>
    <x v="0"/>
    <n v="1"/>
    <x v="147"/>
    <s v="144463"/>
  </r>
  <r>
    <n v="1"/>
    <x v="0"/>
    <n v="1"/>
    <x v="148"/>
    <s v="144464"/>
  </r>
  <r>
    <n v="1"/>
    <x v="0"/>
    <n v="1"/>
    <x v="149"/>
    <s v="144465"/>
  </r>
  <r>
    <n v="1"/>
    <x v="0"/>
    <n v="1"/>
    <x v="150"/>
    <s v="144466"/>
  </r>
  <r>
    <n v="1"/>
    <x v="0"/>
    <n v="1"/>
    <x v="151"/>
    <s v="144467"/>
  </r>
  <r>
    <n v="1"/>
    <x v="0"/>
    <n v="1"/>
    <x v="152"/>
    <s v="144468"/>
  </r>
  <r>
    <n v="1"/>
    <x v="0"/>
    <n v="1"/>
    <x v="153"/>
    <s v="144469"/>
  </r>
  <r>
    <n v="1"/>
    <x v="0"/>
    <n v="1"/>
    <x v="154"/>
    <s v="144470"/>
  </r>
  <r>
    <n v="1"/>
    <x v="0"/>
    <n v="1"/>
    <x v="155"/>
    <s v="144471"/>
  </r>
  <r>
    <n v="1"/>
    <x v="0"/>
    <n v="1"/>
    <x v="156"/>
    <s v="144472"/>
  </r>
  <r>
    <n v="1"/>
    <x v="0"/>
    <n v="1"/>
    <x v="157"/>
    <s v="144473"/>
  </r>
  <r>
    <n v="1"/>
    <x v="0"/>
    <n v="1"/>
    <x v="158"/>
    <s v="144474"/>
  </r>
  <r>
    <n v="1"/>
    <x v="0"/>
    <n v="1"/>
    <x v="159"/>
    <s v="144475"/>
  </r>
  <r>
    <n v="1"/>
    <x v="0"/>
    <n v="1"/>
    <x v="160"/>
    <s v="144476"/>
  </r>
  <r>
    <n v="1"/>
    <x v="0"/>
    <n v="1"/>
    <x v="161"/>
    <s v="144477"/>
  </r>
  <r>
    <n v="1"/>
    <x v="0"/>
    <n v="1"/>
    <x v="162"/>
    <s v="144478"/>
  </r>
  <r>
    <n v="1"/>
    <x v="0"/>
    <n v="1"/>
    <x v="163"/>
    <s v="144479"/>
  </r>
  <r>
    <n v="1"/>
    <x v="0"/>
    <n v="1"/>
    <x v="164"/>
    <s v="144480"/>
  </r>
  <r>
    <n v="1"/>
    <x v="0"/>
    <n v="1"/>
    <x v="165"/>
    <s v="144481"/>
  </r>
  <r>
    <n v="1"/>
    <x v="0"/>
    <n v="1"/>
    <x v="166"/>
    <s v="144482"/>
  </r>
  <r>
    <n v="1"/>
    <x v="0"/>
    <n v="1"/>
    <x v="167"/>
    <s v="144483"/>
  </r>
  <r>
    <n v="1"/>
    <x v="0"/>
    <n v="1"/>
    <x v="168"/>
    <s v="144484"/>
  </r>
  <r>
    <n v="1"/>
    <x v="0"/>
    <n v="1"/>
    <x v="169"/>
    <s v="144485"/>
  </r>
  <r>
    <n v="1"/>
    <x v="0"/>
    <n v="1"/>
    <x v="170"/>
    <s v="144486"/>
  </r>
  <r>
    <n v="1"/>
    <x v="0"/>
    <n v="1"/>
    <x v="171"/>
    <s v="144487"/>
  </r>
  <r>
    <n v="1"/>
    <x v="0"/>
    <n v="1"/>
    <x v="172"/>
    <s v="144488"/>
  </r>
  <r>
    <n v="1"/>
    <x v="0"/>
    <n v="1"/>
    <x v="173"/>
    <s v="144489"/>
  </r>
  <r>
    <n v="1"/>
    <x v="0"/>
    <n v="1"/>
    <x v="174"/>
    <s v="144490"/>
  </r>
  <r>
    <n v="1"/>
    <x v="0"/>
    <n v="1"/>
    <x v="175"/>
    <s v="144491"/>
  </r>
  <r>
    <n v="1"/>
    <x v="0"/>
    <n v="1"/>
    <x v="176"/>
    <s v="144492"/>
  </r>
  <r>
    <n v="1"/>
    <x v="0"/>
    <n v="1"/>
    <x v="177"/>
    <s v="144493"/>
  </r>
  <r>
    <n v="1"/>
    <x v="0"/>
    <n v="1"/>
    <x v="178"/>
    <s v="144494"/>
  </r>
  <r>
    <n v="1"/>
    <x v="0"/>
    <n v="1"/>
    <x v="179"/>
    <s v="144495"/>
  </r>
  <r>
    <n v="1"/>
    <x v="0"/>
    <n v="1"/>
    <x v="180"/>
    <s v="144496"/>
  </r>
  <r>
    <n v="1"/>
    <x v="0"/>
    <n v="1"/>
    <x v="181"/>
    <s v="144497"/>
  </r>
  <r>
    <n v="1"/>
    <x v="0"/>
    <n v="1"/>
    <x v="182"/>
    <s v="144498"/>
  </r>
  <r>
    <n v="1"/>
    <x v="0"/>
    <n v="1"/>
    <x v="183"/>
    <s v="144499"/>
  </r>
  <r>
    <n v="1"/>
    <x v="0"/>
    <n v="1"/>
    <x v="184"/>
    <s v="144500"/>
  </r>
  <r>
    <n v="1"/>
    <x v="0"/>
    <n v="1"/>
    <x v="185"/>
    <s v="144501"/>
  </r>
  <r>
    <n v="1"/>
    <x v="0"/>
    <n v="1"/>
    <x v="186"/>
    <s v="144502"/>
  </r>
  <r>
    <n v="1"/>
    <x v="0"/>
    <n v="1"/>
    <x v="187"/>
    <s v="144503"/>
  </r>
  <r>
    <n v="1"/>
    <x v="0"/>
    <n v="1"/>
    <x v="188"/>
    <s v="144504"/>
  </r>
  <r>
    <n v="1"/>
    <x v="0"/>
    <n v="1"/>
    <x v="189"/>
    <s v="144505"/>
  </r>
  <r>
    <n v="1"/>
    <x v="0"/>
    <n v="1"/>
    <x v="190"/>
    <s v="144506"/>
  </r>
  <r>
    <n v="1"/>
    <x v="0"/>
    <n v="1"/>
    <x v="191"/>
    <s v="144507"/>
  </r>
  <r>
    <n v="1"/>
    <x v="0"/>
    <n v="1"/>
    <x v="192"/>
    <s v="144508"/>
  </r>
  <r>
    <n v="1"/>
    <x v="0"/>
    <n v="1"/>
    <x v="193"/>
    <s v="144509"/>
  </r>
  <r>
    <n v="1"/>
    <x v="0"/>
    <n v="1"/>
    <x v="194"/>
    <s v="144510"/>
  </r>
  <r>
    <n v="1"/>
    <x v="0"/>
    <n v="1"/>
    <x v="195"/>
    <s v="144511"/>
  </r>
  <r>
    <n v="1"/>
    <x v="0"/>
    <n v="1"/>
    <x v="196"/>
    <s v="144512"/>
  </r>
  <r>
    <n v="1"/>
    <x v="0"/>
    <n v="1"/>
    <x v="197"/>
    <s v="144513"/>
  </r>
  <r>
    <n v="1"/>
    <x v="0"/>
    <n v="1"/>
    <x v="198"/>
    <s v="144514"/>
  </r>
  <r>
    <n v="1"/>
    <x v="0"/>
    <n v="1"/>
    <x v="199"/>
    <s v="144515"/>
  </r>
  <r>
    <n v="1"/>
    <x v="0"/>
    <n v="1"/>
    <x v="200"/>
    <s v="144516"/>
  </r>
  <r>
    <n v="1"/>
    <x v="0"/>
    <n v="1"/>
    <x v="201"/>
    <s v="144517"/>
  </r>
  <r>
    <n v="1"/>
    <x v="0"/>
    <n v="1"/>
    <x v="202"/>
    <s v="144518"/>
  </r>
  <r>
    <n v="1"/>
    <x v="0"/>
    <n v="1"/>
    <x v="203"/>
    <s v="144519"/>
  </r>
  <r>
    <n v="1"/>
    <x v="0"/>
    <n v="1"/>
    <x v="204"/>
    <s v="144520"/>
  </r>
  <r>
    <n v="1"/>
    <x v="0"/>
    <n v="1"/>
    <x v="205"/>
    <s v="144521"/>
  </r>
  <r>
    <n v="1"/>
    <x v="0"/>
    <n v="1"/>
    <x v="206"/>
    <s v="144522"/>
  </r>
  <r>
    <n v="1"/>
    <x v="0"/>
    <n v="1"/>
    <x v="207"/>
    <s v="144523"/>
  </r>
  <r>
    <n v="1"/>
    <x v="0"/>
    <n v="1"/>
    <x v="208"/>
    <s v="144524"/>
  </r>
  <r>
    <n v="1"/>
    <x v="0"/>
    <n v="1"/>
    <x v="209"/>
    <s v="144525"/>
  </r>
  <r>
    <n v="1"/>
    <x v="0"/>
    <n v="1"/>
    <x v="210"/>
    <s v="144526"/>
  </r>
  <r>
    <n v="1"/>
    <x v="0"/>
    <n v="1"/>
    <x v="211"/>
    <s v="144527"/>
  </r>
  <r>
    <n v="1"/>
    <x v="0"/>
    <n v="1"/>
    <x v="212"/>
    <s v="144528"/>
  </r>
  <r>
    <n v="1"/>
    <x v="0"/>
    <n v="1"/>
    <x v="213"/>
    <s v="144529"/>
  </r>
  <r>
    <n v="1"/>
    <x v="0"/>
    <n v="1"/>
    <x v="214"/>
    <s v="144530"/>
  </r>
  <r>
    <n v="1"/>
    <x v="0"/>
    <n v="1"/>
    <x v="215"/>
    <s v="144531"/>
  </r>
  <r>
    <n v="1"/>
    <x v="0"/>
    <n v="1"/>
    <x v="216"/>
    <s v="144532"/>
  </r>
  <r>
    <n v="1"/>
    <x v="0"/>
    <n v="1"/>
    <x v="217"/>
    <s v="144533"/>
  </r>
  <r>
    <n v="1"/>
    <x v="0"/>
    <n v="1"/>
    <x v="218"/>
    <s v="144534"/>
  </r>
  <r>
    <n v="1"/>
    <x v="0"/>
    <n v="1"/>
    <x v="219"/>
    <s v="144535"/>
  </r>
  <r>
    <n v="1"/>
    <x v="0"/>
    <n v="1"/>
    <x v="220"/>
    <s v="144536"/>
  </r>
  <r>
    <n v="1"/>
    <x v="0"/>
    <n v="1"/>
    <x v="221"/>
    <s v="144537"/>
  </r>
  <r>
    <n v="1"/>
    <x v="0"/>
    <n v="1"/>
    <x v="222"/>
    <s v="144538"/>
  </r>
  <r>
    <n v="1"/>
    <x v="0"/>
    <n v="1"/>
    <x v="223"/>
    <s v="144539"/>
  </r>
  <r>
    <n v="1"/>
    <x v="0"/>
    <n v="1"/>
    <x v="224"/>
    <s v="144540"/>
  </r>
  <r>
    <n v="1"/>
    <x v="0"/>
    <n v="1"/>
    <x v="225"/>
    <s v="144541"/>
  </r>
  <r>
    <n v="1"/>
    <x v="0"/>
    <n v="1"/>
    <x v="226"/>
    <s v="144542"/>
  </r>
  <r>
    <n v="1"/>
    <x v="0"/>
    <n v="1"/>
    <x v="227"/>
    <s v="144543"/>
  </r>
  <r>
    <n v="1"/>
    <x v="0"/>
    <n v="1"/>
    <x v="228"/>
    <s v="144544"/>
  </r>
  <r>
    <n v="1"/>
    <x v="0"/>
    <n v="1"/>
    <x v="229"/>
    <s v="144545"/>
  </r>
  <r>
    <n v="1"/>
    <x v="0"/>
    <n v="1"/>
    <x v="230"/>
    <s v="144546"/>
  </r>
  <r>
    <n v="1"/>
    <x v="0"/>
    <n v="1"/>
    <x v="231"/>
    <s v="144547"/>
  </r>
  <r>
    <n v="1"/>
    <x v="0"/>
    <n v="1"/>
    <x v="232"/>
    <s v="144548"/>
  </r>
  <r>
    <n v="1"/>
    <x v="0"/>
    <n v="1"/>
    <x v="233"/>
    <s v="144549"/>
  </r>
  <r>
    <n v="1"/>
    <x v="0"/>
    <n v="1"/>
    <x v="234"/>
    <s v="144550"/>
  </r>
  <r>
    <n v="1"/>
    <x v="0"/>
    <n v="1"/>
    <x v="235"/>
    <s v="144551"/>
  </r>
  <r>
    <n v="1"/>
    <x v="0"/>
    <n v="1"/>
    <x v="236"/>
    <s v="144552"/>
  </r>
  <r>
    <n v="1"/>
    <x v="0"/>
    <n v="1"/>
    <x v="237"/>
    <s v="144553"/>
  </r>
  <r>
    <n v="1"/>
    <x v="0"/>
    <n v="1"/>
    <x v="238"/>
    <s v="144554"/>
  </r>
  <r>
    <n v="1"/>
    <x v="0"/>
    <n v="1"/>
    <x v="239"/>
    <s v="144555"/>
  </r>
  <r>
    <n v="1"/>
    <x v="0"/>
    <n v="1"/>
    <x v="240"/>
    <s v="144556"/>
  </r>
  <r>
    <n v="1"/>
    <x v="0"/>
    <n v="1"/>
    <x v="241"/>
    <s v="144557"/>
  </r>
  <r>
    <n v="1"/>
    <x v="0"/>
    <n v="1"/>
    <x v="242"/>
    <s v="144558"/>
  </r>
  <r>
    <n v="1"/>
    <x v="0"/>
    <n v="1"/>
    <x v="243"/>
    <s v="144559"/>
  </r>
  <r>
    <n v="1"/>
    <x v="0"/>
    <n v="1"/>
    <x v="244"/>
    <s v="144560"/>
  </r>
  <r>
    <n v="1"/>
    <x v="0"/>
    <n v="1"/>
    <x v="245"/>
    <s v="144561"/>
  </r>
  <r>
    <n v="3"/>
    <x v="2"/>
    <n v="10"/>
    <x v="128"/>
    <s v="1044444"/>
  </r>
  <r>
    <n v="3"/>
    <x v="2"/>
    <n v="10"/>
    <x v="129"/>
    <s v="1044445"/>
  </r>
  <r>
    <n v="3"/>
    <x v="2"/>
    <n v="10"/>
    <x v="130"/>
    <s v="1044446"/>
  </r>
  <r>
    <n v="3"/>
    <x v="2"/>
    <n v="10"/>
    <x v="131"/>
    <s v="1044447"/>
  </r>
  <r>
    <n v="3"/>
    <x v="2"/>
    <n v="10"/>
    <x v="132"/>
    <s v="1044448"/>
  </r>
  <r>
    <n v="3"/>
    <x v="2"/>
    <n v="10"/>
    <x v="133"/>
    <s v="1044449"/>
  </r>
  <r>
    <n v="3"/>
    <x v="2"/>
    <n v="10"/>
    <x v="134"/>
    <s v="1044450"/>
  </r>
  <r>
    <n v="3"/>
    <x v="2"/>
    <n v="10"/>
    <x v="135"/>
    <s v="1044451"/>
  </r>
  <r>
    <n v="3"/>
    <x v="2"/>
    <n v="10"/>
    <x v="136"/>
    <s v="1044452"/>
  </r>
  <r>
    <n v="3"/>
    <x v="2"/>
    <n v="10"/>
    <x v="137"/>
    <s v="1044453"/>
  </r>
  <r>
    <n v="3"/>
    <x v="2"/>
    <n v="10"/>
    <x v="138"/>
    <s v="1044454"/>
  </r>
  <r>
    <n v="3"/>
    <x v="2"/>
    <n v="10"/>
    <x v="139"/>
    <s v="1044455"/>
  </r>
  <r>
    <n v="3"/>
    <x v="2"/>
    <n v="10"/>
    <x v="140"/>
    <s v="1044456"/>
  </r>
  <r>
    <n v="3"/>
    <x v="2"/>
    <n v="10"/>
    <x v="141"/>
    <s v="1044457"/>
  </r>
  <r>
    <n v="3"/>
    <x v="2"/>
    <n v="10"/>
    <x v="142"/>
    <s v="1044458"/>
  </r>
  <r>
    <n v="3"/>
    <x v="2"/>
    <n v="10"/>
    <x v="143"/>
    <s v="1044459"/>
  </r>
  <r>
    <n v="3"/>
    <x v="2"/>
    <n v="10"/>
    <x v="144"/>
    <s v="1044460"/>
  </r>
  <r>
    <n v="3"/>
    <x v="2"/>
    <n v="10"/>
    <x v="145"/>
    <s v="1044461"/>
  </r>
  <r>
    <n v="3"/>
    <x v="2"/>
    <n v="10"/>
    <x v="146"/>
    <s v="1044462"/>
  </r>
  <r>
    <n v="3"/>
    <x v="2"/>
    <n v="10"/>
    <x v="147"/>
    <s v="1044463"/>
  </r>
  <r>
    <n v="3"/>
    <x v="2"/>
    <n v="10"/>
    <x v="148"/>
    <s v="1044464"/>
  </r>
  <r>
    <n v="3"/>
    <x v="2"/>
    <n v="10"/>
    <x v="149"/>
    <s v="1044465"/>
  </r>
  <r>
    <n v="3"/>
    <x v="2"/>
    <n v="10"/>
    <x v="150"/>
    <s v="1044466"/>
  </r>
  <r>
    <n v="3"/>
    <x v="2"/>
    <n v="10"/>
    <x v="151"/>
    <s v="1044467"/>
  </r>
  <r>
    <n v="3"/>
    <x v="2"/>
    <n v="10"/>
    <x v="152"/>
    <s v="1044468"/>
  </r>
  <r>
    <n v="3"/>
    <x v="2"/>
    <n v="10"/>
    <x v="153"/>
    <s v="1044469"/>
  </r>
  <r>
    <n v="3"/>
    <x v="2"/>
    <n v="10"/>
    <x v="154"/>
    <s v="1044470"/>
  </r>
  <r>
    <n v="3"/>
    <x v="2"/>
    <n v="10"/>
    <x v="155"/>
    <s v="1044471"/>
  </r>
  <r>
    <n v="3"/>
    <x v="2"/>
    <n v="10"/>
    <x v="156"/>
    <s v="1044472"/>
  </r>
  <r>
    <n v="3"/>
    <x v="2"/>
    <n v="10"/>
    <x v="157"/>
    <s v="1044473"/>
  </r>
  <r>
    <n v="3"/>
    <x v="2"/>
    <n v="10"/>
    <x v="158"/>
    <s v="1044474"/>
  </r>
  <r>
    <n v="3"/>
    <x v="2"/>
    <n v="10"/>
    <x v="159"/>
    <s v="1044475"/>
  </r>
  <r>
    <n v="3"/>
    <x v="2"/>
    <n v="10"/>
    <x v="160"/>
    <s v="1044476"/>
  </r>
  <r>
    <n v="3"/>
    <x v="2"/>
    <n v="10"/>
    <x v="161"/>
    <s v="1044477"/>
  </r>
  <r>
    <n v="3"/>
    <x v="2"/>
    <n v="10"/>
    <x v="162"/>
    <s v="1044478"/>
  </r>
  <r>
    <n v="3"/>
    <x v="2"/>
    <n v="10"/>
    <x v="163"/>
    <s v="1044479"/>
  </r>
  <r>
    <n v="3"/>
    <x v="2"/>
    <n v="10"/>
    <x v="164"/>
    <s v="1044480"/>
  </r>
  <r>
    <n v="3"/>
    <x v="2"/>
    <n v="10"/>
    <x v="165"/>
    <s v="1044481"/>
  </r>
  <r>
    <n v="3"/>
    <x v="2"/>
    <n v="10"/>
    <x v="166"/>
    <s v="1044482"/>
  </r>
  <r>
    <n v="3"/>
    <x v="2"/>
    <n v="10"/>
    <x v="167"/>
    <s v="1044483"/>
  </r>
  <r>
    <n v="3"/>
    <x v="2"/>
    <n v="10"/>
    <x v="168"/>
    <s v="1044484"/>
  </r>
  <r>
    <n v="3"/>
    <x v="2"/>
    <n v="10"/>
    <x v="169"/>
    <s v="1044485"/>
  </r>
  <r>
    <n v="3"/>
    <x v="2"/>
    <n v="10"/>
    <x v="170"/>
    <s v="1044486"/>
  </r>
  <r>
    <n v="3"/>
    <x v="2"/>
    <n v="10"/>
    <x v="171"/>
    <s v="1044487"/>
  </r>
  <r>
    <n v="3"/>
    <x v="2"/>
    <n v="10"/>
    <x v="172"/>
    <s v="1044488"/>
  </r>
  <r>
    <n v="3"/>
    <x v="2"/>
    <n v="10"/>
    <x v="173"/>
    <s v="1044489"/>
  </r>
  <r>
    <n v="3"/>
    <x v="2"/>
    <n v="10"/>
    <x v="174"/>
    <s v="1044490"/>
  </r>
  <r>
    <n v="3"/>
    <x v="2"/>
    <n v="10"/>
    <x v="175"/>
    <s v="1044491"/>
  </r>
  <r>
    <n v="3"/>
    <x v="2"/>
    <n v="10"/>
    <x v="176"/>
    <s v="1044492"/>
  </r>
  <r>
    <n v="3"/>
    <x v="2"/>
    <n v="10"/>
    <x v="177"/>
    <s v="1044493"/>
  </r>
  <r>
    <n v="3"/>
    <x v="2"/>
    <n v="10"/>
    <x v="178"/>
    <s v="1044494"/>
  </r>
  <r>
    <n v="3"/>
    <x v="2"/>
    <n v="10"/>
    <x v="179"/>
    <s v="1044495"/>
  </r>
  <r>
    <n v="3"/>
    <x v="2"/>
    <n v="10"/>
    <x v="180"/>
    <s v="1044496"/>
  </r>
  <r>
    <n v="3"/>
    <x v="2"/>
    <n v="10"/>
    <x v="181"/>
    <s v="1044497"/>
  </r>
  <r>
    <n v="3"/>
    <x v="2"/>
    <n v="10"/>
    <x v="182"/>
    <s v="1044498"/>
  </r>
  <r>
    <n v="3"/>
    <x v="2"/>
    <n v="10"/>
    <x v="183"/>
    <s v="1044499"/>
  </r>
  <r>
    <n v="3"/>
    <x v="2"/>
    <n v="10"/>
    <x v="184"/>
    <s v="1044500"/>
  </r>
  <r>
    <n v="3"/>
    <x v="2"/>
    <n v="10"/>
    <x v="185"/>
    <s v="1044501"/>
  </r>
  <r>
    <n v="3"/>
    <x v="2"/>
    <n v="10"/>
    <x v="186"/>
    <s v="1044502"/>
  </r>
  <r>
    <n v="3"/>
    <x v="2"/>
    <n v="10"/>
    <x v="187"/>
    <s v="1044503"/>
  </r>
  <r>
    <n v="3"/>
    <x v="2"/>
    <n v="10"/>
    <x v="188"/>
    <s v="1044504"/>
  </r>
  <r>
    <n v="3"/>
    <x v="2"/>
    <n v="10"/>
    <x v="189"/>
    <s v="1044505"/>
  </r>
  <r>
    <n v="3"/>
    <x v="2"/>
    <n v="10"/>
    <x v="190"/>
    <s v="1044506"/>
  </r>
  <r>
    <n v="3"/>
    <x v="2"/>
    <n v="10"/>
    <x v="191"/>
    <s v="1044507"/>
  </r>
  <r>
    <n v="3"/>
    <x v="2"/>
    <n v="10"/>
    <x v="192"/>
    <s v="1044508"/>
  </r>
  <r>
    <n v="3"/>
    <x v="2"/>
    <n v="10"/>
    <x v="193"/>
    <s v="1044509"/>
  </r>
  <r>
    <n v="3"/>
    <x v="2"/>
    <n v="10"/>
    <x v="194"/>
    <s v="1044510"/>
  </r>
  <r>
    <n v="3"/>
    <x v="2"/>
    <n v="10"/>
    <x v="195"/>
    <s v="1044511"/>
  </r>
  <r>
    <n v="3"/>
    <x v="2"/>
    <n v="10"/>
    <x v="196"/>
    <s v="1044512"/>
  </r>
  <r>
    <n v="3"/>
    <x v="2"/>
    <n v="10"/>
    <x v="197"/>
    <s v="1044513"/>
  </r>
  <r>
    <n v="3"/>
    <x v="2"/>
    <n v="10"/>
    <x v="198"/>
    <s v="1044514"/>
  </r>
  <r>
    <n v="3"/>
    <x v="2"/>
    <n v="10"/>
    <x v="199"/>
    <s v="1044515"/>
  </r>
  <r>
    <n v="3"/>
    <x v="2"/>
    <n v="10"/>
    <x v="200"/>
    <s v="1044516"/>
  </r>
  <r>
    <n v="3"/>
    <x v="2"/>
    <n v="10"/>
    <x v="201"/>
    <s v="1044517"/>
  </r>
  <r>
    <n v="3"/>
    <x v="2"/>
    <n v="10"/>
    <x v="202"/>
    <s v="1044518"/>
  </r>
  <r>
    <n v="3"/>
    <x v="2"/>
    <n v="10"/>
    <x v="203"/>
    <s v="1044519"/>
  </r>
  <r>
    <n v="3"/>
    <x v="2"/>
    <n v="10"/>
    <x v="204"/>
    <s v="1044520"/>
  </r>
  <r>
    <n v="3"/>
    <x v="2"/>
    <n v="10"/>
    <x v="205"/>
    <s v="1044521"/>
  </r>
  <r>
    <n v="3"/>
    <x v="2"/>
    <n v="10"/>
    <x v="206"/>
    <s v="1044522"/>
  </r>
  <r>
    <n v="3"/>
    <x v="2"/>
    <n v="10"/>
    <x v="207"/>
    <s v="1044523"/>
  </r>
  <r>
    <n v="3"/>
    <x v="2"/>
    <n v="10"/>
    <x v="208"/>
    <s v="1044524"/>
  </r>
  <r>
    <n v="3"/>
    <x v="2"/>
    <n v="10"/>
    <x v="209"/>
    <s v="1044525"/>
  </r>
  <r>
    <n v="3"/>
    <x v="2"/>
    <n v="10"/>
    <x v="210"/>
    <s v="1044526"/>
  </r>
  <r>
    <n v="3"/>
    <x v="2"/>
    <n v="10"/>
    <x v="211"/>
    <s v="1044527"/>
  </r>
  <r>
    <n v="3"/>
    <x v="2"/>
    <n v="10"/>
    <x v="212"/>
    <s v="1044528"/>
  </r>
  <r>
    <n v="3"/>
    <x v="2"/>
    <n v="10"/>
    <x v="213"/>
    <s v="1044529"/>
  </r>
  <r>
    <n v="3"/>
    <x v="2"/>
    <n v="10"/>
    <x v="214"/>
    <s v="1044530"/>
  </r>
  <r>
    <n v="3"/>
    <x v="2"/>
    <n v="10"/>
    <x v="215"/>
    <s v="1044531"/>
  </r>
  <r>
    <n v="3"/>
    <x v="2"/>
    <n v="10"/>
    <x v="216"/>
    <s v="1044532"/>
  </r>
  <r>
    <n v="3"/>
    <x v="2"/>
    <n v="10"/>
    <x v="217"/>
    <s v="1044533"/>
  </r>
  <r>
    <n v="3"/>
    <x v="2"/>
    <n v="10"/>
    <x v="218"/>
    <s v="1044534"/>
  </r>
  <r>
    <n v="3"/>
    <x v="2"/>
    <n v="10"/>
    <x v="219"/>
    <s v="1044535"/>
  </r>
  <r>
    <n v="3"/>
    <x v="2"/>
    <n v="10"/>
    <x v="220"/>
    <s v="1044536"/>
  </r>
  <r>
    <n v="3"/>
    <x v="2"/>
    <n v="10"/>
    <x v="221"/>
    <s v="1044537"/>
  </r>
  <r>
    <n v="3"/>
    <x v="2"/>
    <n v="10"/>
    <x v="222"/>
    <s v="1044538"/>
  </r>
  <r>
    <n v="3"/>
    <x v="2"/>
    <n v="10"/>
    <x v="223"/>
    <s v="1044539"/>
  </r>
  <r>
    <n v="3"/>
    <x v="2"/>
    <n v="10"/>
    <x v="224"/>
    <s v="1044540"/>
  </r>
  <r>
    <n v="3"/>
    <x v="2"/>
    <n v="10"/>
    <x v="225"/>
    <s v="1044541"/>
  </r>
  <r>
    <n v="3"/>
    <x v="2"/>
    <n v="10"/>
    <x v="226"/>
    <s v="1044542"/>
  </r>
  <r>
    <n v="3"/>
    <x v="2"/>
    <n v="10"/>
    <x v="227"/>
    <s v="1044543"/>
  </r>
  <r>
    <n v="3"/>
    <x v="2"/>
    <n v="10"/>
    <x v="228"/>
    <s v="1044544"/>
  </r>
  <r>
    <n v="3"/>
    <x v="2"/>
    <n v="10"/>
    <x v="229"/>
    <s v="1044545"/>
  </r>
  <r>
    <n v="3"/>
    <x v="2"/>
    <n v="10"/>
    <x v="230"/>
    <s v="1044546"/>
  </r>
  <r>
    <n v="3"/>
    <x v="2"/>
    <n v="10"/>
    <x v="231"/>
    <s v="1044547"/>
  </r>
  <r>
    <n v="3"/>
    <x v="2"/>
    <n v="10"/>
    <x v="232"/>
    <s v="1044548"/>
  </r>
  <r>
    <n v="3"/>
    <x v="2"/>
    <n v="10"/>
    <x v="233"/>
    <s v="1044549"/>
  </r>
  <r>
    <n v="3"/>
    <x v="2"/>
    <n v="10"/>
    <x v="234"/>
    <s v="1044550"/>
  </r>
  <r>
    <n v="3"/>
    <x v="2"/>
    <n v="10"/>
    <x v="235"/>
    <s v="1044551"/>
  </r>
  <r>
    <n v="3"/>
    <x v="2"/>
    <n v="10"/>
    <x v="236"/>
    <s v="1044552"/>
  </r>
  <r>
    <n v="3"/>
    <x v="2"/>
    <n v="10"/>
    <x v="237"/>
    <s v="1044553"/>
  </r>
  <r>
    <n v="3"/>
    <x v="2"/>
    <n v="10"/>
    <x v="238"/>
    <s v="1044554"/>
  </r>
  <r>
    <n v="3"/>
    <x v="2"/>
    <n v="10"/>
    <x v="239"/>
    <s v="1044555"/>
  </r>
  <r>
    <n v="3"/>
    <x v="2"/>
    <n v="10"/>
    <x v="240"/>
    <s v="1044556"/>
  </r>
  <r>
    <n v="3"/>
    <x v="2"/>
    <n v="10"/>
    <x v="241"/>
    <s v="1044557"/>
  </r>
  <r>
    <n v="3"/>
    <x v="2"/>
    <n v="10"/>
    <x v="242"/>
    <s v="1044558"/>
  </r>
  <r>
    <n v="3"/>
    <x v="2"/>
    <n v="10"/>
    <x v="243"/>
    <s v="1044559"/>
  </r>
  <r>
    <n v="3"/>
    <x v="2"/>
    <n v="10"/>
    <x v="244"/>
    <s v="1044560"/>
  </r>
  <r>
    <n v="3"/>
    <x v="2"/>
    <n v="10"/>
    <x v="245"/>
    <s v="1044561"/>
  </r>
  <r>
    <n v="4"/>
    <x v="3"/>
    <n v="4"/>
    <x v="128"/>
    <s v="444444"/>
  </r>
  <r>
    <n v="4"/>
    <x v="3"/>
    <n v="4"/>
    <x v="129"/>
    <s v="444445"/>
  </r>
  <r>
    <n v="4"/>
    <x v="3"/>
    <n v="4"/>
    <x v="130"/>
    <s v="444446"/>
  </r>
  <r>
    <n v="4"/>
    <x v="3"/>
    <n v="4"/>
    <x v="131"/>
    <s v="444447"/>
  </r>
  <r>
    <n v="4"/>
    <x v="3"/>
    <n v="4"/>
    <x v="132"/>
    <s v="444448"/>
  </r>
  <r>
    <n v="4"/>
    <x v="3"/>
    <n v="4"/>
    <x v="133"/>
    <s v="444449"/>
  </r>
  <r>
    <n v="4"/>
    <x v="3"/>
    <n v="4"/>
    <x v="134"/>
    <s v="444450"/>
  </r>
  <r>
    <n v="4"/>
    <x v="3"/>
    <n v="4"/>
    <x v="135"/>
    <s v="444451"/>
  </r>
  <r>
    <n v="4"/>
    <x v="3"/>
    <n v="4"/>
    <x v="136"/>
    <s v="444452"/>
  </r>
  <r>
    <n v="4"/>
    <x v="3"/>
    <n v="4"/>
    <x v="137"/>
    <s v="444453"/>
  </r>
  <r>
    <n v="4"/>
    <x v="3"/>
    <n v="4"/>
    <x v="138"/>
    <s v="444454"/>
  </r>
  <r>
    <n v="4"/>
    <x v="3"/>
    <n v="4"/>
    <x v="139"/>
    <s v="444455"/>
  </r>
  <r>
    <n v="4"/>
    <x v="3"/>
    <n v="4"/>
    <x v="140"/>
    <s v="444456"/>
  </r>
  <r>
    <n v="4"/>
    <x v="3"/>
    <n v="4"/>
    <x v="141"/>
    <s v="444457"/>
  </r>
  <r>
    <n v="4"/>
    <x v="3"/>
    <n v="4"/>
    <x v="142"/>
    <s v="444458"/>
  </r>
  <r>
    <n v="4"/>
    <x v="3"/>
    <n v="4"/>
    <x v="143"/>
    <s v="444459"/>
  </r>
  <r>
    <n v="4"/>
    <x v="3"/>
    <n v="4"/>
    <x v="144"/>
    <s v="444460"/>
  </r>
  <r>
    <n v="4"/>
    <x v="3"/>
    <n v="4"/>
    <x v="145"/>
    <s v="444461"/>
  </r>
  <r>
    <n v="4"/>
    <x v="3"/>
    <n v="4"/>
    <x v="146"/>
    <s v="444462"/>
  </r>
  <r>
    <n v="4"/>
    <x v="3"/>
    <n v="4"/>
    <x v="147"/>
    <s v="444463"/>
  </r>
  <r>
    <n v="4"/>
    <x v="3"/>
    <n v="4"/>
    <x v="148"/>
    <s v="444464"/>
  </r>
  <r>
    <n v="4"/>
    <x v="3"/>
    <n v="4"/>
    <x v="149"/>
    <s v="444465"/>
  </r>
  <r>
    <n v="4"/>
    <x v="3"/>
    <n v="4"/>
    <x v="150"/>
    <s v="444466"/>
  </r>
  <r>
    <n v="4"/>
    <x v="3"/>
    <n v="4"/>
    <x v="151"/>
    <s v="444467"/>
  </r>
  <r>
    <n v="4"/>
    <x v="3"/>
    <n v="4"/>
    <x v="152"/>
    <s v="444468"/>
  </r>
  <r>
    <n v="4"/>
    <x v="3"/>
    <n v="4"/>
    <x v="153"/>
    <s v="444469"/>
  </r>
  <r>
    <n v="4"/>
    <x v="3"/>
    <n v="4"/>
    <x v="154"/>
    <s v="444470"/>
  </r>
  <r>
    <n v="4"/>
    <x v="3"/>
    <n v="4"/>
    <x v="155"/>
    <s v="444471"/>
  </r>
  <r>
    <n v="4"/>
    <x v="3"/>
    <n v="4"/>
    <x v="156"/>
    <s v="444472"/>
  </r>
  <r>
    <n v="4"/>
    <x v="3"/>
    <n v="4"/>
    <x v="157"/>
    <s v="444473"/>
  </r>
  <r>
    <n v="4"/>
    <x v="3"/>
    <n v="4"/>
    <x v="158"/>
    <s v="444474"/>
  </r>
  <r>
    <n v="4"/>
    <x v="3"/>
    <n v="4"/>
    <x v="159"/>
    <s v="444475"/>
  </r>
  <r>
    <n v="4"/>
    <x v="3"/>
    <n v="4"/>
    <x v="160"/>
    <s v="444476"/>
  </r>
  <r>
    <n v="4"/>
    <x v="3"/>
    <n v="4"/>
    <x v="161"/>
    <s v="444477"/>
  </r>
  <r>
    <n v="4"/>
    <x v="3"/>
    <n v="4"/>
    <x v="162"/>
    <s v="444478"/>
  </r>
  <r>
    <n v="4"/>
    <x v="3"/>
    <n v="4"/>
    <x v="163"/>
    <s v="444479"/>
  </r>
  <r>
    <n v="4"/>
    <x v="3"/>
    <n v="4"/>
    <x v="164"/>
    <s v="444480"/>
  </r>
  <r>
    <n v="4"/>
    <x v="3"/>
    <n v="4"/>
    <x v="165"/>
    <s v="444481"/>
  </r>
  <r>
    <n v="4"/>
    <x v="3"/>
    <n v="4"/>
    <x v="166"/>
    <s v="444482"/>
  </r>
  <r>
    <n v="4"/>
    <x v="3"/>
    <n v="4"/>
    <x v="167"/>
    <s v="444483"/>
  </r>
  <r>
    <n v="4"/>
    <x v="3"/>
    <n v="4"/>
    <x v="168"/>
    <s v="444484"/>
  </r>
  <r>
    <n v="4"/>
    <x v="3"/>
    <n v="4"/>
    <x v="169"/>
    <s v="444485"/>
  </r>
  <r>
    <n v="4"/>
    <x v="3"/>
    <n v="4"/>
    <x v="170"/>
    <s v="444486"/>
  </r>
  <r>
    <n v="4"/>
    <x v="3"/>
    <n v="4"/>
    <x v="171"/>
    <s v="444487"/>
  </r>
  <r>
    <n v="4"/>
    <x v="3"/>
    <n v="4"/>
    <x v="172"/>
    <s v="444488"/>
  </r>
  <r>
    <n v="4"/>
    <x v="3"/>
    <n v="4"/>
    <x v="173"/>
    <s v="444489"/>
  </r>
  <r>
    <n v="4"/>
    <x v="3"/>
    <n v="4"/>
    <x v="174"/>
    <s v="444490"/>
  </r>
  <r>
    <n v="4"/>
    <x v="3"/>
    <n v="4"/>
    <x v="175"/>
    <s v="444491"/>
  </r>
  <r>
    <n v="4"/>
    <x v="3"/>
    <n v="4"/>
    <x v="176"/>
    <s v="444492"/>
  </r>
  <r>
    <n v="4"/>
    <x v="3"/>
    <n v="4"/>
    <x v="177"/>
    <s v="444493"/>
  </r>
  <r>
    <n v="4"/>
    <x v="3"/>
    <n v="4"/>
    <x v="178"/>
    <s v="444494"/>
  </r>
  <r>
    <n v="4"/>
    <x v="3"/>
    <n v="4"/>
    <x v="179"/>
    <s v="444495"/>
  </r>
  <r>
    <n v="4"/>
    <x v="3"/>
    <n v="4"/>
    <x v="180"/>
    <s v="444496"/>
  </r>
  <r>
    <n v="4"/>
    <x v="3"/>
    <n v="4"/>
    <x v="181"/>
    <s v="444497"/>
  </r>
  <r>
    <n v="4"/>
    <x v="3"/>
    <n v="4"/>
    <x v="182"/>
    <s v="444498"/>
  </r>
  <r>
    <n v="4"/>
    <x v="3"/>
    <n v="4"/>
    <x v="183"/>
    <s v="444499"/>
  </r>
  <r>
    <n v="4"/>
    <x v="3"/>
    <n v="4"/>
    <x v="184"/>
    <s v="444500"/>
  </r>
  <r>
    <n v="4"/>
    <x v="3"/>
    <n v="4"/>
    <x v="185"/>
    <s v="444501"/>
  </r>
  <r>
    <n v="4"/>
    <x v="3"/>
    <n v="4"/>
    <x v="186"/>
    <s v="444502"/>
  </r>
  <r>
    <n v="4"/>
    <x v="3"/>
    <n v="4"/>
    <x v="187"/>
    <s v="444503"/>
  </r>
  <r>
    <n v="4"/>
    <x v="3"/>
    <n v="4"/>
    <x v="188"/>
    <s v="444504"/>
  </r>
  <r>
    <n v="4"/>
    <x v="3"/>
    <n v="4"/>
    <x v="189"/>
    <s v="444505"/>
  </r>
  <r>
    <n v="4"/>
    <x v="3"/>
    <n v="4"/>
    <x v="190"/>
    <s v="444506"/>
  </r>
  <r>
    <n v="4"/>
    <x v="3"/>
    <n v="4"/>
    <x v="191"/>
    <s v="444507"/>
  </r>
  <r>
    <n v="4"/>
    <x v="3"/>
    <n v="4"/>
    <x v="192"/>
    <s v="444508"/>
  </r>
  <r>
    <n v="4"/>
    <x v="3"/>
    <n v="4"/>
    <x v="193"/>
    <s v="444509"/>
  </r>
  <r>
    <n v="4"/>
    <x v="3"/>
    <n v="4"/>
    <x v="194"/>
    <s v="444510"/>
  </r>
  <r>
    <n v="4"/>
    <x v="3"/>
    <n v="4"/>
    <x v="195"/>
    <s v="444511"/>
  </r>
  <r>
    <n v="4"/>
    <x v="3"/>
    <n v="4"/>
    <x v="196"/>
    <s v="444512"/>
  </r>
  <r>
    <n v="4"/>
    <x v="3"/>
    <n v="4"/>
    <x v="197"/>
    <s v="444513"/>
  </r>
  <r>
    <n v="4"/>
    <x v="3"/>
    <n v="4"/>
    <x v="198"/>
    <s v="444514"/>
  </r>
  <r>
    <n v="4"/>
    <x v="3"/>
    <n v="4"/>
    <x v="199"/>
    <s v="444515"/>
  </r>
  <r>
    <n v="4"/>
    <x v="3"/>
    <n v="4"/>
    <x v="200"/>
    <s v="444516"/>
  </r>
  <r>
    <n v="4"/>
    <x v="3"/>
    <n v="4"/>
    <x v="201"/>
    <s v="444517"/>
  </r>
  <r>
    <n v="4"/>
    <x v="3"/>
    <n v="4"/>
    <x v="202"/>
    <s v="444518"/>
  </r>
  <r>
    <n v="4"/>
    <x v="3"/>
    <n v="4"/>
    <x v="203"/>
    <s v="444519"/>
  </r>
  <r>
    <n v="4"/>
    <x v="3"/>
    <n v="4"/>
    <x v="204"/>
    <s v="444520"/>
  </r>
  <r>
    <n v="4"/>
    <x v="3"/>
    <n v="4"/>
    <x v="205"/>
    <s v="444521"/>
  </r>
  <r>
    <n v="4"/>
    <x v="3"/>
    <n v="4"/>
    <x v="206"/>
    <s v="444522"/>
  </r>
  <r>
    <n v="4"/>
    <x v="3"/>
    <n v="4"/>
    <x v="207"/>
    <s v="444523"/>
  </r>
  <r>
    <n v="4"/>
    <x v="3"/>
    <n v="4"/>
    <x v="208"/>
    <s v="444524"/>
  </r>
  <r>
    <n v="4"/>
    <x v="3"/>
    <n v="4"/>
    <x v="209"/>
    <s v="444525"/>
  </r>
  <r>
    <n v="4"/>
    <x v="3"/>
    <n v="4"/>
    <x v="210"/>
    <s v="444526"/>
  </r>
  <r>
    <n v="4"/>
    <x v="3"/>
    <n v="4"/>
    <x v="211"/>
    <s v="444527"/>
  </r>
  <r>
    <n v="4"/>
    <x v="3"/>
    <n v="4"/>
    <x v="212"/>
    <s v="444528"/>
  </r>
  <r>
    <n v="4"/>
    <x v="3"/>
    <n v="4"/>
    <x v="213"/>
    <s v="444529"/>
  </r>
  <r>
    <n v="4"/>
    <x v="3"/>
    <n v="4"/>
    <x v="214"/>
    <s v="444530"/>
  </r>
  <r>
    <n v="4"/>
    <x v="3"/>
    <n v="4"/>
    <x v="215"/>
    <s v="444531"/>
  </r>
  <r>
    <n v="4"/>
    <x v="3"/>
    <n v="4"/>
    <x v="216"/>
    <s v="444532"/>
  </r>
  <r>
    <n v="4"/>
    <x v="3"/>
    <n v="4"/>
    <x v="217"/>
    <s v="444533"/>
  </r>
  <r>
    <n v="4"/>
    <x v="3"/>
    <n v="4"/>
    <x v="218"/>
    <s v="444534"/>
  </r>
  <r>
    <n v="4"/>
    <x v="3"/>
    <n v="4"/>
    <x v="219"/>
    <s v="444535"/>
  </r>
  <r>
    <n v="4"/>
    <x v="3"/>
    <n v="4"/>
    <x v="220"/>
    <s v="444536"/>
  </r>
  <r>
    <n v="4"/>
    <x v="3"/>
    <n v="4"/>
    <x v="221"/>
    <s v="444537"/>
  </r>
  <r>
    <n v="4"/>
    <x v="3"/>
    <n v="4"/>
    <x v="222"/>
    <s v="444538"/>
  </r>
  <r>
    <n v="4"/>
    <x v="3"/>
    <n v="4"/>
    <x v="223"/>
    <s v="444539"/>
  </r>
  <r>
    <n v="4"/>
    <x v="3"/>
    <n v="4"/>
    <x v="224"/>
    <s v="444540"/>
  </r>
  <r>
    <n v="4"/>
    <x v="3"/>
    <n v="4"/>
    <x v="225"/>
    <s v="444541"/>
  </r>
  <r>
    <n v="4"/>
    <x v="3"/>
    <n v="4"/>
    <x v="226"/>
    <s v="444542"/>
  </r>
  <r>
    <n v="4"/>
    <x v="3"/>
    <n v="4"/>
    <x v="227"/>
    <s v="444543"/>
  </r>
  <r>
    <n v="4"/>
    <x v="3"/>
    <n v="4"/>
    <x v="228"/>
    <s v="444544"/>
  </r>
  <r>
    <n v="4"/>
    <x v="3"/>
    <n v="4"/>
    <x v="229"/>
    <s v="444545"/>
  </r>
  <r>
    <n v="4"/>
    <x v="3"/>
    <n v="4"/>
    <x v="230"/>
    <s v="444546"/>
  </r>
  <r>
    <n v="4"/>
    <x v="3"/>
    <n v="4"/>
    <x v="231"/>
    <s v="444547"/>
  </r>
  <r>
    <n v="4"/>
    <x v="3"/>
    <n v="4"/>
    <x v="232"/>
    <s v="444548"/>
  </r>
  <r>
    <n v="4"/>
    <x v="3"/>
    <n v="4"/>
    <x v="233"/>
    <s v="444549"/>
  </r>
  <r>
    <n v="4"/>
    <x v="3"/>
    <n v="4"/>
    <x v="234"/>
    <s v="444550"/>
  </r>
  <r>
    <n v="4"/>
    <x v="3"/>
    <n v="4"/>
    <x v="235"/>
    <s v="444551"/>
  </r>
  <r>
    <n v="4"/>
    <x v="3"/>
    <n v="4"/>
    <x v="236"/>
    <s v="444552"/>
  </r>
  <r>
    <n v="4"/>
    <x v="3"/>
    <n v="4"/>
    <x v="237"/>
    <s v="444553"/>
  </r>
  <r>
    <n v="4"/>
    <x v="3"/>
    <n v="4"/>
    <x v="238"/>
    <s v="444554"/>
  </r>
  <r>
    <n v="4"/>
    <x v="3"/>
    <n v="4"/>
    <x v="239"/>
    <s v="444555"/>
  </r>
  <r>
    <n v="4"/>
    <x v="3"/>
    <n v="4"/>
    <x v="240"/>
    <s v="444556"/>
  </r>
  <r>
    <n v="4"/>
    <x v="3"/>
    <n v="4"/>
    <x v="241"/>
    <s v="444557"/>
  </r>
  <r>
    <n v="4"/>
    <x v="3"/>
    <n v="4"/>
    <x v="242"/>
    <s v="444558"/>
  </r>
  <r>
    <n v="4"/>
    <x v="3"/>
    <n v="4"/>
    <x v="243"/>
    <s v="444559"/>
  </r>
  <r>
    <n v="4"/>
    <x v="3"/>
    <n v="4"/>
    <x v="244"/>
    <s v="444560"/>
  </r>
  <r>
    <n v="4"/>
    <x v="3"/>
    <n v="4"/>
    <x v="245"/>
    <s v="444561"/>
  </r>
  <r>
    <n v="9"/>
    <x v="8"/>
    <n v="6"/>
    <x v="190"/>
    <s v="644506"/>
  </r>
  <r>
    <n v="9"/>
    <x v="8"/>
    <n v="6"/>
    <x v="191"/>
    <s v="644507"/>
  </r>
  <r>
    <n v="9"/>
    <x v="8"/>
    <n v="6"/>
    <x v="192"/>
    <s v="644508"/>
  </r>
  <r>
    <n v="9"/>
    <x v="8"/>
    <n v="6"/>
    <x v="193"/>
    <s v="644509"/>
  </r>
  <r>
    <n v="9"/>
    <x v="8"/>
    <n v="6"/>
    <x v="194"/>
    <s v="644510"/>
  </r>
  <r>
    <n v="9"/>
    <x v="8"/>
    <n v="6"/>
    <x v="195"/>
    <s v="644511"/>
  </r>
  <r>
    <n v="9"/>
    <x v="8"/>
    <n v="6"/>
    <x v="196"/>
    <s v="644512"/>
  </r>
  <r>
    <n v="9"/>
    <x v="8"/>
    <n v="6"/>
    <x v="197"/>
    <s v="644513"/>
  </r>
  <r>
    <n v="9"/>
    <x v="8"/>
    <n v="6"/>
    <x v="198"/>
    <s v="644514"/>
  </r>
  <r>
    <n v="9"/>
    <x v="8"/>
    <n v="6"/>
    <x v="199"/>
    <s v="644515"/>
  </r>
  <r>
    <n v="9"/>
    <x v="8"/>
    <n v="6"/>
    <x v="200"/>
    <s v="644516"/>
  </r>
  <r>
    <n v="9"/>
    <x v="8"/>
    <n v="6"/>
    <x v="201"/>
    <s v="644517"/>
  </r>
  <r>
    <n v="9"/>
    <x v="8"/>
    <n v="6"/>
    <x v="202"/>
    <s v="644518"/>
  </r>
  <r>
    <n v="9"/>
    <x v="8"/>
    <n v="6"/>
    <x v="203"/>
    <s v="644519"/>
  </r>
  <r>
    <n v="9"/>
    <x v="8"/>
    <n v="6"/>
    <x v="204"/>
    <s v="644520"/>
  </r>
  <r>
    <n v="9"/>
    <x v="8"/>
    <n v="6"/>
    <x v="205"/>
    <s v="644521"/>
  </r>
  <r>
    <n v="9"/>
    <x v="8"/>
    <n v="6"/>
    <x v="206"/>
    <s v="644522"/>
  </r>
  <r>
    <n v="9"/>
    <x v="8"/>
    <n v="6"/>
    <x v="207"/>
    <s v="644523"/>
  </r>
  <r>
    <n v="9"/>
    <x v="8"/>
    <n v="6"/>
    <x v="208"/>
    <s v="644524"/>
  </r>
  <r>
    <n v="9"/>
    <x v="8"/>
    <n v="6"/>
    <x v="209"/>
    <s v="644525"/>
  </r>
  <r>
    <n v="9"/>
    <x v="8"/>
    <n v="6"/>
    <x v="210"/>
    <s v="644526"/>
  </r>
  <r>
    <n v="9"/>
    <x v="8"/>
    <n v="6"/>
    <x v="211"/>
    <s v="644527"/>
  </r>
  <r>
    <n v="9"/>
    <x v="8"/>
    <n v="6"/>
    <x v="212"/>
    <s v="644528"/>
  </r>
  <r>
    <n v="9"/>
    <x v="8"/>
    <n v="6"/>
    <x v="213"/>
    <s v="644529"/>
  </r>
  <r>
    <n v="9"/>
    <x v="8"/>
    <n v="6"/>
    <x v="214"/>
    <s v="644530"/>
  </r>
  <r>
    <n v="9"/>
    <x v="8"/>
    <n v="6"/>
    <x v="215"/>
    <s v="644531"/>
  </r>
  <r>
    <n v="9"/>
    <x v="8"/>
    <n v="6"/>
    <x v="216"/>
    <s v="644532"/>
  </r>
  <r>
    <n v="9"/>
    <x v="8"/>
    <n v="6"/>
    <x v="217"/>
    <s v="644533"/>
  </r>
  <r>
    <n v="9"/>
    <x v="8"/>
    <n v="6"/>
    <x v="218"/>
    <s v="644534"/>
  </r>
  <r>
    <n v="9"/>
    <x v="8"/>
    <n v="6"/>
    <x v="219"/>
    <s v="644535"/>
  </r>
  <r>
    <n v="9"/>
    <x v="8"/>
    <n v="6"/>
    <x v="220"/>
    <s v="644536"/>
  </r>
  <r>
    <n v="9"/>
    <x v="8"/>
    <n v="6"/>
    <x v="221"/>
    <s v="644537"/>
  </r>
  <r>
    <n v="9"/>
    <x v="8"/>
    <n v="6"/>
    <x v="222"/>
    <s v="644538"/>
  </r>
  <r>
    <n v="9"/>
    <x v="8"/>
    <n v="6"/>
    <x v="223"/>
    <s v="644539"/>
  </r>
  <r>
    <n v="9"/>
    <x v="8"/>
    <n v="6"/>
    <x v="224"/>
    <s v="644540"/>
  </r>
  <r>
    <n v="9"/>
    <x v="8"/>
    <n v="6"/>
    <x v="225"/>
    <s v="644541"/>
  </r>
  <r>
    <n v="9"/>
    <x v="8"/>
    <n v="6"/>
    <x v="226"/>
    <s v="644542"/>
  </r>
  <r>
    <n v="9"/>
    <x v="8"/>
    <n v="6"/>
    <x v="227"/>
    <s v="644543"/>
  </r>
  <r>
    <n v="9"/>
    <x v="8"/>
    <n v="6"/>
    <x v="228"/>
    <s v="644544"/>
  </r>
  <r>
    <n v="9"/>
    <x v="8"/>
    <n v="6"/>
    <x v="229"/>
    <s v="644545"/>
  </r>
  <r>
    <n v="9"/>
    <x v="8"/>
    <n v="6"/>
    <x v="230"/>
    <s v="644546"/>
  </r>
  <r>
    <n v="9"/>
    <x v="8"/>
    <n v="6"/>
    <x v="231"/>
    <s v="644547"/>
  </r>
  <r>
    <n v="9"/>
    <x v="8"/>
    <n v="6"/>
    <x v="232"/>
    <s v="644548"/>
  </r>
  <r>
    <n v="9"/>
    <x v="8"/>
    <n v="6"/>
    <x v="233"/>
    <s v="644549"/>
  </r>
  <r>
    <n v="9"/>
    <x v="8"/>
    <n v="6"/>
    <x v="234"/>
    <s v="644550"/>
  </r>
  <r>
    <n v="9"/>
    <x v="8"/>
    <n v="6"/>
    <x v="235"/>
    <s v="644551"/>
  </r>
  <r>
    <n v="9"/>
    <x v="8"/>
    <n v="6"/>
    <x v="236"/>
    <s v="644552"/>
  </r>
  <r>
    <n v="9"/>
    <x v="8"/>
    <n v="6"/>
    <x v="237"/>
    <s v="644553"/>
  </r>
  <r>
    <n v="9"/>
    <x v="8"/>
    <n v="6"/>
    <x v="238"/>
    <s v="644554"/>
  </r>
  <r>
    <n v="9"/>
    <x v="8"/>
    <n v="6"/>
    <x v="239"/>
    <s v="644555"/>
  </r>
  <r>
    <n v="9"/>
    <x v="8"/>
    <n v="6"/>
    <x v="240"/>
    <s v="644556"/>
  </r>
  <r>
    <n v="9"/>
    <x v="8"/>
    <n v="6"/>
    <x v="241"/>
    <s v="644557"/>
  </r>
  <r>
    <n v="9"/>
    <x v="8"/>
    <n v="6"/>
    <x v="242"/>
    <s v="644558"/>
  </r>
  <r>
    <n v="9"/>
    <x v="8"/>
    <n v="6"/>
    <x v="243"/>
    <s v="644559"/>
  </r>
  <r>
    <n v="9"/>
    <x v="8"/>
    <n v="6"/>
    <x v="244"/>
    <s v="644560"/>
  </r>
  <r>
    <n v="9"/>
    <x v="8"/>
    <n v="6"/>
    <x v="245"/>
    <s v="644561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  <r>
    <m/>
    <x v="19"/>
    <m/>
    <x v="246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02DCCC-5E60-43B1-8EA7-95D8F8118B64}" name="Tableau croisé dynamique1" cacheId="4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>
  <location ref="G1:J21" firstHeaderRow="0" firstDataRow="1" firstDataCol="1"/>
  <pivotFields count="7">
    <pivotField compact="0" showAll="0"/>
    <pivotField axis="axisRow" compact="0" showAll="0">
      <items count="21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showAll="0"/>
    <pivotField dataField="1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/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>
      <items count="5">
        <item h="1" x="0"/>
        <item x="1"/>
        <item x="2"/>
        <item h="1" x="3"/>
        <item t="default"/>
      </items>
    </pivotField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jours" fld="3" subtotal="count" baseField="0" baseItem="0"/>
    <dataField name="Du" fld="3" subtotal="min" baseField="1" baseItem="0" numFmtId="14"/>
    <dataField name="Au" fld="3" subtotal="max" baseField="1" baseItem="0" numFmtId="14"/>
  </dataFields>
  <formats count="5">
    <format dxfId="4">
      <pivotArea type="all" dataOnly="0" outline="0" fieldPosition="0"/>
    </format>
    <format dxfId="3">
      <pivotArea outline="0" collapsedLevelsAreSubtotals="1" fieldPosition="0"/>
    </format>
    <format dxfId="2">
      <pivotArea field="1" type="button" dataOnly="0" labelOnly="1" outline="0" axis="axisRow" fieldPosition="0"/>
    </format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suivioccupation" displayName="Tableausuivioccupation" ref="B18:F1201" totalsRowShown="0" headerRowDxfId="34" dataDxfId="33">
  <autoFilter ref="B18:F1201" xr:uid="{00000000-0009-0000-0100-000003000000}"/>
  <tableColumns count="5">
    <tableColumn id="5" xr3:uid="{00000000-0010-0000-0000-000005000000}" name="N°" dataDxfId="32"/>
    <tableColumn id="1" xr3:uid="{00000000-0010-0000-0000-000001000000}" name="Ménage" dataDxfId="31">
      <calculatedColumnFormula>IFERROR(VLOOKUP(Tableausuivioccupation[[#This Row],[N°]],Tableauoccupants[#All],2,FALSE),"")</calculatedColumnFormula>
    </tableColumn>
    <tableColumn id="2" xr3:uid="{00000000-0010-0000-0000-000002000000}" name="Emplacement" dataDxfId="30"/>
    <tableColumn id="3" xr3:uid="{00000000-0010-0000-0000-000003000000}" name="Date" dataDxfId="29"/>
    <tableColumn id="4" xr3:uid="{00000000-0010-0000-0000-000004000000}" name="Recherche calendrier" dataDxfId="28">
      <calculatedColumnFormula>Tableausuivioccupation[[#This Row],[Emplacement]]&amp;Tableausuivioccupation[[#This Row],[Date]]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occupants" displayName="Tableauoccupants" ref="B2:F52" totalsRowShown="0" headerRowDxfId="27" dataDxfId="25" headerRowBorderDxfId="26" tableBorderDxfId="24" totalsRowBorderDxfId="23">
  <autoFilter ref="B2:F52" xr:uid="{00000000-0009-0000-0100-000001000000}"/>
  <tableColumns count="5">
    <tableColumn id="1" xr3:uid="{00000000-0010-0000-0100-000001000000}" name="N° " dataDxfId="22"/>
    <tableColumn id="2" xr3:uid="{00000000-0010-0000-0100-000002000000}" name="Nom" dataDxfId="21"/>
    <tableColumn id="3" xr3:uid="{00000000-0010-0000-0100-000003000000}" name="Nb Hommes" dataDxfId="20"/>
    <tableColumn id="5" xr3:uid="{00000000-0010-0000-0100-000005000000}" name="NB Femmes" dataDxfId="19"/>
    <tableColumn id="4" xr3:uid="{00000000-0010-0000-0100-000004000000}" name="Nb Enfants" dataDxfId="1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Z1201"/>
  <sheetViews>
    <sheetView topLeftCell="A19" workbookViewId="0">
      <selection activeCell="C18" sqref="C18"/>
    </sheetView>
  </sheetViews>
  <sheetFormatPr baseColWidth="10" defaultColWidth="12.7109375" defaultRowHeight="21.75" x14ac:dyDescent="0.5"/>
  <cols>
    <col min="1" max="1" width="2.7109375" style="1" customWidth="1"/>
    <col min="2" max="2" width="5.42578125" style="36" bestFit="1" customWidth="1"/>
    <col min="3" max="3" width="19.85546875" style="36" bestFit="1" customWidth="1"/>
    <col min="4" max="4" width="5" style="40" customWidth="1"/>
    <col min="5" max="5" width="10.85546875" style="36" bestFit="1" customWidth="1"/>
    <col min="6" max="6" width="22.140625" style="1" hidden="1" customWidth="1"/>
    <col min="7" max="21" width="2.7109375" style="1" hidden="1" customWidth="1"/>
    <col min="22" max="22" width="16.28515625" style="1" customWidth="1"/>
    <col min="23" max="25" width="8.7109375" style="1" customWidth="1"/>
    <col min="26" max="390" width="3.7109375" style="1" customWidth="1"/>
    <col min="391" max="16384" width="12.7109375" style="1"/>
  </cols>
  <sheetData>
    <row r="1" spans="2:390" ht="2.1" customHeight="1" x14ac:dyDescent="0.5"/>
    <row r="2" spans="2:390" ht="16.5" customHeight="1" thickBot="1" x14ac:dyDescent="0.55000000000000004"/>
    <row r="3" spans="2:390" ht="30" thickBot="1" x14ac:dyDescent="0.55000000000000004">
      <c r="V3" s="16"/>
      <c r="W3" s="16"/>
      <c r="X3" s="16"/>
      <c r="Y3" s="16"/>
      <c r="Z3" s="123" t="s">
        <v>10</v>
      </c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E3" s="125" t="s">
        <v>11</v>
      </c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6"/>
      <c r="BT3" s="126"/>
      <c r="BU3" s="126"/>
      <c r="BV3" s="126"/>
      <c r="BW3" s="126"/>
      <c r="BX3" s="126"/>
      <c r="BY3" s="126"/>
      <c r="BZ3" s="126"/>
      <c r="CA3" s="126"/>
      <c r="CB3" s="126"/>
      <c r="CC3" s="126"/>
      <c r="CD3" s="126"/>
      <c r="CE3" s="126"/>
      <c r="CF3" s="127"/>
      <c r="CG3" s="115" t="s">
        <v>12</v>
      </c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  <c r="CZ3" s="116"/>
      <c r="DA3" s="116"/>
      <c r="DB3" s="116"/>
      <c r="DC3" s="116"/>
      <c r="DD3" s="116"/>
      <c r="DE3" s="116"/>
      <c r="DF3" s="116"/>
      <c r="DG3" s="116"/>
      <c r="DH3" s="116"/>
      <c r="DI3" s="116"/>
      <c r="DJ3" s="116"/>
      <c r="DK3" s="117"/>
      <c r="DL3" s="115" t="s">
        <v>13</v>
      </c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7"/>
      <c r="EP3" s="115" t="s">
        <v>14</v>
      </c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7"/>
      <c r="FU3" s="115" t="s">
        <v>15</v>
      </c>
      <c r="FV3" s="116"/>
      <c r="FW3" s="116"/>
      <c r="FX3" s="116"/>
      <c r="FY3" s="116"/>
      <c r="FZ3" s="116"/>
      <c r="GA3" s="116"/>
      <c r="GB3" s="116"/>
      <c r="GC3" s="116"/>
      <c r="GD3" s="116"/>
      <c r="GE3" s="116"/>
      <c r="GF3" s="116"/>
      <c r="GG3" s="116"/>
      <c r="GH3" s="116"/>
      <c r="GI3" s="116"/>
      <c r="GJ3" s="116"/>
      <c r="GK3" s="116"/>
      <c r="GL3" s="116"/>
      <c r="GM3" s="116"/>
      <c r="GN3" s="116"/>
      <c r="GO3" s="116"/>
      <c r="GP3" s="116"/>
      <c r="GQ3" s="116"/>
      <c r="GR3" s="116"/>
      <c r="GS3" s="116"/>
      <c r="GT3" s="116"/>
      <c r="GU3" s="116"/>
      <c r="GV3" s="116"/>
      <c r="GW3" s="116"/>
      <c r="GX3" s="117"/>
      <c r="GY3" s="115" t="s">
        <v>16</v>
      </c>
      <c r="GZ3" s="116"/>
      <c r="HA3" s="116"/>
      <c r="HB3" s="116"/>
      <c r="HC3" s="116"/>
      <c r="HD3" s="116"/>
      <c r="HE3" s="116"/>
      <c r="HF3" s="116"/>
      <c r="HG3" s="116"/>
      <c r="HH3" s="116"/>
      <c r="HI3" s="116"/>
      <c r="HJ3" s="116"/>
      <c r="HK3" s="116"/>
      <c r="HL3" s="116"/>
      <c r="HM3" s="116"/>
      <c r="HN3" s="116"/>
      <c r="HO3" s="116"/>
      <c r="HP3" s="116"/>
      <c r="HQ3" s="116"/>
      <c r="HR3" s="116"/>
      <c r="HS3" s="116"/>
      <c r="HT3" s="116"/>
      <c r="HU3" s="116"/>
      <c r="HV3" s="116"/>
      <c r="HW3" s="116"/>
      <c r="HX3" s="116"/>
      <c r="HY3" s="116"/>
      <c r="HZ3" s="116"/>
      <c r="IA3" s="116"/>
      <c r="IB3" s="116"/>
      <c r="IC3" s="117"/>
      <c r="ID3" s="115" t="s">
        <v>17</v>
      </c>
      <c r="IE3" s="116"/>
      <c r="IF3" s="116"/>
      <c r="IG3" s="116"/>
      <c r="IH3" s="116"/>
      <c r="II3" s="116"/>
      <c r="IJ3" s="116"/>
      <c r="IK3" s="116"/>
      <c r="IL3" s="116"/>
      <c r="IM3" s="116"/>
      <c r="IN3" s="116"/>
      <c r="IO3" s="116"/>
      <c r="IP3" s="116"/>
      <c r="IQ3" s="116"/>
      <c r="IR3" s="116"/>
      <c r="IS3" s="116"/>
      <c r="IT3" s="116"/>
      <c r="IU3" s="116"/>
      <c r="IV3" s="116"/>
      <c r="IW3" s="116"/>
      <c r="IX3" s="116"/>
      <c r="IY3" s="116"/>
      <c r="IZ3" s="116"/>
      <c r="JA3" s="116"/>
      <c r="JB3" s="116"/>
      <c r="JC3" s="116"/>
      <c r="JD3" s="116"/>
      <c r="JE3" s="116"/>
      <c r="JF3" s="116"/>
      <c r="JG3" s="116"/>
      <c r="JH3" s="117"/>
      <c r="JI3" s="115" t="s">
        <v>18</v>
      </c>
      <c r="JJ3" s="116"/>
      <c r="JK3" s="116"/>
      <c r="JL3" s="116"/>
      <c r="JM3" s="116"/>
      <c r="JN3" s="116"/>
      <c r="JO3" s="116"/>
      <c r="JP3" s="116"/>
      <c r="JQ3" s="116"/>
      <c r="JR3" s="116"/>
      <c r="JS3" s="116"/>
      <c r="JT3" s="116"/>
      <c r="JU3" s="116"/>
      <c r="JV3" s="116"/>
      <c r="JW3" s="116"/>
      <c r="JX3" s="116"/>
      <c r="JY3" s="116"/>
      <c r="JZ3" s="116"/>
      <c r="KA3" s="116"/>
      <c r="KB3" s="116"/>
      <c r="KC3" s="116"/>
      <c r="KD3" s="116"/>
      <c r="KE3" s="116"/>
      <c r="KF3" s="116"/>
      <c r="KG3" s="116"/>
      <c r="KH3" s="116"/>
      <c r="KI3" s="116"/>
      <c r="KJ3" s="116"/>
      <c r="KK3" s="116"/>
      <c r="KL3" s="117"/>
      <c r="KM3" s="115" t="s">
        <v>19</v>
      </c>
      <c r="KN3" s="116"/>
      <c r="KO3" s="116"/>
      <c r="KP3" s="116"/>
      <c r="KQ3" s="116"/>
      <c r="KR3" s="116"/>
      <c r="KS3" s="116"/>
      <c r="KT3" s="116"/>
      <c r="KU3" s="116"/>
      <c r="KV3" s="116"/>
      <c r="KW3" s="116"/>
      <c r="KX3" s="116"/>
      <c r="KY3" s="116"/>
      <c r="KZ3" s="116"/>
      <c r="LA3" s="116"/>
      <c r="LB3" s="116"/>
      <c r="LC3" s="116"/>
      <c r="LD3" s="116"/>
      <c r="LE3" s="116"/>
      <c r="LF3" s="116"/>
      <c r="LG3" s="116"/>
      <c r="LH3" s="116"/>
      <c r="LI3" s="116"/>
      <c r="LJ3" s="116"/>
      <c r="LK3" s="116"/>
      <c r="LL3" s="116"/>
      <c r="LM3" s="116"/>
      <c r="LN3" s="116"/>
      <c r="LO3" s="116"/>
      <c r="LP3" s="116"/>
      <c r="LQ3" s="117"/>
      <c r="LR3" s="115" t="s">
        <v>20</v>
      </c>
      <c r="LS3" s="116"/>
      <c r="LT3" s="116"/>
      <c r="LU3" s="116"/>
      <c r="LV3" s="116"/>
      <c r="LW3" s="116"/>
      <c r="LX3" s="116"/>
      <c r="LY3" s="116"/>
      <c r="LZ3" s="116"/>
      <c r="MA3" s="116"/>
      <c r="MB3" s="116"/>
      <c r="MC3" s="116"/>
      <c r="MD3" s="116"/>
      <c r="ME3" s="116"/>
      <c r="MF3" s="116"/>
      <c r="MG3" s="116"/>
      <c r="MH3" s="116"/>
      <c r="MI3" s="116"/>
      <c r="MJ3" s="116"/>
      <c r="MK3" s="116"/>
      <c r="ML3" s="116"/>
      <c r="MM3" s="116"/>
      <c r="MN3" s="116"/>
      <c r="MO3" s="116"/>
      <c r="MP3" s="116"/>
      <c r="MQ3" s="116"/>
      <c r="MR3" s="116"/>
      <c r="MS3" s="116"/>
      <c r="MT3" s="116"/>
      <c r="MU3" s="117"/>
      <c r="MV3" s="115" t="s">
        <v>21</v>
      </c>
      <c r="MW3" s="116"/>
      <c r="MX3" s="116"/>
      <c r="MY3" s="116"/>
      <c r="MZ3" s="116"/>
      <c r="NA3" s="116"/>
      <c r="NB3" s="116"/>
      <c r="NC3" s="116"/>
      <c r="ND3" s="116"/>
      <c r="NE3" s="116"/>
      <c r="NF3" s="116"/>
      <c r="NG3" s="116"/>
      <c r="NH3" s="116"/>
      <c r="NI3" s="116"/>
      <c r="NJ3" s="116"/>
      <c r="NK3" s="116"/>
      <c r="NL3" s="116"/>
      <c r="NM3" s="116"/>
      <c r="NN3" s="116"/>
      <c r="NO3" s="116"/>
      <c r="NP3" s="116"/>
      <c r="NQ3" s="116"/>
      <c r="NR3" s="116"/>
      <c r="NS3" s="116"/>
      <c r="NT3" s="116"/>
      <c r="NU3" s="116"/>
      <c r="NV3" s="116"/>
      <c r="NW3" s="116"/>
      <c r="NX3" s="116"/>
      <c r="NY3" s="116"/>
      <c r="NZ3" s="117"/>
    </row>
    <row r="4" spans="2:390" s="16" customFormat="1" ht="87.75" thickBot="1" x14ac:dyDescent="0.3">
      <c r="B4" s="120">
        <v>2022</v>
      </c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2"/>
      <c r="W4" s="50" t="s">
        <v>32</v>
      </c>
      <c r="X4" s="50" t="s">
        <v>33</v>
      </c>
      <c r="Y4" s="50" t="s">
        <v>34</v>
      </c>
      <c r="Z4" s="19">
        <v>44562</v>
      </c>
      <c r="AA4" s="20">
        <v>44563</v>
      </c>
      <c r="AB4" s="20">
        <v>44564</v>
      </c>
      <c r="AC4" s="20">
        <v>44565</v>
      </c>
      <c r="AD4" s="20">
        <v>44566</v>
      </c>
      <c r="AE4" s="20">
        <v>44567</v>
      </c>
      <c r="AF4" s="20">
        <v>44568</v>
      </c>
      <c r="AG4" s="20">
        <v>44569</v>
      </c>
      <c r="AH4" s="20">
        <v>44570</v>
      </c>
      <c r="AI4" s="20">
        <v>44571</v>
      </c>
      <c r="AJ4" s="20">
        <v>44572</v>
      </c>
      <c r="AK4" s="20">
        <v>44573</v>
      </c>
      <c r="AL4" s="20">
        <v>44574</v>
      </c>
      <c r="AM4" s="20">
        <v>44575</v>
      </c>
      <c r="AN4" s="20">
        <v>44576</v>
      </c>
      <c r="AO4" s="20">
        <v>44577</v>
      </c>
      <c r="AP4" s="20">
        <v>44578</v>
      </c>
      <c r="AQ4" s="20">
        <v>44579</v>
      </c>
      <c r="AR4" s="20">
        <v>44580</v>
      </c>
      <c r="AS4" s="20">
        <v>44581</v>
      </c>
      <c r="AT4" s="20">
        <v>44582</v>
      </c>
      <c r="AU4" s="20">
        <v>44583</v>
      </c>
      <c r="AV4" s="20">
        <v>44584</v>
      </c>
      <c r="AW4" s="20">
        <v>44585</v>
      </c>
      <c r="AX4" s="20">
        <v>44586</v>
      </c>
      <c r="AY4" s="20">
        <v>44587</v>
      </c>
      <c r="AZ4" s="20">
        <v>44588</v>
      </c>
      <c r="BA4" s="20">
        <v>44589</v>
      </c>
      <c r="BB4" s="20">
        <v>44590</v>
      </c>
      <c r="BC4" s="20">
        <v>44591</v>
      </c>
      <c r="BD4" s="21">
        <v>44592</v>
      </c>
      <c r="BE4" s="22">
        <v>44593</v>
      </c>
      <c r="BF4" s="23">
        <v>44594</v>
      </c>
      <c r="BG4" s="23">
        <v>44595</v>
      </c>
      <c r="BH4" s="23">
        <v>44596</v>
      </c>
      <c r="BI4" s="23">
        <v>44597</v>
      </c>
      <c r="BJ4" s="23">
        <v>44598</v>
      </c>
      <c r="BK4" s="23">
        <v>44599</v>
      </c>
      <c r="BL4" s="23">
        <v>44600</v>
      </c>
      <c r="BM4" s="23">
        <v>44601</v>
      </c>
      <c r="BN4" s="23">
        <v>44602</v>
      </c>
      <c r="BO4" s="23">
        <v>44603</v>
      </c>
      <c r="BP4" s="23">
        <v>44604</v>
      </c>
      <c r="BQ4" s="23">
        <v>44605</v>
      </c>
      <c r="BR4" s="23">
        <v>44606</v>
      </c>
      <c r="BS4" s="23">
        <v>44607</v>
      </c>
      <c r="BT4" s="23">
        <v>44608</v>
      </c>
      <c r="BU4" s="23">
        <v>44609</v>
      </c>
      <c r="BV4" s="23">
        <v>44610</v>
      </c>
      <c r="BW4" s="23">
        <v>44611</v>
      </c>
      <c r="BX4" s="23">
        <v>44612</v>
      </c>
      <c r="BY4" s="23">
        <v>44613</v>
      </c>
      <c r="BZ4" s="23">
        <v>44614</v>
      </c>
      <c r="CA4" s="23">
        <v>44615</v>
      </c>
      <c r="CB4" s="23">
        <v>44616</v>
      </c>
      <c r="CC4" s="23">
        <v>44617</v>
      </c>
      <c r="CD4" s="23">
        <v>44618</v>
      </c>
      <c r="CE4" s="23">
        <v>44619</v>
      </c>
      <c r="CF4" s="24">
        <v>44620</v>
      </c>
      <c r="CG4" s="19">
        <v>44621</v>
      </c>
      <c r="CH4" s="20">
        <v>44622</v>
      </c>
      <c r="CI4" s="20">
        <v>44623</v>
      </c>
      <c r="CJ4" s="20">
        <v>44624</v>
      </c>
      <c r="CK4" s="20">
        <v>44625</v>
      </c>
      <c r="CL4" s="20">
        <v>44626</v>
      </c>
      <c r="CM4" s="20">
        <v>44627</v>
      </c>
      <c r="CN4" s="20">
        <v>44628</v>
      </c>
      <c r="CO4" s="20">
        <v>44629</v>
      </c>
      <c r="CP4" s="20">
        <v>44630</v>
      </c>
      <c r="CQ4" s="20">
        <v>44631</v>
      </c>
      <c r="CR4" s="20">
        <v>44632</v>
      </c>
      <c r="CS4" s="20">
        <v>44633</v>
      </c>
      <c r="CT4" s="20">
        <v>44634</v>
      </c>
      <c r="CU4" s="20">
        <v>44635</v>
      </c>
      <c r="CV4" s="20">
        <v>44636</v>
      </c>
      <c r="CW4" s="20">
        <v>44637</v>
      </c>
      <c r="CX4" s="20">
        <v>44638</v>
      </c>
      <c r="CY4" s="20">
        <v>44639</v>
      </c>
      <c r="CZ4" s="20">
        <v>44640</v>
      </c>
      <c r="DA4" s="20">
        <v>44641</v>
      </c>
      <c r="DB4" s="20">
        <v>44642</v>
      </c>
      <c r="DC4" s="20">
        <v>44643</v>
      </c>
      <c r="DD4" s="20">
        <v>44644</v>
      </c>
      <c r="DE4" s="20">
        <v>44645</v>
      </c>
      <c r="DF4" s="20">
        <v>44646</v>
      </c>
      <c r="DG4" s="20">
        <v>44647</v>
      </c>
      <c r="DH4" s="20">
        <v>44648</v>
      </c>
      <c r="DI4" s="20">
        <v>44649</v>
      </c>
      <c r="DJ4" s="20">
        <v>44650</v>
      </c>
      <c r="DK4" s="25">
        <v>44651</v>
      </c>
      <c r="DL4" s="19">
        <v>44652</v>
      </c>
      <c r="DM4" s="20">
        <v>44653</v>
      </c>
      <c r="DN4" s="20">
        <v>44654</v>
      </c>
      <c r="DO4" s="20">
        <v>44655</v>
      </c>
      <c r="DP4" s="20">
        <v>44656</v>
      </c>
      <c r="DQ4" s="20">
        <v>44657</v>
      </c>
      <c r="DR4" s="20">
        <v>44658</v>
      </c>
      <c r="DS4" s="20">
        <v>44659</v>
      </c>
      <c r="DT4" s="20">
        <v>44660</v>
      </c>
      <c r="DU4" s="20">
        <v>44661</v>
      </c>
      <c r="DV4" s="20">
        <v>44662</v>
      </c>
      <c r="DW4" s="20">
        <v>44663</v>
      </c>
      <c r="DX4" s="20">
        <v>44664</v>
      </c>
      <c r="DY4" s="20">
        <v>44665</v>
      </c>
      <c r="DZ4" s="20">
        <v>44666</v>
      </c>
      <c r="EA4" s="20">
        <v>44667</v>
      </c>
      <c r="EB4" s="20">
        <v>44668</v>
      </c>
      <c r="EC4" s="20">
        <v>44669</v>
      </c>
      <c r="ED4" s="20">
        <v>44670</v>
      </c>
      <c r="EE4" s="20">
        <v>44671</v>
      </c>
      <c r="EF4" s="20">
        <v>44672</v>
      </c>
      <c r="EG4" s="20">
        <v>44673</v>
      </c>
      <c r="EH4" s="20">
        <v>44674</v>
      </c>
      <c r="EI4" s="20">
        <v>44675</v>
      </c>
      <c r="EJ4" s="20">
        <v>44676</v>
      </c>
      <c r="EK4" s="20">
        <v>44677</v>
      </c>
      <c r="EL4" s="20">
        <v>44678</v>
      </c>
      <c r="EM4" s="20">
        <v>44679</v>
      </c>
      <c r="EN4" s="20">
        <v>44680</v>
      </c>
      <c r="EO4" s="25">
        <v>44681</v>
      </c>
      <c r="EP4" s="19">
        <v>44682</v>
      </c>
      <c r="EQ4" s="20">
        <v>44683</v>
      </c>
      <c r="ER4" s="20">
        <v>44684</v>
      </c>
      <c r="ES4" s="20">
        <v>44685</v>
      </c>
      <c r="ET4" s="20">
        <v>44686</v>
      </c>
      <c r="EU4" s="20">
        <v>44687</v>
      </c>
      <c r="EV4" s="20">
        <v>44688</v>
      </c>
      <c r="EW4" s="20">
        <v>44689</v>
      </c>
      <c r="EX4" s="20">
        <v>44690</v>
      </c>
      <c r="EY4" s="20">
        <v>44691</v>
      </c>
      <c r="EZ4" s="20">
        <v>44692</v>
      </c>
      <c r="FA4" s="20">
        <v>44693</v>
      </c>
      <c r="FB4" s="20">
        <v>44694</v>
      </c>
      <c r="FC4" s="20">
        <v>44695</v>
      </c>
      <c r="FD4" s="20">
        <v>44696</v>
      </c>
      <c r="FE4" s="20">
        <v>44697</v>
      </c>
      <c r="FF4" s="20">
        <v>44698</v>
      </c>
      <c r="FG4" s="20">
        <v>44699</v>
      </c>
      <c r="FH4" s="20">
        <v>44700</v>
      </c>
      <c r="FI4" s="20">
        <v>44701</v>
      </c>
      <c r="FJ4" s="20">
        <v>44702</v>
      </c>
      <c r="FK4" s="20">
        <v>44703</v>
      </c>
      <c r="FL4" s="20">
        <v>44704</v>
      </c>
      <c r="FM4" s="20">
        <v>44705</v>
      </c>
      <c r="FN4" s="20">
        <v>44706</v>
      </c>
      <c r="FO4" s="20">
        <v>44707</v>
      </c>
      <c r="FP4" s="20">
        <v>44708</v>
      </c>
      <c r="FQ4" s="20">
        <v>44709</v>
      </c>
      <c r="FR4" s="20">
        <v>44710</v>
      </c>
      <c r="FS4" s="20">
        <v>44711</v>
      </c>
      <c r="FT4" s="25">
        <v>44712</v>
      </c>
      <c r="FU4" s="19">
        <v>44713</v>
      </c>
      <c r="FV4" s="20">
        <v>44714</v>
      </c>
      <c r="FW4" s="20">
        <v>44715</v>
      </c>
      <c r="FX4" s="20">
        <v>44716</v>
      </c>
      <c r="FY4" s="20">
        <v>44717</v>
      </c>
      <c r="FZ4" s="20">
        <v>44718</v>
      </c>
      <c r="GA4" s="20">
        <v>44719</v>
      </c>
      <c r="GB4" s="20">
        <v>44720</v>
      </c>
      <c r="GC4" s="20">
        <v>44721</v>
      </c>
      <c r="GD4" s="20">
        <v>44722</v>
      </c>
      <c r="GE4" s="20">
        <v>44723</v>
      </c>
      <c r="GF4" s="20">
        <v>44724</v>
      </c>
      <c r="GG4" s="20">
        <v>44725</v>
      </c>
      <c r="GH4" s="20">
        <v>44726</v>
      </c>
      <c r="GI4" s="20">
        <v>44727</v>
      </c>
      <c r="GJ4" s="20">
        <v>44728</v>
      </c>
      <c r="GK4" s="20">
        <v>44729</v>
      </c>
      <c r="GL4" s="20">
        <v>44730</v>
      </c>
      <c r="GM4" s="20">
        <v>44731</v>
      </c>
      <c r="GN4" s="20">
        <v>44732</v>
      </c>
      <c r="GO4" s="20">
        <v>44733</v>
      </c>
      <c r="GP4" s="20">
        <v>44734</v>
      </c>
      <c r="GQ4" s="20">
        <v>44735</v>
      </c>
      <c r="GR4" s="20">
        <v>44736</v>
      </c>
      <c r="GS4" s="20">
        <v>44737</v>
      </c>
      <c r="GT4" s="20">
        <v>44738</v>
      </c>
      <c r="GU4" s="20">
        <v>44739</v>
      </c>
      <c r="GV4" s="20">
        <v>44740</v>
      </c>
      <c r="GW4" s="20">
        <v>44741</v>
      </c>
      <c r="GX4" s="25">
        <v>44742</v>
      </c>
      <c r="GY4" s="19">
        <v>44743</v>
      </c>
      <c r="GZ4" s="20">
        <v>44744</v>
      </c>
      <c r="HA4" s="20">
        <v>44745</v>
      </c>
      <c r="HB4" s="20">
        <v>44746</v>
      </c>
      <c r="HC4" s="20">
        <v>44747</v>
      </c>
      <c r="HD4" s="20">
        <v>44748</v>
      </c>
      <c r="HE4" s="20">
        <v>44749</v>
      </c>
      <c r="HF4" s="20">
        <v>44750</v>
      </c>
      <c r="HG4" s="20">
        <v>44751</v>
      </c>
      <c r="HH4" s="20">
        <v>44752</v>
      </c>
      <c r="HI4" s="20">
        <v>44753</v>
      </c>
      <c r="HJ4" s="20">
        <v>44754</v>
      </c>
      <c r="HK4" s="20">
        <v>44755</v>
      </c>
      <c r="HL4" s="20">
        <v>44756</v>
      </c>
      <c r="HM4" s="20">
        <v>44757</v>
      </c>
      <c r="HN4" s="20">
        <v>44758</v>
      </c>
      <c r="HO4" s="20">
        <v>44759</v>
      </c>
      <c r="HP4" s="20">
        <v>44760</v>
      </c>
      <c r="HQ4" s="20">
        <v>44761</v>
      </c>
      <c r="HR4" s="20">
        <v>44762</v>
      </c>
      <c r="HS4" s="20">
        <v>44763</v>
      </c>
      <c r="HT4" s="20">
        <v>44764</v>
      </c>
      <c r="HU4" s="20">
        <v>44765</v>
      </c>
      <c r="HV4" s="20">
        <v>44766</v>
      </c>
      <c r="HW4" s="20">
        <v>44767</v>
      </c>
      <c r="HX4" s="20">
        <v>44768</v>
      </c>
      <c r="HY4" s="20">
        <v>44769</v>
      </c>
      <c r="HZ4" s="20">
        <v>44770</v>
      </c>
      <c r="IA4" s="20">
        <v>44771</v>
      </c>
      <c r="IB4" s="20">
        <v>44772</v>
      </c>
      <c r="IC4" s="25">
        <v>44773</v>
      </c>
      <c r="ID4" s="19">
        <v>44774</v>
      </c>
      <c r="IE4" s="20">
        <v>44775</v>
      </c>
      <c r="IF4" s="20">
        <v>44776</v>
      </c>
      <c r="IG4" s="20">
        <v>44777</v>
      </c>
      <c r="IH4" s="20">
        <v>44778</v>
      </c>
      <c r="II4" s="20">
        <v>44779</v>
      </c>
      <c r="IJ4" s="20">
        <v>44780</v>
      </c>
      <c r="IK4" s="20">
        <v>44781</v>
      </c>
      <c r="IL4" s="20">
        <v>44782</v>
      </c>
      <c r="IM4" s="20">
        <v>44783</v>
      </c>
      <c r="IN4" s="20">
        <v>44784</v>
      </c>
      <c r="IO4" s="20">
        <v>44785</v>
      </c>
      <c r="IP4" s="20">
        <v>44786</v>
      </c>
      <c r="IQ4" s="20">
        <v>44787</v>
      </c>
      <c r="IR4" s="20">
        <v>44788</v>
      </c>
      <c r="IS4" s="20">
        <v>44789</v>
      </c>
      <c r="IT4" s="20">
        <v>44790</v>
      </c>
      <c r="IU4" s="20">
        <v>44791</v>
      </c>
      <c r="IV4" s="20">
        <v>44792</v>
      </c>
      <c r="IW4" s="20">
        <v>44793</v>
      </c>
      <c r="IX4" s="20">
        <v>44794</v>
      </c>
      <c r="IY4" s="20">
        <v>44795</v>
      </c>
      <c r="IZ4" s="20">
        <v>44796</v>
      </c>
      <c r="JA4" s="20">
        <v>44797</v>
      </c>
      <c r="JB4" s="20">
        <v>44798</v>
      </c>
      <c r="JC4" s="20">
        <v>44799</v>
      </c>
      <c r="JD4" s="20">
        <v>44800</v>
      </c>
      <c r="JE4" s="20">
        <v>44801</v>
      </c>
      <c r="JF4" s="20">
        <v>44802</v>
      </c>
      <c r="JG4" s="20">
        <v>44803</v>
      </c>
      <c r="JH4" s="25">
        <v>44804</v>
      </c>
      <c r="JI4" s="19">
        <v>44805</v>
      </c>
      <c r="JJ4" s="20">
        <v>44806</v>
      </c>
      <c r="JK4" s="20">
        <v>44807</v>
      </c>
      <c r="JL4" s="20">
        <v>44808</v>
      </c>
      <c r="JM4" s="20">
        <v>44809</v>
      </c>
      <c r="JN4" s="20">
        <v>44810</v>
      </c>
      <c r="JO4" s="20">
        <v>44811</v>
      </c>
      <c r="JP4" s="20">
        <v>44812</v>
      </c>
      <c r="JQ4" s="20">
        <v>44813</v>
      </c>
      <c r="JR4" s="20">
        <v>44814</v>
      </c>
      <c r="JS4" s="20">
        <v>44815</v>
      </c>
      <c r="JT4" s="20">
        <v>44816</v>
      </c>
      <c r="JU4" s="20">
        <v>44817</v>
      </c>
      <c r="JV4" s="20">
        <v>44818</v>
      </c>
      <c r="JW4" s="20">
        <v>44819</v>
      </c>
      <c r="JX4" s="20">
        <v>44820</v>
      </c>
      <c r="JY4" s="20">
        <v>44821</v>
      </c>
      <c r="JZ4" s="20">
        <v>44822</v>
      </c>
      <c r="KA4" s="20">
        <v>44823</v>
      </c>
      <c r="KB4" s="20">
        <v>44824</v>
      </c>
      <c r="KC4" s="20">
        <v>44825</v>
      </c>
      <c r="KD4" s="20">
        <v>44826</v>
      </c>
      <c r="KE4" s="20">
        <v>44827</v>
      </c>
      <c r="KF4" s="20">
        <v>44828</v>
      </c>
      <c r="KG4" s="20">
        <v>44829</v>
      </c>
      <c r="KH4" s="20">
        <v>44830</v>
      </c>
      <c r="KI4" s="20">
        <v>44831</v>
      </c>
      <c r="KJ4" s="20">
        <v>44832</v>
      </c>
      <c r="KK4" s="20">
        <v>44833</v>
      </c>
      <c r="KL4" s="25">
        <v>44834</v>
      </c>
      <c r="KM4" s="19">
        <v>44835</v>
      </c>
      <c r="KN4" s="20">
        <v>44836</v>
      </c>
      <c r="KO4" s="20">
        <v>44837</v>
      </c>
      <c r="KP4" s="20">
        <v>44838</v>
      </c>
      <c r="KQ4" s="20">
        <v>44839</v>
      </c>
      <c r="KR4" s="20">
        <v>44840</v>
      </c>
      <c r="KS4" s="20">
        <v>44841</v>
      </c>
      <c r="KT4" s="20">
        <v>44842</v>
      </c>
      <c r="KU4" s="20">
        <v>44843</v>
      </c>
      <c r="KV4" s="20">
        <v>44844</v>
      </c>
      <c r="KW4" s="20">
        <v>44845</v>
      </c>
      <c r="KX4" s="20">
        <v>44846</v>
      </c>
      <c r="KY4" s="20">
        <v>44847</v>
      </c>
      <c r="KZ4" s="20">
        <v>44848</v>
      </c>
      <c r="LA4" s="20">
        <v>44849</v>
      </c>
      <c r="LB4" s="20">
        <v>44850</v>
      </c>
      <c r="LC4" s="20">
        <v>44851</v>
      </c>
      <c r="LD4" s="20">
        <v>44852</v>
      </c>
      <c r="LE4" s="20">
        <v>44853</v>
      </c>
      <c r="LF4" s="20">
        <v>44854</v>
      </c>
      <c r="LG4" s="20">
        <v>44855</v>
      </c>
      <c r="LH4" s="20">
        <v>44856</v>
      </c>
      <c r="LI4" s="20">
        <v>44857</v>
      </c>
      <c r="LJ4" s="20">
        <v>44858</v>
      </c>
      <c r="LK4" s="20">
        <v>44859</v>
      </c>
      <c r="LL4" s="20">
        <v>44860</v>
      </c>
      <c r="LM4" s="20">
        <v>44861</v>
      </c>
      <c r="LN4" s="20">
        <v>44862</v>
      </c>
      <c r="LO4" s="20">
        <v>44863</v>
      </c>
      <c r="LP4" s="20">
        <v>44864</v>
      </c>
      <c r="LQ4" s="25">
        <v>44865</v>
      </c>
      <c r="LR4" s="19">
        <v>44866</v>
      </c>
      <c r="LS4" s="20">
        <v>44867</v>
      </c>
      <c r="LT4" s="20">
        <v>44868</v>
      </c>
      <c r="LU4" s="20">
        <v>44869</v>
      </c>
      <c r="LV4" s="20">
        <v>44870</v>
      </c>
      <c r="LW4" s="20">
        <v>44871</v>
      </c>
      <c r="LX4" s="20">
        <v>44872</v>
      </c>
      <c r="LY4" s="20">
        <v>44873</v>
      </c>
      <c r="LZ4" s="20">
        <v>44874</v>
      </c>
      <c r="MA4" s="20">
        <v>44875</v>
      </c>
      <c r="MB4" s="20">
        <v>44876</v>
      </c>
      <c r="MC4" s="20">
        <v>44877</v>
      </c>
      <c r="MD4" s="20">
        <v>44878</v>
      </c>
      <c r="ME4" s="20">
        <v>44879</v>
      </c>
      <c r="MF4" s="20">
        <v>44880</v>
      </c>
      <c r="MG4" s="20">
        <v>44881</v>
      </c>
      <c r="MH4" s="20">
        <v>44882</v>
      </c>
      <c r="MI4" s="20">
        <v>44883</v>
      </c>
      <c r="MJ4" s="20">
        <v>44884</v>
      </c>
      <c r="MK4" s="20">
        <v>44885</v>
      </c>
      <c r="ML4" s="20">
        <v>44886</v>
      </c>
      <c r="MM4" s="20">
        <v>44887</v>
      </c>
      <c r="MN4" s="20">
        <v>44888</v>
      </c>
      <c r="MO4" s="20">
        <v>44889</v>
      </c>
      <c r="MP4" s="20">
        <v>44890</v>
      </c>
      <c r="MQ4" s="20">
        <v>44891</v>
      </c>
      <c r="MR4" s="20">
        <v>44892</v>
      </c>
      <c r="MS4" s="20">
        <v>44893</v>
      </c>
      <c r="MT4" s="20">
        <v>44894</v>
      </c>
      <c r="MU4" s="25">
        <v>44895</v>
      </c>
      <c r="MV4" s="26">
        <v>44896</v>
      </c>
      <c r="MW4" s="23">
        <v>44897</v>
      </c>
      <c r="MX4" s="23">
        <v>44898</v>
      </c>
      <c r="MY4" s="23">
        <v>44899</v>
      </c>
      <c r="MZ4" s="23">
        <v>44900</v>
      </c>
      <c r="NA4" s="23">
        <v>44901</v>
      </c>
      <c r="NB4" s="23">
        <v>44902</v>
      </c>
      <c r="NC4" s="23">
        <v>44903</v>
      </c>
      <c r="ND4" s="23">
        <v>44904</v>
      </c>
      <c r="NE4" s="23">
        <v>44905</v>
      </c>
      <c r="NF4" s="23">
        <v>44906</v>
      </c>
      <c r="NG4" s="23">
        <v>44907</v>
      </c>
      <c r="NH4" s="23">
        <v>44908</v>
      </c>
      <c r="NI4" s="23">
        <v>44909</v>
      </c>
      <c r="NJ4" s="23">
        <v>44910</v>
      </c>
      <c r="NK4" s="23">
        <v>44911</v>
      </c>
      <c r="NL4" s="23">
        <v>44912</v>
      </c>
      <c r="NM4" s="23">
        <v>44913</v>
      </c>
      <c r="NN4" s="23">
        <v>44914</v>
      </c>
      <c r="NO4" s="23">
        <v>44915</v>
      </c>
      <c r="NP4" s="23">
        <v>44916</v>
      </c>
      <c r="NQ4" s="23">
        <v>44917</v>
      </c>
      <c r="NR4" s="23">
        <v>44918</v>
      </c>
      <c r="NS4" s="23">
        <v>44919</v>
      </c>
      <c r="NT4" s="23">
        <v>44920</v>
      </c>
      <c r="NU4" s="23">
        <v>44921</v>
      </c>
      <c r="NV4" s="23">
        <v>44922</v>
      </c>
      <c r="NW4" s="23">
        <v>44923</v>
      </c>
      <c r="NX4" s="23">
        <v>44924</v>
      </c>
      <c r="NY4" s="23">
        <v>44925</v>
      </c>
      <c r="NZ4" s="27">
        <v>44926</v>
      </c>
    </row>
    <row r="5" spans="2:390" s="16" customFormat="1" ht="30" thickBot="1" x14ac:dyDescent="0.3">
      <c r="B5" s="104"/>
      <c r="C5" s="105"/>
      <c r="D5" s="105"/>
      <c r="E5" s="105"/>
      <c r="V5" s="128" t="s">
        <v>35</v>
      </c>
      <c r="W5" s="129"/>
      <c r="X5" s="129"/>
      <c r="Y5" s="129"/>
      <c r="Z5" s="80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2"/>
      <c r="BE5" s="80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2"/>
      <c r="CG5" s="83"/>
      <c r="CH5" s="84"/>
      <c r="CI5" s="84"/>
      <c r="CJ5" s="84"/>
      <c r="CK5" s="84"/>
      <c r="CL5" s="84"/>
      <c r="CM5" s="84"/>
      <c r="CN5" s="84"/>
      <c r="CO5" s="84"/>
      <c r="CP5" s="84"/>
      <c r="CQ5" s="84"/>
      <c r="CR5" s="84"/>
      <c r="CS5" s="84"/>
      <c r="CT5" s="84"/>
      <c r="CU5" s="84"/>
      <c r="CV5" s="84"/>
      <c r="CW5" s="84"/>
      <c r="CX5" s="84"/>
      <c r="CY5" s="84"/>
      <c r="CZ5" s="84"/>
      <c r="DA5" s="84"/>
      <c r="DB5" s="84"/>
      <c r="DC5" s="84"/>
      <c r="DD5" s="84"/>
      <c r="DE5" s="84"/>
      <c r="DF5" s="84"/>
      <c r="DG5" s="84"/>
      <c r="DH5" s="84"/>
      <c r="DI5" s="84"/>
      <c r="DJ5" s="84"/>
      <c r="DK5" s="85"/>
      <c r="DL5" s="86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4"/>
      <c r="EF5" s="84"/>
      <c r="EG5" s="84"/>
      <c r="EH5" s="84"/>
      <c r="EI5" s="84"/>
      <c r="EJ5" s="84"/>
      <c r="EK5" s="84"/>
      <c r="EL5" s="84"/>
      <c r="EM5" s="84"/>
      <c r="EN5" s="84"/>
      <c r="EO5" s="85"/>
      <c r="EP5" s="80"/>
      <c r="EQ5" s="81"/>
      <c r="ER5" s="81"/>
      <c r="ES5" s="81"/>
      <c r="ET5" s="81"/>
      <c r="EU5" s="81"/>
      <c r="EV5" s="81"/>
      <c r="EW5" s="81"/>
      <c r="EX5" s="81"/>
      <c r="EY5" s="81"/>
      <c r="EZ5" s="81"/>
      <c r="FA5" s="81"/>
      <c r="FB5" s="81"/>
      <c r="FC5" s="81"/>
      <c r="FD5" s="81"/>
      <c r="FE5" s="81"/>
      <c r="FF5" s="81"/>
      <c r="FG5" s="81"/>
      <c r="FH5" s="113"/>
      <c r="FI5" s="114"/>
      <c r="FJ5" s="81"/>
      <c r="FK5" s="81"/>
      <c r="FL5" s="81"/>
      <c r="FM5" s="81"/>
      <c r="FN5" s="81"/>
      <c r="FO5" s="81"/>
      <c r="FP5" s="81"/>
      <c r="FQ5" s="81"/>
      <c r="FR5" s="81"/>
      <c r="FS5" s="81"/>
      <c r="FT5" s="82"/>
      <c r="FU5" s="118" t="s">
        <v>58</v>
      </c>
      <c r="FV5" s="118"/>
      <c r="FW5" s="118"/>
      <c r="FX5" s="118"/>
      <c r="FY5" s="118"/>
      <c r="FZ5" s="118"/>
      <c r="GA5" s="118"/>
      <c r="GB5" s="118"/>
      <c r="GC5" s="118"/>
      <c r="GD5" s="118"/>
      <c r="GE5" s="118"/>
      <c r="GF5" s="118"/>
      <c r="GG5" s="118"/>
      <c r="GH5" s="118"/>
      <c r="GI5" s="118"/>
      <c r="GJ5" s="118"/>
      <c r="GK5" s="118"/>
      <c r="GL5" s="118"/>
      <c r="GM5" s="118"/>
      <c r="GN5" s="118"/>
      <c r="GO5" s="118"/>
      <c r="GP5" s="118"/>
      <c r="GQ5" s="118"/>
      <c r="GR5" s="118"/>
      <c r="GS5" s="118"/>
      <c r="GT5" s="118"/>
      <c r="GU5" s="118"/>
      <c r="GV5" s="118"/>
      <c r="GW5" s="118"/>
      <c r="GX5" s="119"/>
      <c r="GY5" s="86"/>
      <c r="GZ5" s="84"/>
      <c r="HA5" s="84"/>
      <c r="HB5" s="84"/>
      <c r="HC5" s="84"/>
      <c r="HD5" s="84"/>
      <c r="HE5" s="84"/>
      <c r="HF5" s="84"/>
      <c r="HG5" s="84"/>
      <c r="HH5" s="84"/>
      <c r="HI5" s="84"/>
      <c r="HJ5" s="84"/>
      <c r="HK5" s="84"/>
      <c r="HL5" s="84"/>
      <c r="HM5" s="84"/>
      <c r="HN5" s="84"/>
      <c r="HO5" s="84"/>
      <c r="HP5" s="84"/>
      <c r="HQ5" s="84"/>
      <c r="HR5" s="84"/>
      <c r="HS5" s="84"/>
      <c r="HT5" s="84"/>
      <c r="HU5" s="84"/>
      <c r="HV5" s="84"/>
      <c r="HW5" s="84"/>
      <c r="HX5" s="84"/>
      <c r="HY5" s="84"/>
      <c r="HZ5" s="84"/>
      <c r="IA5" s="84"/>
      <c r="IB5" s="84"/>
      <c r="IC5" s="87"/>
      <c r="ID5" s="86"/>
      <c r="IE5" s="84"/>
      <c r="IF5" s="84"/>
      <c r="IG5" s="84"/>
      <c r="IH5" s="84"/>
      <c r="II5" s="84"/>
      <c r="IJ5" s="84"/>
      <c r="IK5" s="84"/>
      <c r="IL5" s="84"/>
      <c r="IM5" s="84"/>
      <c r="IN5" s="84"/>
      <c r="IO5" s="84"/>
      <c r="IP5" s="84"/>
      <c r="IQ5" s="84"/>
      <c r="IR5" s="84"/>
      <c r="IS5" s="84"/>
      <c r="IT5" s="84"/>
      <c r="IU5" s="84"/>
      <c r="IV5" s="84"/>
      <c r="IW5" s="84"/>
      <c r="IX5" s="84"/>
      <c r="IY5" s="84"/>
      <c r="IZ5" s="84"/>
      <c r="JA5" s="84"/>
      <c r="JB5" s="84"/>
      <c r="JC5" s="84"/>
      <c r="JD5" s="84"/>
      <c r="JE5" s="84"/>
      <c r="JF5" s="84"/>
      <c r="JG5" s="84"/>
      <c r="JH5" s="87"/>
      <c r="JI5" s="86"/>
      <c r="JJ5" s="84"/>
      <c r="JK5" s="84"/>
      <c r="JL5" s="84"/>
      <c r="JM5" s="84"/>
      <c r="JN5" s="84"/>
      <c r="JO5" s="84"/>
      <c r="JP5" s="84"/>
      <c r="JQ5" s="84"/>
      <c r="JR5" s="84"/>
      <c r="JS5" s="84"/>
      <c r="JT5" s="84"/>
      <c r="JU5" s="84"/>
      <c r="JV5" s="84"/>
      <c r="JW5" s="84"/>
      <c r="JX5" s="84"/>
      <c r="JY5" s="84"/>
      <c r="JZ5" s="84"/>
      <c r="KA5" s="84"/>
      <c r="KB5" s="84"/>
      <c r="KC5" s="84"/>
      <c r="KD5" s="84"/>
      <c r="KE5" s="84"/>
      <c r="KF5" s="84"/>
      <c r="KG5" s="84"/>
      <c r="KH5" s="84"/>
      <c r="KI5" s="84"/>
      <c r="KJ5" s="84"/>
      <c r="KK5" s="84"/>
      <c r="KL5" s="87"/>
      <c r="KM5" s="86"/>
      <c r="KN5" s="84"/>
      <c r="KO5" s="84"/>
      <c r="KP5" s="84"/>
      <c r="KQ5" s="84"/>
      <c r="KR5" s="84"/>
      <c r="KS5" s="84"/>
      <c r="KT5" s="84"/>
      <c r="KU5" s="84"/>
      <c r="KV5" s="84"/>
      <c r="KW5" s="84"/>
      <c r="KX5" s="84"/>
      <c r="KY5" s="84"/>
      <c r="KZ5" s="84"/>
      <c r="LA5" s="84"/>
      <c r="LB5" s="84"/>
      <c r="LC5" s="84"/>
      <c r="LD5" s="84"/>
      <c r="LE5" s="84"/>
      <c r="LF5" s="84"/>
      <c r="LG5" s="84"/>
      <c r="LH5" s="84"/>
      <c r="LI5" s="84"/>
      <c r="LJ5" s="84"/>
      <c r="LK5" s="84"/>
      <c r="LL5" s="84"/>
      <c r="LM5" s="84"/>
      <c r="LN5" s="84"/>
      <c r="LO5" s="84"/>
      <c r="LP5" s="84"/>
      <c r="LQ5" s="87"/>
      <c r="LR5" s="86"/>
      <c r="LS5" s="84"/>
      <c r="LT5" s="84"/>
      <c r="LU5" s="84"/>
      <c r="LV5" s="84"/>
      <c r="LW5" s="84"/>
      <c r="LX5" s="84"/>
      <c r="LY5" s="84"/>
      <c r="LZ5" s="84"/>
      <c r="MA5" s="84"/>
      <c r="MB5" s="84"/>
      <c r="MC5" s="84"/>
      <c r="MD5" s="84"/>
      <c r="ME5" s="84"/>
      <c r="MF5" s="84"/>
      <c r="MG5" s="84"/>
      <c r="MH5" s="84"/>
      <c r="MI5" s="84"/>
      <c r="MJ5" s="84"/>
      <c r="MK5" s="84"/>
      <c r="ML5" s="84"/>
      <c r="MM5" s="84"/>
      <c r="MN5" s="84"/>
      <c r="MO5" s="84"/>
      <c r="MP5" s="84"/>
      <c r="MQ5" s="84"/>
      <c r="MR5" s="84"/>
      <c r="MS5" s="84"/>
      <c r="MT5" s="84"/>
      <c r="MU5" s="87"/>
      <c r="MV5" s="86"/>
      <c r="MW5" s="84"/>
      <c r="MX5" s="84"/>
      <c r="MY5" s="84"/>
      <c r="MZ5" s="84"/>
      <c r="NA5" s="84"/>
      <c r="NB5" s="84"/>
      <c r="NC5" s="84"/>
      <c r="ND5" s="84"/>
      <c r="NE5" s="84"/>
      <c r="NF5" s="84"/>
      <c r="NG5" s="84"/>
      <c r="NH5" s="84"/>
      <c r="NI5" s="84"/>
      <c r="NJ5" s="84"/>
      <c r="NK5" s="84"/>
      <c r="NL5" s="84"/>
      <c r="NM5" s="84"/>
      <c r="NN5" s="84"/>
      <c r="NO5" s="84"/>
      <c r="NP5" s="84"/>
      <c r="NQ5" s="84"/>
      <c r="NR5" s="84"/>
      <c r="NS5" s="84"/>
      <c r="NT5" s="84"/>
      <c r="NU5" s="84"/>
      <c r="NV5" s="84"/>
      <c r="NW5" s="84"/>
      <c r="NX5" s="84"/>
      <c r="NY5" s="84"/>
      <c r="NZ5" s="87"/>
    </row>
    <row r="6" spans="2:390" ht="15" customHeight="1" x14ac:dyDescent="0.5">
      <c r="B6" s="100"/>
      <c r="C6" s="39"/>
      <c r="D6" s="41"/>
      <c r="E6" s="39"/>
      <c r="V6" s="62" t="s">
        <v>0</v>
      </c>
      <c r="W6" s="55">
        <f>COUNTIFS(Tableausuivioccupation[Emplacement],1,Tableausuivioccupation[Date],"&gt;=01/01/2022")</f>
        <v>115</v>
      </c>
      <c r="X6" s="56">
        <f>COUNTIF(Z6:NZ6,"&lt;&gt;"&amp;"")</f>
        <v>335</v>
      </c>
      <c r="Y6" s="57">
        <f>W6/X6</f>
        <v>0.34328358208955223</v>
      </c>
      <c r="Z6" s="42" t="str">
        <f>1&amp;Z4</f>
        <v>144562</v>
      </c>
      <c r="AA6" s="30" t="str">
        <f t="shared" ref="AA6" si="0">1&amp;AA4</f>
        <v>144563</v>
      </c>
      <c r="AB6" s="30" t="str">
        <f t="shared" ref="AB6" si="1">1&amp;AB4</f>
        <v>144564</v>
      </c>
      <c r="AC6" s="30" t="str">
        <f t="shared" ref="AC6" si="2">1&amp;AC4</f>
        <v>144565</v>
      </c>
      <c r="AD6" s="30" t="str">
        <f t="shared" ref="AD6" si="3">1&amp;AD4</f>
        <v>144566</v>
      </c>
      <c r="AE6" s="30" t="str">
        <f t="shared" ref="AE6" si="4">1&amp;AE4</f>
        <v>144567</v>
      </c>
      <c r="AF6" s="30" t="str">
        <f t="shared" ref="AF6" si="5">1&amp;AF4</f>
        <v>144568</v>
      </c>
      <c r="AG6" s="30" t="str">
        <f t="shared" ref="AG6" si="6">1&amp;AG4</f>
        <v>144569</v>
      </c>
      <c r="AH6" s="30" t="str">
        <f t="shared" ref="AH6" si="7">1&amp;AH4</f>
        <v>144570</v>
      </c>
      <c r="AI6" s="30" t="str">
        <f t="shared" ref="AI6" si="8">1&amp;AI4</f>
        <v>144571</v>
      </c>
      <c r="AJ6" s="30" t="str">
        <f t="shared" ref="AJ6" si="9">1&amp;AJ4</f>
        <v>144572</v>
      </c>
      <c r="AK6" s="30" t="str">
        <f t="shared" ref="AK6" si="10">1&amp;AK4</f>
        <v>144573</v>
      </c>
      <c r="AL6" s="30" t="str">
        <f t="shared" ref="AL6" si="11">1&amp;AL4</f>
        <v>144574</v>
      </c>
      <c r="AM6" s="30" t="str">
        <f t="shared" ref="AM6" si="12">1&amp;AM4</f>
        <v>144575</v>
      </c>
      <c r="AN6" s="30" t="str">
        <f t="shared" ref="AN6" si="13">1&amp;AN4</f>
        <v>144576</v>
      </c>
      <c r="AO6" s="30" t="str">
        <f t="shared" ref="AO6" si="14">1&amp;AO4</f>
        <v>144577</v>
      </c>
      <c r="AP6" s="30" t="str">
        <f t="shared" ref="AP6" si="15">1&amp;AP4</f>
        <v>144578</v>
      </c>
      <c r="AQ6" s="30" t="str">
        <f t="shared" ref="AQ6" si="16">1&amp;AQ4</f>
        <v>144579</v>
      </c>
      <c r="AR6" s="30" t="str">
        <f t="shared" ref="AR6" si="17">1&amp;AR4</f>
        <v>144580</v>
      </c>
      <c r="AS6" s="30" t="str">
        <f t="shared" ref="AS6" si="18">1&amp;AS4</f>
        <v>144581</v>
      </c>
      <c r="AT6" s="30" t="str">
        <f t="shared" ref="AT6" si="19">1&amp;AT4</f>
        <v>144582</v>
      </c>
      <c r="AU6" s="30" t="str">
        <f t="shared" ref="AU6" si="20">1&amp;AU4</f>
        <v>144583</v>
      </c>
      <c r="AV6" s="30" t="str">
        <f t="shared" ref="AV6" si="21">1&amp;AV4</f>
        <v>144584</v>
      </c>
      <c r="AW6" s="30" t="str">
        <f t="shared" ref="AW6" si="22">1&amp;AW4</f>
        <v>144585</v>
      </c>
      <c r="AX6" s="30" t="str">
        <f t="shared" ref="AX6" si="23">1&amp;AX4</f>
        <v>144586</v>
      </c>
      <c r="AY6" s="30" t="str">
        <f t="shared" ref="AY6" si="24">1&amp;AY4</f>
        <v>144587</v>
      </c>
      <c r="AZ6" s="30" t="str">
        <f t="shared" ref="AZ6" si="25">1&amp;AZ4</f>
        <v>144588</v>
      </c>
      <c r="BA6" s="30" t="str">
        <f t="shared" ref="BA6" si="26">1&amp;BA4</f>
        <v>144589</v>
      </c>
      <c r="BB6" s="30" t="str">
        <f t="shared" ref="BB6" si="27">1&amp;BB4</f>
        <v>144590</v>
      </c>
      <c r="BC6" s="30" t="str">
        <f t="shared" ref="BC6" si="28">1&amp;BC4</f>
        <v>144591</v>
      </c>
      <c r="BD6" s="31" t="str">
        <f t="shared" ref="BD6" si="29">1&amp;BD4</f>
        <v>144592</v>
      </c>
      <c r="BE6" s="29" t="str">
        <f t="shared" ref="BE6" si="30">1&amp;BE4</f>
        <v>144593</v>
      </c>
      <c r="BF6" s="30" t="str">
        <f t="shared" ref="BF6" si="31">1&amp;BF4</f>
        <v>144594</v>
      </c>
      <c r="BG6" s="30" t="str">
        <f t="shared" ref="BG6" si="32">1&amp;BG4</f>
        <v>144595</v>
      </c>
      <c r="BH6" s="30" t="str">
        <f t="shared" ref="BH6" si="33">1&amp;BH4</f>
        <v>144596</v>
      </c>
      <c r="BI6" s="30" t="str">
        <f t="shared" ref="BI6" si="34">1&amp;BI4</f>
        <v>144597</v>
      </c>
      <c r="BJ6" s="30" t="str">
        <f t="shared" ref="BJ6" si="35">1&amp;BJ4</f>
        <v>144598</v>
      </c>
      <c r="BK6" s="30" t="str">
        <f t="shared" ref="BK6" si="36">1&amp;BK4</f>
        <v>144599</v>
      </c>
      <c r="BL6" s="30" t="str">
        <f t="shared" ref="BL6" si="37">1&amp;BL4</f>
        <v>144600</v>
      </c>
      <c r="BM6" s="30" t="str">
        <f t="shared" ref="BM6" si="38">1&amp;BM4</f>
        <v>144601</v>
      </c>
      <c r="BN6" s="30" t="str">
        <f t="shared" ref="BN6" si="39">1&amp;BN4</f>
        <v>144602</v>
      </c>
      <c r="BO6" s="30" t="str">
        <f t="shared" ref="BO6" si="40">1&amp;BO4</f>
        <v>144603</v>
      </c>
      <c r="BP6" s="30" t="str">
        <f t="shared" ref="BP6" si="41">1&amp;BP4</f>
        <v>144604</v>
      </c>
      <c r="BQ6" s="30" t="str">
        <f t="shared" ref="BQ6" si="42">1&amp;BQ4</f>
        <v>144605</v>
      </c>
      <c r="BR6" s="30" t="str">
        <f t="shared" ref="BR6" si="43">1&amp;BR4</f>
        <v>144606</v>
      </c>
      <c r="BS6" s="30" t="str">
        <f t="shared" ref="BS6" si="44">1&amp;BS4</f>
        <v>144607</v>
      </c>
      <c r="BT6" s="30" t="str">
        <f t="shared" ref="BT6" si="45">1&amp;BT4</f>
        <v>144608</v>
      </c>
      <c r="BU6" s="30" t="str">
        <f t="shared" ref="BU6" si="46">1&amp;BU4</f>
        <v>144609</v>
      </c>
      <c r="BV6" s="30" t="str">
        <f t="shared" ref="BV6" si="47">1&amp;BV4</f>
        <v>144610</v>
      </c>
      <c r="BW6" s="30" t="str">
        <f t="shared" ref="BW6" si="48">1&amp;BW4</f>
        <v>144611</v>
      </c>
      <c r="BX6" s="30" t="str">
        <f t="shared" ref="BX6" si="49">1&amp;BX4</f>
        <v>144612</v>
      </c>
      <c r="BY6" s="30" t="str">
        <f t="shared" ref="BY6" si="50">1&amp;BY4</f>
        <v>144613</v>
      </c>
      <c r="BZ6" s="30" t="str">
        <f t="shared" ref="BZ6" si="51">1&amp;BZ4</f>
        <v>144614</v>
      </c>
      <c r="CA6" s="30" t="str">
        <f t="shared" ref="CA6" si="52">1&amp;CA4</f>
        <v>144615</v>
      </c>
      <c r="CB6" s="30" t="str">
        <f t="shared" ref="CB6" si="53">1&amp;CB4</f>
        <v>144616</v>
      </c>
      <c r="CC6" s="30" t="str">
        <f t="shared" ref="CC6" si="54">1&amp;CC4</f>
        <v>144617</v>
      </c>
      <c r="CD6" s="30" t="str">
        <f t="shared" ref="CD6" si="55">1&amp;CD4</f>
        <v>144618</v>
      </c>
      <c r="CE6" s="30" t="str">
        <f t="shared" ref="CE6" si="56">1&amp;CE4</f>
        <v>144619</v>
      </c>
      <c r="CF6" s="31" t="str">
        <f t="shared" ref="CF6" si="57">1&amp;CF4</f>
        <v>144620</v>
      </c>
      <c r="CG6" s="42" t="str">
        <f t="shared" ref="CG6" si="58">1&amp;CG4</f>
        <v>144621</v>
      </c>
      <c r="CH6" s="30" t="str">
        <f t="shared" ref="CH6" si="59">1&amp;CH4</f>
        <v>144622</v>
      </c>
      <c r="CI6" s="30" t="str">
        <f t="shared" ref="CI6" si="60">1&amp;CI4</f>
        <v>144623</v>
      </c>
      <c r="CJ6" s="30" t="str">
        <f t="shared" ref="CJ6" si="61">1&amp;CJ4</f>
        <v>144624</v>
      </c>
      <c r="CK6" s="30" t="str">
        <f t="shared" ref="CK6" si="62">1&amp;CK4</f>
        <v>144625</v>
      </c>
      <c r="CL6" s="30" t="str">
        <f t="shared" ref="CL6" si="63">1&amp;CL4</f>
        <v>144626</v>
      </c>
      <c r="CM6" s="30" t="str">
        <f t="shared" ref="CM6" si="64">1&amp;CM4</f>
        <v>144627</v>
      </c>
      <c r="CN6" s="30" t="str">
        <f t="shared" ref="CN6" si="65">1&amp;CN4</f>
        <v>144628</v>
      </c>
      <c r="CO6" s="30" t="str">
        <f t="shared" ref="CO6" si="66">1&amp;CO4</f>
        <v>144629</v>
      </c>
      <c r="CP6" s="30" t="str">
        <f t="shared" ref="CP6" si="67">1&amp;CP4</f>
        <v>144630</v>
      </c>
      <c r="CQ6" s="30" t="str">
        <f t="shared" ref="CQ6" si="68">1&amp;CQ4</f>
        <v>144631</v>
      </c>
      <c r="CR6" s="30" t="str">
        <f t="shared" ref="CR6" si="69">1&amp;CR4</f>
        <v>144632</v>
      </c>
      <c r="CS6" s="30" t="str">
        <f t="shared" ref="CS6" si="70">1&amp;CS4</f>
        <v>144633</v>
      </c>
      <c r="CT6" s="30" t="str">
        <f t="shared" ref="CT6" si="71">1&amp;CT4</f>
        <v>144634</v>
      </c>
      <c r="CU6" s="30" t="str">
        <f t="shared" ref="CU6" si="72">1&amp;CU4</f>
        <v>144635</v>
      </c>
      <c r="CV6" s="30" t="str">
        <f t="shared" ref="CV6" si="73">1&amp;CV4</f>
        <v>144636</v>
      </c>
      <c r="CW6" s="30" t="str">
        <f t="shared" ref="CW6" si="74">1&amp;CW4</f>
        <v>144637</v>
      </c>
      <c r="CX6" s="30" t="str">
        <f t="shared" ref="CX6" si="75">1&amp;CX4</f>
        <v>144638</v>
      </c>
      <c r="CY6" s="30" t="str">
        <f t="shared" ref="CY6" si="76">1&amp;CY4</f>
        <v>144639</v>
      </c>
      <c r="CZ6" s="30" t="str">
        <f t="shared" ref="CZ6" si="77">1&amp;CZ4</f>
        <v>144640</v>
      </c>
      <c r="DA6" s="30" t="str">
        <f t="shared" ref="DA6" si="78">1&amp;DA4</f>
        <v>144641</v>
      </c>
      <c r="DB6" s="30" t="str">
        <f t="shared" ref="DB6" si="79">1&amp;DB4</f>
        <v>144642</v>
      </c>
      <c r="DC6" s="30" t="str">
        <f t="shared" ref="DC6" si="80">1&amp;DC4</f>
        <v>144643</v>
      </c>
      <c r="DD6" s="30" t="str">
        <f t="shared" ref="DD6" si="81">1&amp;DD4</f>
        <v>144644</v>
      </c>
      <c r="DE6" s="30" t="str">
        <f t="shared" ref="DE6" si="82">1&amp;DE4</f>
        <v>144645</v>
      </c>
      <c r="DF6" s="30" t="str">
        <f t="shared" ref="DF6" si="83">1&amp;DF4</f>
        <v>144646</v>
      </c>
      <c r="DG6" s="30" t="str">
        <f t="shared" ref="DG6" si="84">1&amp;DG4</f>
        <v>144647</v>
      </c>
      <c r="DH6" s="30" t="str">
        <f t="shared" ref="DH6" si="85">1&amp;DH4</f>
        <v>144648</v>
      </c>
      <c r="DI6" s="30" t="str">
        <f t="shared" ref="DI6" si="86">1&amp;DI4</f>
        <v>144649</v>
      </c>
      <c r="DJ6" s="30" t="str">
        <f t="shared" ref="DJ6" si="87">1&amp;DJ4</f>
        <v>144650</v>
      </c>
      <c r="DK6" s="76" t="str">
        <f t="shared" ref="DK6" si="88">1&amp;DK4</f>
        <v>144651</v>
      </c>
      <c r="DL6" s="29" t="str">
        <f t="shared" ref="DL6" si="89">1&amp;DL4</f>
        <v>144652</v>
      </c>
      <c r="DM6" s="30" t="str">
        <f t="shared" ref="DM6" si="90">1&amp;DM4</f>
        <v>144653</v>
      </c>
      <c r="DN6" s="30" t="str">
        <f t="shared" ref="DN6" si="91">1&amp;DN4</f>
        <v>144654</v>
      </c>
      <c r="DO6" s="30" t="str">
        <f t="shared" ref="DO6" si="92">1&amp;DO4</f>
        <v>144655</v>
      </c>
      <c r="DP6" s="30" t="str">
        <f t="shared" ref="DP6" si="93">1&amp;DP4</f>
        <v>144656</v>
      </c>
      <c r="DQ6" s="30" t="str">
        <f t="shared" ref="DQ6" si="94">1&amp;DQ4</f>
        <v>144657</v>
      </c>
      <c r="DR6" s="30" t="str">
        <f t="shared" ref="DR6" si="95">1&amp;DR4</f>
        <v>144658</v>
      </c>
      <c r="DS6" s="30" t="str">
        <f t="shared" ref="DS6" si="96">1&amp;DS4</f>
        <v>144659</v>
      </c>
      <c r="DT6" s="30" t="str">
        <f t="shared" ref="DT6" si="97">1&amp;DT4</f>
        <v>144660</v>
      </c>
      <c r="DU6" s="30" t="str">
        <f t="shared" ref="DU6" si="98">1&amp;DU4</f>
        <v>144661</v>
      </c>
      <c r="DV6" s="30" t="str">
        <f t="shared" ref="DV6" si="99">1&amp;DV4</f>
        <v>144662</v>
      </c>
      <c r="DW6" s="30" t="str">
        <f t="shared" ref="DW6" si="100">1&amp;DW4</f>
        <v>144663</v>
      </c>
      <c r="DX6" s="30" t="str">
        <f t="shared" ref="DX6" si="101">1&amp;DX4</f>
        <v>144664</v>
      </c>
      <c r="DY6" s="30" t="str">
        <f t="shared" ref="DY6" si="102">1&amp;DY4</f>
        <v>144665</v>
      </c>
      <c r="DZ6" s="30" t="str">
        <f t="shared" ref="DZ6" si="103">1&amp;DZ4</f>
        <v>144666</v>
      </c>
      <c r="EA6" s="30" t="str">
        <f t="shared" ref="EA6" si="104">1&amp;EA4</f>
        <v>144667</v>
      </c>
      <c r="EB6" s="30" t="str">
        <f t="shared" ref="EB6" si="105">1&amp;EB4</f>
        <v>144668</v>
      </c>
      <c r="EC6" s="30" t="str">
        <f t="shared" ref="EC6" si="106">1&amp;EC4</f>
        <v>144669</v>
      </c>
      <c r="ED6" s="30" t="str">
        <f t="shared" ref="ED6" si="107">1&amp;ED4</f>
        <v>144670</v>
      </c>
      <c r="EE6" s="30" t="str">
        <f t="shared" ref="EE6" si="108">1&amp;EE4</f>
        <v>144671</v>
      </c>
      <c r="EF6" s="30" t="str">
        <f t="shared" ref="EF6" si="109">1&amp;EF4</f>
        <v>144672</v>
      </c>
      <c r="EG6" s="30" t="str">
        <f t="shared" ref="EG6" si="110">1&amp;EG4</f>
        <v>144673</v>
      </c>
      <c r="EH6" s="30" t="str">
        <f t="shared" ref="EH6" si="111">1&amp;EH4</f>
        <v>144674</v>
      </c>
      <c r="EI6" s="30" t="str">
        <f t="shared" ref="EI6" si="112">1&amp;EI4</f>
        <v>144675</v>
      </c>
      <c r="EJ6" s="30" t="str">
        <f t="shared" ref="EJ6" si="113">1&amp;EJ4</f>
        <v>144676</v>
      </c>
      <c r="EK6" s="30" t="str">
        <f t="shared" ref="EK6" si="114">1&amp;EK4</f>
        <v>144677</v>
      </c>
      <c r="EL6" s="30" t="str">
        <f t="shared" ref="EL6" si="115">1&amp;EL4</f>
        <v>144678</v>
      </c>
      <c r="EM6" s="30" t="str">
        <f t="shared" ref="EM6" si="116">1&amp;EM4</f>
        <v>144679</v>
      </c>
      <c r="EN6" s="30" t="str">
        <f t="shared" ref="EN6" si="117">1&amp;EN4</f>
        <v>144680</v>
      </c>
      <c r="EO6" s="31" t="str">
        <f t="shared" ref="EO6" si="118">1&amp;EO4</f>
        <v>144681</v>
      </c>
      <c r="EP6" s="110" t="str">
        <f t="shared" ref="EP6" si="119">1&amp;EP4</f>
        <v>144682</v>
      </c>
      <c r="EQ6" s="111" t="str">
        <f t="shared" ref="EQ6" si="120">1&amp;EQ4</f>
        <v>144683</v>
      </c>
      <c r="ER6" s="111" t="str">
        <f t="shared" ref="ER6" si="121">1&amp;ER4</f>
        <v>144684</v>
      </c>
      <c r="ES6" s="111" t="str">
        <f t="shared" ref="ES6" si="122">1&amp;ES4</f>
        <v>144685</v>
      </c>
      <c r="ET6" s="111" t="str">
        <f t="shared" ref="ET6" si="123">1&amp;ET4</f>
        <v>144686</v>
      </c>
      <c r="EU6" s="111" t="str">
        <f t="shared" ref="EU6" si="124">1&amp;EU4</f>
        <v>144687</v>
      </c>
      <c r="EV6" s="111" t="str">
        <f t="shared" ref="EV6" si="125">1&amp;EV4</f>
        <v>144688</v>
      </c>
      <c r="EW6" s="111" t="str">
        <f t="shared" ref="EW6" si="126">1&amp;EW4</f>
        <v>144689</v>
      </c>
      <c r="EX6" s="111" t="str">
        <f t="shared" ref="EX6" si="127">1&amp;EX4</f>
        <v>144690</v>
      </c>
      <c r="EY6" s="111" t="str">
        <f t="shared" ref="EY6" si="128">1&amp;EY4</f>
        <v>144691</v>
      </c>
      <c r="EZ6" s="111" t="str">
        <f t="shared" ref="EZ6" si="129">1&amp;EZ4</f>
        <v>144692</v>
      </c>
      <c r="FA6" s="111" t="str">
        <f t="shared" ref="FA6" si="130">1&amp;FA4</f>
        <v>144693</v>
      </c>
      <c r="FB6" s="111" t="str">
        <f t="shared" ref="FB6" si="131">1&amp;FB4</f>
        <v>144694</v>
      </c>
      <c r="FC6" s="111" t="str">
        <f t="shared" ref="FC6" si="132">1&amp;FC4</f>
        <v>144695</v>
      </c>
      <c r="FD6" s="111" t="str">
        <f t="shared" ref="FD6" si="133">1&amp;FD4</f>
        <v>144696</v>
      </c>
      <c r="FE6" s="111" t="str">
        <f t="shared" ref="FE6" si="134">1&amp;FE4</f>
        <v>144697</v>
      </c>
      <c r="FF6" s="111" t="str">
        <f t="shared" ref="FF6" si="135">1&amp;FF4</f>
        <v>144698</v>
      </c>
      <c r="FG6" s="111" t="str">
        <f t="shared" ref="FG6" si="136">1&amp;FG4</f>
        <v>144699</v>
      </c>
      <c r="FH6" s="111" t="str">
        <f t="shared" ref="FH6" si="137">1&amp;FH4</f>
        <v>144700</v>
      </c>
      <c r="FI6" s="111" t="str">
        <f t="shared" ref="FI6" si="138">1&amp;FI4</f>
        <v>144701</v>
      </c>
      <c r="FJ6" s="111" t="str">
        <f t="shared" ref="FJ6" si="139">1&amp;FJ4</f>
        <v>144702</v>
      </c>
      <c r="FK6" s="111" t="str">
        <f t="shared" ref="FK6" si="140">1&amp;FK4</f>
        <v>144703</v>
      </c>
      <c r="FL6" s="111" t="str">
        <f t="shared" ref="FL6" si="141">1&amp;FL4</f>
        <v>144704</v>
      </c>
      <c r="FM6" s="111" t="str">
        <f t="shared" ref="FM6" si="142">1&amp;FM4</f>
        <v>144705</v>
      </c>
      <c r="FN6" s="111" t="str">
        <f t="shared" ref="FN6" si="143">1&amp;FN4</f>
        <v>144706</v>
      </c>
      <c r="FO6" s="111" t="str">
        <f t="shared" ref="FO6" si="144">1&amp;FO4</f>
        <v>144707</v>
      </c>
      <c r="FP6" s="111" t="str">
        <f t="shared" ref="FP6" si="145">1&amp;FP4</f>
        <v>144708</v>
      </c>
      <c r="FQ6" s="111" t="str">
        <f t="shared" ref="FQ6" si="146">1&amp;FQ4</f>
        <v>144709</v>
      </c>
      <c r="FR6" s="111" t="str">
        <f t="shared" ref="FR6" si="147">1&amp;FR4</f>
        <v>144710</v>
      </c>
      <c r="FS6" s="111" t="str">
        <f t="shared" ref="FS6" si="148">1&amp;FS4</f>
        <v>144711</v>
      </c>
      <c r="FT6" s="112" t="str">
        <f t="shared" ref="FT6" si="149">1&amp;FT4</f>
        <v>144712</v>
      </c>
      <c r="FU6" s="88"/>
      <c r="FV6" s="89"/>
      <c r="FW6" s="89"/>
      <c r="FX6" s="89"/>
      <c r="FY6" s="89"/>
      <c r="FZ6" s="89"/>
      <c r="GA6" s="89"/>
      <c r="GB6" s="89"/>
      <c r="GC6" s="89"/>
      <c r="GD6" s="89"/>
      <c r="GE6" s="89"/>
      <c r="GF6" s="89"/>
      <c r="GG6" s="89"/>
      <c r="GH6" s="89"/>
      <c r="GI6" s="89"/>
      <c r="GJ6" s="89"/>
      <c r="GK6" s="89"/>
      <c r="GL6" s="89"/>
      <c r="GM6" s="89"/>
      <c r="GN6" s="89"/>
      <c r="GO6" s="89"/>
      <c r="GP6" s="89"/>
      <c r="GQ6" s="89"/>
      <c r="GR6" s="89"/>
      <c r="GS6" s="89"/>
      <c r="GT6" s="89"/>
      <c r="GU6" s="89"/>
      <c r="GV6" s="89"/>
      <c r="GW6" s="89"/>
      <c r="GX6" s="90"/>
      <c r="GY6" s="29" t="str">
        <f t="shared" ref="GY6" si="150">1&amp;GY4</f>
        <v>144743</v>
      </c>
      <c r="GZ6" s="30" t="str">
        <f t="shared" ref="GZ6" si="151">1&amp;GZ4</f>
        <v>144744</v>
      </c>
      <c r="HA6" s="30" t="str">
        <f t="shared" ref="HA6" si="152">1&amp;HA4</f>
        <v>144745</v>
      </c>
      <c r="HB6" s="30" t="str">
        <f t="shared" ref="HB6" si="153">1&amp;HB4</f>
        <v>144746</v>
      </c>
      <c r="HC6" s="30" t="str">
        <f t="shared" ref="HC6" si="154">1&amp;HC4</f>
        <v>144747</v>
      </c>
      <c r="HD6" s="30" t="str">
        <f t="shared" ref="HD6" si="155">1&amp;HD4</f>
        <v>144748</v>
      </c>
      <c r="HE6" s="30" t="str">
        <f t="shared" ref="HE6" si="156">1&amp;HE4</f>
        <v>144749</v>
      </c>
      <c r="HF6" s="30" t="str">
        <f t="shared" ref="HF6" si="157">1&amp;HF4</f>
        <v>144750</v>
      </c>
      <c r="HG6" s="30" t="str">
        <f t="shared" ref="HG6" si="158">1&amp;HG4</f>
        <v>144751</v>
      </c>
      <c r="HH6" s="30" t="str">
        <f t="shared" ref="HH6" si="159">1&amp;HH4</f>
        <v>144752</v>
      </c>
      <c r="HI6" s="30" t="str">
        <f t="shared" ref="HI6" si="160">1&amp;HI4</f>
        <v>144753</v>
      </c>
      <c r="HJ6" s="30" t="str">
        <f t="shared" ref="HJ6" si="161">1&amp;HJ4</f>
        <v>144754</v>
      </c>
      <c r="HK6" s="30" t="str">
        <f t="shared" ref="HK6" si="162">1&amp;HK4</f>
        <v>144755</v>
      </c>
      <c r="HL6" s="30" t="str">
        <f t="shared" ref="HL6" si="163">1&amp;HL4</f>
        <v>144756</v>
      </c>
      <c r="HM6" s="30" t="str">
        <f t="shared" ref="HM6" si="164">1&amp;HM4</f>
        <v>144757</v>
      </c>
      <c r="HN6" s="30" t="str">
        <f t="shared" ref="HN6" si="165">1&amp;HN4</f>
        <v>144758</v>
      </c>
      <c r="HO6" s="30" t="str">
        <f t="shared" ref="HO6" si="166">1&amp;HO4</f>
        <v>144759</v>
      </c>
      <c r="HP6" s="30" t="str">
        <f t="shared" ref="HP6" si="167">1&amp;HP4</f>
        <v>144760</v>
      </c>
      <c r="HQ6" s="30" t="str">
        <f t="shared" ref="HQ6" si="168">1&amp;HQ4</f>
        <v>144761</v>
      </c>
      <c r="HR6" s="30" t="str">
        <f t="shared" ref="HR6" si="169">1&amp;HR4</f>
        <v>144762</v>
      </c>
      <c r="HS6" s="30" t="str">
        <f t="shared" ref="HS6" si="170">1&amp;HS4</f>
        <v>144763</v>
      </c>
      <c r="HT6" s="30" t="str">
        <f t="shared" ref="HT6" si="171">1&amp;HT4</f>
        <v>144764</v>
      </c>
      <c r="HU6" s="30" t="str">
        <f t="shared" ref="HU6" si="172">1&amp;HU4</f>
        <v>144765</v>
      </c>
      <c r="HV6" s="30" t="str">
        <f t="shared" ref="HV6" si="173">1&amp;HV4</f>
        <v>144766</v>
      </c>
      <c r="HW6" s="30" t="str">
        <f t="shared" ref="HW6" si="174">1&amp;HW4</f>
        <v>144767</v>
      </c>
      <c r="HX6" s="30" t="str">
        <f t="shared" ref="HX6" si="175">1&amp;HX4</f>
        <v>144768</v>
      </c>
      <c r="HY6" s="30" t="str">
        <f t="shared" ref="HY6" si="176">1&amp;HY4</f>
        <v>144769</v>
      </c>
      <c r="HZ6" s="30" t="str">
        <f t="shared" ref="HZ6" si="177">1&amp;HZ4</f>
        <v>144770</v>
      </c>
      <c r="IA6" s="30" t="str">
        <f t="shared" ref="IA6" si="178">1&amp;IA4</f>
        <v>144771</v>
      </c>
      <c r="IB6" s="30" t="str">
        <f t="shared" ref="IB6" si="179">1&amp;IB4</f>
        <v>144772</v>
      </c>
      <c r="IC6" s="31" t="str">
        <f t="shared" ref="IC6" si="180">1&amp;IC4</f>
        <v>144773</v>
      </c>
      <c r="ID6" s="29" t="str">
        <f t="shared" ref="ID6" si="181">1&amp;ID4</f>
        <v>144774</v>
      </c>
      <c r="IE6" s="30" t="str">
        <f t="shared" ref="IE6" si="182">1&amp;IE4</f>
        <v>144775</v>
      </c>
      <c r="IF6" s="30" t="str">
        <f t="shared" ref="IF6" si="183">1&amp;IF4</f>
        <v>144776</v>
      </c>
      <c r="IG6" s="30" t="str">
        <f t="shared" ref="IG6" si="184">1&amp;IG4</f>
        <v>144777</v>
      </c>
      <c r="IH6" s="30" t="str">
        <f t="shared" ref="IH6" si="185">1&amp;IH4</f>
        <v>144778</v>
      </c>
      <c r="II6" s="30" t="str">
        <f t="shared" ref="II6" si="186">1&amp;II4</f>
        <v>144779</v>
      </c>
      <c r="IJ6" s="30" t="str">
        <f t="shared" ref="IJ6" si="187">1&amp;IJ4</f>
        <v>144780</v>
      </c>
      <c r="IK6" s="30" t="str">
        <f t="shared" ref="IK6" si="188">1&amp;IK4</f>
        <v>144781</v>
      </c>
      <c r="IL6" s="30" t="str">
        <f t="shared" ref="IL6" si="189">1&amp;IL4</f>
        <v>144782</v>
      </c>
      <c r="IM6" s="30" t="str">
        <f t="shared" ref="IM6" si="190">1&amp;IM4</f>
        <v>144783</v>
      </c>
      <c r="IN6" s="30" t="str">
        <f t="shared" ref="IN6" si="191">1&amp;IN4</f>
        <v>144784</v>
      </c>
      <c r="IO6" s="30" t="str">
        <f t="shared" ref="IO6" si="192">1&amp;IO4</f>
        <v>144785</v>
      </c>
      <c r="IP6" s="30" t="str">
        <f t="shared" ref="IP6" si="193">1&amp;IP4</f>
        <v>144786</v>
      </c>
      <c r="IQ6" s="30" t="str">
        <f t="shared" ref="IQ6" si="194">1&amp;IQ4</f>
        <v>144787</v>
      </c>
      <c r="IR6" s="30" t="str">
        <f t="shared" ref="IR6" si="195">1&amp;IR4</f>
        <v>144788</v>
      </c>
      <c r="IS6" s="30" t="str">
        <f t="shared" ref="IS6" si="196">1&amp;IS4</f>
        <v>144789</v>
      </c>
      <c r="IT6" s="30" t="str">
        <f t="shared" ref="IT6" si="197">1&amp;IT4</f>
        <v>144790</v>
      </c>
      <c r="IU6" s="30" t="str">
        <f t="shared" ref="IU6" si="198">1&amp;IU4</f>
        <v>144791</v>
      </c>
      <c r="IV6" s="30" t="str">
        <f t="shared" ref="IV6" si="199">1&amp;IV4</f>
        <v>144792</v>
      </c>
      <c r="IW6" s="30" t="str">
        <f t="shared" ref="IW6" si="200">1&amp;IW4</f>
        <v>144793</v>
      </c>
      <c r="IX6" s="30" t="str">
        <f t="shared" ref="IX6" si="201">1&amp;IX4</f>
        <v>144794</v>
      </c>
      <c r="IY6" s="30" t="str">
        <f t="shared" ref="IY6" si="202">1&amp;IY4</f>
        <v>144795</v>
      </c>
      <c r="IZ6" s="30" t="str">
        <f t="shared" ref="IZ6" si="203">1&amp;IZ4</f>
        <v>144796</v>
      </c>
      <c r="JA6" s="30" t="str">
        <f t="shared" ref="JA6" si="204">1&amp;JA4</f>
        <v>144797</v>
      </c>
      <c r="JB6" s="30" t="str">
        <f t="shared" ref="JB6" si="205">1&amp;JB4</f>
        <v>144798</v>
      </c>
      <c r="JC6" s="30" t="str">
        <f t="shared" ref="JC6" si="206">1&amp;JC4</f>
        <v>144799</v>
      </c>
      <c r="JD6" s="30" t="str">
        <f t="shared" ref="JD6" si="207">1&amp;JD4</f>
        <v>144800</v>
      </c>
      <c r="JE6" s="30" t="str">
        <f t="shared" ref="JE6" si="208">1&amp;JE4</f>
        <v>144801</v>
      </c>
      <c r="JF6" s="30" t="str">
        <f t="shared" ref="JF6" si="209">1&amp;JF4</f>
        <v>144802</v>
      </c>
      <c r="JG6" s="30" t="str">
        <f t="shared" ref="JG6" si="210">1&amp;JG4</f>
        <v>144803</v>
      </c>
      <c r="JH6" s="31" t="str">
        <f t="shared" ref="JH6" si="211">1&amp;JH4</f>
        <v>144804</v>
      </c>
      <c r="JI6" s="29" t="str">
        <f t="shared" ref="JI6" si="212">1&amp;JI4</f>
        <v>144805</v>
      </c>
      <c r="JJ6" s="30" t="str">
        <f t="shared" ref="JJ6" si="213">1&amp;JJ4</f>
        <v>144806</v>
      </c>
      <c r="JK6" s="30" t="str">
        <f t="shared" ref="JK6" si="214">1&amp;JK4</f>
        <v>144807</v>
      </c>
      <c r="JL6" s="30" t="str">
        <f t="shared" ref="JL6" si="215">1&amp;JL4</f>
        <v>144808</v>
      </c>
      <c r="JM6" s="30" t="str">
        <f t="shared" ref="JM6" si="216">1&amp;JM4</f>
        <v>144809</v>
      </c>
      <c r="JN6" s="30" t="str">
        <f t="shared" ref="JN6" si="217">1&amp;JN4</f>
        <v>144810</v>
      </c>
      <c r="JO6" s="30" t="str">
        <f t="shared" ref="JO6" si="218">1&amp;JO4</f>
        <v>144811</v>
      </c>
      <c r="JP6" s="30" t="str">
        <f t="shared" ref="JP6" si="219">1&amp;JP4</f>
        <v>144812</v>
      </c>
      <c r="JQ6" s="30" t="str">
        <f t="shared" ref="JQ6" si="220">1&amp;JQ4</f>
        <v>144813</v>
      </c>
      <c r="JR6" s="30" t="str">
        <f t="shared" ref="JR6" si="221">1&amp;JR4</f>
        <v>144814</v>
      </c>
      <c r="JS6" s="30" t="str">
        <f t="shared" ref="JS6" si="222">1&amp;JS4</f>
        <v>144815</v>
      </c>
      <c r="JT6" s="30" t="str">
        <f t="shared" ref="JT6" si="223">1&amp;JT4</f>
        <v>144816</v>
      </c>
      <c r="JU6" s="30" t="str">
        <f t="shared" ref="JU6" si="224">1&amp;JU4</f>
        <v>144817</v>
      </c>
      <c r="JV6" s="30" t="str">
        <f t="shared" ref="JV6" si="225">1&amp;JV4</f>
        <v>144818</v>
      </c>
      <c r="JW6" s="30" t="str">
        <f t="shared" ref="JW6" si="226">1&amp;JW4</f>
        <v>144819</v>
      </c>
      <c r="JX6" s="30" t="str">
        <f t="shared" ref="JX6" si="227">1&amp;JX4</f>
        <v>144820</v>
      </c>
      <c r="JY6" s="30" t="str">
        <f t="shared" ref="JY6" si="228">1&amp;JY4</f>
        <v>144821</v>
      </c>
      <c r="JZ6" s="30" t="str">
        <f t="shared" ref="JZ6" si="229">1&amp;JZ4</f>
        <v>144822</v>
      </c>
      <c r="KA6" s="30" t="str">
        <f t="shared" ref="KA6" si="230">1&amp;KA4</f>
        <v>144823</v>
      </c>
      <c r="KB6" s="30" t="str">
        <f t="shared" ref="KB6" si="231">1&amp;KB4</f>
        <v>144824</v>
      </c>
      <c r="KC6" s="30" t="str">
        <f t="shared" ref="KC6" si="232">1&amp;KC4</f>
        <v>144825</v>
      </c>
      <c r="KD6" s="30" t="str">
        <f t="shared" ref="KD6" si="233">1&amp;KD4</f>
        <v>144826</v>
      </c>
      <c r="KE6" s="30" t="str">
        <f t="shared" ref="KE6" si="234">1&amp;KE4</f>
        <v>144827</v>
      </c>
      <c r="KF6" s="30" t="str">
        <f t="shared" ref="KF6" si="235">1&amp;KF4</f>
        <v>144828</v>
      </c>
      <c r="KG6" s="30" t="str">
        <f t="shared" ref="KG6" si="236">1&amp;KG4</f>
        <v>144829</v>
      </c>
      <c r="KH6" s="30" t="str">
        <f t="shared" ref="KH6" si="237">1&amp;KH4</f>
        <v>144830</v>
      </c>
      <c r="KI6" s="30" t="str">
        <f t="shared" ref="KI6" si="238">1&amp;KI4</f>
        <v>144831</v>
      </c>
      <c r="KJ6" s="30" t="str">
        <f t="shared" ref="KJ6" si="239">1&amp;KJ4</f>
        <v>144832</v>
      </c>
      <c r="KK6" s="30" t="str">
        <f t="shared" ref="KK6" si="240">1&amp;KK4</f>
        <v>144833</v>
      </c>
      <c r="KL6" s="31" t="str">
        <f t="shared" ref="KL6" si="241">1&amp;KL4</f>
        <v>144834</v>
      </c>
      <c r="KM6" s="29" t="str">
        <f t="shared" ref="KM6" si="242">1&amp;KM4</f>
        <v>144835</v>
      </c>
      <c r="KN6" s="30" t="str">
        <f t="shared" ref="KN6" si="243">1&amp;KN4</f>
        <v>144836</v>
      </c>
      <c r="KO6" s="30" t="str">
        <f t="shared" ref="KO6" si="244">1&amp;KO4</f>
        <v>144837</v>
      </c>
      <c r="KP6" s="30" t="str">
        <f t="shared" ref="KP6" si="245">1&amp;KP4</f>
        <v>144838</v>
      </c>
      <c r="KQ6" s="30" t="str">
        <f t="shared" ref="KQ6" si="246">1&amp;KQ4</f>
        <v>144839</v>
      </c>
      <c r="KR6" s="30" t="str">
        <f t="shared" ref="KR6" si="247">1&amp;KR4</f>
        <v>144840</v>
      </c>
      <c r="KS6" s="30" t="str">
        <f t="shared" ref="KS6" si="248">1&amp;KS4</f>
        <v>144841</v>
      </c>
      <c r="KT6" s="30" t="str">
        <f t="shared" ref="KT6" si="249">1&amp;KT4</f>
        <v>144842</v>
      </c>
      <c r="KU6" s="30" t="str">
        <f t="shared" ref="KU6" si="250">1&amp;KU4</f>
        <v>144843</v>
      </c>
      <c r="KV6" s="30" t="str">
        <f t="shared" ref="KV6" si="251">1&amp;KV4</f>
        <v>144844</v>
      </c>
      <c r="KW6" s="30" t="str">
        <f t="shared" ref="KW6" si="252">1&amp;KW4</f>
        <v>144845</v>
      </c>
      <c r="KX6" s="30" t="str">
        <f t="shared" ref="KX6" si="253">1&amp;KX4</f>
        <v>144846</v>
      </c>
      <c r="KY6" s="30" t="str">
        <f t="shared" ref="KY6" si="254">1&amp;KY4</f>
        <v>144847</v>
      </c>
      <c r="KZ6" s="30" t="str">
        <f t="shared" ref="KZ6" si="255">1&amp;KZ4</f>
        <v>144848</v>
      </c>
      <c r="LA6" s="30" t="str">
        <f t="shared" ref="LA6" si="256">1&amp;LA4</f>
        <v>144849</v>
      </c>
      <c r="LB6" s="30" t="str">
        <f t="shared" ref="LB6" si="257">1&amp;LB4</f>
        <v>144850</v>
      </c>
      <c r="LC6" s="30" t="str">
        <f t="shared" ref="LC6" si="258">1&amp;LC4</f>
        <v>144851</v>
      </c>
      <c r="LD6" s="30" t="str">
        <f t="shared" ref="LD6" si="259">1&amp;LD4</f>
        <v>144852</v>
      </c>
      <c r="LE6" s="30" t="str">
        <f t="shared" ref="LE6" si="260">1&amp;LE4</f>
        <v>144853</v>
      </c>
      <c r="LF6" s="30" t="str">
        <f t="shared" ref="LF6" si="261">1&amp;LF4</f>
        <v>144854</v>
      </c>
      <c r="LG6" s="30" t="str">
        <f t="shared" ref="LG6" si="262">1&amp;LG4</f>
        <v>144855</v>
      </c>
      <c r="LH6" s="30" t="str">
        <f t="shared" ref="LH6" si="263">1&amp;LH4</f>
        <v>144856</v>
      </c>
      <c r="LI6" s="30" t="str">
        <f t="shared" ref="LI6" si="264">1&amp;LI4</f>
        <v>144857</v>
      </c>
      <c r="LJ6" s="30" t="str">
        <f t="shared" ref="LJ6" si="265">1&amp;LJ4</f>
        <v>144858</v>
      </c>
      <c r="LK6" s="30" t="str">
        <f t="shared" ref="LK6" si="266">1&amp;LK4</f>
        <v>144859</v>
      </c>
      <c r="LL6" s="30" t="str">
        <f t="shared" ref="LL6" si="267">1&amp;LL4</f>
        <v>144860</v>
      </c>
      <c r="LM6" s="30" t="str">
        <f t="shared" ref="LM6" si="268">1&amp;LM4</f>
        <v>144861</v>
      </c>
      <c r="LN6" s="30" t="str">
        <f t="shared" ref="LN6" si="269">1&amp;LN4</f>
        <v>144862</v>
      </c>
      <c r="LO6" s="30" t="str">
        <f t="shared" ref="LO6" si="270">1&amp;LO4</f>
        <v>144863</v>
      </c>
      <c r="LP6" s="30" t="str">
        <f t="shared" ref="LP6" si="271">1&amp;LP4</f>
        <v>144864</v>
      </c>
      <c r="LQ6" s="31" t="str">
        <f t="shared" ref="LQ6" si="272">1&amp;LQ4</f>
        <v>144865</v>
      </c>
      <c r="LR6" s="29" t="str">
        <f t="shared" ref="LR6" si="273">1&amp;LR4</f>
        <v>144866</v>
      </c>
      <c r="LS6" s="30" t="str">
        <f t="shared" ref="LS6" si="274">1&amp;LS4</f>
        <v>144867</v>
      </c>
      <c r="LT6" s="30" t="str">
        <f t="shared" ref="LT6" si="275">1&amp;LT4</f>
        <v>144868</v>
      </c>
      <c r="LU6" s="30" t="str">
        <f t="shared" ref="LU6" si="276">1&amp;LU4</f>
        <v>144869</v>
      </c>
      <c r="LV6" s="30" t="str">
        <f t="shared" ref="LV6" si="277">1&amp;LV4</f>
        <v>144870</v>
      </c>
      <c r="LW6" s="30" t="str">
        <f t="shared" ref="LW6" si="278">1&amp;LW4</f>
        <v>144871</v>
      </c>
      <c r="LX6" s="30" t="str">
        <f t="shared" ref="LX6" si="279">1&amp;LX4</f>
        <v>144872</v>
      </c>
      <c r="LY6" s="30" t="str">
        <f t="shared" ref="LY6" si="280">1&amp;LY4</f>
        <v>144873</v>
      </c>
      <c r="LZ6" s="30" t="str">
        <f t="shared" ref="LZ6" si="281">1&amp;LZ4</f>
        <v>144874</v>
      </c>
      <c r="MA6" s="30" t="str">
        <f t="shared" ref="MA6" si="282">1&amp;MA4</f>
        <v>144875</v>
      </c>
      <c r="MB6" s="30" t="str">
        <f t="shared" ref="MB6" si="283">1&amp;MB4</f>
        <v>144876</v>
      </c>
      <c r="MC6" s="30" t="str">
        <f t="shared" ref="MC6" si="284">1&amp;MC4</f>
        <v>144877</v>
      </c>
      <c r="MD6" s="30" t="str">
        <f t="shared" ref="MD6" si="285">1&amp;MD4</f>
        <v>144878</v>
      </c>
      <c r="ME6" s="30" t="str">
        <f t="shared" ref="ME6" si="286">1&amp;ME4</f>
        <v>144879</v>
      </c>
      <c r="MF6" s="30" t="str">
        <f t="shared" ref="MF6" si="287">1&amp;MF4</f>
        <v>144880</v>
      </c>
      <c r="MG6" s="30" t="str">
        <f t="shared" ref="MG6" si="288">1&amp;MG4</f>
        <v>144881</v>
      </c>
      <c r="MH6" s="30" t="str">
        <f t="shared" ref="MH6" si="289">1&amp;MH4</f>
        <v>144882</v>
      </c>
      <c r="MI6" s="30" t="str">
        <f t="shared" ref="MI6" si="290">1&amp;MI4</f>
        <v>144883</v>
      </c>
      <c r="MJ6" s="30" t="str">
        <f t="shared" ref="MJ6" si="291">1&amp;MJ4</f>
        <v>144884</v>
      </c>
      <c r="MK6" s="30" t="str">
        <f t="shared" ref="MK6" si="292">1&amp;MK4</f>
        <v>144885</v>
      </c>
      <c r="ML6" s="30" t="str">
        <f t="shared" ref="ML6" si="293">1&amp;ML4</f>
        <v>144886</v>
      </c>
      <c r="MM6" s="30" t="str">
        <f t="shared" ref="MM6" si="294">1&amp;MM4</f>
        <v>144887</v>
      </c>
      <c r="MN6" s="30" t="str">
        <f t="shared" ref="MN6" si="295">1&amp;MN4</f>
        <v>144888</v>
      </c>
      <c r="MO6" s="30" t="str">
        <f t="shared" ref="MO6" si="296">1&amp;MO4</f>
        <v>144889</v>
      </c>
      <c r="MP6" s="30" t="str">
        <f t="shared" ref="MP6" si="297">1&amp;MP4</f>
        <v>144890</v>
      </c>
      <c r="MQ6" s="30" t="str">
        <f t="shared" ref="MQ6" si="298">1&amp;MQ4</f>
        <v>144891</v>
      </c>
      <c r="MR6" s="30" t="str">
        <f t="shared" ref="MR6" si="299">1&amp;MR4</f>
        <v>144892</v>
      </c>
      <c r="MS6" s="30" t="str">
        <f t="shared" ref="MS6" si="300">1&amp;MS4</f>
        <v>144893</v>
      </c>
      <c r="MT6" s="30" t="str">
        <f t="shared" ref="MT6" si="301">1&amp;MT4</f>
        <v>144894</v>
      </c>
      <c r="MU6" s="31" t="str">
        <f t="shared" ref="MU6" si="302">1&amp;MU4</f>
        <v>144895</v>
      </c>
      <c r="MV6" s="29" t="str">
        <f t="shared" ref="MV6" si="303">1&amp;MV4</f>
        <v>144896</v>
      </c>
      <c r="MW6" s="30" t="str">
        <f t="shared" ref="MW6" si="304">1&amp;MW4</f>
        <v>144897</v>
      </c>
      <c r="MX6" s="30" t="str">
        <f t="shared" ref="MX6" si="305">1&amp;MX4</f>
        <v>144898</v>
      </c>
      <c r="MY6" s="30" t="str">
        <f t="shared" ref="MY6" si="306">1&amp;MY4</f>
        <v>144899</v>
      </c>
      <c r="MZ6" s="30" t="str">
        <f t="shared" ref="MZ6" si="307">1&amp;MZ4</f>
        <v>144900</v>
      </c>
      <c r="NA6" s="30" t="str">
        <f t="shared" ref="NA6" si="308">1&amp;NA4</f>
        <v>144901</v>
      </c>
      <c r="NB6" s="30" t="str">
        <f t="shared" ref="NB6" si="309">1&amp;NB4</f>
        <v>144902</v>
      </c>
      <c r="NC6" s="30" t="str">
        <f t="shared" ref="NC6" si="310">1&amp;NC4</f>
        <v>144903</v>
      </c>
      <c r="ND6" s="30" t="str">
        <f t="shared" ref="ND6" si="311">1&amp;ND4</f>
        <v>144904</v>
      </c>
      <c r="NE6" s="30" t="str">
        <f t="shared" ref="NE6" si="312">1&amp;NE4</f>
        <v>144905</v>
      </c>
      <c r="NF6" s="30" t="str">
        <f t="shared" ref="NF6" si="313">1&amp;NF4</f>
        <v>144906</v>
      </c>
      <c r="NG6" s="30" t="str">
        <f t="shared" ref="NG6" si="314">1&amp;NG4</f>
        <v>144907</v>
      </c>
      <c r="NH6" s="30" t="str">
        <f t="shared" ref="NH6" si="315">1&amp;NH4</f>
        <v>144908</v>
      </c>
      <c r="NI6" s="30" t="str">
        <f t="shared" ref="NI6" si="316">1&amp;NI4</f>
        <v>144909</v>
      </c>
      <c r="NJ6" s="30" t="str">
        <f t="shared" ref="NJ6" si="317">1&amp;NJ4</f>
        <v>144910</v>
      </c>
      <c r="NK6" s="30" t="str">
        <f t="shared" ref="NK6" si="318">1&amp;NK4</f>
        <v>144911</v>
      </c>
      <c r="NL6" s="30" t="str">
        <f t="shared" ref="NL6" si="319">1&amp;NL4</f>
        <v>144912</v>
      </c>
      <c r="NM6" s="30" t="str">
        <f t="shared" ref="NM6" si="320">1&amp;NM4</f>
        <v>144913</v>
      </c>
      <c r="NN6" s="30" t="str">
        <f t="shared" ref="NN6" si="321">1&amp;NN4</f>
        <v>144914</v>
      </c>
      <c r="NO6" s="30" t="str">
        <f t="shared" ref="NO6" si="322">1&amp;NO4</f>
        <v>144915</v>
      </c>
      <c r="NP6" s="30" t="str">
        <f t="shared" ref="NP6" si="323">1&amp;NP4</f>
        <v>144916</v>
      </c>
      <c r="NQ6" s="30" t="str">
        <f t="shared" ref="NQ6" si="324">1&amp;NQ4</f>
        <v>144917</v>
      </c>
      <c r="NR6" s="30" t="str">
        <f t="shared" ref="NR6" si="325">1&amp;NR4</f>
        <v>144918</v>
      </c>
      <c r="NS6" s="30" t="str">
        <f t="shared" ref="NS6" si="326">1&amp;NS4</f>
        <v>144919</v>
      </c>
      <c r="NT6" s="30" t="str">
        <f t="shared" ref="NT6" si="327">1&amp;NT4</f>
        <v>144920</v>
      </c>
      <c r="NU6" s="30" t="str">
        <f t="shared" ref="NU6" si="328">1&amp;NU4</f>
        <v>144921</v>
      </c>
      <c r="NV6" s="30" t="str">
        <f t="shared" ref="NV6" si="329">1&amp;NV4</f>
        <v>144922</v>
      </c>
      <c r="NW6" s="30" t="str">
        <f t="shared" ref="NW6" si="330">1&amp;NW4</f>
        <v>144923</v>
      </c>
      <c r="NX6" s="30" t="str">
        <f t="shared" ref="NX6" si="331">1&amp;NX4</f>
        <v>144924</v>
      </c>
      <c r="NY6" s="30" t="str">
        <f t="shared" ref="NY6" si="332">1&amp;NY4</f>
        <v>144925</v>
      </c>
      <c r="NZ6" s="31" t="str">
        <f t="shared" ref="NZ6" si="333">1&amp;NZ4</f>
        <v>144926</v>
      </c>
    </row>
    <row r="7" spans="2:390" x14ac:dyDescent="0.5">
      <c r="B7" s="100"/>
      <c r="C7" s="39"/>
      <c r="D7" s="41"/>
      <c r="E7" s="39"/>
      <c r="V7" s="63" t="s">
        <v>1</v>
      </c>
      <c r="W7" s="58">
        <f>COUNTIFS(Tableausuivioccupation[Emplacement],2,Tableausuivioccupation[Date],"&gt;=01/01/2022")</f>
        <v>126</v>
      </c>
      <c r="X7" s="53">
        <f t="shared" ref="X7:X15" si="334">COUNTIF(Z7:NZ7,"&lt;&gt;"&amp;"")</f>
        <v>335</v>
      </c>
      <c r="Y7" s="54">
        <f t="shared" ref="Y7:Y16" si="335">W7/X7</f>
        <v>0.37611940298507462</v>
      </c>
      <c r="Z7" s="43" t="str">
        <f>2&amp;Z4</f>
        <v>244562</v>
      </c>
      <c r="AA7" s="28" t="str">
        <f t="shared" ref="AA7:CL7" si="336">2&amp;AA4</f>
        <v>244563</v>
      </c>
      <c r="AB7" s="28" t="str">
        <f t="shared" si="336"/>
        <v>244564</v>
      </c>
      <c r="AC7" s="28" t="str">
        <f t="shared" si="336"/>
        <v>244565</v>
      </c>
      <c r="AD7" s="28" t="str">
        <f t="shared" si="336"/>
        <v>244566</v>
      </c>
      <c r="AE7" s="28" t="str">
        <f t="shared" si="336"/>
        <v>244567</v>
      </c>
      <c r="AF7" s="28" t="str">
        <f t="shared" si="336"/>
        <v>244568</v>
      </c>
      <c r="AG7" s="28" t="str">
        <f t="shared" si="336"/>
        <v>244569</v>
      </c>
      <c r="AH7" s="28" t="str">
        <f t="shared" si="336"/>
        <v>244570</v>
      </c>
      <c r="AI7" s="28" t="str">
        <f t="shared" si="336"/>
        <v>244571</v>
      </c>
      <c r="AJ7" s="28" t="str">
        <f t="shared" si="336"/>
        <v>244572</v>
      </c>
      <c r="AK7" s="28" t="str">
        <f t="shared" si="336"/>
        <v>244573</v>
      </c>
      <c r="AL7" s="28" t="str">
        <f t="shared" si="336"/>
        <v>244574</v>
      </c>
      <c r="AM7" s="28" t="str">
        <f t="shared" si="336"/>
        <v>244575</v>
      </c>
      <c r="AN7" s="28" t="str">
        <f t="shared" si="336"/>
        <v>244576</v>
      </c>
      <c r="AO7" s="28" t="str">
        <f t="shared" si="336"/>
        <v>244577</v>
      </c>
      <c r="AP7" s="28" t="str">
        <f t="shared" si="336"/>
        <v>244578</v>
      </c>
      <c r="AQ7" s="28" t="str">
        <f t="shared" si="336"/>
        <v>244579</v>
      </c>
      <c r="AR7" s="28" t="str">
        <f t="shared" si="336"/>
        <v>244580</v>
      </c>
      <c r="AS7" s="28" t="str">
        <f t="shared" si="336"/>
        <v>244581</v>
      </c>
      <c r="AT7" s="28" t="str">
        <f t="shared" si="336"/>
        <v>244582</v>
      </c>
      <c r="AU7" s="28" t="str">
        <f t="shared" si="336"/>
        <v>244583</v>
      </c>
      <c r="AV7" s="28" t="str">
        <f t="shared" si="336"/>
        <v>244584</v>
      </c>
      <c r="AW7" s="28" t="str">
        <f t="shared" si="336"/>
        <v>244585</v>
      </c>
      <c r="AX7" s="28" t="str">
        <f t="shared" si="336"/>
        <v>244586</v>
      </c>
      <c r="AY7" s="28" t="str">
        <f t="shared" si="336"/>
        <v>244587</v>
      </c>
      <c r="AZ7" s="28" t="str">
        <f t="shared" si="336"/>
        <v>244588</v>
      </c>
      <c r="BA7" s="28" t="str">
        <f t="shared" si="336"/>
        <v>244589</v>
      </c>
      <c r="BB7" s="28" t="str">
        <f t="shared" si="336"/>
        <v>244590</v>
      </c>
      <c r="BC7" s="28" t="str">
        <f t="shared" si="336"/>
        <v>244591</v>
      </c>
      <c r="BD7" s="33" t="str">
        <f t="shared" si="336"/>
        <v>244592</v>
      </c>
      <c r="BE7" s="32" t="str">
        <f t="shared" si="336"/>
        <v>244593</v>
      </c>
      <c r="BF7" s="28" t="str">
        <f t="shared" si="336"/>
        <v>244594</v>
      </c>
      <c r="BG7" s="28" t="str">
        <f t="shared" si="336"/>
        <v>244595</v>
      </c>
      <c r="BH7" s="28" t="str">
        <f t="shared" si="336"/>
        <v>244596</v>
      </c>
      <c r="BI7" s="28" t="str">
        <f t="shared" si="336"/>
        <v>244597</v>
      </c>
      <c r="BJ7" s="28" t="str">
        <f t="shared" si="336"/>
        <v>244598</v>
      </c>
      <c r="BK7" s="28" t="str">
        <f t="shared" si="336"/>
        <v>244599</v>
      </c>
      <c r="BL7" s="28" t="str">
        <f t="shared" si="336"/>
        <v>244600</v>
      </c>
      <c r="BM7" s="28" t="str">
        <f t="shared" si="336"/>
        <v>244601</v>
      </c>
      <c r="BN7" s="28" t="str">
        <f t="shared" si="336"/>
        <v>244602</v>
      </c>
      <c r="BO7" s="28" t="str">
        <f t="shared" si="336"/>
        <v>244603</v>
      </c>
      <c r="BP7" s="28" t="str">
        <f t="shared" si="336"/>
        <v>244604</v>
      </c>
      <c r="BQ7" s="28" t="str">
        <f t="shared" si="336"/>
        <v>244605</v>
      </c>
      <c r="BR7" s="28" t="str">
        <f t="shared" si="336"/>
        <v>244606</v>
      </c>
      <c r="BS7" s="28" t="str">
        <f t="shared" si="336"/>
        <v>244607</v>
      </c>
      <c r="BT7" s="28" t="str">
        <f t="shared" si="336"/>
        <v>244608</v>
      </c>
      <c r="BU7" s="28" t="str">
        <f t="shared" si="336"/>
        <v>244609</v>
      </c>
      <c r="BV7" s="28" t="str">
        <f t="shared" si="336"/>
        <v>244610</v>
      </c>
      <c r="BW7" s="28" t="str">
        <f t="shared" si="336"/>
        <v>244611</v>
      </c>
      <c r="BX7" s="28" t="str">
        <f t="shared" si="336"/>
        <v>244612</v>
      </c>
      <c r="BY7" s="28" t="str">
        <f t="shared" si="336"/>
        <v>244613</v>
      </c>
      <c r="BZ7" s="28" t="str">
        <f t="shared" si="336"/>
        <v>244614</v>
      </c>
      <c r="CA7" s="28" t="str">
        <f t="shared" si="336"/>
        <v>244615</v>
      </c>
      <c r="CB7" s="28" t="str">
        <f t="shared" si="336"/>
        <v>244616</v>
      </c>
      <c r="CC7" s="28" t="str">
        <f t="shared" si="336"/>
        <v>244617</v>
      </c>
      <c r="CD7" s="28" t="str">
        <f t="shared" si="336"/>
        <v>244618</v>
      </c>
      <c r="CE7" s="28" t="str">
        <f t="shared" si="336"/>
        <v>244619</v>
      </c>
      <c r="CF7" s="33" t="str">
        <f t="shared" si="336"/>
        <v>244620</v>
      </c>
      <c r="CG7" s="43" t="str">
        <f t="shared" si="336"/>
        <v>244621</v>
      </c>
      <c r="CH7" s="28" t="str">
        <f t="shared" si="336"/>
        <v>244622</v>
      </c>
      <c r="CI7" s="28" t="str">
        <f t="shared" si="336"/>
        <v>244623</v>
      </c>
      <c r="CJ7" s="28" t="str">
        <f t="shared" si="336"/>
        <v>244624</v>
      </c>
      <c r="CK7" s="28" t="str">
        <f t="shared" si="336"/>
        <v>244625</v>
      </c>
      <c r="CL7" s="28" t="str">
        <f t="shared" si="336"/>
        <v>244626</v>
      </c>
      <c r="CM7" s="28" t="str">
        <f t="shared" ref="CM7:EX7" si="337">2&amp;CM4</f>
        <v>244627</v>
      </c>
      <c r="CN7" s="28" t="str">
        <f t="shared" si="337"/>
        <v>244628</v>
      </c>
      <c r="CO7" s="28" t="str">
        <f t="shared" si="337"/>
        <v>244629</v>
      </c>
      <c r="CP7" s="28" t="str">
        <f t="shared" si="337"/>
        <v>244630</v>
      </c>
      <c r="CQ7" s="28" t="str">
        <f t="shared" si="337"/>
        <v>244631</v>
      </c>
      <c r="CR7" s="28" t="str">
        <f t="shared" si="337"/>
        <v>244632</v>
      </c>
      <c r="CS7" s="28" t="str">
        <f t="shared" si="337"/>
        <v>244633</v>
      </c>
      <c r="CT7" s="28" t="str">
        <f t="shared" si="337"/>
        <v>244634</v>
      </c>
      <c r="CU7" s="28" t="str">
        <f t="shared" si="337"/>
        <v>244635</v>
      </c>
      <c r="CV7" s="28" t="str">
        <f t="shared" si="337"/>
        <v>244636</v>
      </c>
      <c r="CW7" s="28" t="str">
        <f t="shared" si="337"/>
        <v>244637</v>
      </c>
      <c r="CX7" s="28" t="str">
        <f t="shared" si="337"/>
        <v>244638</v>
      </c>
      <c r="CY7" s="28" t="str">
        <f t="shared" si="337"/>
        <v>244639</v>
      </c>
      <c r="CZ7" s="28" t="str">
        <f t="shared" si="337"/>
        <v>244640</v>
      </c>
      <c r="DA7" s="28" t="str">
        <f t="shared" si="337"/>
        <v>244641</v>
      </c>
      <c r="DB7" s="28" t="str">
        <f t="shared" si="337"/>
        <v>244642</v>
      </c>
      <c r="DC7" s="28" t="str">
        <f t="shared" si="337"/>
        <v>244643</v>
      </c>
      <c r="DD7" s="28" t="str">
        <f t="shared" si="337"/>
        <v>244644</v>
      </c>
      <c r="DE7" s="28" t="str">
        <f t="shared" si="337"/>
        <v>244645</v>
      </c>
      <c r="DF7" s="28" t="str">
        <f t="shared" si="337"/>
        <v>244646</v>
      </c>
      <c r="DG7" s="28" t="str">
        <f t="shared" si="337"/>
        <v>244647</v>
      </c>
      <c r="DH7" s="28" t="str">
        <f t="shared" si="337"/>
        <v>244648</v>
      </c>
      <c r="DI7" s="28" t="str">
        <f t="shared" si="337"/>
        <v>244649</v>
      </c>
      <c r="DJ7" s="28" t="str">
        <f t="shared" si="337"/>
        <v>244650</v>
      </c>
      <c r="DK7" s="77" t="str">
        <f t="shared" si="337"/>
        <v>244651</v>
      </c>
      <c r="DL7" s="32" t="str">
        <f t="shared" si="337"/>
        <v>244652</v>
      </c>
      <c r="DM7" s="28" t="str">
        <f t="shared" si="337"/>
        <v>244653</v>
      </c>
      <c r="DN7" s="28" t="str">
        <f t="shared" si="337"/>
        <v>244654</v>
      </c>
      <c r="DO7" s="28" t="str">
        <f t="shared" si="337"/>
        <v>244655</v>
      </c>
      <c r="DP7" s="28" t="str">
        <f t="shared" si="337"/>
        <v>244656</v>
      </c>
      <c r="DQ7" s="28" t="str">
        <f t="shared" si="337"/>
        <v>244657</v>
      </c>
      <c r="DR7" s="28" t="str">
        <f t="shared" si="337"/>
        <v>244658</v>
      </c>
      <c r="DS7" s="28" t="str">
        <f t="shared" si="337"/>
        <v>244659</v>
      </c>
      <c r="DT7" s="28" t="str">
        <f t="shared" si="337"/>
        <v>244660</v>
      </c>
      <c r="DU7" s="28" t="str">
        <f t="shared" si="337"/>
        <v>244661</v>
      </c>
      <c r="DV7" s="28" t="str">
        <f t="shared" si="337"/>
        <v>244662</v>
      </c>
      <c r="DW7" s="28" t="str">
        <f t="shared" si="337"/>
        <v>244663</v>
      </c>
      <c r="DX7" s="28" t="str">
        <f t="shared" si="337"/>
        <v>244664</v>
      </c>
      <c r="DY7" s="28" t="str">
        <f t="shared" si="337"/>
        <v>244665</v>
      </c>
      <c r="DZ7" s="28" t="str">
        <f t="shared" si="337"/>
        <v>244666</v>
      </c>
      <c r="EA7" s="28" t="str">
        <f t="shared" si="337"/>
        <v>244667</v>
      </c>
      <c r="EB7" s="28" t="str">
        <f t="shared" si="337"/>
        <v>244668</v>
      </c>
      <c r="EC7" s="28" t="str">
        <f t="shared" si="337"/>
        <v>244669</v>
      </c>
      <c r="ED7" s="28" t="str">
        <f t="shared" si="337"/>
        <v>244670</v>
      </c>
      <c r="EE7" s="28" t="str">
        <f t="shared" si="337"/>
        <v>244671</v>
      </c>
      <c r="EF7" s="28" t="str">
        <f t="shared" si="337"/>
        <v>244672</v>
      </c>
      <c r="EG7" s="28" t="str">
        <f t="shared" si="337"/>
        <v>244673</v>
      </c>
      <c r="EH7" s="28" t="str">
        <f t="shared" si="337"/>
        <v>244674</v>
      </c>
      <c r="EI7" s="28" t="str">
        <f t="shared" si="337"/>
        <v>244675</v>
      </c>
      <c r="EJ7" s="28" t="str">
        <f t="shared" si="337"/>
        <v>244676</v>
      </c>
      <c r="EK7" s="28" t="str">
        <f t="shared" si="337"/>
        <v>244677</v>
      </c>
      <c r="EL7" s="28" t="str">
        <f t="shared" si="337"/>
        <v>244678</v>
      </c>
      <c r="EM7" s="28" t="str">
        <f t="shared" si="337"/>
        <v>244679</v>
      </c>
      <c r="EN7" s="28" t="str">
        <f t="shared" si="337"/>
        <v>244680</v>
      </c>
      <c r="EO7" s="33" t="str">
        <f t="shared" si="337"/>
        <v>244681</v>
      </c>
      <c r="EP7" s="32" t="str">
        <f t="shared" si="337"/>
        <v>244682</v>
      </c>
      <c r="EQ7" s="28" t="str">
        <f t="shared" si="337"/>
        <v>244683</v>
      </c>
      <c r="ER7" s="28" t="str">
        <f t="shared" si="337"/>
        <v>244684</v>
      </c>
      <c r="ES7" s="28" t="str">
        <f t="shared" si="337"/>
        <v>244685</v>
      </c>
      <c r="ET7" s="28" t="str">
        <f t="shared" si="337"/>
        <v>244686</v>
      </c>
      <c r="EU7" s="28" t="str">
        <f t="shared" si="337"/>
        <v>244687</v>
      </c>
      <c r="EV7" s="28" t="str">
        <f t="shared" si="337"/>
        <v>244688</v>
      </c>
      <c r="EW7" s="28" t="str">
        <f t="shared" si="337"/>
        <v>244689</v>
      </c>
      <c r="EX7" s="28" t="str">
        <f t="shared" si="337"/>
        <v>244690</v>
      </c>
      <c r="EY7" s="28" t="str">
        <f t="shared" ref="EY7:HJ7" si="338">2&amp;EY4</f>
        <v>244691</v>
      </c>
      <c r="EZ7" s="28" t="str">
        <f t="shared" si="338"/>
        <v>244692</v>
      </c>
      <c r="FA7" s="28" t="str">
        <f t="shared" si="338"/>
        <v>244693</v>
      </c>
      <c r="FB7" s="28" t="str">
        <f t="shared" si="338"/>
        <v>244694</v>
      </c>
      <c r="FC7" s="28" t="str">
        <f t="shared" si="338"/>
        <v>244695</v>
      </c>
      <c r="FD7" s="28" t="str">
        <f t="shared" si="338"/>
        <v>244696</v>
      </c>
      <c r="FE7" s="28" t="str">
        <f t="shared" si="338"/>
        <v>244697</v>
      </c>
      <c r="FF7" s="28" t="str">
        <f t="shared" si="338"/>
        <v>244698</v>
      </c>
      <c r="FG7" s="28" t="str">
        <f t="shared" si="338"/>
        <v>244699</v>
      </c>
      <c r="FH7" s="28" t="str">
        <f t="shared" si="338"/>
        <v>244700</v>
      </c>
      <c r="FI7" s="28" t="str">
        <f t="shared" si="338"/>
        <v>244701</v>
      </c>
      <c r="FJ7" s="28" t="str">
        <f t="shared" si="338"/>
        <v>244702</v>
      </c>
      <c r="FK7" s="28" t="str">
        <f t="shared" si="338"/>
        <v>244703</v>
      </c>
      <c r="FL7" s="28" t="str">
        <f t="shared" si="338"/>
        <v>244704</v>
      </c>
      <c r="FM7" s="28" t="str">
        <f t="shared" si="338"/>
        <v>244705</v>
      </c>
      <c r="FN7" s="28" t="str">
        <f t="shared" si="338"/>
        <v>244706</v>
      </c>
      <c r="FO7" s="28" t="str">
        <f t="shared" si="338"/>
        <v>244707</v>
      </c>
      <c r="FP7" s="28" t="str">
        <f t="shared" si="338"/>
        <v>244708</v>
      </c>
      <c r="FQ7" s="28" t="str">
        <f t="shared" si="338"/>
        <v>244709</v>
      </c>
      <c r="FR7" s="28" t="str">
        <f t="shared" si="338"/>
        <v>244710</v>
      </c>
      <c r="FS7" s="28" t="str">
        <f t="shared" si="338"/>
        <v>244711</v>
      </c>
      <c r="FT7" s="33" t="str">
        <f t="shared" si="338"/>
        <v>244712</v>
      </c>
      <c r="FU7" s="91"/>
      <c r="FV7" s="92"/>
      <c r="FW7" s="92"/>
      <c r="FX7" s="92"/>
      <c r="FY7" s="92"/>
      <c r="FZ7" s="92"/>
      <c r="GA7" s="92"/>
      <c r="GB7" s="92"/>
      <c r="GC7" s="92"/>
      <c r="GD7" s="92"/>
      <c r="GE7" s="92"/>
      <c r="GF7" s="92"/>
      <c r="GG7" s="92"/>
      <c r="GH7" s="92"/>
      <c r="GI7" s="92"/>
      <c r="GJ7" s="92"/>
      <c r="GK7" s="92"/>
      <c r="GL7" s="92"/>
      <c r="GM7" s="92"/>
      <c r="GN7" s="92"/>
      <c r="GO7" s="92"/>
      <c r="GP7" s="92"/>
      <c r="GQ7" s="92"/>
      <c r="GR7" s="92"/>
      <c r="GS7" s="92"/>
      <c r="GT7" s="92"/>
      <c r="GU7" s="92"/>
      <c r="GV7" s="92"/>
      <c r="GW7" s="92"/>
      <c r="GX7" s="93"/>
      <c r="GY7" s="32" t="str">
        <f t="shared" si="338"/>
        <v>244743</v>
      </c>
      <c r="GZ7" s="28" t="str">
        <f t="shared" si="338"/>
        <v>244744</v>
      </c>
      <c r="HA7" s="28" t="str">
        <f t="shared" si="338"/>
        <v>244745</v>
      </c>
      <c r="HB7" s="28" t="str">
        <f t="shared" si="338"/>
        <v>244746</v>
      </c>
      <c r="HC7" s="28" t="str">
        <f t="shared" si="338"/>
        <v>244747</v>
      </c>
      <c r="HD7" s="28" t="str">
        <f t="shared" si="338"/>
        <v>244748</v>
      </c>
      <c r="HE7" s="28" t="str">
        <f t="shared" si="338"/>
        <v>244749</v>
      </c>
      <c r="HF7" s="28" t="str">
        <f t="shared" si="338"/>
        <v>244750</v>
      </c>
      <c r="HG7" s="28" t="str">
        <f t="shared" si="338"/>
        <v>244751</v>
      </c>
      <c r="HH7" s="28" t="str">
        <f t="shared" si="338"/>
        <v>244752</v>
      </c>
      <c r="HI7" s="28" t="str">
        <f t="shared" si="338"/>
        <v>244753</v>
      </c>
      <c r="HJ7" s="28" t="str">
        <f t="shared" si="338"/>
        <v>244754</v>
      </c>
      <c r="HK7" s="28" t="str">
        <f t="shared" ref="HK7:JV7" si="339">2&amp;HK4</f>
        <v>244755</v>
      </c>
      <c r="HL7" s="28" t="str">
        <f t="shared" si="339"/>
        <v>244756</v>
      </c>
      <c r="HM7" s="28" t="str">
        <f t="shared" si="339"/>
        <v>244757</v>
      </c>
      <c r="HN7" s="28" t="str">
        <f t="shared" si="339"/>
        <v>244758</v>
      </c>
      <c r="HO7" s="28" t="str">
        <f t="shared" si="339"/>
        <v>244759</v>
      </c>
      <c r="HP7" s="28" t="str">
        <f t="shared" si="339"/>
        <v>244760</v>
      </c>
      <c r="HQ7" s="28" t="str">
        <f t="shared" si="339"/>
        <v>244761</v>
      </c>
      <c r="HR7" s="28" t="str">
        <f t="shared" si="339"/>
        <v>244762</v>
      </c>
      <c r="HS7" s="28" t="str">
        <f t="shared" si="339"/>
        <v>244763</v>
      </c>
      <c r="HT7" s="28" t="str">
        <f t="shared" si="339"/>
        <v>244764</v>
      </c>
      <c r="HU7" s="28" t="str">
        <f t="shared" si="339"/>
        <v>244765</v>
      </c>
      <c r="HV7" s="28" t="str">
        <f t="shared" si="339"/>
        <v>244766</v>
      </c>
      <c r="HW7" s="28" t="str">
        <f t="shared" si="339"/>
        <v>244767</v>
      </c>
      <c r="HX7" s="28" t="str">
        <f t="shared" si="339"/>
        <v>244768</v>
      </c>
      <c r="HY7" s="28" t="str">
        <f t="shared" si="339"/>
        <v>244769</v>
      </c>
      <c r="HZ7" s="28" t="str">
        <f t="shared" si="339"/>
        <v>244770</v>
      </c>
      <c r="IA7" s="28" t="str">
        <f t="shared" si="339"/>
        <v>244771</v>
      </c>
      <c r="IB7" s="28" t="str">
        <f t="shared" si="339"/>
        <v>244772</v>
      </c>
      <c r="IC7" s="33" t="str">
        <f t="shared" si="339"/>
        <v>244773</v>
      </c>
      <c r="ID7" s="32" t="str">
        <f t="shared" si="339"/>
        <v>244774</v>
      </c>
      <c r="IE7" s="28" t="str">
        <f t="shared" si="339"/>
        <v>244775</v>
      </c>
      <c r="IF7" s="28" t="str">
        <f t="shared" si="339"/>
        <v>244776</v>
      </c>
      <c r="IG7" s="28" t="str">
        <f t="shared" si="339"/>
        <v>244777</v>
      </c>
      <c r="IH7" s="28" t="str">
        <f t="shared" si="339"/>
        <v>244778</v>
      </c>
      <c r="II7" s="28" t="str">
        <f t="shared" si="339"/>
        <v>244779</v>
      </c>
      <c r="IJ7" s="28" t="str">
        <f t="shared" si="339"/>
        <v>244780</v>
      </c>
      <c r="IK7" s="28" t="str">
        <f t="shared" si="339"/>
        <v>244781</v>
      </c>
      <c r="IL7" s="28" t="str">
        <f t="shared" si="339"/>
        <v>244782</v>
      </c>
      <c r="IM7" s="28" t="str">
        <f t="shared" si="339"/>
        <v>244783</v>
      </c>
      <c r="IN7" s="28" t="str">
        <f t="shared" si="339"/>
        <v>244784</v>
      </c>
      <c r="IO7" s="28" t="str">
        <f t="shared" si="339"/>
        <v>244785</v>
      </c>
      <c r="IP7" s="28" t="str">
        <f t="shared" si="339"/>
        <v>244786</v>
      </c>
      <c r="IQ7" s="28" t="str">
        <f t="shared" si="339"/>
        <v>244787</v>
      </c>
      <c r="IR7" s="28" t="str">
        <f t="shared" si="339"/>
        <v>244788</v>
      </c>
      <c r="IS7" s="28" t="str">
        <f t="shared" si="339"/>
        <v>244789</v>
      </c>
      <c r="IT7" s="28" t="str">
        <f t="shared" si="339"/>
        <v>244790</v>
      </c>
      <c r="IU7" s="28" t="str">
        <f t="shared" si="339"/>
        <v>244791</v>
      </c>
      <c r="IV7" s="28" t="str">
        <f t="shared" si="339"/>
        <v>244792</v>
      </c>
      <c r="IW7" s="28" t="str">
        <f t="shared" si="339"/>
        <v>244793</v>
      </c>
      <c r="IX7" s="28" t="str">
        <f t="shared" si="339"/>
        <v>244794</v>
      </c>
      <c r="IY7" s="28" t="str">
        <f t="shared" si="339"/>
        <v>244795</v>
      </c>
      <c r="IZ7" s="28" t="str">
        <f t="shared" si="339"/>
        <v>244796</v>
      </c>
      <c r="JA7" s="28" t="str">
        <f t="shared" si="339"/>
        <v>244797</v>
      </c>
      <c r="JB7" s="28" t="str">
        <f t="shared" si="339"/>
        <v>244798</v>
      </c>
      <c r="JC7" s="28" t="str">
        <f t="shared" si="339"/>
        <v>244799</v>
      </c>
      <c r="JD7" s="28" t="str">
        <f t="shared" si="339"/>
        <v>244800</v>
      </c>
      <c r="JE7" s="28" t="str">
        <f t="shared" si="339"/>
        <v>244801</v>
      </c>
      <c r="JF7" s="28" t="str">
        <f t="shared" si="339"/>
        <v>244802</v>
      </c>
      <c r="JG7" s="28" t="str">
        <f t="shared" si="339"/>
        <v>244803</v>
      </c>
      <c r="JH7" s="33" t="str">
        <f t="shared" si="339"/>
        <v>244804</v>
      </c>
      <c r="JI7" s="32" t="str">
        <f t="shared" si="339"/>
        <v>244805</v>
      </c>
      <c r="JJ7" s="28" t="str">
        <f t="shared" si="339"/>
        <v>244806</v>
      </c>
      <c r="JK7" s="28" t="str">
        <f t="shared" si="339"/>
        <v>244807</v>
      </c>
      <c r="JL7" s="28" t="str">
        <f t="shared" si="339"/>
        <v>244808</v>
      </c>
      <c r="JM7" s="28" t="str">
        <f t="shared" si="339"/>
        <v>244809</v>
      </c>
      <c r="JN7" s="28" t="str">
        <f t="shared" si="339"/>
        <v>244810</v>
      </c>
      <c r="JO7" s="28" t="str">
        <f t="shared" si="339"/>
        <v>244811</v>
      </c>
      <c r="JP7" s="28" t="str">
        <f t="shared" si="339"/>
        <v>244812</v>
      </c>
      <c r="JQ7" s="28" t="str">
        <f t="shared" si="339"/>
        <v>244813</v>
      </c>
      <c r="JR7" s="28" t="str">
        <f t="shared" si="339"/>
        <v>244814</v>
      </c>
      <c r="JS7" s="28" t="str">
        <f t="shared" si="339"/>
        <v>244815</v>
      </c>
      <c r="JT7" s="28" t="str">
        <f t="shared" si="339"/>
        <v>244816</v>
      </c>
      <c r="JU7" s="28" t="str">
        <f t="shared" si="339"/>
        <v>244817</v>
      </c>
      <c r="JV7" s="28" t="str">
        <f t="shared" si="339"/>
        <v>244818</v>
      </c>
      <c r="JW7" s="28" t="str">
        <f t="shared" ref="JW7:MH7" si="340">2&amp;JW4</f>
        <v>244819</v>
      </c>
      <c r="JX7" s="28" t="str">
        <f t="shared" si="340"/>
        <v>244820</v>
      </c>
      <c r="JY7" s="28" t="str">
        <f t="shared" si="340"/>
        <v>244821</v>
      </c>
      <c r="JZ7" s="28" t="str">
        <f t="shared" si="340"/>
        <v>244822</v>
      </c>
      <c r="KA7" s="28" t="str">
        <f t="shared" si="340"/>
        <v>244823</v>
      </c>
      <c r="KB7" s="28" t="str">
        <f t="shared" si="340"/>
        <v>244824</v>
      </c>
      <c r="KC7" s="28" t="str">
        <f t="shared" si="340"/>
        <v>244825</v>
      </c>
      <c r="KD7" s="28" t="str">
        <f t="shared" si="340"/>
        <v>244826</v>
      </c>
      <c r="KE7" s="28" t="str">
        <f t="shared" si="340"/>
        <v>244827</v>
      </c>
      <c r="KF7" s="28" t="str">
        <f t="shared" si="340"/>
        <v>244828</v>
      </c>
      <c r="KG7" s="28" t="str">
        <f t="shared" si="340"/>
        <v>244829</v>
      </c>
      <c r="KH7" s="28" t="str">
        <f t="shared" si="340"/>
        <v>244830</v>
      </c>
      <c r="KI7" s="28" t="str">
        <f t="shared" si="340"/>
        <v>244831</v>
      </c>
      <c r="KJ7" s="28" t="str">
        <f t="shared" si="340"/>
        <v>244832</v>
      </c>
      <c r="KK7" s="28" t="str">
        <f t="shared" si="340"/>
        <v>244833</v>
      </c>
      <c r="KL7" s="33" t="str">
        <f t="shared" si="340"/>
        <v>244834</v>
      </c>
      <c r="KM7" s="32" t="str">
        <f t="shared" si="340"/>
        <v>244835</v>
      </c>
      <c r="KN7" s="28" t="str">
        <f t="shared" si="340"/>
        <v>244836</v>
      </c>
      <c r="KO7" s="28" t="str">
        <f t="shared" si="340"/>
        <v>244837</v>
      </c>
      <c r="KP7" s="28" t="str">
        <f t="shared" si="340"/>
        <v>244838</v>
      </c>
      <c r="KQ7" s="28" t="str">
        <f t="shared" si="340"/>
        <v>244839</v>
      </c>
      <c r="KR7" s="28" t="str">
        <f t="shared" si="340"/>
        <v>244840</v>
      </c>
      <c r="KS7" s="28" t="str">
        <f t="shared" si="340"/>
        <v>244841</v>
      </c>
      <c r="KT7" s="28" t="str">
        <f t="shared" si="340"/>
        <v>244842</v>
      </c>
      <c r="KU7" s="28" t="str">
        <f t="shared" si="340"/>
        <v>244843</v>
      </c>
      <c r="KV7" s="28" t="str">
        <f t="shared" si="340"/>
        <v>244844</v>
      </c>
      <c r="KW7" s="28" t="str">
        <f t="shared" si="340"/>
        <v>244845</v>
      </c>
      <c r="KX7" s="28" t="str">
        <f t="shared" si="340"/>
        <v>244846</v>
      </c>
      <c r="KY7" s="28" t="str">
        <f t="shared" si="340"/>
        <v>244847</v>
      </c>
      <c r="KZ7" s="28" t="str">
        <f t="shared" si="340"/>
        <v>244848</v>
      </c>
      <c r="LA7" s="28" t="str">
        <f t="shared" si="340"/>
        <v>244849</v>
      </c>
      <c r="LB7" s="28" t="str">
        <f t="shared" si="340"/>
        <v>244850</v>
      </c>
      <c r="LC7" s="28" t="str">
        <f t="shared" si="340"/>
        <v>244851</v>
      </c>
      <c r="LD7" s="28" t="str">
        <f t="shared" si="340"/>
        <v>244852</v>
      </c>
      <c r="LE7" s="28" t="str">
        <f t="shared" si="340"/>
        <v>244853</v>
      </c>
      <c r="LF7" s="28" t="str">
        <f t="shared" si="340"/>
        <v>244854</v>
      </c>
      <c r="LG7" s="28" t="str">
        <f t="shared" si="340"/>
        <v>244855</v>
      </c>
      <c r="LH7" s="28" t="str">
        <f t="shared" si="340"/>
        <v>244856</v>
      </c>
      <c r="LI7" s="28" t="str">
        <f t="shared" si="340"/>
        <v>244857</v>
      </c>
      <c r="LJ7" s="28" t="str">
        <f t="shared" si="340"/>
        <v>244858</v>
      </c>
      <c r="LK7" s="28" t="str">
        <f t="shared" si="340"/>
        <v>244859</v>
      </c>
      <c r="LL7" s="28" t="str">
        <f t="shared" si="340"/>
        <v>244860</v>
      </c>
      <c r="LM7" s="28" t="str">
        <f t="shared" si="340"/>
        <v>244861</v>
      </c>
      <c r="LN7" s="28" t="str">
        <f t="shared" si="340"/>
        <v>244862</v>
      </c>
      <c r="LO7" s="28" t="str">
        <f t="shared" si="340"/>
        <v>244863</v>
      </c>
      <c r="LP7" s="28" t="str">
        <f t="shared" si="340"/>
        <v>244864</v>
      </c>
      <c r="LQ7" s="33" t="str">
        <f t="shared" si="340"/>
        <v>244865</v>
      </c>
      <c r="LR7" s="32" t="str">
        <f t="shared" si="340"/>
        <v>244866</v>
      </c>
      <c r="LS7" s="28" t="str">
        <f t="shared" si="340"/>
        <v>244867</v>
      </c>
      <c r="LT7" s="28" t="str">
        <f t="shared" si="340"/>
        <v>244868</v>
      </c>
      <c r="LU7" s="28" t="str">
        <f t="shared" si="340"/>
        <v>244869</v>
      </c>
      <c r="LV7" s="28" t="str">
        <f t="shared" si="340"/>
        <v>244870</v>
      </c>
      <c r="LW7" s="28" t="str">
        <f t="shared" si="340"/>
        <v>244871</v>
      </c>
      <c r="LX7" s="28" t="str">
        <f t="shared" si="340"/>
        <v>244872</v>
      </c>
      <c r="LY7" s="28" t="str">
        <f t="shared" si="340"/>
        <v>244873</v>
      </c>
      <c r="LZ7" s="28" t="str">
        <f t="shared" si="340"/>
        <v>244874</v>
      </c>
      <c r="MA7" s="28" t="str">
        <f t="shared" si="340"/>
        <v>244875</v>
      </c>
      <c r="MB7" s="28" t="str">
        <f t="shared" si="340"/>
        <v>244876</v>
      </c>
      <c r="MC7" s="28" t="str">
        <f t="shared" si="340"/>
        <v>244877</v>
      </c>
      <c r="MD7" s="28" t="str">
        <f t="shared" si="340"/>
        <v>244878</v>
      </c>
      <c r="ME7" s="28" t="str">
        <f t="shared" si="340"/>
        <v>244879</v>
      </c>
      <c r="MF7" s="28" t="str">
        <f t="shared" si="340"/>
        <v>244880</v>
      </c>
      <c r="MG7" s="28" t="str">
        <f t="shared" si="340"/>
        <v>244881</v>
      </c>
      <c r="MH7" s="28" t="str">
        <f t="shared" si="340"/>
        <v>244882</v>
      </c>
      <c r="MI7" s="28" t="str">
        <f t="shared" ref="MI7:NZ7" si="341">2&amp;MI4</f>
        <v>244883</v>
      </c>
      <c r="MJ7" s="28" t="str">
        <f t="shared" si="341"/>
        <v>244884</v>
      </c>
      <c r="MK7" s="28" t="str">
        <f t="shared" si="341"/>
        <v>244885</v>
      </c>
      <c r="ML7" s="28" t="str">
        <f t="shared" si="341"/>
        <v>244886</v>
      </c>
      <c r="MM7" s="28" t="str">
        <f t="shared" si="341"/>
        <v>244887</v>
      </c>
      <c r="MN7" s="28" t="str">
        <f t="shared" si="341"/>
        <v>244888</v>
      </c>
      <c r="MO7" s="28" t="str">
        <f t="shared" si="341"/>
        <v>244889</v>
      </c>
      <c r="MP7" s="28" t="str">
        <f t="shared" si="341"/>
        <v>244890</v>
      </c>
      <c r="MQ7" s="28" t="str">
        <f t="shared" si="341"/>
        <v>244891</v>
      </c>
      <c r="MR7" s="28" t="str">
        <f t="shared" si="341"/>
        <v>244892</v>
      </c>
      <c r="MS7" s="28" t="str">
        <f t="shared" si="341"/>
        <v>244893</v>
      </c>
      <c r="MT7" s="28" t="str">
        <f t="shared" si="341"/>
        <v>244894</v>
      </c>
      <c r="MU7" s="33" t="str">
        <f t="shared" si="341"/>
        <v>244895</v>
      </c>
      <c r="MV7" s="32" t="str">
        <f t="shared" si="341"/>
        <v>244896</v>
      </c>
      <c r="MW7" s="28" t="str">
        <f t="shared" si="341"/>
        <v>244897</v>
      </c>
      <c r="MX7" s="28" t="str">
        <f t="shared" si="341"/>
        <v>244898</v>
      </c>
      <c r="MY7" s="28" t="str">
        <f t="shared" si="341"/>
        <v>244899</v>
      </c>
      <c r="MZ7" s="28" t="str">
        <f t="shared" si="341"/>
        <v>244900</v>
      </c>
      <c r="NA7" s="28" t="str">
        <f t="shared" si="341"/>
        <v>244901</v>
      </c>
      <c r="NB7" s="28" t="str">
        <f t="shared" si="341"/>
        <v>244902</v>
      </c>
      <c r="NC7" s="28" t="str">
        <f t="shared" si="341"/>
        <v>244903</v>
      </c>
      <c r="ND7" s="28" t="str">
        <f t="shared" si="341"/>
        <v>244904</v>
      </c>
      <c r="NE7" s="28" t="str">
        <f t="shared" si="341"/>
        <v>244905</v>
      </c>
      <c r="NF7" s="28" t="str">
        <f t="shared" si="341"/>
        <v>244906</v>
      </c>
      <c r="NG7" s="28" t="str">
        <f t="shared" si="341"/>
        <v>244907</v>
      </c>
      <c r="NH7" s="28" t="str">
        <f t="shared" si="341"/>
        <v>244908</v>
      </c>
      <c r="NI7" s="28" t="str">
        <f t="shared" si="341"/>
        <v>244909</v>
      </c>
      <c r="NJ7" s="28" t="str">
        <f t="shared" si="341"/>
        <v>244910</v>
      </c>
      <c r="NK7" s="28" t="str">
        <f t="shared" si="341"/>
        <v>244911</v>
      </c>
      <c r="NL7" s="28" t="str">
        <f t="shared" si="341"/>
        <v>244912</v>
      </c>
      <c r="NM7" s="28" t="str">
        <f t="shared" si="341"/>
        <v>244913</v>
      </c>
      <c r="NN7" s="28" t="str">
        <f t="shared" si="341"/>
        <v>244914</v>
      </c>
      <c r="NO7" s="28" t="str">
        <f t="shared" si="341"/>
        <v>244915</v>
      </c>
      <c r="NP7" s="28" t="str">
        <f t="shared" si="341"/>
        <v>244916</v>
      </c>
      <c r="NQ7" s="28" t="str">
        <f t="shared" si="341"/>
        <v>244917</v>
      </c>
      <c r="NR7" s="28" t="str">
        <f t="shared" si="341"/>
        <v>244918</v>
      </c>
      <c r="NS7" s="28" t="str">
        <f t="shared" si="341"/>
        <v>244919</v>
      </c>
      <c r="NT7" s="28" t="str">
        <f t="shared" si="341"/>
        <v>244920</v>
      </c>
      <c r="NU7" s="28" t="str">
        <f t="shared" si="341"/>
        <v>244921</v>
      </c>
      <c r="NV7" s="28" t="str">
        <f t="shared" si="341"/>
        <v>244922</v>
      </c>
      <c r="NW7" s="28" t="str">
        <f t="shared" si="341"/>
        <v>244923</v>
      </c>
      <c r="NX7" s="28" t="str">
        <f t="shared" si="341"/>
        <v>244924</v>
      </c>
      <c r="NY7" s="28" t="str">
        <f t="shared" si="341"/>
        <v>244925</v>
      </c>
      <c r="NZ7" s="33" t="str">
        <f t="shared" si="341"/>
        <v>244926</v>
      </c>
    </row>
    <row r="8" spans="2:390" x14ac:dyDescent="0.5">
      <c r="B8" s="100"/>
      <c r="C8" s="39"/>
      <c r="D8" s="41"/>
      <c r="E8" s="39"/>
      <c r="V8" s="63" t="s">
        <v>2</v>
      </c>
      <c r="W8" s="58">
        <f>COUNTIFS(Tableausuivioccupation[Emplacement],3,Tableausuivioccupation[Date],"&gt;=01/01/2022")</f>
        <v>47</v>
      </c>
      <c r="X8" s="53">
        <f t="shared" si="334"/>
        <v>335</v>
      </c>
      <c r="Y8" s="54">
        <f t="shared" si="335"/>
        <v>0.14029850746268657</v>
      </c>
      <c r="Z8" s="43" t="str">
        <f>3&amp;Z4</f>
        <v>344562</v>
      </c>
      <c r="AA8" s="28" t="str">
        <f t="shared" ref="AA8:CL8" si="342">3&amp;AA4</f>
        <v>344563</v>
      </c>
      <c r="AB8" s="28" t="str">
        <f t="shared" si="342"/>
        <v>344564</v>
      </c>
      <c r="AC8" s="28" t="str">
        <f t="shared" si="342"/>
        <v>344565</v>
      </c>
      <c r="AD8" s="28" t="str">
        <f t="shared" si="342"/>
        <v>344566</v>
      </c>
      <c r="AE8" s="28" t="str">
        <f t="shared" si="342"/>
        <v>344567</v>
      </c>
      <c r="AF8" s="28" t="str">
        <f t="shared" si="342"/>
        <v>344568</v>
      </c>
      <c r="AG8" s="28" t="str">
        <f t="shared" si="342"/>
        <v>344569</v>
      </c>
      <c r="AH8" s="28" t="str">
        <f t="shared" si="342"/>
        <v>344570</v>
      </c>
      <c r="AI8" s="28" t="str">
        <f t="shared" si="342"/>
        <v>344571</v>
      </c>
      <c r="AJ8" s="28" t="str">
        <f t="shared" si="342"/>
        <v>344572</v>
      </c>
      <c r="AK8" s="28" t="str">
        <f t="shared" si="342"/>
        <v>344573</v>
      </c>
      <c r="AL8" s="28" t="str">
        <f t="shared" si="342"/>
        <v>344574</v>
      </c>
      <c r="AM8" s="28" t="str">
        <f t="shared" si="342"/>
        <v>344575</v>
      </c>
      <c r="AN8" s="28" t="str">
        <f t="shared" si="342"/>
        <v>344576</v>
      </c>
      <c r="AO8" s="28" t="str">
        <f t="shared" si="342"/>
        <v>344577</v>
      </c>
      <c r="AP8" s="28" t="str">
        <f t="shared" si="342"/>
        <v>344578</v>
      </c>
      <c r="AQ8" s="28" t="str">
        <f t="shared" si="342"/>
        <v>344579</v>
      </c>
      <c r="AR8" s="28" t="str">
        <f t="shared" si="342"/>
        <v>344580</v>
      </c>
      <c r="AS8" s="28" t="str">
        <f t="shared" si="342"/>
        <v>344581</v>
      </c>
      <c r="AT8" s="28" t="str">
        <f t="shared" si="342"/>
        <v>344582</v>
      </c>
      <c r="AU8" s="28" t="str">
        <f t="shared" si="342"/>
        <v>344583</v>
      </c>
      <c r="AV8" s="28" t="str">
        <f t="shared" si="342"/>
        <v>344584</v>
      </c>
      <c r="AW8" s="28" t="str">
        <f t="shared" si="342"/>
        <v>344585</v>
      </c>
      <c r="AX8" s="28" t="str">
        <f t="shared" si="342"/>
        <v>344586</v>
      </c>
      <c r="AY8" s="28" t="str">
        <f t="shared" si="342"/>
        <v>344587</v>
      </c>
      <c r="AZ8" s="28" t="str">
        <f t="shared" si="342"/>
        <v>344588</v>
      </c>
      <c r="BA8" s="28" t="str">
        <f t="shared" si="342"/>
        <v>344589</v>
      </c>
      <c r="BB8" s="28" t="str">
        <f t="shared" si="342"/>
        <v>344590</v>
      </c>
      <c r="BC8" s="28" t="str">
        <f t="shared" si="342"/>
        <v>344591</v>
      </c>
      <c r="BD8" s="33" t="str">
        <f t="shared" si="342"/>
        <v>344592</v>
      </c>
      <c r="BE8" s="32" t="str">
        <f t="shared" si="342"/>
        <v>344593</v>
      </c>
      <c r="BF8" s="28" t="str">
        <f t="shared" si="342"/>
        <v>344594</v>
      </c>
      <c r="BG8" s="28" t="str">
        <f t="shared" si="342"/>
        <v>344595</v>
      </c>
      <c r="BH8" s="28" t="str">
        <f t="shared" si="342"/>
        <v>344596</v>
      </c>
      <c r="BI8" s="28" t="str">
        <f t="shared" si="342"/>
        <v>344597</v>
      </c>
      <c r="BJ8" s="28" t="str">
        <f t="shared" si="342"/>
        <v>344598</v>
      </c>
      <c r="BK8" s="28" t="str">
        <f t="shared" si="342"/>
        <v>344599</v>
      </c>
      <c r="BL8" s="28" t="str">
        <f t="shared" si="342"/>
        <v>344600</v>
      </c>
      <c r="BM8" s="28" t="str">
        <f t="shared" si="342"/>
        <v>344601</v>
      </c>
      <c r="BN8" s="28" t="str">
        <f t="shared" si="342"/>
        <v>344602</v>
      </c>
      <c r="BO8" s="28" t="str">
        <f t="shared" si="342"/>
        <v>344603</v>
      </c>
      <c r="BP8" s="28" t="str">
        <f t="shared" si="342"/>
        <v>344604</v>
      </c>
      <c r="BQ8" s="28" t="str">
        <f t="shared" si="342"/>
        <v>344605</v>
      </c>
      <c r="BR8" s="28" t="str">
        <f t="shared" si="342"/>
        <v>344606</v>
      </c>
      <c r="BS8" s="28" t="str">
        <f t="shared" si="342"/>
        <v>344607</v>
      </c>
      <c r="BT8" s="28" t="str">
        <f t="shared" si="342"/>
        <v>344608</v>
      </c>
      <c r="BU8" s="28" t="str">
        <f t="shared" si="342"/>
        <v>344609</v>
      </c>
      <c r="BV8" s="28" t="str">
        <f t="shared" si="342"/>
        <v>344610</v>
      </c>
      <c r="BW8" s="28" t="str">
        <f t="shared" si="342"/>
        <v>344611</v>
      </c>
      <c r="BX8" s="28" t="str">
        <f t="shared" si="342"/>
        <v>344612</v>
      </c>
      <c r="BY8" s="28" t="str">
        <f t="shared" si="342"/>
        <v>344613</v>
      </c>
      <c r="BZ8" s="28" t="str">
        <f t="shared" si="342"/>
        <v>344614</v>
      </c>
      <c r="CA8" s="28" t="str">
        <f t="shared" si="342"/>
        <v>344615</v>
      </c>
      <c r="CB8" s="28" t="str">
        <f t="shared" si="342"/>
        <v>344616</v>
      </c>
      <c r="CC8" s="28" t="str">
        <f t="shared" si="342"/>
        <v>344617</v>
      </c>
      <c r="CD8" s="28" t="str">
        <f t="shared" si="342"/>
        <v>344618</v>
      </c>
      <c r="CE8" s="28" t="str">
        <f t="shared" si="342"/>
        <v>344619</v>
      </c>
      <c r="CF8" s="33" t="str">
        <f t="shared" si="342"/>
        <v>344620</v>
      </c>
      <c r="CG8" s="43" t="str">
        <f t="shared" si="342"/>
        <v>344621</v>
      </c>
      <c r="CH8" s="28" t="str">
        <f t="shared" si="342"/>
        <v>344622</v>
      </c>
      <c r="CI8" s="28" t="str">
        <f t="shared" si="342"/>
        <v>344623</v>
      </c>
      <c r="CJ8" s="28" t="str">
        <f t="shared" si="342"/>
        <v>344624</v>
      </c>
      <c r="CK8" s="28" t="str">
        <f t="shared" si="342"/>
        <v>344625</v>
      </c>
      <c r="CL8" s="28" t="str">
        <f t="shared" si="342"/>
        <v>344626</v>
      </c>
      <c r="CM8" s="28" t="str">
        <f t="shared" ref="CM8:EX8" si="343">3&amp;CM4</f>
        <v>344627</v>
      </c>
      <c r="CN8" s="28" t="str">
        <f t="shared" si="343"/>
        <v>344628</v>
      </c>
      <c r="CO8" s="28" t="str">
        <f t="shared" si="343"/>
        <v>344629</v>
      </c>
      <c r="CP8" s="28" t="str">
        <f t="shared" si="343"/>
        <v>344630</v>
      </c>
      <c r="CQ8" s="28" t="str">
        <f t="shared" si="343"/>
        <v>344631</v>
      </c>
      <c r="CR8" s="28" t="str">
        <f t="shared" si="343"/>
        <v>344632</v>
      </c>
      <c r="CS8" s="28" t="str">
        <f t="shared" si="343"/>
        <v>344633</v>
      </c>
      <c r="CT8" s="28" t="str">
        <f t="shared" si="343"/>
        <v>344634</v>
      </c>
      <c r="CU8" s="28" t="str">
        <f t="shared" si="343"/>
        <v>344635</v>
      </c>
      <c r="CV8" s="28" t="str">
        <f t="shared" si="343"/>
        <v>344636</v>
      </c>
      <c r="CW8" s="28" t="str">
        <f t="shared" si="343"/>
        <v>344637</v>
      </c>
      <c r="CX8" s="28" t="str">
        <f t="shared" si="343"/>
        <v>344638</v>
      </c>
      <c r="CY8" s="28" t="str">
        <f t="shared" si="343"/>
        <v>344639</v>
      </c>
      <c r="CZ8" s="28" t="str">
        <f t="shared" si="343"/>
        <v>344640</v>
      </c>
      <c r="DA8" s="28" t="str">
        <f t="shared" si="343"/>
        <v>344641</v>
      </c>
      <c r="DB8" s="28" t="str">
        <f t="shared" si="343"/>
        <v>344642</v>
      </c>
      <c r="DC8" s="28" t="str">
        <f t="shared" si="343"/>
        <v>344643</v>
      </c>
      <c r="DD8" s="28" t="str">
        <f t="shared" si="343"/>
        <v>344644</v>
      </c>
      <c r="DE8" s="28" t="str">
        <f t="shared" si="343"/>
        <v>344645</v>
      </c>
      <c r="DF8" s="28" t="str">
        <f t="shared" si="343"/>
        <v>344646</v>
      </c>
      <c r="DG8" s="28" t="str">
        <f t="shared" si="343"/>
        <v>344647</v>
      </c>
      <c r="DH8" s="28" t="str">
        <f t="shared" si="343"/>
        <v>344648</v>
      </c>
      <c r="DI8" s="28" t="str">
        <f t="shared" si="343"/>
        <v>344649</v>
      </c>
      <c r="DJ8" s="28" t="str">
        <f t="shared" si="343"/>
        <v>344650</v>
      </c>
      <c r="DK8" s="77" t="str">
        <f t="shared" si="343"/>
        <v>344651</v>
      </c>
      <c r="DL8" s="32" t="str">
        <f t="shared" si="343"/>
        <v>344652</v>
      </c>
      <c r="DM8" s="28" t="str">
        <f t="shared" si="343"/>
        <v>344653</v>
      </c>
      <c r="DN8" s="28" t="str">
        <f t="shared" si="343"/>
        <v>344654</v>
      </c>
      <c r="DO8" s="28" t="str">
        <f t="shared" si="343"/>
        <v>344655</v>
      </c>
      <c r="DP8" s="28" t="str">
        <f t="shared" si="343"/>
        <v>344656</v>
      </c>
      <c r="DQ8" s="28" t="str">
        <f t="shared" si="343"/>
        <v>344657</v>
      </c>
      <c r="DR8" s="28" t="str">
        <f t="shared" si="343"/>
        <v>344658</v>
      </c>
      <c r="DS8" s="28" t="str">
        <f t="shared" si="343"/>
        <v>344659</v>
      </c>
      <c r="DT8" s="28" t="str">
        <f t="shared" si="343"/>
        <v>344660</v>
      </c>
      <c r="DU8" s="28" t="str">
        <f t="shared" si="343"/>
        <v>344661</v>
      </c>
      <c r="DV8" s="28" t="str">
        <f t="shared" si="343"/>
        <v>344662</v>
      </c>
      <c r="DW8" s="28" t="str">
        <f t="shared" si="343"/>
        <v>344663</v>
      </c>
      <c r="DX8" s="28" t="str">
        <f t="shared" si="343"/>
        <v>344664</v>
      </c>
      <c r="DY8" s="28" t="str">
        <f t="shared" si="343"/>
        <v>344665</v>
      </c>
      <c r="DZ8" s="28" t="str">
        <f t="shared" si="343"/>
        <v>344666</v>
      </c>
      <c r="EA8" s="28" t="str">
        <f t="shared" si="343"/>
        <v>344667</v>
      </c>
      <c r="EB8" s="28" t="str">
        <f t="shared" si="343"/>
        <v>344668</v>
      </c>
      <c r="EC8" s="28" t="str">
        <f t="shared" si="343"/>
        <v>344669</v>
      </c>
      <c r="ED8" s="28" t="str">
        <f t="shared" si="343"/>
        <v>344670</v>
      </c>
      <c r="EE8" s="28" t="str">
        <f t="shared" si="343"/>
        <v>344671</v>
      </c>
      <c r="EF8" s="28" t="str">
        <f t="shared" si="343"/>
        <v>344672</v>
      </c>
      <c r="EG8" s="28" t="str">
        <f t="shared" si="343"/>
        <v>344673</v>
      </c>
      <c r="EH8" s="28" t="str">
        <f t="shared" si="343"/>
        <v>344674</v>
      </c>
      <c r="EI8" s="28" t="str">
        <f t="shared" si="343"/>
        <v>344675</v>
      </c>
      <c r="EJ8" s="28" t="str">
        <f t="shared" si="343"/>
        <v>344676</v>
      </c>
      <c r="EK8" s="28" t="str">
        <f t="shared" si="343"/>
        <v>344677</v>
      </c>
      <c r="EL8" s="28" t="str">
        <f t="shared" si="343"/>
        <v>344678</v>
      </c>
      <c r="EM8" s="28" t="str">
        <f t="shared" si="343"/>
        <v>344679</v>
      </c>
      <c r="EN8" s="28" t="str">
        <f t="shared" si="343"/>
        <v>344680</v>
      </c>
      <c r="EO8" s="33" t="str">
        <f t="shared" si="343"/>
        <v>344681</v>
      </c>
      <c r="EP8" s="32" t="str">
        <f t="shared" si="343"/>
        <v>344682</v>
      </c>
      <c r="EQ8" s="28" t="str">
        <f t="shared" si="343"/>
        <v>344683</v>
      </c>
      <c r="ER8" s="28" t="str">
        <f t="shared" si="343"/>
        <v>344684</v>
      </c>
      <c r="ES8" s="28" t="str">
        <f t="shared" si="343"/>
        <v>344685</v>
      </c>
      <c r="ET8" s="28" t="str">
        <f t="shared" si="343"/>
        <v>344686</v>
      </c>
      <c r="EU8" s="28" t="str">
        <f t="shared" si="343"/>
        <v>344687</v>
      </c>
      <c r="EV8" s="28" t="str">
        <f t="shared" si="343"/>
        <v>344688</v>
      </c>
      <c r="EW8" s="28" t="str">
        <f t="shared" si="343"/>
        <v>344689</v>
      </c>
      <c r="EX8" s="28" t="str">
        <f t="shared" si="343"/>
        <v>344690</v>
      </c>
      <c r="EY8" s="28" t="str">
        <f t="shared" ref="EY8:HJ8" si="344">3&amp;EY4</f>
        <v>344691</v>
      </c>
      <c r="EZ8" s="28" t="str">
        <f t="shared" si="344"/>
        <v>344692</v>
      </c>
      <c r="FA8" s="28" t="str">
        <f t="shared" si="344"/>
        <v>344693</v>
      </c>
      <c r="FB8" s="28" t="str">
        <f t="shared" si="344"/>
        <v>344694</v>
      </c>
      <c r="FC8" s="28" t="str">
        <f t="shared" si="344"/>
        <v>344695</v>
      </c>
      <c r="FD8" s="28" t="str">
        <f t="shared" si="344"/>
        <v>344696</v>
      </c>
      <c r="FE8" s="28" t="str">
        <f t="shared" si="344"/>
        <v>344697</v>
      </c>
      <c r="FF8" s="28" t="str">
        <f t="shared" si="344"/>
        <v>344698</v>
      </c>
      <c r="FG8" s="28" t="str">
        <f t="shared" si="344"/>
        <v>344699</v>
      </c>
      <c r="FH8" s="28" t="str">
        <f t="shared" si="344"/>
        <v>344700</v>
      </c>
      <c r="FI8" s="28" t="str">
        <f t="shared" si="344"/>
        <v>344701</v>
      </c>
      <c r="FJ8" s="28" t="str">
        <f t="shared" si="344"/>
        <v>344702</v>
      </c>
      <c r="FK8" s="28" t="str">
        <f t="shared" si="344"/>
        <v>344703</v>
      </c>
      <c r="FL8" s="28" t="str">
        <f t="shared" si="344"/>
        <v>344704</v>
      </c>
      <c r="FM8" s="28" t="str">
        <f t="shared" si="344"/>
        <v>344705</v>
      </c>
      <c r="FN8" s="28" t="str">
        <f t="shared" si="344"/>
        <v>344706</v>
      </c>
      <c r="FO8" s="28" t="str">
        <f t="shared" si="344"/>
        <v>344707</v>
      </c>
      <c r="FP8" s="28" t="str">
        <f t="shared" si="344"/>
        <v>344708</v>
      </c>
      <c r="FQ8" s="28" t="str">
        <f t="shared" si="344"/>
        <v>344709</v>
      </c>
      <c r="FR8" s="28" t="str">
        <f t="shared" si="344"/>
        <v>344710</v>
      </c>
      <c r="FS8" s="28" t="str">
        <f t="shared" si="344"/>
        <v>344711</v>
      </c>
      <c r="FT8" s="33" t="str">
        <f t="shared" si="344"/>
        <v>344712</v>
      </c>
      <c r="FU8" s="91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  <c r="GT8" s="92"/>
      <c r="GU8" s="92"/>
      <c r="GV8" s="92"/>
      <c r="GW8" s="92"/>
      <c r="GX8" s="93"/>
      <c r="GY8" s="32" t="str">
        <f t="shared" si="344"/>
        <v>344743</v>
      </c>
      <c r="GZ8" s="28" t="str">
        <f t="shared" si="344"/>
        <v>344744</v>
      </c>
      <c r="HA8" s="28" t="str">
        <f t="shared" si="344"/>
        <v>344745</v>
      </c>
      <c r="HB8" s="28" t="str">
        <f t="shared" si="344"/>
        <v>344746</v>
      </c>
      <c r="HC8" s="28" t="str">
        <f t="shared" si="344"/>
        <v>344747</v>
      </c>
      <c r="HD8" s="28" t="str">
        <f t="shared" si="344"/>
        <v>344748</v>
      </c>
      <c r="HE8" s="28" t="str">
        <f t="shared" si="344"/>
        <v>344749</v>
      </c>
      <c r="HF8" s="28" t="str">
        <f t="shared" si="344"/>
        <v>344750</v>
      </c>
      <c r="HG8" s="28" t="str">
        <f t="shared" si="344"/>
        <v>344751</v>
      </c>
      <c r="HH8" s="28" t="str">
        <f t="shared" si="344"/>
        <v>344752</v>
      </c>
      <c r="HI8" s="28" t="str">
        <f t="shared" si="344"/>
        <v>344753</v>
      </c>
      <c r="HJ8" s="28" t="str">
        <f t="shared" si="344"/>
        <v>344754</v>
      </c>
      <c r="HK8" s="28" t="str">
        <f t="shared" ref="HK8:JV8" si="345">3&amp;HK4</f>
        <v>344755</v>
      </c>
      <c r="HL8" s="28" t="str">
        <f t="shared" si="345"/>
        <v>344756</v>
      </c>
      <c r="HM8" s="28" t="str">
        <f t="shared" si="345"/>
        <v>344757</v>
      </c>
      <c r="HN8" s="28" t="str">
        <f t="shared" si="345"/>
        <v>344758</v>
      </c>
      <c r="HO8" s="28" t="str">
        <f t="shared" si="345"/>
        <v>344759</v>
      </c>
      <c r="HP8" s="28" t="str">
        <f t="shared" si="345"/>
        <v>344760</v>
      </c>
      <c r="HQ8" s="28" t="str">
        <f t="shared" si="345"/>
        <v>344761</v>
      </c>
      <c r="HR8" s="28" t="str">
        <f t="shared" si="345"/>
        <v>344762</v>
      </c>
      <c r="HS8" s="28" t="str">
        <f t="shared" si="345"/>
        <v>344763</v>
      </c>
      <c r="HT8" s="28" t="str">
        <f t="shared" si="345"/>
        <v>344764</v>
      </c>
      <c r="HU8" s="28" t="str">
        <f t="shared" si="345"/>
        <v>344765</v>
      </c>
      <c r="HV8" s="28" t="str">
        <f t="shared" si="345"/>
        <v>344766</v>
      </c>
      <c r="HW8" s="28" t="str">
        <f t="shared" si="345"/>
        <v>344767</v>
      </c>
      <c r="HX8" s="28" t="str">
        <f t="shared" si="345"/>
        <v>344768</v>
      </c>
      <c r="HY8" s="28" t="str">
        <f t="shared" si="345"/>
        <v>344769</v>
      </c>
      <c r="HZ8" s="28" t="str">
        <f t="shared" si="345"/>
        <v>344770</v>
      </c>
      <c r="IA8" s="28" t="str">
        <f t="shared" si="345"/>
        <v>344771</v>
      </c>
      <c r="IB8" s="28" t="str">
        <f t="shared" si="345"/>
        <v>344772</v>
      </c>
      <c r="IC8" s="33" t="str">
        <f t="shared" si="345"/>
        <v>344773</v>
      </c>
      <c r="ID8" s="32" t="str">
        <f t="shared" si="345"/>
        <v>344774</v>
      </c>
      <c r="IE8" s="28" t="str">
        <f t="shared" si="345"/>
        <v>344775</v>
      </c>
      <c r="IF8" s="28" t="str">
        <f t="shared" si="345"/>
        <v>344776</v>
      </c>
      <c r="IG8" s="28" t="str">
        <f t="shared" si="345"/>
        <v>344777</v>
      </c>
      <c r="IH8" s="28" t="str">
        <f t="shared" si="345"/>
        <v>344778</v>
      </c>
      <c r="II8" s="28" t="str">
        <f t="shared" si="345"/>
        <v>344779</v>
      </c>
      <c r="IJ8" s="28" t="str">
        <f t="shared" si="345"/>
        <v>344780</v>
      </c>
      <c r="IK8" s="28" t="str">
        <f t="shared" si="345"/>
        <v>344781</v>
      </c>
      <c r="IL8" s="28" t="str">
        <f t="shared" si="345"/>
        <v>344782</v>
      </c>
      <c r="IM8" s="28" t="str">
        <f t="shared" si="345"/>
        <v>344783</v>
      </c>
      <c r="IN8" s="28" t="str">
        <f t="shared" si="345"/>
        <v>344784</v>
      </c>
      <c r="IO8" s="28" t="str">
        <f t="shared" si="345"/>
        <v>344785</v>
      </c>
      <c r="IP8" s="28" t="str">
        <f t="shared" si="345"/>
        <v>344786</v>
      </c>
      <c r="IQ8" s="28" t="str">
        <f t="shared" si="345"/>
        <v>344787</v>
      </c>
      <c r="IR8" s="28" t="str">
        <f t="shared" si="345"/>
        <v>344788</v>
      </c>
      <c r="IS8" s="28" t="str">
        <f t="shared" si="345"/>
        <v>344789</v>
      </c>
      <c r="IT8" s="28" t="str">
        <f t="shared" si="345"/>
        <v>344790</v>
      </c>
      <c r="IU8" s="28" t="str">
        <f t="shared" si="345"/>
        <v>344791</v>
      </c>
      <c r="IV8" s="28" t="str">
        <f t="shared" si="345"/>
        <v>344792</v>
      </c>
      <c r="IW8" s="28" t="str">
        <f t="shared" si="345"/>
        <v>344793</v>
      </c>
      <c r="IX8" s="28" t="str">
        <f t="shared" si="345"/>
        <v>344794</v>
      </c>
      <c r="IY8" s="28" t="str">
        <f t="shared" si="345"/>
        <v>344795</v>
      </c>
      <c r="IZ8" s="28" t="str">
        <f t="shared" si="345"/>
        <v>344796</v>
      </c>
      <c r="JA8" s="28" t="str">
        <f t="shared" si="345"/>
        <v>344797</v>
      </c>
      <c r="JB8" s="28" t="str">
        <f t="shared" si="345"/>
        <v>344798</v>
      </c>
      <c r="JC8" s="28" t="str">
        <f t="shared" si="345"/>
        <v>344799</v>
      </c>
      <c r="JD8" s="28" t="str">
        <f t="shared" si="345"/>
        <v>344800</v>
      </c>
      <c r="JE8" s="28" t="str">
        <f t="shared" si="345"/>
        <v>344801</v>
      </c>
      <c r="JF8" s="28" t="str">
        <f t="shared" si="345"/>
        <v>344802</v>
      </c>
      <c r="JG8" s="28" t="str">
        <f t="shared" si="345"/>
        <v>344803</v>
      </c>
      <c r="JH8" s="33" t="str">
        <f t="shared" si="345"/>
        <v>344804</v>
      </c>
      <c r="JI8" s="32" t="str">
        <f t="shared" si="345"/>
        <v>344805</v>
      </c>
      <c r="JJ8" s="28" t="str">
        <f t="shared" si="345"/>
        <v>344806</v>
      </c>
      <c r="JK8" s="28" t="str">
        <f t="shared" si="345"/>
        <v>344807</v>
      </c>
      <c r="JL8" s="28" t="str">
        <f t="shared" si="345"/>
        <v>344808</v>
      </c>
      <c r="JM8" s="28" t="str">
        <f t="shared" si="345"/>
        <v>344809</v>
      </c>
      <c r="JN8" s="28" t="str">
        <f t="shared" si="345"/>
        <v>344810</v>
      </c>
      <c r="JO8" s="28" t="str">
        <f t="shared" si="345"/>
        <v>344811</v>
      </c>
      <c r="JP8" s="28" t="str">
        <f t="shared" si="345"/>
        <v>344812</v>
      </c>
      <c r="JQ8" s="28" t="str">
        <f t="shared" si="345"/>
        <v>344813</v>
      </c>
      <c r="JR8" s="28" t="str">
        <f t="shared" si="345"/>
        <v>344814</v>
      </c>
      <c r="JS8" s="28" t="str">
        <f t="shared" si="345"/>
        <v>344815</v>
      </c>
      <c r="JT8" s="28" t="str">
        <f t="shared" si="345"/>
        <v>344816</v>
      </c>
      <c r="JU8" s="28" t="str">
        <f t="shared" si="345"/>
        <v>344817</v>
      </c>
      <c r="JV8" s="28" t="str">
        <f t="shared" si="345"/>
        <v>344818</v>
      </c>
      <c r="JW8" s="28" t="str">
        <f t="shared" ref="JW8:MH8" si="346">3&amp;JW4</f>
        <v>344819</v>
      </c>
      <c r="JX8" s="28" t="str">
        <f t="shared" si="346"/>
        <v>344820</v>
      </c>
      <c r="JY8" s="28" t="str">
        <f t="shared" si="346"/>
        <v>344821</v>
      </c>
      <c r="JZ8" s="28" t="str">
        <f t="shared" si="346"/>
        <v>344822</v>
      </c>
      <c r="KA8" s="28" t="str">
        <f t="shared" si="346"/>
        <v>344823</v>
      </c>
      <c r="KB8" s="28" t="str">
        <f t="shared" si="346"/>
        <v>344824</v>
      </c>
      <c r="KC8" s="28" t="str">
        <f t="shared" si="346"/>
        <v>344825</v>
      </c>
      <c r="KD8" s="28" t="str">
        <f t="shared" si="346"/>
        <v>344826</v>
      </c>
      <c r="KE8" s="28" t="str">
        <f t="shared" si="346"/>
        <v>344827</v>
      </c>
      <c r="KF8" s="28" t="str">
        <f t="shared" si="346"/>
        <v>344828</v>
      </c>
      <c r="KG8" s="28" t="str">
        <f t="shared" si="346"/>
        <v>344829</v>
      </c>
      <c r="KH8" s="28" t="str">
        <f t="shared" si="346"/>
        <v>344830</v>
      </c>
      <c r="KI8" s="28" t="str">
        <f t="shared" si="346"/>
        <v>344831</v>
      </c>
      <c r="KJ8" s="28" t="str">
        <f t="shared" si="346"/>
        <v>344832</v>
      </c>
      <c r="KK8" s="28" t="str">
        <f t="shared" si="346"/>
        <v>344833</v>
      </c>
      <c r="KL8" s="33" t="str">
        <f t="shared" si="346"/>
        <v>344834</v>
      </c>
      <c r="KM8" s="32" t="str">
        <f t="shared" si="346"/>
        <v>344835</v>
      </c>
      <c r="KN8" s="28" t="str">
        <f t="shared" si="346"/>
        <v>344836</v>
      </c>
      <c r="KO8" s="28" t="str">
        <f t="shared" si="346"/>
        <v>344837</v>
      </c>
      <c r="KP8" s="28" t="str">
        <f t="shared" si="346"/>
        <v>344838</v>
      </c>
      <c r="KQ8" s="28" t="str">
        <f t="shared" si="346"/>
        <v>344839</v>
      </c>
      <c r="KR8" s="28" t="str">
        <f t="shared" si="346"/>
        <v>344840</v>
      </c>
      <c r="KS8" s="28" t="str">
        <f t="shared" si="346"/>
        <v>344841</v>
      </c>
      <c r="KT8" s="28" t="str">
        <f t="shared" si="346"/>
        <v>344842</v>
      </c>
      <c r="KU8" s="28" t="str">
        <f t="shared" si="346"/>
        <v>344843</v>
      </c>
      <c r="KV8" s="28" t="str">
        <f t="shared" si="346"/>
        <v>344844</v>
      </c>
      <c r="KW8" s="28" t="str">
        <f t="shared" si="346"/>
        <v>344845</v>
      </c>
      <c r="KX8" s="28" t="str">
        <f t="shared" si="346"/>
        <v>344846</v>
      </c>
      <c r="KY8" s="28" t="str">
        <f t="shared" si="346"/>
        <v>344847</v>
      </c>
      <c r="KZ8" s="28" t="str">
        <f t="shared" si="346"/>
        <v>344848</v>
      </c>
      <c r="LA8" s="28" t="str">
        <f t="shared" si="346"/>
        <v>344849</v>
      </c>
      <c r="LB8" s="28" t="str">
        <f t="shared" si="346"/>
        <v>344850</v>
      </c>
      <c r="LC8" s="28" t="str">
        <f t="shared" si="346"/>
        <v>344851</v>
      </c>
      <c r="LD8" s="28" t="str">
        <f t="shared" si="346"/>
        <v>344852</v>
      </c>
      <c r="LE8" s="28" t="str">
        <f t="shared" si="346"/>
        <v>344853</v>
      </c>
      <c r="LF8" s="28" t="str">
        <f t="shared" si="346"/>
        <v>344854</v>
      </c>
      <c r="LG8" s="28" t="str">
        <f t="shared" si="346"/>
        <v>344855</v>
      </c>
      <c r="LH8" s="28" t="str">
        <f t="shared" si="346"/>
        <v>344856</v>
      </c>
      <c r="LI8" s="28" t="str">
        <f t="shared" si="346"/>
        <v>344857</v>
      </c>
      <c r="LJ8" s="28" t="str">
        <f t="shared" si="346"/>
        <v>344858</v>
      </c>
      <c r="LK8" s="28" t="str">
        <f t="shared" si="346"/>
        <v>344859</v>
      </c>
      <c r="LL8" s="28" t="str">
        <f t="shared" si="346"/>
        <v>344860</v>
      </c>
      <c r="LM8" s="28" t="str">
        <f t="shared" si="346"/>
        <v>344861</v>
      </c>
      <c r="LN8" s="28" t="str">
        <f t="shared" si="346"/>
        <v>344862</v>
      </c>
      <c r="LO8" s="28" t="str">
        <f t="shared" si="346"/>
        <v>344863</v>
      </c>
      <c r="LP8" s="28" t="str">
        <f t="shared" si="346"/>
        <v>344864</v>
      </c>
      <c r="LQ8" s="33" t="str">
        <f t="shared" si="346"/>
        <v>344865</v>
      </c>
      <c r="LR8" s="32" t="str">
        <f t="shared" si="346"/>
        <v>344866</v>
      </c>
      <c r="LS8" s="28" t="str">
        <f t="shared" si="346"/>
        <v>344867</v>
      </c>
      <c r="LT8" s="28" t="str">
        <f t="shared" si="346"/>
        <v>344868</v>
      </c>
      <c r="LU8" s="28" t="str">
        <f t="shared" si="346"/>
        <v>344869</v>
      </c>
      <c r="LV8" s="28" t="str">
        <f t="shared" si="346"/>
        <v>344870</v>
      </c>
      <c r="LW8" s="28" t="str">
        <f t="shared" si="346"/>
        <v>344871</v>
      </c>
      <c r="LX8" s="28" t="str">
        <f t="shared" si="346"/>
        <v>344872</v>
      </c>
      <c r="LY8" s="28" t="str">
        <f t="shared" si="346"/>
        <v>344873</v>
      </c>
      <c r="LZ8" s="28" t="str">
        <f t="shared" si="346"/>
        <v>344874</v>
      </c>
      <c r="MA8" s="28" t="str">
        <f t="shared" si="346"/>
        <v>344875</v>
      </c>
      <c r="MB8" s="28" t="str">
        <f t="shared" si="346"/>
        <v>344876</v>
      </c>
      <c r="MC8" s="28" t="str">
        <f t="shared" si="346"/>
        <v>344877</v>
      </c>
      <c r="MD8" s="28" t="str">
        <f t="shared" si="346"/>
        <v>344878</v>
      </c>
      <c r="ME8" s="28" t="str">
        <f t="shared" si="346"/>
        <v>344879</v>
      </c>
      <c r="MF8" s="28" t="str">
        <f t="shared" si="346"/>
        <v>344880</v>
      </c>
      <c r="MG8" s="28" t="str">
        <f t="shared" si="346"/>
        <v>344881</v>
      </c>
      <c r="MH8" s="28" t="str">
        <f t="shared" si="346"/>
        <v>344882</v>
      </c>
      <c r="MI8" s="28" t="str">
        <f t="shared" ref="MI8:NZ8" si="347">3&amp;MI4</f>
        <v>344883</v>
      </c>
      <c r="MJ8" s="28" t="str">
        <f t="shared" si="347"/>
        <v>344884</v>
      </c>
      <c r="MK8" s="28" t="str">
        <f t="shared" si="347"/>
        <v>344885</v>
      </c>
      <c r="ML8" s="28" t="str">
        <f t="shared" si="347"/>
        <v>344886</v>
      </c>
      <c r="MM8" s="28" t="str">
        <f t="shared" si="347"/>
        <v>344887</v>
      </c>
      <c r="MN8" s="28" t="str">
        <f t="shared" si="347"/>
        <v>344888</v>
      </c>
      <c r="MO8" s="28" t="str">
        <f t="shared" si="347"/>
        <v>344889</v>
      </c>
      <c r="MP8" s="28" t="str">
        <f t="shared" si="347"/>
        <v>344890</v>
      </c>
      <c r="MQ8" s="28" t="str">
        <f t="shared" si="347"/>
        <v>344891</v>
      </c>
      <c r="MR8" s="28" t="str">
        <f t="shared" si="347"/>
        <v>344892</v>
      </c>
      <c r="MS8" s="28" t="str">
        <f t="shared" si="347"/>
        <v>344893</v>
      </c>
      <c r="MT8" s="28" t="str">
        <f t="shared" si="347"/>
        <v>344894</v>
      </c>
      <c r="MU8" s="33" t="str">
        <f t="shared" si="347"/>
        <v>344895</v>
      </c>
      <c r="MV8" s="32" t="str">
        <f t="shared" si="347"/>
        <v>344896</v>
      </c>
      <c r="MW8" s="28" t="str">
        <f t="shared" si="347"/>
        <v>344897</v>
      </c>
      <c r="MX8" s="28" t="str">
        <f t="shared" si="347"/>
        <v>344898</v>
      </c>
      <c r="MY8" s="28" t="str">
        <f t="shared" si="347"/>
        <v>344899</v>
      </c>
      <c r="MZ8" s="28" t="str">
        <f t="shared" si="347"/>
        <v>344900</v>
      </c>
      <c r="NA8" s="28" t="str">
        <f t="shared" si="347"/>
        <v>344901</v>
      </c>
      <c r="NB8" s="28" t="str">
        <f t="shared" si="347"/>
        <v>344902</v>
      </c>
      <c r="NC8" s="28" t="str">
        <f t="shared" si="347"/>
        <v>344903</v>
      </c>
      <c r="ND8" s="28" t="str">
        <f t="shared" si="347"/>
        <v>344904</v>
      </c>
      <c r="NE8" s="28" t="str">
        <f t="shared" si="347"/>
        <v>344905</v>
      </c>
      <c r="NF8" s="28" t="str">
        <f t="shared" si="347"/>
        <v>344906</v>
      </c>
      <c r="NG8" s="28" t="str">
        <f t="shared" si="347"/>
        <v>344907</v>
      </c>
      <c r="NH8" s="28" t="str">
        <f t="shared" si="347"/>
        <v>344908</v>
      </c>
      <c r="NI8" s="28" t="str">
        <f t="shared" si="347"/>
        <v>344909</v>
      </c>
      <c r="NJ8" s="28" t="str">
        <f t="shared" si="347"/>
        <v>344910</v>
      </c>
      <c r="NK8" s="28" t="str">
        <f t="shared" si="347"/>
        <v>344911</v>
      </c>
      <c r="NL8" s="28" t="str">
        <f t="shared" si="347"/>
        <v>344912</v>
      </c>
      <c r="NM8" s="28" t="str">
        <f t="shared" si="347"/>
        <v>344913</v>
      </c>
      <c r="NN8" s="28" t="str">
        <f t="shared" si="347"/>
        <v>344914</v>
      </c>
      <c r="NO8" s="28" t="str">
        <f t="shared" si="347"/>
        <v>344915</v>
      </c>
      <c r="NP8" s="28" t="str">
        <f t="shared" si="347"/>
        <v>344916</v>
      </c>
      <c r="NQ8" s="28" t="str">
        <f t="shared" si="347"/>
        <v>344917</v>
      </c>
      <c r="NR8" s="28" t="str">
        <f t="shared" si="347"/>
        <v>344918</v>
      </c>
      <c r="NS8" s="28" t="str">
        <f t="shared" si="347"/>
        <v>344919</v>
      </c>
      <c r="NT8" s="28" t="str">
        <f t="shared" si="347"/>
        <v>344920</v>
      </c>
      <c r="NU8" s="28" t="str">
        <f t="shared" si="347"/>
        <v>344921</v>
      </c>
      <c r="NV8" s="28" t="str">
        <f t="shared" si="347"/>
        <v>344922</v>
      </c>
      <c r="NW8" s="28" t="str">
        <f t="shared" si="347"/>
        <v>344923</v>
      </c>
      <c r="NX8" s="28" t="str">
        <f t="shared" si="347"/>
        <v>344924</v>
      </c>
      <c r="NY8" s="28" t="str">
        <f t="shared" si="347"/>
        <v>344925</v>
      </c>
      <c r="NZ8" s="33" t="str">
        <f t="shared" si="347"/>
        <v>344926</v>
      </c>
    </row>
    <row r="9" spans="2:390" x14ac:dyDescent="0.5">
      <c r="B9" s="100"/>
      <c r="C9" s="39"/>
      <c r="D9" s="41"/>
      <c r="E9" s="39"/>
      <c r="V9" s="63" t="s">
        <v>3</v>
      </c>
      <c r="W9" s="58">
        <f>COUNTIFS(Tableausuivioccupation[Emplacement],4,Tableausuivioccupation[Date],"&gt;=01/01/2022")</f>
        <v>59</v>
      </c>
      <c r="X9" s="53">
        <f t="shared" si="334"/>
        <v>335</v>
      </c>
      <c r="Y9" s="54">
        <f t="shared" si="335"/>
        <v>0.17611940298507461</v>
      </c>
      <c r="Z9" s="43" t="str">
        <f>4&amp;Z4</f>
        <v>444562</v>
      </c>
      <c r="AA9" s="28" t="str">
        <f t="shared" ref="AA9:CL9" si="348">4&amp;AA4</f>
        <v>444563</v>
      </c>
      <c r="AB9" s="28" t="str">
        <f t="shared" si="348"/>
        <v>444564</v>
      </c>
      <c r="AC9" s="28" t="str">
        <f t="shared" si="348"/>
        <v>444565</v>
      </c>
      <c r="AD9" s="28" t="str">
        <f t="shared" si="348"/>
        <v>444566</v>
      </c>
      <c r="AE9" s="28" t="str">
        <f t="shared" si="348"/>
        <v>444567</v>
      </c>
      <c r="AF9" s="28" t="str">
        <f t="shared" si="348"/>
        <v>444568</v>
      </c>
      <c r="AG9" s="28" t="str">
        <f t="shared" si="348"/>
        <v>444569</v>
      </c>
      <c r="AH9" s="28" t="str">
        <f t="shared" si="348"/>
        <v>444570</v>
      </c>
      <c r="AI9" s="28" t="str">
        <f t="shared" si="348"/>
        <v>444571</v>
      </c>
      <c r="AJ9" s="28" t="str">
        <f t="shared" si="348"/>
        <v>444572</v>
      </c>
      <c r="AK9" s="28" t="str">
        <f t="shared" si="348"/>
        <v>444573</v>
      </c>
      <c r="AL9" s="28" t="str">
        <f t="shared" si="348"/>
        <v>444574</v>
      </c>
      <c r="AM9" s="28" t="str">
        <f t="shared" si="348"/>
        <v>444575</v>
      </c>
      <c r="AN9" s="28" t="str">
        <f t="shared" si="348"/>
        <v>444576</v>
      </c>
      <c r="AO9" s="28" t="str">
        <f t="shared" si="348"/>
        <v>444577</v>
      </c>
      <c r="AP9" s="28" t="str">
        <f t="shared" si="348"/>
        <v>444578</v>
      </c>
      <c r="AQ9" s="28" t="str">
        <f t="shared" si="348"/>
        <v>444579</v>
      </c>
      <c r="AR9" s="28" t="str">
        <f t="shared" si="348"/>
        <v>444580</v>
      </c>
      <c r="AS9" s="28" t="str">
        <f t="shared" si="348"/>
        <v>444581</v>
      </c>
      <c r="AT9" s="28" t="str">
        <f t="shared" si="348"/>
        <v>444582</v>
      </c>
      <c r="AU9" s="28" t="str">
        <f t="shared" si="348"/>
        <v>444583</v>
      </c>
      <c r="AV9" s="28" t="str">
        <f t="shared" si="348"/>
        <v>444584</v>
      </c>
      <c r="AW9" s="28" t="str">
        <f t="shared" si="348"/>
        <v>444585</v>
      </c>
      <c r="AX9" s="28" t="str">
        <f t="shared" si="348"/>
        <v>444586</v>
      </c>
      <c r="AY9" s="28" t="str">
        <f t="shared" si="348"/>
        <v>444587</v>
      </c>
      <c r="AZ9" s="28" t="str">
        <f t="shared" si="348"/>
        <v>444588</v>
      </c>
      <c r="BA9" s="28" t="str">
        <f t="shared" si="348"/>
        <v>444589</v>
      </c>
      <c r="BB9" s="28" t="str">
        <f t="shared" si="348"/>
        <v>444590</v>
      </c>
      <c r="BC9" s="28" t="str">
        <f t="shared" si="348"/>
        <v>444591</v>
      </c>
      <c r="BD9" s="33" t="str">
        <f t="shared" si="348"/>
        <v>444592</v>
      </c>
      <c r="BE9" s="32" t="str">
        <f t="shared" si="348"/>
        <v>444593</v>
      </c>
      <c r="BF9" s="28" t="str">
        <f t="shared" si="348"/>
        <v>444594</v>
      </c>
      <c r="BG9" s="28" t="str">
        <f t="shared" si="348"/>
        <v>444595</v>
      </c>
      <c r="BH9" s="28" t="str">
        <f t="shared" si="348"/>
        <v>444596</v>
      </c>
      <c r="BI9" s="28" t="str">
        <f t="shared" si="348"/>
        <v>444597</v>
      </c>
      <c r="BJ9" s="28" t="str">
        <f t="shared" si="348"/>
        <v>444598</v>
      </c>
      <c r="BK9" s="28" t="str">
        <f t="shared" si="348"/>
        <v>444599</v>
      </c>
      <c r="BL9" s="28" t="str">
        <f t="shared" si="348"/>
        <v>444600</v>
      </c>
      <c r="BM9" s="28" t="str">
        <f t="shared" si="348"/>
        <v>444601</v>
      </c>
      <c r="BN9" s="28" t="str">
        <f t="shared" si="348"/>
        <v>444602</v>
      </c>
      <c r="BO9" s="28" t="str">
        <f t="shared" si="348"/>
        <v>444603</v>
      </c>
      <c r="BP9" s="28" t="str">
        <f t="shared" si="348"/>
        <v>444604</v>
      </c>
      <c r="BQ9" s="28" t="str">
        <f t="shared" si="348"/>
        <v>444605</v>
      </c>
      <c r="BR9" s="28" t="str">
        <f t="shared" si="348"/>
        <v>444606</v>
      </c>
      <c r="BS9" s="28" t="str">
        <f t="shared" si="348"/>
        <v>444607</v>
      </c>
      <c r="BT9" s="28" t="str">
        <f t="shared" si="348"/>
        <v>444608</v>
      </c>
      <c r="BU9" s="28" t="str">
        <f t="shared" si="348"/>
        <v>444609</v>
      </c>
      <c r="BV9" s="28" t="str">
        <f t="shared" si="348"/>
        <v>444610</v>
      </c>
      <c r="BW9" s="28" t="str">
        <f t="shared" si="348"/>
        <v>444611</v>
      </c>
      <c r="BX9" s="28" t="str">
        <f t="shared" si="348"/>
        <v>444612</v>
      </c>
      <c r="BY9" s="28" t="str">
        <f t="shared" si="348"/>
        <v>444613</v>
      </c>
      <c r="BZ9" s="28" t="str">
        <f t="shared" si="348"/>
        <v>444614</v>
      </c>
      <c r="CA9" s="28" t="str">
        <f t="shared" si="348"/>
        <v>444615</v>
      </c>
      <c r="CB9" s="28" t="str">
        <f t="shared" si="348"/>
        <v>444616</v>
      </c>
      <c r="CC9" s="28" t="str">
        <f t="shared" si="348"/>
        <v>444617</v>
      </c>
      <c r="CD9" s="28" t="str">
        <f t="shared" si="348"/>
        <v>444618</v>
      </c>
      <c r="CE9" s="28" t="str">
        <f t="shared" si="348"/>
        <v>444619</v>
      </c>
      <c r="CF9" s="33" t="str">
        <f t="shared" si="348"/>
        <v>444620</v>
      </c>
      <c r="CG9" s="43" t="str">
        <f t="shared" si="348"/>
        <v>444621</v>
      </c>
      <c r="CH9" s="28" t="str">
        <f t="shared" si="348"/>
        <v>444622</v>
      </c>
      <c r="CI9" s="28" t="str">
        <f t="shared" si="348"/>
        <v>444623</v>
      </c>
      <c r="CJ9" s="28" t="str">
        <f t="shared" si="348"/>
        <v>444624</v>
      </c>
      <c r="CK9" s="28" t="str">
        <f t="shared" si="348"/>
        <v>444625</v>
      </c>
      <c r="CL9" s="28" t="str">
        <f t="shared" si="348"/>
        <v>444626</v>
      </c>
      <c r="CM9" s="28" t="str">
        <f t="shared" ref="CM9:EX9" si="349">4&amp;CM4</f>
        <v>444627</v>
      </c>
      <c r="CN9" s="28" t="str">
        <f t="shared" si="349"/>
        <v>444628</v>
      </c>
      <c r="CO9" s="28" t="str">
        <f t="shared" si="349"/>
        <v>444629</v>
      </c>
      <c r="CP9" s="28" t="str">
        <f t="shared" si="349"/>
        <v>444630</v>
      </c>
      <c r="CQ9" s="28" t="str">
        <f t="shared" si="349"/>
        <v>444631</v>
      </c>
      <c r="CR9" s="28" t="str">
        <f t="shared" si="349"/>
        <v>444632</v>
      </c>
      <c r="CS9" s="28" t="str">
        <f t="shared" si="349"/>
        <v>444633</v>
      </c>
      <c r="CT9" s="28" t="str">
        <f t="shared" si="349"/>
        <v>444634</v>
      </c>
      <c r="CU9" s="28" t="str">
        <f t="shared" si="349"/>
        <v>444635</v>
      </c>
      <c r="CV9" s="28" t="str">
        <f t="shared" si="349"/>
        <v>444636</v>
      </c>
      <c r="CW9" s="28" t="str">
        <f t="shared" si="349"/>
        <v>444637</v>
      </c>
      <c r="CX9" s="28" t="str">
        <f t="shared" si="349"/>
        <v>444638</v>
      </c>
      <c r="CY9" s="28" t="str">
        <f t="shared" si="349"/>
        <v>444639</v>
      </c>
      <c r="CZ9" s="28" t="str">
        <f t="shared" si="349"/>
        <v>444640</v>
      </c>
      <c r="DA9" s="28" t="str">
        <f t="shared" si="349"/>
        <v>444641</v>
      </c>
      <c r="DB9" s="28" t="str">
        <f t="shared" si="349"/>
        <v>444642</v>
      </c>
      <c r="DC9" s="28" t="str">
        <f t="shared" si="349"/>
        <v>444643</v>
      </c>
      <c r="DD9" s="28" t="str">
        <f t="shared" si="349"/>
        <v>444644</v>
      </c>
      <c r="DE9" s="28" t="str">
        <f t="shared" si="349"/>
        <v>444645</v>
      </c>
      <c r="DF9" s="28" t="str">
        <f t="shared" si="349"/>
        <v>444646</v>
      </c>
      <c r="DG9" s="28" t="str">
        <f t="shared" si="349"/>
        <v>444647</v>
      </c>
      <c r="DH9" s="28" t="str">
        <f t="shared" si="349"/>
        <v>444648</v>
      </c>
      <c r="DI9" s="28" t="str">
        <f t="shared" si="349"/>
        <v>444649</v>
      </c>
      <c r="DJ9" s="28" t="str">
        <f t="shared" si="349"/>
        <v>444650</v>
      </c>
      <c r="DK9" s="77" t="str">
        <f t="shared" si="349"/>
        <v>444651</v>
      </c>
      <c r="DL9" s="32" t="str">
        <f t="shared" si="349"/>
        <v>444652</v>
      </c>
      <c r="DM9" s="28" t="str">
        <f t="shared" si="349"/>
        <v>444653</v>
      </c>
      <c r="DN9" s="28" t="str">
        <f t="shared" si="349"/>
        <v>444654</v>
      </c>
      <c r="DO9" s="28" t="str">
        <f t="shared" si="349"/>
        <v>444655</v>
      </c>
      <c r="DP9" s="28" t="str">
        <f t="shared" si="349"/>
        <v>444656</v>
      </c>
      <c r="DQ9" s="28" t="str">
        <f t="shared" si="349"/>
        <v>444657</v>
      </c>
      <c r="DR9" s="28" t="str">
        <f t="shared" si="349"/>
        <v>444658</v>
      </c>
      <c r="DS9" s="28" t="str">
        <f t="shared" si="349"/>
        <v>444659</v>
      </c>
      <c r="DT9" s="28" t="str">
        <f t="shared" si="349"/>
        <v>444660</v>
      </c>
      <c r="DU9" s="28" t="str">
        <f t="shared" si="349"/>
        <v>444661</v>
      </c>
      <c r="DV9" s="28" t="str">
        <f t="shared" si="349"/>
        <v>444662</v>
      </c>
      <c r="DW9" s="28" t="str">
        <f t="shared" si="349"/>
        <v>444663</v>
      </c>
      <c r="DX9" s="28" t="str">
        <f t="shared" si="349"/>
        <v>444664</v>
      </c>
      <c r="DY9" s="28" t="str">
        <f t="shared" si="349"/>
        <v>444665</v>
      </c>
      <c r="DZ9" s="28" t="str">
        <f t="shared" si="349"/>
        <v>444666</v>
      </c>
      <c r="EA9" s="28" t="str">
        <f t="shared" si="349"/>
        <v>444667</v>
      </c>
      <c r="EB9" s="28" t="str">
        <f t="shared" si="349"/>
        <v>444668</v>
      </c>
      <c r="EC9" s="28" t="str">
        <f t="shared" si="349"/>
        <v>444669</v>
      </c>
      <c r="ED9" s="28" t="str">
        <f t="shared" si="349"/>
        <v>444670</v>
      </c>
      <c r="EE9" s="28" t="str">
        <f t="shared" si="349"/>
        <v>444671</v>
      </c>
      <c r="EF9" s="28" t="str">
        <f t="shared" si="349"/>
        <v>444672</v>
      </c>
      <c r="EG9" s="28" t="str">
        <f t="shared" si="349"/>
        <v>444673</v>
      </c>
      <c r="EH9" s="28" t="str">
        <f t="shared" si="349"/>
        <v>444674</v>
      </c>
      <c r="EI9" s="28" t="str">
        <f t="shared" si="349"/>
        <v>444675</v>
      </c>
      <c r="EJ9" s="28" t="str">
        <f t="shared" si="349"/>
        <v>444676</v>
      </c>
      <c r="EK9" s="28" t="str">
        <f t="shared" si="349"/>
        <v>444677</v>
      </c>
      <c r="EL9" s="28" t="str">
        <f t="shared" si="349"/>
        <v>444678</v>
      </c>
      <c r="EM9" s="28" t="str">
        <f t="shared" si="349"/>
        <v>444679</v>
      </c>
      <c r="EN9" s="28" t="str">
        <f t="shared" si="349"/>
        <v>444680</v>
      </c>
      <c r="EO9" s="33" t="str">
        <f t="shared" si="349"/>
        <v>444681</v>
      </c>
      <c r="EP9" s="32" t="str">
        <f t="shared" si="349"/>
        <v>444682</v>
      </c>
      <c r="EQ9" s="28" t="str">
        <f t="shared" si="349"/>
        <v>444683</v>
      </c>
      <c r="ER9" s="28" t="str">
        <f t="shared" si="349"/>
        <v>444684</v>
      </c>
      <c r="ES9" s="28" t="str">
        <f t="shared" si="349"/>
        <v>444685</v>
      </c>
      <c r="ET9" s="28" t="str">
        <f t="shared" si="349"/>
        <v>444686</v>
      </c>
      <c r="EU9" s="28" t="str">
        <f t="shared" si="349"/>
        <v>444687</v>
      </c>
      <c r="EV9" s="28" t="str">
        <f t="shared" si="349"/>
        <v>444688</v>
      </c>
      <c r="EW9" s="28" t="str">
        <f t="shared" si="349"/>
        <v>444689</v>
      </c>
      <c r="EX9" s="28" t="str">
        <f t="shared" si="349"/>
        <v>444690</v>
      </c>
      <c r="EY9" s="28" t="str">
        <f t="shared" ref="EY9:HJ9" si="350">4&amp;EY4</f>
        <v>444691</v>
      </c>
      <c r="EZ9" s="28" t="str">
        <f t="shared" si="350"/>
        <v>444692</v>
      </c>
      <c r="FA9" s="28" t="str">
        <f t="shared" si="350"/>
        <v>444693</v>
      </c>
      <c r="FB9" s="28" t="str">
        <f t="shared" si="350"/>
        <v>444694</v>
      </c>
      <c r="FC9" s="28" t="str">
        <f t="shared" si="350"/>
        <v>444695</v>
      </c>
      <c r="FD9" s="28" t="str">
        <f t="shared" si="350"/>
        <v>444696</v>
      </c>
      <c r="FE9" s="28" t="str">
        <f t="shared" si="350"/>
        <v>444697</v>
      </c>
      <c r="FF9" s="28" t="str">
        <f t="shared" si="350"/>
        <v>444698</v>
      </c>
      <c r="FG9" s="28" t="str">
        <f t="shared" si="350"/>
        <v>444699</v>
      </c>
      <c r="FH9" s="28" t="str">
        <f t="shared" si="350"/>
        <v>444700</v>
      </c>
      <c r="FI9" s="28" t="str">
        <f t="shared" si="350"/>
        <v>444701</v>
      </c>
      <c r="FJ9" s="28" t="str">
        <f t="shared" si="350"/>
        <v>444702</v>
      </c>
      <c r="FK9" s="28" t="str">
        <f t="shared" si="350"/>
        <v>444703</v>
      </c>
      <c r="FL9" s="28" t="str">
        <f t="shared" si="350"/>
        <v>444704</v>
      </c>
      <c r="FM9" s="28" t="str">
        <f t="shared" si="350"/>
        <v>444705</v>
      </c>
      <c r="FN9" s="28" t="str">
        <f t="shared" si="350"/>
        <v>444706</v>
      </c>
      <c r="FO9" s="28" t="str">
        <f t="shared" si="350"/>
        <v>444707</v>
      </c>
      <c r="FP9" s="28" t="str">
        <f t="shared" si="350"/>
        <v>444708</v>
      </c>
      <c r="FQ9" s="28" t="str">
        <f t="shared" si="350"/>
        <v>444709</v>
      </c>
      <c r="FR9" s="28" t="str">
        <f t="shared" si="350"/>
        <v>444710</v>
      </c>
      <c r="FS9" s="28" t="str">
        <f t="shared" si="350"/>
        <v>444711</v>
      </c>
      <c r="FT9" s="33" t="str">
        <f t="shared" si="350"/>
        <v>444712</v>
      </c>
      <c r="FU9" s="91"/>
      <c r="FV9" s="92"/>
      <c r="FW9" s="92"/>
      <c r="FX9" s="92"/>
      <c r="FY9" s="92"/>
      <c r="FZ9" s="92"/>
      <c r="GA9" s="92"/>
      <c r="GB9" s="92"/>
      <c r="GC9" s="92"/>
      <c r="GD9" s="92"/>
      <c r="GE9" s="92"/>
      <c r="GF9" s="92"/>
      <c r="GG9" s="92"/>
      <c r="GH9" s="92"/>
      <c r="GI9" s="92"/>
      <c r="GJ9" s="92"/>
      <c r="GK9" s="92"/>
      <c r="GL9" s="92"/>
      <c r="GM9" s="92"/>
      <c r="GN9" s="92"/>
      <c r="GO9" s="92"/>
      <c r="GP9" s="92"/>
      <c r="GQ9" s="92"/>
      <c r="GR9" s="92"/>
      <c r="GS9" s="92"/>
      <c r="GT9" s="92"/>
      <c r="GU9" s="92"/>
      <c r="GV9" s="92"/>
      <c r="GW9" s="92"/>
      <c r="GX9" s="93"/>
      <c r="GY9" s="32" t="str">
        <f t="shared" si="350"/>
        <v>444743</v>
      </c>
      <c r="GZ9" s="28" t="str">
        <f t="shared" si="350"/>
        <v>444744</v>
      </c>
      <c r="HA9" s="28" t="str">
        <f t="shared" si="350"/>
        <v>444745</v>
      </c>
      <c r="HB9" s="28" t="str">
        <f t="shared" si="350"/>
        <v>444746</v>
      </c>
      <c r="HC9" s="28" t="str">
        <f t="shared" si="350"/>
        <v>444747</v>
      </c>
      <c r="HD9" s="28" t="str">
        <f t="shared" si="350"/>
        <v>444748</v>
      </c>
      <c r="HE9" s="28" t="str">
        <f t="shared" si="350"/>
        <v>444749</v>
      </c>
      <c r="HF9" s="28" t="str">
        <f t="shared" si="350"/>
        <v>444750</v>
      </c>
      <c r="HG9" s="28" t="str">
        <f t="shared" si="350"/>
        <v>444751</v>
      </c>
      <c r="HH9" s="28" t="str">
        <f t="shared" si="350"/>
        <v>444752</v>
      </c>
      <c r="HI9" s="28" t="str">
        <f t="shared" si="350"/>
        <v>444753</v>
      </c>
      <c r="HJ9" s="28" t="str">
        <f t="shared" si="350"/>
        <v>444754</v>
      </c>
      <c r="HK9" s="28" t="str">
        <f t="shared" ref="HK9:JV9" si="351">4&amp;HK4</f>
        <v>444755</v>
      </c>
      <c r="HL9" s="28" t="str">
        <f t="shared" si="351"/>
        <v>444756</v>
      </c>
      <c r="HM9" s="28" t="str">
        <f t="shared" si="351"/>
        <v>444757</v>
      </c>
      <c r="HN9" s="28" t="str">
        <f t="shared" si="351"/>
        <v>444758</v>
      </c>
      <c r="HO9" s="28" t="str">
        <f t="shared" si="351"/>
        <v>444759</v>
      </c>
      <c r="HP9" s="28" t="str">
        <f t="shared" si="351"/>
        <v>444760</v>
      </c>
      <c r="HQ9" s="28" t="str">
        <f t="shared" si="351"/>
        <v>444761</v>
      </c>
      <c r="HR9" s="28" t="str">
        <f t="shared" si="351"/>
        <v>444762</v>
      </c>
      <c r="HS9" s="28" t="str">
        <f t="shared" si="351"/>
        <v>444763</v>
      </c>
      <c r="HT9" s="28" t="str">
        <f t="shared" si="351"/>
        <v>444764</v>
      </c>
      <c r="HU9" s="28" t="str">
        <f t="shared" si="351"/>
        <v>444765</v>
      </c>
      <c r="HV9" s="28" t="str">
        <f t="shared" si="351"/>
        <v>444766</v>
      </c>
      <c r="HW9" s="28" t="str">
        <f t="shared" si="351"/>
        <v>444767</v>
      </c>
      <c r="HX9" s="28" t="str">
        <f t="shared" si="351"/>
        <v>444768</v>
      </c>
      <c r="HY9" s="28" t="str">
        <f t="shared" si="351"/>
        <v>444769</v>
      </c>
      <c r="HZ9" s="28" t="str">
        <f t="shared" si="351"/>
        <v>444770</v>
      </c>
      <c r="IA9" s="28" t="str">
        <f t="shared" si="351"/>
        <v>444771</v>
      </c>
      <c r="IB9" s="28" t="str">
        <f t="shared" si="351"/>
        <v>444772</v>
      </c>
      <c r="IC9" s="33" t="str">
        <f t="shared" si="351"/>
        <v>444773</v>
      </c>
      <c r="ID9" s="32" t="str">
        <f t="shared" si="351"/>
        <v>444774</v>
      </c>
      <c r="IE9" s="28" t="str">
        <f t="shared" si="351"/>
        <v>444775</v>
      </c>
      <c r="IF9" s="28" t="str">
        <f t="shared" si="351"/>
        <v>444776</v>
      </c>
      <c r="IG9" s="28" t="str">
        <f t="shared" si="351"/>
        <v>444777</v>
      </c>
      <c r="IH9" s="28" t="str">
        <f t="shared" si="351"/>
        <v>444778</v>
      </c>
      <c r="II9" s="28" t="str">
        <f t="shared" si="351"/>
        <v>444779</v>
      </c>
      <c r="IJ9" s="28" t="str">
        <f t="shared" si="351"/>
        <v>444780</v>
      </c>
      <c r="IK9" s="28" t="str">
        <f t="shared" si="351"/>
        <v>444781</v>
      </c>
      <c r="IL9" s="28" t="str">
        <f t="shared" si="351"/>
        <v>444782</v>
      </c>
      <c r="IM9" s="28" t="str">
        <f t="shared" si="351"/>
        <v>444783</v>
      </c>
      <c r="IN9" s="28" t="str">
        <f t="shared" si="351"/>
        <v>444784</v>
      </c>
      <c r="IO9" s="28" t="str">
        <f t="shared" si="351"/>
        <v>444785</v>
      </c>
      <c r="IP9" s="28" t="str">
        <f t="shared" si="351"/>
        <v>444786</v>
      </c>
      <c r="IQ9" s="28" t="str">
        <f t="shared" si="351"/>
        <v>444787</v>
      </c>
      <c r="IR9" s="28" t="str">
        <f t="shared" si="351"/>
        <v>444788</v>
      </c>
      <c r="IS9" s="28" t="str">
        <f t="shared" si="351"/>
        <v>444789</v>
      </c>
      <c r="IT9" s="28" t="str">
        <f t="shared" si="351"/>
        <v>444790</v>
      </c>
      <c r="IU9" s="28" t="str">
        <f t="shared" si="351"/>
        <v>444791</v>
      </c>
      <c r="IV9" s="28" t="str">
        <f t="shared" si="351"/>
        <v>444792</v>
      </c>
      <c r="IW9" s="28" t="str">
        <f t="shared" si="351"/>
        <v>444793</v>
      </c>
      <c r="IX9" s="28" t="str">
        <f t="shared" si="351"/>
        <v>444794</v>
      </c>
      <c r="IY9" s="28" t="str">
        <f t="shared" si="351"/>
        <v>444795</v>
      </c>
      <c r="IZ9" s="28" t="str">
        <f t="shared" si="351"/>
        <v>444796</v>
      </c>
      <c r="JA9" s="28" t="str">
        <f t="shared" si="351"/>
        <v>444797</v>
      </c>
      <c r="JB9" s="28" t="str">
        <f t="shared" si="351"/>
        <v>444798</v>
      </c>
      <c r="JC9" s="28" t="str">
        <f t="shared" si="351"/>
        <v>444799</v>
      </c>
      <c r="JD9" s="28" t="str">
        <f t="shared" si="351"/>
        <v>444800</v>
      </c>
      <c r="JE9" s="28" t="str">
        <f t="shared" si="351"/>
        <v>444801</v>
      </c>
      <c r="JF9" s="28" t="str">
        <f t="shared" si="351"/>
        <v>444802</v>
      </c>
      <c r="JG9" s="28" t="str">
        <f t="shared" si="351"/>
        <v>444803</v>
      </c>
      <c r="JH9" s="33" t="str">
        <f t="shared" si="351"/>
        <v>444804</v>
      </c>
      <c r="JI9" s="32" t="str">
        <f t="shared" si="351"/>
        <v>444805</v>
      </c>
      <c r="JJ9" s="28" t="str">
        <f t="shared" si="351"/>
        <v>444806</v>
      </c>
      <c r="JK9" s="28" t="str">
        <f t="shared" si="351"/>
        <v>444807</v>
      </c>
      <c r="JL9" s="28" t="str">
        <f t="shared" si="351"/>
        <v>444808</v>
      </c>
      <c r="JM9" s="28" t="str">
        <f t="shared" si="351"/>
        <v>444809</v>
      </c>
      <c r="JN9" s="28" t="str">
        <f t="shared" si="351"/>
        <v>444810</v>
      </c>
      <c r="JO9" s="28" t="str">
        <f t="shared" si="351"/>
        <v>444811</v>
      </c>
      <c r="JP9" s="28" t="str">
        <f t="shared" si="351"/>
        <v>444812</v>
      </c>
      <c r="JQ9" s="28" t="str">
        <f t="shared" si="351"/>
        <v>444813</v>
      </c>
      <c r="JR9" s="28" t="str">
        <f t="shared" si="351"/>
        <v>444814</v>
      </c>
      <c r="JS9" s="28" t="str">
        <f t="shared" si="351"/>
        <v>444815</v>
      </c>
      <c r="JT9" s="28" t="str">
        <f t="shared" si="351"/>
        <v>444816</v>
      </c>
      <c r="JU9" s="28" t="str">
        <f t="shared" si="351"/>
        <v>444817</v>
      </c>
      <c r="JV9" s="28" t="str">
        <f t="shared" si="351"/>
        <v>444818</v>
      </c>
      <c r="JW9" s="28" t="str">
        <f t="shared" ref="JW9:MH9" si="352">4&amp;JW4</f>
        <v>444819</v>
      </c>
      <c r="JX9" s="28" t="str">
        <f t="shared" si="352"/>
        <v>444820</v>
      </c>
      <c r="JY9" s="28" t="str">
        <f t="shared" si="352"/>
        <v>444821</v>
      </c>
      <c r="JZ9" s="28" t="str">
        <f t="shared" si="352"/>
        <v>444822</v>
      </c>
      <c r="KA9" s="28" t="str">
        <f t="shared" si="352"/>
        <v>444823</v>
      </c>
      <c r="KB9" s="28" t="str">
        <f t="shared" si="352"/>
        <v>444824</v>
      </c>
      <c r="KC9" s="28" t="str">
        <f t="shared" si="352"/>
        <v>444825</v>
      </c>
      <c r="KD9" s="28" t="str">
        <f t="shared" si="352"/>
        <v>444826</v>
      </c>
      <c r="KE9" s="28" t="str">
        <f t="shared" si="352"/>
        <v>444827</v>
      </c>
      <c r="KF9" s="28" t="str">
        <f t="shared" si="352"/>
        <v>444828</v>
      </c>
      <c r="KG9" s="28" t="str">
        <f t="shared" si="352"/>
        <v>444829</v>
      </c>
      <c r="KH9" s="28" t="str">
        <f t="shared" si="352"/>
        <v>444830</v>
      </c>
      <c r="KI9" s="28" t="str">
        <f t="shared" si="352"/>
        <v>444831</v>
      </c>
      <c r="KJ9" s="28" t="str">
        <f t="shared" si="352"/>
        <v>444832</v>
      </c>
      <c r="KK9" s="28" t="str">
        <f t="shared" si="352"/>
        <v>444833</v>
      </c>
      <c r="KL9" s="33" t="str">
        <f t="shared" si="352"/>
        <v>444834</v>
      </c>
      <c r="KM9" s="32" t="str">
        <f t="shared" si="352"/>
        <v>444835</v>
      </c>
      <c r="KN9" s="28" t="str">
        <f t="shared" si="352"/>
        <v>444836</v>
      </c>
      <c r="KO9" s="28" t="str">
        <f t="shared" si="352"/>
        <v>444837</v>
      </c>
      <c r="KP9" s="28" t="str">
        <f t="shared" si="352"/>
        <v>444838</v>
      </c>
      <c r="KQ9" s="28" t="str">
        <f t="shared" si="352"/>
        <v>444839</v>
      </c>
      <c r="KR9" s="28" t="str">
        <f t="shared" si="352"/>
        <v>444840</v>
      </c>
      <c r="KS9" s="28" t="str">
        <f t="shared" si="352"/>
        <v>444841</v>
      </c>
      <c r="KT9" s="28" t="str">
        <f t="shared" si="352"/>
        <v>444842</v>
      </c>
      <c r="KU9" s="28" t="str">
        <f t="shared" si="352"/>
        <v>444843</v>
      </c>
      <c r="KV9" s="28" t="str">
        <f t="shared" si="352"/>
        <v>444844</v>
      </c>
      <c r="KW9" s="28" t="str">
        <f t="shared" si="352"/>
        <v>444845</v>
      </c>
      <c r="KX9" s="28" t="str">
        <f t="shared" si="352"/>
        <v>444846</v>
      </c>
      <c r="KY9" s="28" t="str">
        <f t="shared" si="352"/>
        <v>444847</v>
      </c>
      <c r="KZ9" s="28" t="str">
        <f t="shared" si="352"/>
        <v>444848</v>
      </c>
      <c r="LA9" s="28" t="str">
        <f t="shared" si="352"/>
        <v>444849</v>
      </c>
      <c r="LB9" s="28" t="str">
        <f t="shared" si="352"/>
        <v>444850</v>
      </c>
      <c r="LC9" s="28" t="str">
        <f t="shared" si="352"/>
        <v>444851</v>
      </c>
      <c r="LD9" s="28" t="str">
        <f t="shared" si="352"/>
        <v>444852</v>
      </c>
      <c r="LE9" s="28" t="str">
        <f t="shared" si="352"/>
        <v>444853</v>
      </c>
      <c r="LF9" s="28" t="str">
        <f t="shared" si="352"/>
        <v>444854</v>
      </c>
      <c r="LG9" s="28" t="str">
        <f t="shared" si="352"/>
        <v>444855</v>
      </c>
      <c r="LH9" s="28" t="str">
        <f t="shared" si="352"/>
        <v>444856</v>
      </c>
      <c r="LI9" s="28" t="str">
        <f t="shared" si="352"/>
        <v>444857</v>
      </c>
      <c r="LJ9" s="28" t="str">
        <f t="shared" si="352"/>
        <v>444858</v>
      </c>
      <c r="LK9" s="28" t="str">
        <f t="shared" si="352"/>
        <v>444859</v>
      </c>
      <c r="LL9" s="28" t="str">
        <f t="shared" si="352"/>
        <v>444860</v>
      </c>
      <c r="LM9" s="28" t="str">
        <f t="shared" si="352"/>
        <v>444861</v>
      </c>
      <c r="LN9" s="28" t="str">
        <f t="shared" si="352"/>
        <v>444862</v>
      </c>
      <c r="LO9" s="28" t="str">
        <f t="shared" si="352"/>
        <v>444863</v>
      </c>
      <c r="LP9" s="28" t="str">
        <f t="shared" si="352"/>
        <v>444864</v>
      </c>
      <c r="LQ9" s="33" t="str">
        <f t="shared" si="352"/>
        <v>444865</v>
      </c>
      <c r="LR9" s="32" t="str">
        <f t="shared" si="352"/>
        <v>444866</v>
      </c>
      <c r="LS9" s="28" t="str">
        <f t="shared" si="352"/>
        <v>444867</v>
      </c>
      <c r="LT9" s="28" t="str">
        <f t="shared" si="352"/>
        <v>444868</v>
      </c>
      <c r="LU9" s="28" t="str">
        <f t="shared" si="352"/>
        <v>444869</v>
      </c>
      <c r="LV9" s="28" t="str">
        <f t="shared" si="352"/>
        <v>444870</v>
      </c>
      <c r="LW9" s="28" t="str">
        <f t="shared" si="352"/>
        <v>444871</v>
      </c>
      <c r="LX9" s="28" t="str">
        <f t="shared" si="352"/>
        <v>444872</v>
      </c>
      <c r="LY9" s="28" t="str">
        <f t="shared" si="352"/>
        <v>444873</v>
      </c>
      <c r="LZ9" s="28" t="str">
        <f t="shared" si="352"/>
        <v>444874</v>
      </c>
      <c r="MA9" s="28" t="str">
        <f t="shared" si="352"/>
        <v>444875</v>
      </c>
      <c r="MB9" s="28" t="str">
        <f t="shared" si="352"/>
        <v>444876</v>
      </c>
      <c r="MC9" s="28" t="str">
        <f t="shared" si="352"/>
        <v>444877</v>
      </c>
      <c r="MD9" s="28" t="str">
        <f t="shared" si="352"/>
        <v>444878</v>
      </c>
      <c r="ME9" s="28" t="str">
        <f t="shared" si="352"/>
        <v>444879</v>
      </c>
      <c r="MF9" s="28" t="str">
        <f t="shared" si="352"/>
        <v>444880</v>
      </c>
      <c r="MG9" s="28" t="str">
        <f t="shared" si="352"/>
        <v>444881</v>
      </c>
      <c r="MH9" s="28" t="str">
        <f t="shared" si="352"/>
        <v>444882</v>
      </c>
      <c r="MI9" s="28" t="str">
        <f t="shared" ref="MI9:NZ9" si="353">4&amp;MI4</f>
        <v>444883</v>
      </c>
      <c r="MJ9" s="28" t="str">
        <f t="shared" si="353"/>
        <v>444884</v>
      </c>
      <c r="MK9" s="28" t="str">
        <f t="shared" si="353"/>
        <v>444885</v>
      </c>
      <c r="ML9" s="28" t="str">
        <f t="shared" si="353"/>
        <v>444886</v>
      </c>
      <c r="MM9" s="28" t="str">
        <f t="shared" si="353"/>
        <v>444887</v>
      </c>
      <c r="MN9" s="28" t="str">
        <f t="shared" si="353"/>
        <v>444888</v>
      </c>
      <c r="MO9" s="28" t="str">
        <f t="shared" si="353"/>
        <v>444889</v>
      </c>
      <c r="MP9" s="28" t="str">
        <f t="shared" si="353"/>
        <v>444890</v>
      </c>
      <c r="MQ9" s="28" t="str">
        <f t="shared" si="353"/>
        <v>444891</v>
      </c>
      <c r="MR9" s="28" t="str">
        <f t="shared" si="353"/>
        <v>444892</v>
      </c>
      <c r="MS9" s="28" t="str">
        <f t="shared" si="353"/>
        <v>444893</v>
      </c>
      <c r="MT9" s="28" t="str">
        <f t="shared" si="353"/>
        <v>444894</v>
      </c>
      <c r="MU9" s="33" t="str">
        <f t="shared" si="353"/>
        <v>444895</v>
      </c>
      <c r="MV9" s="32" t="str">
        <f t="shared" si="353"/>
        <v>444896</v>
      </c>
      <c r="MW9" s="28" t="str">
        <f t="shared" si="353"/>
        <v>444897</v>
      </c>
      <c r="MX9" s="28" t="str">
        <f t="shared" si="353"/>
        <v>444898</v>
      </c>
      <c r="MY9" s="28" t="str">
        <f t="shared" si="353"/>
        <v>444899</v>
      </c>
      <c r="MZ9" s="28" t="str">
        <f t="shared" si="353"/>
        <v>444900</v>
      </c>
      <c r="NA9" s="28" t="str">
        <f t="shared" si="353"/>
        <v>444901</v>
      </c>
      <c r="NB9" s="28" t="str">
        <f t="shared" si="353"/>
        <v>444902</v>
      </c>
      <c r="NC9" s="28" t="str">
        <f t="shared" si="353"/>
        <v>444903</v>
      </c>
      <c r="ND9" s="28" t="str">
        <f t="shared" si="353"/>
        <v>444904</v>
      </c>
      <c r="NE9" s="28" t="str">
        <f t="shared" si="353"/>
        <v>444905</v>
      </c>
      <c r="NF9" s="28" t="str">
        <f t="shared" si="353"/>
        <v>444906</v>
      </c>
      <c r="NG9" s="28" t="str">
        <f t="shared" si="353"/>
        <v>444907</v>
      </c>
      <c r="NH9" s="28" t="str">
        <f t="shared" si="353"/>
        <v>444908</v>
      </c>
      <c r="NI9" s="28" t="str">
        <f t="shared" si="353"/>
        <v>444909</v>
      </c>
      <c r="NJ9" s="28" t="str">
        <f t="shared" si="353"/>
        <v>444910</v>
      </c>
      <c r="NK9" s="28" t="str">
        <f t="shared" si="353"/>
        <v>444911</v>
      </c>
      <c r="NL9" s="28" t="str">
        <f t="shared" si="353"/>
        <v>444912</v>
      </c>
      <c r="NM9" s="28" t="str">
        <f t="shared" si="353"/>
        <v>444913</v>
      </c>
      <c r="NN9" s="28" t="str">
        <f t="shared" si="353"/>
        <v>444914</v>
      </c>
      <c r="NO9" s="28" t="str">
        <f t="shared" si="353"/>
        <v>444915</v>
      </c>
      <c r="NP9" s="28" t="str">
        <f t="shared" si="353"/>
        <v>444916</v>
      </c>
      <c r="NQ9" s="28" t="str">
        <f t="shared" si="353"/>
        <v>444917</v>
      </c>
      <c r="NR9" s="28" t="str">
        <f t="shared" si="353"/>
        <v>444918</v>
      </c>
      <c r="NS9" s="28" t="str">
        <f t="shared" si="353"/>
        <v>444919</v>
      </c>
      <c r="NT9" s="28" t="str">
        <f t="shared" si="353"/>
        <v>444920</v>
      </c>
      <c r="NU9" s="28" t="str">
        <f t="shared" si="353"/>
        <v>444921</v>
      </c>
      <c r="NV9" s="28" t="str">
        <f t="shared" si="353"/>
        <v>444922</v>
      </c>
      <c r="NW9" s="28" t="str">
        <f t="shared" si="353"/>
        <v>444923</v>
      </c>
      <c r="NX9" s="28" t="str">
        <f t="shared" si="353"/>
        <v>444924</v>
      </c>
      <c r="NY9" s="28" t="str">
        <f t="shared" si="353"/>
        <v>444925</v>
      </c>
      <c r="NZ9" s="33" t="str">
        <f t="shared" si="353"/>
        <v>444926</v>
      </c>
    </row>
    <row r="10" spans="2:390" x14ac:dyDescent="0.5">
      <c r="B10" s="100"/>
      <c r="C10" s="39"/>
      <c r="D10" s="41"/>
      <c r="E10" s="39"/>
      <c r="V10" s="63" t="s">
        <v>4</v>
      </c>
      <c r="W10" s="58">
        <f>COUNTIFS(Tableausuivioccupation[Emplacement],5,Tableausuivioccupation[Date],"&gt;=01/01/2022")</f>
        <v>99</v>
      </c>
      <c r="X10" s="53">
        <f t="shared" si="334"/>
        <v>335</v>
      </c>
      <c r="Y10" s="54">
        <f t="shared" si="335"/>
        <v>0.29552238805970149</v>
      </c>
      <c r="Z10" s="43" t="str">
        <f>5&amp;Z4</f>
        <v>544562</v>
      </c>
      <c r="AA10" s="28" t="str">
        <f t="shared" ref="AA10:CL10" si="354">5&amp;AA4</f>
        <v>544563</v>
      </c>
      <c r="AB10" s="28" t="str">
        <f t="shared" si="354"/>
        <v>544564</v>
      </c>
      <c r="AC10" s="28" t="str">
        <f t="shared" si="354"/>
        <v>544565</v>
      </c>
      <c r="AD10" s="28" t="str">
        <f t="shared" si="354"/>
        <v>544566</v>
      </c>
      <c r="AE10" s="28" t="str">
        <f t="shared" si="354"/>
        <v>544567</v>
      </c>
      <c r="AF10" s="28" t="str">
        <f t="shared" si="354"/>
        <v>544568</v>
      </c>
      <c r="AG10" s="28" t="str">
        <f t="shared" si="354"/>
        <v>544569</v>
      </c>
      <c r="AH10" s="28" t="str">
        <f t="shared" si="354"/>
        <v>544570</v>
      </c>
      <c r="AI10" s="28" t="str">
        <f t="shared" si="354"/>
        <v>544571</v>
      </c>
      <c r="AJ10" s="28" t="str">
        <f t="shared" si="354"/>
        <v>544572</v>
      </c>
      <c r="AK10" s="28" t="str">
        <f t="shared" si="354"/>
        <v>544573</v>
      </c>
      <c r="AL10" s="28" t="str">
        <f t="shared" si="354"/>
        <v>544574</v>
      </c>
      <c r="AM10" s="28" t="str">
        <f t="shared" si="354"/>
        <v>544575</v>
      </c>
      <c r="AN10" s="28" t="str">
        <f t="shared" si="354"/>
        <v>544576</v>
      </c>
      <c r="AO10" s="28" t="str">
        <f t="shared" si="354"/>
        <v>544577</v>
      </c>
      <c r="AP10" s="28" t="str">
        <f t="shared" si="354"/>
        <v>544578</v>
      </c>
      <c r="AQ10" s="28" t="str">
        <f t="shared" si="354"/>
        <v>544579</v>
      </c>
      <c r="AR10" s="28" t="str">
        <f t="shared" si="354"/>
        <v>544580</v>
      </c>
      <c r="AS10" s="28" t="str">
        <f t="shared" si="354"/>
        <v>544581</v>
      </c>
      <c r="AT10" s="28" t="str">
        <f t="shared" si="354"/>
        <v>544582</v>
      </c>
      <c r="AU10" s="28" t="str">
        <f t="shared" si="354"/>
        <v>544583</v>
      </c>
      <c r="AV10" s="28" t="str">
        <f t="shared" si="354"/>
        <v>544584</v>
      </c>
      <c r="AW10" s="28" t="str">
        <f t="shared" si="354"/>
        <v>544585</v>
      </c>
      <c r="AX10" s="28" t="str">
        <f t="shared" si="354"/>
        <v>544586</v>
      </c>
      <c r="AY10" s="28" t="str">
        <f t="shared" si="354"/>
        <v>544587</v>
      </c>
      <c r="AZ10" s="28" t="str">
        <f t="shared" si="354"/>
        <v>544588</v>
      </c>
      <c r="BA10" s="28" t="str">
        <f t="shared" si="354"/>
        <v>544589</v>
      </c>
      <c r="BB10" s="28" t="str">
        <f t="shared" si="354"/>
        <v>544590</v>
      </c>
      <c r="BC10" s="28" t="str">
        <f t="shared" si="354"/>
        <v>544591</v>
      </c>
      <c r="BD10" s="33" t="str">
        <f t="shared" si="354"/>
        <v>544592</v>
      </c>
      <c r="BE10" s="32" t="str">
        <f t="shared" si="354"/>
        <v>544593</v>
      </c>
      <c r="BF10" s="28" t="str">
        <f t="shared" si="354"/>
        <v>544594</v>
      </c>
      <c r="BG10" s="28" t="str">
        <f t="shared" si="354"/>
        <v>544595</v>
      </c>
      <c r="BH10" s="28" t="str">
        <f t="shared" si="354"/>
        <v>544596</v>
      </c>
      <c r="BI10" s="28" t="str">
        <f t="shared" si="354"/>
        <v>544597</v>
      </c>
      <c r="BJ10" s="28" t="str">
        <f t="shared" si="354"/>
        <v>544598</v>
      </c>
      <c r="BK10" s="28" t="str">
        <f t="shared" si="354"/>
        <v>544599</v>
      </c>
      <c r="BL10" s="28" t="str">
        <f t="shared" si="354"/>
        <v>544600</v>
      </c>
      <c r="BM10" s="28" t="str">
        <f t="shared" si="354"/>
        <v>544601</v>
      </c>
      <c r="BN10" s="28" t="str">
        <f t="shared" si="354"/>
        <v>544602</v>
      </c>
      <c r="BO10" s="28" t="str">
        <f t="shared" si="354"/>
        <v>544603</v>
      </c>
      <c r="BP10" s="28" t="str">
        <f t="shared" si="354"/>
        <v>544604</v>
      </c>
      <c r="BQ10" s="28" t="str">
        <f t="shared" si="354"/>
        <v>544605</v>
      </c>
      <c r="BR10" s="28" t="str">
        <f t="shared" si="354"/>
        <v>544606</v>
      </c>
      <c r="BS10" s="28" t="str">
        <f t="shared" si="354"/>
        <v>544607</v>
      </c>
      <c r="BT10" s="28" t="str">
        <f t="shared" si="354"/>
        <v>544608</v>
      </c>
      <c r="BU10" s="28" t="str">
        <f t="shared" si="354"/>
        <v>544609</v>
      </c>
      <c r="BV10" s="28" t="str">
        <f t="shared" si="354"/>
        <v>544610</v>
      </c>
      <c r="BW10" s="28" t="str">
        <f t="shared" si="354"/>
        <v>544611</v>
      </c>
      <c r="BX10" s="28" t="str">
        <f t="shared" si="354"/>
        <v>544612</v>
      </c>
      <c r="BY10" s="28" t="str">
        <f t="shared" si="354"/>
        <v>544613</v>
      </c>
      <c r="BZ10" s="28" t="str">
        <f t="shared" si="354"/>
        <v>544614</v>
      </c>
      <c r="CA10" s="28" t="str">
        <f t="shared" si="354"/>
        <v>544615</v>
      </c>
      <c r="CB10" s="28" t="str">
        <f t="shared" si="354"/>
        <v>544616</v>
      </c>
      <c r="CC10" s="28" t="str">
        <f t="shared" si="354"/>
        <v>544617</v>
      </c>
      <c r="CD10" s="28" t="str">
        <f t="shared" si="354"/>
        <v>544618</v>
      </c>
      <c r="CE10" s="28" t="str">
        <f t="shared" si="354"/>
        <v>544619</v>
      </c>
      <c r="CF10" s="33" t="str">
        <f t="shared" si="354"/>
        <v>544620</v>
      </c>
      <c r="CG10" s="43" t="str">
        <f t="shared" si="354"/>
        <v>544621</v>
      </c>
      <c r="CH10" s="28" t="str">
        <f t="shared" si="354"/>
        <v>544622</v>
      </c>
      <c r="CI10" s="28" t="str">
        <f t="shared" si="354"/>
        <v>544623</v>
      </c>
      <c r="CJ10" s="28" t="str">
        <f t="shared" si="354"/>
        <v>544624</v>
      </c>
      <c r="CK10" s="28" t="str">
        <f t="shared" si="354"/>
        <v>544625</v>
      </c>
      <c r="CL10" s="28" t="str">
        <f t="shared" si="354"/>
        <v>544626</v>
      </c>
      <c r="CM10" s="28" t="str">
        <f t="shared" ref="CM10:EX10" si="355">5&amp;CM4</f>
        <v>544627</v>
      </c>
      <c r="CN10" s="28" t="str">
        <f t="shared" si="355"/>
        <v>544628</v>
      </c>
      <c r="CO10" s="28" t="str">
        <f t="shared" si="355"/>
        <v>544629</v>
      </c>
      <c r="CP10" s="28" t="str">
        <f t="shared" si="355"/>
        <v>544630</v>
      </c>
      <c r="CQ10" s="28" t="str">
        <f t="shared" si="355"/>
        <v>544631</v>
      </c>
      <c r="CR10" s="28" t="str">
        <f t="shared" si="355"/>
        <v>544632</v>
      </c>
      <c r="CS10" s="28" t="str">
        <f t="shared" si="355"/>
        <v>544633</v>
      </c>
      <c r="CT10" s="28" t="str">
        <f t="shared" si="355"/>
        <v>544634</v>
      </c>
      <c r="CU10" s="28" t="str">
        <f t="shared" si="355"/>
        <v>544635</v>
      </c>
      <c r="CV10" s="28" t="str">
        <f t="shared" si="355"/>
        <v>544636</v>
      </c>
      <c r="CW10" s="28" t="str">
        <f t="shared" si="355"/>
        <v>544637</v>
      </c>
      <c r="CX10" s="28" t="str">
        <f t="shared" si="355"/>
        <v>544638</v>
      </c>
      <c r="CY10" s="28" t="str">
        <f t="shared" si="355"/>
        <v>544639</v>
      </c>
      <c r="CZ10" s="28" t="str">
        <f t="shared" si="355"/>
        <v>544640</v>
      </c>
      <c r="DA10" s="28" t="str">
        <f t="shared" si="355"/>
        <v>544641</v>
      </c>
      <c r="DB10" s="28" t="str">
        <f t="shared" si="355"/>
        <v>544642</v>
      </c>
      <c r="DC10" s="28" t="str">
        <f t="shared" si="355"/>
        <v>544643</v>
      </c>
      <c r="DD10" s="28" t="str">
        <f t="shared" si="355"/>
        <v>544644</v>
      </c>
      <c r="DE10" s="28" t="str">
        <f t="shared" si="355"/>
        <v>544645</v>
      </c>
      <c r="DF10" s="28" t="str">
        <f t="shared" si="355"/>
        <v>544646</v>
      </c>
      <c r="DG10" s="28" t="str">
        <f t="shared" si="355"/>
        <v>544647</v>
      </c>
      <c r="DH10" s="28" t="str">
        <f t="shared" si="355"/>
        <v>544648</v>
      </c>
      <c r="DI10" s="28" t="str">
        <f t="shared" si="355"/>
        <v>544649</v>
      </c>
      <c r="DJ10" s="28" t="str">
        <f t="shared" si="355"/>
        <v>544650</v>
      </c>
      <c r="DK10" s="77" t="str">
        <f t="shared" si="355"/>
        <v>544651</v>
      </c>
      <c r="DL10" s="32" t="str">
        <f t="shared" si="355"/>
        <v>544652</v>
      </c>
      <c r="DM10" s="28" t="str">
        <f t="shared" si="355"/>
        <v>544653</v>
      </c>
      <c r="DN10" s="28" t="str">
        <f t="shared" si="355"/>
        <v>544654</v>
      </c>
      <c r="DO10" s="28" t="str">
        <f t="shared" si="355"/>
        <v>544655</v>
      </c>
      <c r="DP10" s="28" t="str">
        <f t="shared" si="355"/>
        <v>544656</v>
      </c>
      <c r="DQ10" s="28" t="str">
        <f t="shared" si="355"/>
        <v>544657</v>
      </c>
      <c r="DR10" s="28" t="str">
        <f t="shared" si="355"/>
        <v>544658</v>
      </c>
      <c r="DS10" s="28" t="str">
        <f t="shared" si="355"/>
        <v>544659</v>
      </c>
      <c r="DT10" s="28" t="str">
        <f t="shared" si="355"/>
        <v>544660</v>
      </c>
      <c r="DU10" s="28" t="str">
        <f t="shared" si="355"/>
        <v>544661</v>
      </c>
      <c r="DV10" s="28" t="str">
        <f t="shared" si="355"/>
        <v>544662</v>
      </c>
      <c r="DW10" s="28" t="str">
        <f t="shared" si="355"/>
        <v>544663</v>
      </c>
      <c r="DX10" s="28" t="str">
        <f t="shared" si="355"/>
        <v>544664</v>
      </c>
      <c r="DY10" s="28" t="str">
        <f t="shared" si="355"/>
        <v>544665</v>
      </c>
      <c r="DZ10" s="28" t="str">
        <f t="shared" si="355"/>
        <v>544666</v>
      </c>
      <c r="EA10" s="28" t="str">
        <f t="shared" si="355"/>
        <v>544667</v>
      </c>
      <c r="EB10" s="28" t="str">
        <f t="shared" si="355"/>
        <v>544668</v>
      </c>
      <c r="EC10" s="28" t="str">
        <f t="shared" si="355"/>
        <v>544669</v>
      </c>
      <c r="ED10" s="28" t="str">
        <f t="shared" si="355"/>
        <v>544670</v>
      </c>
      <c r="EE10" s="28" t="str">
        <f t="shared" si="355"/>
        <v>544671</v>
      </c>
      <c r="EF10" s="28" t="str">
        <f t="shared" si="355"/>
        <v>544672</v>
      </c>
      <c r="EG10" s="28" t="str">
        <f t="shared" si="355"/>
        <v>544673</v>
      </c>
      <c r="EH10" s="28" t="str">
        <f t="shared" si="355"/>
        <v>544674</v>
      </c>
      <c r="EI10" s="28" t="str">
        <f t="shared" si="355"/>
        <v>544675</v>
      </c>
      <c r="EJ10" s="28" t="str">
        <f t="shared" si="355"/>
        <v>544676</v>
      </c>
      <c r="EK10" s="28" t="str">
        <f t="shared" si="355"/>
        <v>544677</v>
      </c>
      <c r="EL10" s="28" t="str">
        <f t="shared" si="355"/>
        <v>544678</v>
      </c>
      <c r="EM10" s="28" t="str">
        <f t="shared" si="355"/>
        <v>544679</v>
      </c>
      <c r="EN10" s="28" t="str">
        <f t="shared" si="355"/>
        <v>544680</v>
      </c>
      <c r="EO10" s="33" t="str">
        <f t="shared" si="355"/>
        <v>544681</v>
      </c>
      <c r="EP10" s="32" t="str">
        <f t="shared" si="355"/>
        <v>544682</v>
      </c>
      <c r="EQ10" s="28" t="str">
        <f t="shared" si="355"/>
        <v>544683</v>
      </c>
      <c r="ER10" s="28" t="str">
        <f t="shared" si="355"/>
        <v>544684</v>
      </c>
      <c r="ES10" s="28" t="str">
        <f t="shared" si="355"/>
        <v>544685</v>
      </c>
      <c r="ET10" s="28" t="str">
        <f t="shared" si="355"/>
        <v>544686</v>
      </c>
      <c r="EU10" s="28" t="str">
        <f t="shared" si="355"/>
        <v>544687</v>
      </c>
      <c r="EV10" s="28" t="str">
        <f t="shared" si="355"/>
        <v>544688</v>
      </c>
      <c r="EW10" s="28" t="str">
        <f t="shared" si="355"/>
        <v>544689</v>
      </c>
      <c r="EX10" s="28" t="str">
        <f t="shared" si="355"/>
        <v>544690</v>
      </c>
      <c r="EY10" s="28" t="str">
        <f t="shared" ref="EY10:HJ10" si="356">5&amp;EY4</f>
        <v>544691</v>
      </c>
      <c r="EZ10" s="28" t="str">
        <f t="shared" si="356"/>
        <v>544692</v>
      </c>
      <c r="FA10" s="28" t="str">
        <f t="shared" si="356"/>
        <v>544693</v>
      </c>
      <c r="FB10" s="28" t="str">
        <f t="shared" si="356"/>
        <v>544694</v>
      </c>
      <c r="FC10" s="28" t="str">
        <f t="shared" si="356"/>
        <v>544695</v>
      </c>
      <c r="FD10" s="28" t="str">
        <f t="shared" si="356"/>
        <v>544696</v>
      </c>
      <c r="FE10" s="28" t="str">
        <f t="shared" si="356"/>
        <v>544697</v>
      </c>
      <c r="FF10" s="28" t="str">
        <f t="shared" si="356"/>
        <v>544698</v>
      </c>
      <c r="FG10" s="28" t="str">
        <f t="shared" si="356"/>
        <v>544699</v>
      </c>
      <c r="FH10" s="28" t="str">
        <f t="shared" si="356"/>
        <v>544700</v>
      </c>
      <c r="FI10" s="28" t="str">
        <f t="shared" si="356"/>
        <v>544701</v>
      </c>
      <c r="FJ10" s="28" t="str">
        <f t="shared" si="356"/>
        <v>544702</v>
      </c>
      <c r="FK10" s="28" t="str">
        <f t="shared" si="356"/>
        <v>544703</v>
      </c>
      <c r="FL10" s="28" t="str">
        <f t="shared" si="356"/>
        <v>544704</v>
      </c>
      <c r="FM10" s="28" t="str">
        <f t="shared" si="356"/>
        <v>544705</v>
      </c>
      <c r="FN10" s="28" t="str">
        <f t="shared" si="356"/>
        <v>544706</v>
      </c>
      <c r="FO10" s="28" t="str">
        <f t="shared" si="356"/>
        <v>544707</v>
      </c>
      <c r="FP10" s="28" t="str">
        <f t="shared" si="356"/>
        <v>544708</v>
      </c>
      <c r="FQ10" s="28" t="str">
        <f t="shared" si="356"/>
        <v>544709</v>
      </c>
      <c r="FR10" s="28" t="str">
        <f t="shared" si="356"/>
        <v>544710</v>
      </c>
      <c r="FS10" s="28" t="str">
        <f t="shared" si="356"/>
        <v>544711</v>
      </c>
      <c r="FT10" s="33" t="str">
        <f t="shared" si="356"/>
        <v>544712</v>
      </c>
      <c r="FU10" s="91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  <c r="GT10" s="92"/>
      <c r="GU10" s="92"/>
      <c r="GV10" s="92"/>
      <c r="GW10" s="92"/>
      <c r="GX10" s="93"/>
      <c r="GY10" s="32" t="str">
        <f t="shared" si="356"/>
        <v>544743</v>
      </c>
      <c r="GZ10" s="28" t="str">
        <f t="shared" si="356"/>
        <v>544744</v>
      </c>
      <c r="HA10" s="28" t="str">
        <f t="shared" si="356"/>
        <v>544745</v>
      </c>
      <c r="HB10" s="28" t="str">
        <f t="shared" si="356"/>
        <v>544746</v>
      </c>
      <c r="HC10" s="28" t="str">
        <f t="shared" si="356"/>
        <v>544747</v>
      </c>
      <c r="HD10" s="28" t="str">
        <f t="shared" si="356"/>
        <v>544748</v>
      </c>
      <c r="HE10" s="28" t="str">
        <f t="shared" si="356"/>
        <v>544749</v>
      </c>
      <c r="HF10" s="28" t="str">
        <f t="shared" si="356"/>
        <v>544750</v>
      </c>
      <c r="HG10" s="28" t="str">
        <f t="shared" si="356"/>
        <v>544751</v>
      </c>
      <c r="HH10" s="28" t="str">
        <f t="shared" si="356"/>
        <v>544752</v>
      </c>
      <c r="HI10" s="28" t="str">
        <f t="shared" si="356"/>
        <v>544753</v>
      </c>
      <c r="HJ10" s="28" t="str">
        <f t="shared" si="356"/>
        <v>544754</v>
      </c>
      <c r="HK10" s="28" t="str">
        <f t="shared" ref="HK10:JV10" si="357">5&amp;HK4</f>
        <v>544755</v>
      </c>
      <c r="HL10" s="28" t="str">
        <f t="shared" si="357"/>
        <v>544756</v>
      </c>
      <c r="HM10" s="28" t="str">
        <f t="shared" si="357"/>
        <v>544757</v>
      </c>
      <c r="HN10" s="28" t="str">
        <f t="shared" si="357"/>
        <v>544758</v>
      </c>
      <c r="HO10" s="28" t="str">
        <f t="shared" si="357"/>
        <v>544759</v>
      </c>
      <c r="HP10" s="28" t="str">
        <f t="shared" si="357"/>
        <v>544760</v>
      </c>
      <c r="HQ10" s="28" t="str">
        <f t="shared" si="357"/>
        <v>544761</v>
      </c>
      <c r="HR10" s="28" t="str">
        <f t="shared" si="357"/>
        <v>544762</v>
      </c>
      <c r="HS10" s="28" t="str">
        <f t="shared" si="357"/>
        <v>544763</v>
      </c>
      <c r="HT10" s="28" t="str">
        <f t="shared" si="357"/>
        <v>544764</v>
      </c>
      <c r="HU10" s="28" t="str">
        <f t="shared" si="357"/>
        <v>544765</v>
      </c>
      <c r="HV10" s="28" t="str">
        <f t="shared" si="357"/>
        <v>544766</v>
      </c>
      <c r="HW10" s="28" t="str">
        <f t="shared" si="357"/>
        <v>544767</v>
      </c>
      <c r="HX10" s="28" t="str">
        <f t="shared" si="357"/>
        <v>544768</v>
      </c>
      <c r="HY10" s="28" t="str">
        <f t="shared" si="357"/>
        <v>544769</v>
      </c>
      <c r="HZ10" s="28" t="str">
        <f t="shared" si="357"/>
        <v>544770</v>
      </c>
      <c r="IA10" s="28" t="str">
        <f t="shared" si="357"/>
        <v>544771</v>
      </c>
      <c r="IB10" s="28" t="str">
        <f t="shared" si="357"/>
        <v>544772</v>
      </c>
      <c r="IC10" s="33" t="str">
        <f t="shared" si="357"/>
        <v>544773</v>
      </c>
      <c r="ID10" s="32" t="str">
        <f t="shared" si="357"/>
        <v>544774</v>
      </c>
      <c r="IE10" s="28" t="str">
        <f t="shared" si="357"/>
        <v>544775</v>
      </c>
      <c r="IF10" s="28" t="str">
        <f t="shared" si="357"/>
        <v>544776</v>
      </c>
      <c r="IG10" s="28" t="str">
        <f t="shared" si="357"/>
        <v>544777</v>
      </c>
      <c r="IH10" s="28" t="str">
        <f t="shared" si="357"/>
        <v>544778</v>
      </c>
      <c r="II10" s="28" t="str">
        <f t="shared" si="357"/>
        <v>544779</v>
      </c>
      <c r="IJ10" s="28" t="str">
        <f t="shared" si="357"/>
        <v>544780</v>
      </c>
      <c r="IK10" s="28" t="str">
        <f t="shared" si="357"/>
        <v>544781</v>
      </c>
      <c r="IL10" s="28" t="str">
        <f t="shared" si="357"/>
        <v>544782</v>
      </c>
      <c r="IM10" s="28" t="str">
        <f t="shared" si="357"/>
        <v>544783</v>
      </c>
      <c r="IN10" s="28" t="str">
        <f t="shared" si="357"/>
        <v>544784</v>
      </c>
      <c r="IO10" s="28" t="str">
        <f t="shared" si="357"/>
        <v>544785</v>
      </c>
      <c r="IP10" s="28" t="str">
        <f t="shared" si="357"/>
        <v>544786</v>
      </c>
      <c r="IQ10" s="28" t="str">
        <f t="shared" si="357"/>
        <v>544787</v>
      </c>
      <c r="IR10" s="28" t="str">
        <f t="shared" si="357"/>
        <v>544788</v>
      </c>
      <c r="IS10" s="28" t="str">
        <f t="shared" si="357"/>
        <v>544789</v>
      </c>
      <c r="IT10" s="28" t="str">
        <f t="shared" si="357"/>
        <v>544790</v>
      </c>
      <c r="IU10" s="28" t="str">
        <f t="shared" si="357"/>
        <v>544791</v>
      </c>
      <c r="IV10" s="28" t="str">
        <f t="shared" si="357"/>
        <v>544792</v>
      </c>
      <c r="IW10" s="28" t="str">
        <f t="shared" si="357"/>
        <v>544793</v>
      </c>
      <c r="IX10" s="28" t="str">
        <f t="shared" si="357"/>
        <v>544794</v>
      </c>
      <c r="IY10" s="28" t="str">
        <f t="shared" si="357"/>
        <v>544795</v>
      </c>
      <c r="IZ10" s="28" t="str">
        <f t="shared" si="357"/>
        <v>544796</v>
      </c>
      <c r="JA10" s="28" t="str">
        <f t="shared" si="357"/>
        <v>544797</v>
      </c>
      <c r="JB10" s="28" t="str">
        <f t="shared" si="357"/>
        <v>544798</v>
      </c>
      <c r="JC10" s="28" t="str">
        <f t="shared" si="357"/>
        <v>544799</v>
      </c>
      <c r="JD10" s="28" t="str">
        <f t="shared" si="357"/>
        <v>544800</v>
      </c>
      <c r="JE10" s="28" t="str">
        <f t="shared" si="357"/>
        <v>544801</v>
      </c>
      <c r="JF10" s="28" t="str">
        <f t="shared" si="357"/>
        <v>544802</v>
      </c>
      <c r="JG10" s="28" t="str">
        <f t="shared" si="357"/>
        <v>544803</v>
      </c>
      <c r="JH10" s="33" t="str">
        <f t="shared" si="357"/>
        <v>544804</v>
      </c>
      <c r="JI10" s="32" t="str">
        <f t="shared" si="357"/>
        <v>544805</v>
      </c>
      <c r="JJ10" s="28" t="str">
        <f t="shared" si="357"/>
        <v>544806</v>
      </c>
      <c r="JK10" s="28" t="str">
        <f t="shared" si="357"/>
        <v>544807</v>
      </c>
      <c r="JL10" s="28" t="str">
        <f t="shared" si="357"/>
        <v>544808</v>
      </c>
      <c r="JM10" s="28" t="str">
        <f t="shared" si="357"/>
        <v>544809</v>
      </c>
      <c r="JN10" s="28" t="str">
        <f t="shared" si="357"/>
        <v>544810</v>
      </c>
      <c r="JO10" s="28" t="str">
        <f t="shared" si="357"/>
        <v>544811</v>
      </c>
      <c r="JP10" s="28" t="str">
        <f t="shared" si="357"/>
        <v>544812</v>
      </c>
      <c r="JQ10" s="28" t="str">
        <f t="shared" si="357"/>
        <v>544813</v>
      </c>
      <c r="JR10" s="28" t="str">
        <f t="shared" si="357"/>
        <v>544814</v>
      </c>
      <c r="JS10" s="28" t="str">
        <f t="shared" si="357"/>
        <v>544815</v>
      </c>
      <c r="JT10" s="28" t="str">
        <f t="shared" si="357"/>
        <v>544816</v>
      </c>
      <c r="JU10" s="28" t="str">
        <f t="shared" si="357"/>
        <v>544817</v>
      </c>
      <c r="JV10" s="28" t="str">
        <f t="shared" si="357"/>
        <v>544818</v>
      </c>
      <c r="JW10" s="28" t="str">
        <f t="shared" ref="JW10:MH10" si="358">5&amp;JW4</f>
        <v>544819</v>
      </c>
      <c r="JX10" s="28" t="str">
        <f t="shared" si="358"/>
        <v>544820</v>
      </c>
      <c r="JY10" s="28" t="str">
        <f t="shared" si="358"/>
        <v>544821</v>
      </c>
      <c r="JZ10" s="28" t="str">
        <f t="shared" si="358"/>
        <v>544822</v>
      </c>
      <c r="KA10" s="28" t="str">
        <f t="shared" si="358"/>
        <v>544823</v>
      </c>
      <c r="KB10" s="28" t="str">
        <f t="shared" si="358"/>
        <v>544824</v>
      </c>
      <c r="KC10" s="28" t="str">
        <f t="shared" si="358"/>
        <v>544825</v>
      </c>
      <c r="KD10" s="28" t="str">
        <f t="shared" si="358"/>
        <v>544826</v>
      </c>
      <c r="KE10" s="28" t="str">
        <f t="shared" si="358"/>
        <v>544827</v>
      </c>
      <c r="KF10" s="28" t="str">
        <f t="shared" si="358"/>
        <v>544828</v>
      </c>
      <c r="KG10" s="28" t="str">
        <f t="shared" si="358"/>
        <v>544829</v>
      </c>
      <c r="KH10" s="28" t="str">
        <f t="shared" si="358"/>
        <v>544830</v>
      </c>
      <c r="KI10" s="28" t="str">
        <f t="shared" si="358"/>
        <v>544831</v>
      </c>
      <c r="KJ10" s="28" t="str">
        <f t="shared" si="358"/>
        <v>544832</v>
      </c>
      <c r="KK10" s="28" t="str">
        <f t="shared" si="358"/>
        <v>544833</v>
      </c>
      <c r="KL10" s="33" t="str">
        <f t="shared" si="358"/>
        <v>544834</v>
      </c>
      <c r="KM10" s="32" t="str">
        <f t="shared" si="358"/>
        <v>544835</v>
      </c>
      <c r="KN10" s="28" t="str">
        <f t="shared" si="358"/>
        <v>544836</v>
      </c>
      <c r="KO10" s="28" t="str">
        <f t="shared" si="358"/>
        <v>544837</v>
      </c>
      <c r="KP10" s="28" t="str">
        <f t="shared" si="358"/>
        <v>544838</v>
      </c>
      <c r="KQ10" s="28" t="str">
        <f t="shared" si="358"/>
        <v>544839</v>
      </c>
      <c r="KR10" s="28" t="str">
        <f t="shared" si="358"/>
        <v>544840</v>
      </c>
      <c r="KS10" s="28" t="str">
        <f t="shared" si="358"/>
        <v>544841</v>
      </c>
      <c r="KT10" s="28" t="str">
        <f t="shared" si="358"/>
        <v>544842</v>
      </c>
      <c r="KU10" s="28" t="str">
        <f t="shared" si="358"/>
        <v>544843</v>
      </c>
      <c r="KV10" s="28" t="str">
        <f t="shared" si="358"/>
        <v>544844</v>
      </c>
      <c r="KW10" s="28" t="str">
        <f t="shared" si="358"/>
        <v>544845</v>
      </c>
      <c r="KX10" s="28" t="str">
        <f t="shared" si="358"/>
        <v>544846</v>
      </c>
      <c r="KY10" s="28" t="str">
        <f t="shared" si="358"/>
        <v>544847</v>
      </c>
      <c r="KZ10" s="28" t="str">
        <f t="shared" si="358"/>
        <v>544848</v>
      </c>
      <c r="LA10" s="28" t="str">
        <f t="shared" si="358"/>
        <v>544849</v>
      </c>
      <c r="LB10" s="28" t="str">
        <f t="shared" si="358"/>
        <v>544850</v>
      </c>
      <c r="LC10" s="28" t="str">
        <f t="shared" si="358"/>
        <v>544851</v>
      </c>
      <c r="LD10" s="28" t="str">
        <f t="shared" si="358"/>
        <v>544852</v>
      </c>
      <c r="LE10" s="28" t="str">
        <f t="shared" si="358"/>
        <v>544853</v>
      </c>
      <c r="LF10" s="28" t="str">
        <f t="shared" si="358"/>
        <v>544854</v>
      </c>
      <c r="LG10" s="28" t="str">
        <f t="shared" si="358"/>
        <v>544855</v>
      </c>
      <c r="LH10" s="28" t="str">
        <f t="shared" si="358"/>
        <v>544856</v>
      </c>
      <c r="LI10" s="28" t="str">
        <f t="shared" si="358"/>
        <v>544857</v>
      </c>
      <c r="LJ10" s="28" t="str">
        <f t="shared" si="358"/>
        <v>544858</v>
      </c>
      <c r="LK10" s="28" t="str">
        <f t="shared" si="358"/>
        <v>544859</v>
      </c>
      <c r="LL10" s="28" t="str">
        <f t="shared" si="358"/>
        <v>544860</v>
      </c>
      <c r="LM10" s="28" t="str">
        <f t="shared" si="358"/>
        <v>544861</v>
      </c>
      <c r="LN10" s="28" t="str">
        <f t="shared" si="358"/>
        <v>544862</v>
      </c>
      <c r="LO10" s="28" t="str">
        <f t="shared" si="358"/>
        <v>544863</v>
      </c>
      <c r="LP10" s="28" t="str">
        <f t="shared" si="358"/>
        <v>544864</v>
      </c>
      <c r="LQ10" s="33" t="str">
        <f t="shared" si="358"/>
        <v>544865</v>
      </c>
      <c r="LR10" s="32" t="str">
        <f t="shared" si="358"/>
        <v>544866</v>
      </c>
      <c r="LS10" s="28" t="str">
        <f t="shared" si="358"/>
        <v>544867</v>
      </c>
      <c r="LT10" s="28" t="str">
        <f t="shared" si="358"/>
        <v>544868</v>
      </c>
      <c r="LU10" s="28" t="str">
        <f t="shared" si="358"/>
        <v>544869</v>
      </c>
      <c r="LV10" s="28" t="str">
        <f t="shared" si="358"/>
        <v>544870</v>
      </c>
      <c r="LW10" s="28" t="str">
        <f t="shared" si="358"/>
        <v>544871</v>
      </c>
      <c r="LX10" s="28" t="str">
        <f t="shared" si="358"/>
        <v>544872</v>
      </c>
      <c r="LY10" s="28" t="str">
        <f t="shared" si="358"/>
        <v>544873</v>
      </c>
      <c r="LZ10" s="28" t="str">
        <f t="shared" si="358"/>
        <v>544874</v>
      </c>
      <c r="MA10" s="28" t="str">
        <f t="shared" si="358"/>
        <v>544875</v>
      </c>
      <c r="MB10" s="28" t="str">
        <f t="shared" si="358"/>
        <v>544876</v>
      </c>
      <c r="MC10" s="28" t="str">
        <f t="shared" si="358"/>
        <v>544877</v>
      </c>
      <c r="MD10" s="28" t="str">
        <f t="shared" si="358"/>
        <v>544878</v>
      </c>
      <c r="ME10" s="28" t="str">
        <f t="shared" si="358"/>
        <v>544879</v>
      </c>
      <c r="MF10" s="28" t="str">
        <f t="shared" si="358"/>
        <v>544880</v>
      </c>
      <c r="MG10" s="28" t="str">
        <f t="shared" si="358"/>
        <v>544881</v>
      </c>
      <c r="MH10" s="28" t="str">
        <f t="shared" si="358"/>
        <v>544882</v>
      </c>
      <c r="MI10" s="28" t="str">
        <f t="shared" ref="MI10:NZ10" si="359">5&amp;MI4</f>
        <v>544883</v>
      </c>
      <c r="MJ10" s="28" t="str">
        <f t="shared" si="359"/>
        <v>544884</v>
      </c>
      <c r="MK10" s="28" t="str">
        <f t="shared" si="359"/>
        <v>544885</v>
      </c>
      <c r="ML10" s="28" t="str">
        <f t="shared" si="359"/>
        <v>544886</v>
      </c>
      <c r="MM10" s="28" t="str">
        <f t="shared" si="359"/>
        <v>544887</v>
      </c>
      <c r="MN10" s="28" t="str">
        <f t="shared" si="359"/>
        <v>544888</v>
      </c>
      <c r="MO10" s="28" t="str">
        <f t="shared" si="359"/>
        <v>544889</v>
      </c>
      <c r="MP10" s="28" t="str">
        <f t="shared" si="359"/>
        <v>544890</v>
      </c>
      <c r="MQ10" s="28" t="str">
        <f t="shared" si="359"/>
        <v>544891</v>
      </c>
      <c r="MR10" s="28" t="str">
        <f t="shared" si="359"/>
        <v>544892</v>
      </c>
      <c r="MS10" s="28" t="str">
        <f t="shared" si="359"/>
        <v>544893</v>
      </c>
      <c r="MT10" s="28" t="str">
        <f t="shared" si="359"/>
        <v>544894</v>
      </c>
      <c r="MU10" s="33" t="str">
        <f t="shared" si="359"/>
        <v>544895</v>
      </c>
      <c r="MV10" s="32" t="str">
        <f t="shared" si="359"/>
        <v>544896</v>
      </c>
      <c r="MW10" s="28" t="str">
        <f t="shared" si="359"/>
        <v>544897</v>
      </c>
      <c r="MX10" s="28" t="str">
        <f t="shared" si="359"/>
        <v>544898</v>
      </c>
      <c r="MY10" s="28" t="str">
        <f t="shared" si="359"/>
        <v>544899</v>
      </c>
      <c r="MZ10" s="28" t="str">
        <f t="shared" si="359"/>
        <v>544900</v>
      </c>
      <c r="NA10" s="28" t="str">
        <f t="shared" si="359"/>
        <v>544901</v>
      </c>
      <c r="NB10" s="28" t="str">
        <f t="shared" si="359"/>
        <v>544902</v>
      </c>
      <c r="NC10" s="28" t="str">
        <f t="shared" si="359"/>
        <v>544903</v>
      </c>
      <c r="ND10" s="28" t="str">
        <f t="shared" si="359"/>
        <v>544904</v>
      </c>
      <c r="NE10" s="28" t="str">
        <f t="shared" si="359"/>
        <v>544905</v>
      </c>
      <c r="NF10" s="28" t="str">
        <f t="shared" si="359"/>
        <v>544906</v>
      </c>
      <c r="NG10" s="28" t="str">
        <f t="shared" si="359"/>
        <v>544907</v>
      </c>
      <c r="NH10" s="28" t="str">
        <f t="shared" si="359"/>
        <v>544908</v>
      </c>
      <c r="NI10" s="28" t="str">
        <f t="shared" si="359"/>
        <v>544909</v>
      </c>
      <c r="NJ10" s="28" t="str">
        <f t="shared" si="359"/>
        <v>544910</v>
      </c>
      <c r="NK10" s="28" t="str">
        <f t="shared" si="359"/>
        <v>544911</v>
      </c>
      <c r="NL10" s="28" t="str">
        <f t="shared" si="359"/>
        <v>544912</v>
      </c>
      <c r="NM10" s="28" t="str">
        <f t="shared" si="359"/>
        <v>544913</v>
      </c>
      <c r="NN10" s="28" t="str">
        <f t="shared" si="359"/>
        <v>544914</v>
      </c>
      <c r="NO10" s="28" t="str">
        <f t="shared" si="359"/>
        <v>544915</v>
      </c>
      <c r="NP10" s="28" t="str">
        <f t="shared" si="359"/>
        <v>544916</v>
      </c>
      <c r="NQ10" s="28" t="str">
        <f t="shared" si="359"/>
        <v>544917</v>
      </c>
      <c r="NR10" s="28" t="str">
        <f t="shared" si="359"/>
        <v>544918</v>
      </c>
      <c r="NS10" s="28" t="str">
        <f t="shared" si="359"/>
        <v>544919</v>
      </c>
      <c r="NT10" s="28" t="str">
        <f t="shared" si="359"/>
        <v>544920</v>
      </c>
      <c r="NU10" s="28" t="str">
        <f t="shared" si="359"/>
        <v>544921</v>
      </c>
      <c r="NV10" s="28" t="str">
        <f t="shared" si="359"/>
        <v>544922</v>
      </c>
      <c r="NW10" s="28" t="str">
        <f t="shared" si="359"/>
        <v>544923</v>
      </c>
      <c r="NX10" s="28" t="str">
        <f t="shared" si="359"/>
        <v>544924</v>
      </c>
      <c r="NY10" s="28" t="str">
        <f t="shared" si="359"/>
        <v>544925</v>
      </c>
      <c r="NZ10" s="33" t="str">
        <f t="shared" si="359"/>
        <v>544926</v>
      </c>
    </row>
    <row r="11" spans="2:390" x14ac:dyDescent="0.5">
      <c r="B11" s="100"/>
      <c r="C11" s="39"/>
      <c r="D11" s="41"/>
      <c r="E11" s="39"/>
      <c r="V11" s="63" t="s">
        <v>5</v>
      </c>
      <c r="W11" s="58">
        <f>COUNTIFS(Tableausuivioccupation[Emplacement],6,Tableausuivioccupation[Date],"&gt;=01/01/2022")</f>
        <v>88</v>
      </c>
      <c r="X11" s="53">
        <f t="shared" si="334"/>
        <v>335</v>
      </c>
      <c r="Y11" s="54">
        <f t="shared" si="335"/>
        <v>0.2626865671641791</v>
      </c>
      <c r="Z11" s="43" t="str">
        <f>6&amp;Z4</f>
        <v>644562</v>
      </c>
      <c r="AA11" s="28" t="str">
        <f t="shared" ref="AA11:CL11" si="360">6&amp;AA4</f>
        <v>644563</v>
      </c>
      <c r="AB11" s="28" t="str">
        <f t="shared" si="360"/>
        <v>644564</v>
      </c>
      <c r="AC11" s="28" t="str">
        <f t="shared" si="360"/>
        <v>644565</v>
      </c>
      <c r="AD11" s="28" t="str">
        <f t="shared" si="360"/>
        <v>644566</v>
      </c>
      <c r="AE11" s="28" t="str">
        <f t="shared" si="360"/>
        <v>644567</v>
      </c>
      <c r="AF11" s="28" t="str">
        <f t="shared" si="360"/>
        <v>644568</v>
      </c>
      <c r="AG11" s="28" t="str">
        <f t="shared" si="360"/>
        <v>644569</v>
      </c>
      <c r="AH11" s="28" t="str">
        <f t="shared" si="360"/>
        <v>644570</v>
      </c>
      <c r="AI11" s="28" t="str">
        <f t="shared" si="360"/>
        <v>644571</v>
      </c>
      <c r="AJ11" s="28" t="str">
        <f t="shared" si="360"/>
        <v>644572</v>
      </c>
      <c r="AK11" s="28" t="str">
        <f t="shared" si="360"/>
        <v>644573</v>
      </c>
      <c r="AL11" s="28" t="str">
        <f t="shared" si="360"/>
        <v>644574</v>
      </c>
      <c r="AM11" s="28" t="str">
        <f t="shared" si="360"/>
        <v>644575</v>
      </c>
      <c r="AN11" s="28" t="str">
        <f t="shared" si="360"/>
        <v>644576</v>
      </c>
      <c r="AO11" s="28" t="str">
        <f t="shared" si="360"/>
        <v>644577</v>
      </c>
      <c r="AP11" s="28" t="str">
        <f t="shared" si="360"/>
        <v>644578</v>
      </c>
      <c r="AQ11" s="28" t="str">
        <f t="shared" si="360"/>
        <v>644579</v>
      </c>
      <c r="AR11" s="28" t="str">
        <f t="shared" si="360"/>
        <v>644580</v>
      </c>
      <c r="AS11" s="28" t="str">
        <f t="shared" si="360"/>
        <v>644581</v>
      </c>
      <c r="AT11" s="28" t="str">
        <f t="shared" si="360"/>
        <v>644582</v>
      </c>
      <c r="AU11" s="28" t="str">
        <f t="shared" si="360"/>
        <v>644583</v>
      </c>
      <c r="AV11" s="28" t="str">
        <f t="shared" si="360"/>
        <v>644584</v>
      </c>
      <c r="AW11" s="28" t="str">
        <f t="shared" si="360"/>
        <v>644585</v>
      </c>
      <c r="AX11" s="28" t="str">
        <f t="shared" si="360"/>
        <v>644586</v>
      </c>
      <c r="AY11" s="28" t="str">
        <f t="shared" si="360"/>
        <v>644587</v>
      </c>
      <c r="AZ11" s="28" t="str">
        <f t="shared" si="360"/>
        <v>644588</v>
      </c>
      <c r="BA11" s="28" t="str">
        <f t="shared" si="360"/>
        <v>644589</v>
      </c>
      <c r="BB11" s="28" t="str">
        <f t="shared" si="360"/>
        <v>644590</v>
      </c>
      <c r="BC11" s="28" t="str">
        <f t="shared" si="360"/>
        <v>644591</v>
      </c>
      <c r="BD11" s="33" t="str">
        <f t="shared" si="360"/>
        <v>644592</v>
      </c>
      <c r="BE11" s="32" t="str">
        <f t="shared" si="360"/>
        <v>644593</v>
      </c>
      <c r="BF11" s="28" t="str">
        <f t="shared" si="360"/>
        <v>644594</v>
      </c>
      <c r="BG11" s="28" t="str">
        <f t="shared" si="360"/>
        <v>644595</v>
      </c>
      <c r="BH11" s="28" t="str">
        <f t="shared" si="360"/>
        <v>644596</v>
      </c>
      <c r="BI11" s="28" t="str">
        <f t="shared" si="360"/>
        <v>644597</v>
      </c>
      <c r="BJ11" s="28" t="str">
        <f t="shared" si="360"/>
        <v>644598</v>
      </c>
      <c r="BK11" s="28" t="str">
        <f t="shared" si="360"/>
        <v>644599</v>
      </c>
      <c r="BL11" s="28" t="str">
        <f t="shared" si="360"/>
        <v>644600</v>
      </c>
      <c r="BM11" s="28" t="str">
        <f t="shared" si="360"/>
        <v>644601</v>
      </c>
      <c r="BN11" s="28" t="str">
        <f t="shared" si="360"/>
        <v>644602</v>
      </c>
      <c r="BO11" s="28" t="str">
        <f t="shared" si="360"/>
        <v>644603</v>
      </c>
      <c r="BP11" s="28" t="str">
        <f t="shared" si="360"/>
        <v>644604</v>
      </c>
      <c r="BQ11" s="28" t="str">
        <f t="shared" si="360"/>
        <v>644605</v>
      </c>
      <c r="BR11" s="28" t="str">
        <f t="shared" si="360"/>
        <v>644606</v>
      </c>
      <c r="BS11" s="28" t="str">
        <f t="shared" si="360"/>
        <v>644607</v>
      </c>
      <c r="BT11" s="28" t="str">
        <f t="shared" si="360"/>
        <v>644608</v>
      </c>
      <c r="BU11" s="28" t="str">
        <f t="shared" si="360"/>
        <v>644609</v>
      </c>
      <c r="BV11" s="28" t="str">
        <f t="shared" si="360"/>
        <v>644610</v>
      </c>
      <c r="BW11" s="28" t="str">
        <f t="shared" si="360"/>
        <v>644611</v>
      </c>
      <c r="BX11" s="28" t="str">
        <f t="shared" si="360"/>
        <v>644612</v>
      </c>
      <c r="BY11" s="28" t="str">
        <f t="shared" si="360"/>
        <v>644613</v>
      </c>
      <c r="BZ11" s="28" t="str">
        <f t="shared" si="360"/>
        <v>644614</v>
      </c>
      <c r="CA11" s="28" t="str">
        <f t="shared" si="360"/>
        <v>644615</v>
      </c>
      <c r="CB11" s="28" t="str">
        <f t="shared" si="360"/>
        <v>644616</v>
      </c>
      <c r="CC11" s="28" t="str">
        <f t="shared" si="360"/>
        <v>644617</v>
      </c>
      <c r="CD11" s="28" t="str">
        <f t="shared" si="360"/>
        <v>644618</v>
      </c>
      <c r="CE11" s="28" t="str">
        <f t="shared" si="360"/>
        <v>644619</v>
      </c>
      <c r="CF11" s="33" t="str">
        <f t="shared" si="360"/>
        <v>644620</v>
      </c>
      <c r="CG11" s="43" t="str">
        <f t="shared" si="360"/>
        <v>644621</v>
      </c>
      <c r="CH11" s="28" t="str">
        <f t="shared" si="360"/>
        <v>644622</v>
      </c>
      <c r="CI11" s="28" t="str">
        <f t="shared" si="360"/>
        <v>644623</v>
      </c>
      <c r="CJ11" s="28" t="str">
        <f t="shared" si="360"/>
        <v>644624</v>
      </c>
      <c r="CK11" s="28" t="str">
        <f t="shared" si="360"/>
        <v>644625</v>
      </c>
      <c r="CL11" s="28" t="str">
        <f t="shared" si="360"/>
        <v>644626</v>
      </c>
      <c r="CM11" s="28" t="str">
        <f t="shared" ref="CM11:EX11" si="361">6&amp;CM4</f>
        <v>644627</v>
      </c>
      <c r="CN11" s="28" t="str">
        <f t="shared" si="361"/>
        <v>644628</v>
      </c>
      <c r="CO11" s="28" t="str">
        <f t="shared" si="361"/>
        <v>644629</v>
      </c>
      <c r="CP11" s="28" t="str">
        <f t="shared" si="361"/>
        <v>644630</v>
      </c>
      <c r="CQ11" s="28" t="str">
        <f t="shared" si="361"/>
        <v>644631</v>
      </c>
      <c r="CR11" s="28" t="str">
        <f t="shared" si="361"/>
        <v>644632</v>
      </c>
      <c r="CS11" s="28" t="str">
        <f t="shared" si="361"/>
        <v>644633</v>
      </c>
      <c r="CT11" s="28" t="str">
        <f t="shared" si="361"/>
        <v>644634</v>
      </c>
      <c r="CU11" s="28" t="str">
        <f t="shared" si="361"/>
        <v>644635</v>
      </c>
      <c r="CV11" s="28" t="str">
        <f t="shared" si="361"/>
        <v>644636</v>
      </c>
      <c r="CW11" s="28" t="str">
        <f t="shared" si="361"/>
        <v>644637</v>
      </c>
      <c r="CX11" s="28" t="str">
        <f t="shared" si="361"/>
        <v>644638</v>
      </c>
      <c r="CY11" s="28" t="str">
        <f t="shared" si="361"/>
        <v>644639</v>
      </c>
      <c r="CZ11" s="28" t="str">
        <f t="shared" si="361"/>
        <v>644640</v>
      </c>
      <c r="DA11" s="28" t="str">
        <f t="shared" si="361"/>
        <v>644641</v>
      </c>
      <c r="DB11" s="28" t="str">
        <f t="shared" si="361"/>
        <v>644642</v>
      </c>
      <c r="DC11" s="28" t="str">
        <f t="shared" si="361"/>
        <v>644643</v>
      </c>
      <c r="DD11" s="28" t="str">
        <f t="shared" si="361"/>
        <v>644644</v>
      </c>
      <c r="DE11" s="28" t="str">
        <f t="shared" si="361"/>
        <v>644645</v>
      </c>
      <c r="DF11" s="28" t="str">
        <f t="shared" si="361"/>
        <v>644646</v>
      </c>
      <c r="DG11" s="28" t="str">
        <f t="shared" si="361"/>
        <v>644647</v>
      </c>
      <c r="DH11" s="28" t="str">
        <f t="shared" si="361"/>
        <v>644648</v>
      </c>
      <c r="DI11" s="28" t="str">
        <f t="shared" si="361"/>
        <v>644649</v>
      </c>
      <c r="DJ11" s="28" t="str">
        <f t="shared" si="361"/>
        <v>644650</v>
      </c>
      <c r="DK11" s="77" t="str">
        <f t="shared" si="361"/>
        <v>644651</v>
      </c>
      <c r="DL11" s="32" t="str">
        <f t="shared" si="361"/>
        <v>644652</v>
      </c>
      <c r="DM11" s="28" t="str">
        <f t="shared" si="361"/>
        <v>644653</v>
      </c>
      <c r="DN11" s="28" t="str">
        <f t="shared" si="361"/>
        <v>644654</v>
      </c>
      <c r="DO11" s="28" t="str">
        <f t="shared" si="361"/>
        <v>644655</v>
      </c>
      <c r="DP11" s="28" t="str">
        <f t="shared" si="361"/>
        <v>644656</v>
      </c>
      <c r="DQ11" s="28" t="str">
        <f t="shared" si="361"/>
        <v>644657</v>
      </c>
      <c r="DR11" s="28" t="str">
        <f t="shared" si="361"/>
        <v>644658</v>
      </c>
      <c r="DS11" s="28" t="str">
        <f t="shared" si="361"/>
        <v>644659</v>
      </c>
      <c r="DT11" s="28" t="str">
        <f t="shared" si="361"/>
        <v>644660</v>
      </c>
      <c r="DU11" s="28" t="str">
        <f t="shared" si="361"/>
        <v>644661</v>
      </c>
      <c r="DV11" s="28" t="str">
        <f t="shared" si="361"/>
        <v>644662</v>
      </c>
      <c r="DW11" s="28" t="str">
        <f t="shared" si="361"/>
        <v>644663</v>
      </c>
      <c r="DX11" s="28" t="str">
        <f t="shared" si="361"/>
        <v>644664</v>
      </c>
      <c r="DY11" s="28" t="str">
        <f t="shared" si="361"/>
        <v>644665</v>
      </c>
      <c r="DZ11" s="28" t="str">
        <f t="shared" si="361"/>
        <v>644666</v>
      </c>
      <c r="EA11" s="28" t="str">
        <f t="shared" si="361"/>
        <v>644667</v>
      </c>
      <c r="EB11" s="28" t="str">
        <f t="shared" si="361"/>
        <v>644668</v>
      </c>
      <c r="EC11" s="28" t="str">
        <f t="shared" si="361"/>
        <v>644669</v>
      </c>
      <c r="ED11" s="28" t="str">
        <f t="shared" si="361"/>
        <v>644670</v>
      </c>
      <c r="EE11" s="28" t="str">
        <f t="shared" si="361"/>
        <v>644671</v>
      </c>
      <c r="EF11" s="28" t="str">
        <f t="shared" si="361"/>
        <v>644672</v>
      </c>
      <c r="EG11" s="28" t="str">
        <f t="shared" si="361"/>
        <v>644673</v>
      </c>
      <c r="EH11" s="28" t="str">
        <f t="shared" si="361"/>
        <v>644674</v>
      </c>
      <c r="EI11" s="28" t="str">
        <f t="shared" si="361"/>
        <v>644675</v>
      </c>
      <c r="EJ11" s="28" t="str">
        <f t="shared" si="361"/>
        <v>644676</v>
      </c>
      <c r="EK11" s="28" t="str">
        <f t="shared" si="361"/>
        <v>644677</v>
      </c>
      <c r="EL11" s="28" t="str">
        <f t="shared" si="361"/>
        <v>644678</v>
      </c>
      <c r="EM11" s="28" t="str">
        <f t="shared" si="361"/>
        <v>644679</v>
      </c>
      <c r="EN11" s="28" t="str">
        <f t="shared" si="361"/>
        <v>644680</v>
      </c>
      <c r="EO11" s="33" t="str">
        <f t="shared" si="361"/>
        <v>644681</v>
      </c>
      <c r="EP11" s="32" t="str">
        <f t="shared" si="361"/>
        <v>644682</v>
      </c>
      <c r="EQ11" s="28" t="str">
        <f t="shared" si="361"/>
        <v>644683</v>
      </c>
      <c r="ER11" s="28" t="str">
        <f t="shared" si="361"/>
        <v>644684</v>
      </c>
      <c r="ES11" s="28" t="str">
        <f t="shared" si="361"/>
        <v>644685</v>
      </c>
      <c r="ET11" s="28" t="str">
        <f t="shared" si="361"/>
        <v>644686</v>
      </c>
      <c r="EU11" s="28" t="str">
        <f t="shared" si="361"/>
        <v>644687</v>
      </c>
      <c r="EV11" s="28" t="str">
        <f t="shared" si="361"/>
        <v>644688</v>
      </c>
      <c r="EW11" s="28" t="str">
        <f t="shared" si="361"/>
        <v>644689</v>
      </c>
      <c r="EX11" s="28" t="str">
        <f t="shared" si="361"/>
        <v>644690</v>
      </c>
      <c r="EY11" s="28" t="str">
        <f t="shared" ref="EY11:HJ11" si="362">6&amp;EY4</f>
        <v>644691</v>
      </c>
      <c r="EZ11" s="28" t="str">
        <f t="shared" si="362"/>
        <v>644692</v>
      </c>
      <c r="FA11" s="28" t="str">
        <f t="shared" si="362"/>
        <v>644693</v>
      </c>
      <c r="FB11" s="28" t="str">
        <f t="shared" si="362"/>
        <v>644694</v>
      </c>
      <c r="FC11" s="28" t="str">
        <f t="shared" si="362"/>
        <v>644695</v>
      </c>
      <c r="FD11" s="28" t="str">
        <f t="shared" si="362"/>
        <v>644696</v>
      </c>
      <c r="FE11" s="28" t="str">
        <f t="shared" si="362"/>
        <v>644697</v>
      </c>
      <c r="FF11" s="28" t="str">
        <f t="shared" si="362"/>
        <v>644698</v>
      </c>
      <c r="FG11" s="28" t="str">
        <f t="shared" si="362"/>
        <v>644699</v>
      </c>
      <c r="FH11" s="28" t="str">
        <f t="shared" si="362"/>
        <v>644700</v>
      </c>
      <c r="FI11" s="28" t="str">
        <f t="shared" si="362"/>
        <v>644701</v>
      </c>
      <c r="FJ11" s="28" t="str">
        <f t="shared" si="362"/>
        <v>644702</v>
      </c>
      <c r="FK11" s="28" t="str">
        <f t="shared" si="362"/>
        <v>644703</v>
      </c>
      <c r="FL11" s="28" t="str">
        <f t="shared" si="362"/>
        <v>644704</v>
      </c>
      <c r="FM11" s="28" t="str">
        <f t="shared" si="362"/>
        <v>644705</v>
      </c>
      <c r="FN11" s="28" t="str">
        <f t="shared" si="362"/>
        <v>644706</v>
      </c>
      <c r="FO11" s="28" t="str">
        <f t="shared" si="362"/>
        <v>644707</v>
      </c>
      <c r="FP11" s="28" t="str">
        <f t="shared" si="362"/>
        <v>644708</v>
      </c>
      <c r="FQ11" s="28" t="str">
        <f t="shared" si="362"/>
        <v>644709</v>
      </c>
      <c r="FR11" s="28" t="str">
        <f t="shared" si="362"/>
        <v>644710</v>
      </c>
      <c r="FS11" s="28" t="str">
        <f t="shared" si="362"/>
        <v>644711</v>
      </c>
      <c r="FT11" s="33" t="str">
        <f t="shared" si="362"/>
        <v>644712</v>
      </c>
      <c r="FU11" s="91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3"/>
      <c r="GY11" s="32" t="str">
        <f t="shared" si="362"/>
        <v>644743</v>
      </c>
      <c r="GZ11" s="28" t="str">
        <f t="shared" si="362"/>
        <v>644744</v>
      </c>
      <c r="HA11" s="28" t="str">
        <f t="shared" si="362"/>
        <v>644745</v>
      </c>
      <c r="HB11" s="28" t="str">
        <f t="shared" si="362"/>
        <v>644746</v>
      </c>
      <c r="HC11" s="28" t="str">
        <f t="shared" si="362"/>
        <v>644747</v>
      </c>
      <c r="HD11" s="28" t="str">
        <f t="shared" si="362"/>
        <v>644748</v>
      </c>
      <c r="HE11" s="28" t="str">
        <f t="shared" si="362"/>
        <v>644749</v>
      </c>
      <c r="HF11" s="28" t="str">
        <f t="shared" si="362"/>
        <v>644750</v>
      </c>
      <c r="HG11" s="28" t="str">
        <f t="shared" si="362"/>
        <v>644751</v>
      </c>
      <c r="HH11" s="28" t="str">
        <f t="shared" si="362"/>
        <v>644752</v>
      </c>
      <c r="HI11" s="28" t="str">
        <f t="shared" si="362"/>
        <v>644753</v>
      </c>
      <c r="HJ11" s="28" t="str">
        <f t="shared" si="362"/>
        <v>644754</v>
      </c>
      <c r="HK11" s="28" t="str">
        <f t="shared" ref="HK11:JV11" si="363">6&amp;HK4</f>
        <v>644755</v>
      </c>
      <c r="HL11" s="28" t="str">
        <f t="shared" si="363"/>
        <v>644756</v>
      </c>
      <c r="HM11" s="28" t="str">
        <f t="shared" si="363"/>
        <v>644757</v>
      </c>
      <c r="HN11" s="28" t="str">
        <f t="shared" si="363"/>
        <v>644758</v>
      </c>
      <c r="HO11" s="28" t="str">
        <f t="shared" si="363"/>
        <v>644759</v>
      </c>
      <c r="HP11" s="28" t="str">
        <f t="shared" si="363"/>
        <v>644760</v>
      </c>
      <c r="HQ11" s="28" t="str">
        <f t="shared" si="363"/>
        <v>644761</v>
      </c>
      <c r="HR11" s="28" t="str">
        <f t="shared" si="363"/>
        <v>644762</v>
      </c>
      <c r="HS11" s="28" t="str">
        <f t="shared" si="363"/>
        <v>644763</v>
      </c>
      <c r="HT11" s="28" t="str">
        <f t="shared" si="363"/>
        <v>644764</v>
      </c>
      <c r="HU11" s="28" t="str">
        <f t="shared" si="363"/>
        <v>644765</v>
      </c>
      <c r="HV11" s="28" t="str">
        <f t="shared" si="363"/>
        <v>644766</v>
      </c>
      <c r="HW11" s="28" t="str">
        <f t="shared" si="363"/>
        <v>644767</v>
      </c>
      <c r="HX11" s="28" t="str">
        <f t="shared" si="363"/>
        <v>644768</v>
      </c>
      <c r="HY11" s="28" t="str">
        <f t="shared" si="363"/>
        <v>644769</v>
      </c>
      <c r="HZ11" s="28" t="str">
        <f t="shared" si="363"/>
        <v>644770</v>
      </c>
      <c r="IA11" s="28" t="str">
        <f t="shared" si="363"/>
        <v>644771</v>
      </c>
      <c r="IB11" s="28" t="str">
        <f t="shared" si="363"/>
        <v>644772</v>
      </c>
      <c r="IC11" s="33" t="str">
        <f t="shared" si="363"/>
        <v>644773</v>
      </c>
      <c r="ID11" s="32" t="str">
        <f t="shared" si="363"/>
        <v>644774</v>
      </c>
      <c r="IE11" s="28" t="str">
        <f t="shared" si="363"/>
        <v>644775</v>
      </c>
      <c r="IF11" s="28" t="str">
        <f t="shared" si="363"/>
        <v>644776</v>
      </c>
      <c r="IG11" s="28" t="str">
        <f t="shared" si="363"/>
        <v>644777</v>
      </c>
      <c r="IH11" s="28" t="str">
        <f t="shared" si="363"/>
        <v>644778</v>
      </c>
      <c r="II11" s="28" t="str">
        <f t="shared" si="363"/>
        <v>644779</v>
      </c>
      <c r="IJ11" s="28" t="str">
        <f t="shared" si="363"/>
        <v>644780</v>
      </c>
      <c r="IK11" s="28" t="str">
        <f t="shared" si="363"/>
        <v>644781</v>
      </c>
      <c r="IL11" s="28" t="str">
        <f t="shared" si="363"/>
        <v>644782</v>
      </c>
      <c r="IM11" s="28" t="str">
        <f t="shared" si="363"/>
        <v>644783</v>
      </c>
      <c r="IN11" s="28" t="str">
        <f t="shared" si="363"/>
        <v>644784</v>
      </c>
      <c r="IO11" s="28" t="str">
        <f t="shared" si="363"/>
        <v>644785</v>
      </c>
      <c r="IP11" s="28" t="str">
        <f t="shared" si="363"/>
        <v>644786</v>
      </c>
      <c r="IQ11" s="28" t="str">
        <f t="shared" si="363"/>
        <v>644787</v>
      </c>
      <c r="IR11" s="28" t="str">
        <f t="shared" si="363"/>
        <v>644788</v>
      </c>
      <c r="IS11" s="28" t="str">
        <f t="shared" si="363"/>
        <v>644789</v>
      </c>
      <c r="IT11" s="28" t="str">
        <f t="shared" si="363"/>
        <v>644790</v>
      </c>
      <c r="IU11" s="28" t="str">
        <f t="shared" si="363"/>
        <v>644791</v>
      </c>
      <c r="IV11" s="28" t="str">
        <f t="shared" si="363"/>
        <v>644792</v>
      </c>
      <c r="IW11" s="28" t="str">
        <f t="shared" si="363"/>
        <v>644793</v>
      </c>
      <c r="IX11" s="28" t="str">
        <f t="shared" si="363"/>
        <v>644794</v>
      </c>
      <c r="IY11" s="28" t="str">
        <f t="shared" si="363"/>
        <v>644795</v>
      </c>
      <c r="IZ11" s="28" t="str">
        <f t="shared" si="363"/>
        <v>644796</v>
      </c>
      <c r="JA11" s="28" t="str">
        <f t="shared" si="363"/>
        <v>644797</v>
      </c>
      <c r="JB11" s="28" t="str">
        <f t="shared" si="363"/>
        <v>644798</v>
      </c>
      <c r="JC11" s="28" t="str">
        <f t="shared" si="363"/>
        <v>644799</v>
      </c>
      <c r="JD11" s="28" t="str">
        <f t="shared" si="363"/>
        <v>644800</v>
      </c>
      <c r="JE11" s="28" t="str">
        <f t="shared" si="363"/>
        <v>644801</v>
      </c>
      <c r="JF11" s="28" t="str">
        <f t="shared" si="363"/>
        <v>644802</v>
      </c>
      <c r="JG11" s="28" t="str">
        <f t="shared" si="363"/>
        <v>644803</v>
      </c>
      <c r="JH11" s="33" t="str">
        <f t="shared" si="363"/>
        <v>644804</v>
      </c>
      <c r="JI11" s="32" t="str">
        <f t="shared" si="363"/>
        <v>644805</v>
      </c>
      <c r="JJ11" s="28" t="str">
        <f t="shared" si="363"/>
        <v>644806</v>
      </c>
      <c r="JK11" s="28" t="str">
        <f t="shared" si="363"/>
        <v>644807</v>
      </c>
      <c r="JL11" s="28" t="str">
        <f t="shared" si="363"/>
        <v>644808</v>
      </c>
      <c r="JM11" s="28" t="str">
        <f t="shared" si="363"/>
        <v>644809</v>
      </c>
      <c r="JN11" s="28" t="str">
        <f t="shared" si="363"/>
        <v>644810</v>
      </c>
      <c r="JO11" s="28" t="str">
        <f t="shared" si="363"/>
        <v>644811</v>
      </c>
      <c r="JP11" s="28" t="str">
        <f t="shared" si="363"/>
        <v>644812</v>
      </c>
      <c r="JQ11" s="28" t="str">
        <f t="shared" si="363"/>
        <v>644813</v>
      </c>
      <c r="JR11" s="28" t="str">
        <f t="shared" si="363"/>
        <v>644814</v>
      </c>
      <c r="JS11" s="28" t="str">
        <f t="shared" si="363"/>
        <v>644815</v>
      </c>
      <c r="JT11" s="28" t="str">
        <f t="shared" si="363"/>
        <v>644816</v>
      </c>
      <c r="JU11" s="28" t="str">
        <f t="shared" si="363"/>
        <v>644817</v>
      </c>
      <c r="JV11" s="28" t="str">
        <f t="shared" si="363"/>
        <v>644818</v>
      </c>
      <c r="JW11" s="28" t="str">
        <f t="shared" ref="JW11:MH11" si="364">6&amp;JW4</f>
        <v>644819</v>
      </c>
      <c r="JX11" s="28" t="str">
        <f t="shared" si="364"/>
        <v>644820</v>
      </c>
      <c r="JY11" s="28" t="str">
        <f t="shared" si="364"/>
        <v>644821</v>
      </c>
      <c r="JZ11" s="28" t="str">
        <f t="shared" si="364"/>
        <v>644822</v>
      </c>
      <c r="KA11" s="28" t="str">
        <f t="shared" si="364"/>
        <v>644823</v>
      </c>
      <c r="KB11" s="28" t="str">
        <f t="shared" si="364"/>
        <v>644824</v>
      </c>
      <c r="KC11" s="28" t="str">
        <f t="shared" si="364"/>
        <v>644825</v>
      </c>
      <c r="KD11" s="28" t="str">
        <f t="shared" si="364"/>
        <v>644826</v>
      </c>
      <c r="KE11" s="28" t="str">
        <f t="shared" si="364"/>
        <v>644827</v>
      </c>
      <c r="KF11" s="28" t="str">
        <f t="shared" si="364"/>
        <v>644828</v>
      </c>
      <c r="KG11" s="28" t="str">
        <f t="shared" si="364"/>
        <v>644829</v>
      </c>
      <c r="KH11" s="28" t="str">
        <f t="shared" si="364"/>
        <v>644830</v>
      </c>
      <c r="KI11" s="28" t="str">
        <f t="shared" si="364"/>
        <v>644831</v>
      </c>
      <c r="KJ11" s="28" t="str">
        <f t="shared" si="364"/>
        <v>644832</v>
      </c>
      <c r="KK11" s="28" t="str">
        <f t="shared" si="364"/>
        <v>644833</v>
      </c>
      <c r="KL11" s="33" t="str">
        <f t="shared" si="364"/>
        <v>644834</v>
      </c>
      <c r="KM11" s="32" t="str">
        <f t="shared" si="364"/>
        <v>644835</v>
      </c>
      <c r="KN11" s="28" t="str">
        <f t="shared" si="364"/>
        <v>644836</v>
      </c>
      <c r="KO11" s="28" t="str">
        <f t="shared" si="364"/>
        <v>644837</v>
      </c>
      <c r="KP11" s="28" t="str">
        <f t="shared" si="364"/>
        <v>644838</v>
      </c>
      <c r="KQ11" s="28" t="str">
        <f t="shared" si="364"/>
        <v>644839</v>
      </c>
      <c r="KR11" s="28" t="str">
        <f t="shared" si="364"/>
        <v>644840</v>
      </c>
      <c r="KS11" s="28" t="str">
        <f t="shared" si="364"/>
        <v>644841</v>
      </c>
      <c r="KT11" s="28" t="str">
        <f t="shared" si="364"/>
        <v>644842</v>
      </c>
      <c r="KU11" s="28" t="str">
        <f t="shared" si="364"/>
        <v>644843</v>
      </c>
      <c r="KV11" s="28" t="str">
        <f t="shared" si="364"/>
        <v>644844</v>
      </c>
      <c r="KW11" s="28" t="str">
        <f t="shared" si="364"/>
        <v>644845</v>
      </c>
      <c r="KX11" s="28" t="str">
        <f t="shared" si="364"/>
        <v>644846</v>
      </c>
      <c r="KY11" s="28" t="str">
        <f t="shared" si="364"/>
        <v>644847</v>
      </c>
      <c r="KZ11" s="28" t="str">
        <f t="shared" si="364"/>
        <v>644848</v>
      </c>
      <c r="LA11" s="28" t="str">
        <f t="shared" si="364"/>
        <v>644849</v>
      </c>
      <c r="LB11" s="28" t="str">
        <f t="shared" si="364"/>
        <v>644850</v>
      </c>
      <c r="LC11" s="28" t="str">
        <f t="shared" si="364"/>
        <v>644851</v>
      </c>
      <c r="LD11" s="28" t="str">
        <f t="shared" si="364"/>
        <v>644852</v>
      </c>
      <c r="LE11" s="28" t="str">
        <f t="shared" si="364"/>
        <v>644853</v>
      </c>
      <c r="LF11" s="28" t="str">
        <f t="shared" si="364"/>
        <v>644854</v>
      </c>
      <c r="LG11" s="28" t="str">
        <f t="shared" si="364"/>
        <v>644855</v>
      </c>
      <c r="LH11" s="28" t="str">
        <f t="shared" si="364"/>
        <v>644856</v>
      </c>
      <c r="LI11" s="28" t="str">
        <f t="shared" si="364"/>
        <v>644857</v>
      </c>
      <c r="LJ11" s="28" t="str">
        <f t="shared" si="364"/>
        <v>644858</v>
      </c>
      <c r="LK11" s="28" t="str">
        <f t="shared" si="364"/>
        <v>644859</v>
      </c>
      <c r="LL11" s="28" t="str">
        <f t="shared" si="364"/>
        <v>644860</v>
      </c>
      <c r="LM11" s="28" t="str">
        <f t="shared" si="364"/>
        <v>644861</v>
      </c>
      <c r="LN11" s="28" t="str">
        <f t="shared" si="364"/>
        <v>644862</v>
      </c>
      <c r="LO11" s="28" t="str">
        <f t="shared" si="364"/>
        <v>644863</v>
      </c>
      <c r="LP11" s="28" t="str">
        <f t="shared" si="364"/>
        <v>644864</v>
      </c>
      <c r="LQ11" s="33" t="str">
        <f t="shared" si="364"/>
        <v>644865</v>
      </c>
      <c r="LR11" s="32" t="str">
        <f t="shared" si="364"/>
        <v>644866</v>
      </c>
      <c r="LS11" s="28" t="str">
        <f t="shared" si="364"/>
        <v>644867</v>
      </c>
      <c r="LT11" s="28" t="str">
        <f t="shared" si="364"/>
        <v>644868</v>
      </c>
      <c r="LU11" s="28" t="str">
        <f t="shared" si="364"/>
        <v>644869</v>
      </c>
      <c r="LV11" s="28" t="str">
        <f t="shared" si="364"/>
        <v>644870</v>
      </c>
      <c r="LW11" s="28" t="str">
        <f t="shared" si="364"/>
        <v>644871</v>
      </c>
      <c r="LX11" s="28" t="str">
        <f t="shared" si="364"/>
        <v>644872</v>
      </c>
      <c r="LY11" s="28" t="str">
        <f t="shared" si="364"/>
        <v>644873</v>
      </c>
      <c r="LZ11" s="28" t="str">
        <f t="shared" si="364"/>
        <v>644874</v>
      </c>
      <c r="MA11" s="28" t="str">
        <f t="shared" si="364"/>
        <v>644875</v>
      </c>
      <c r="MB11" s="28" t="str">
        <f t="shared" si="364"/>
        <v>644876</v>
      </c>
      <c r="MC11" s="28" t="str">
        <f t="shared" si="364"/>
        <v>644877</v>
      </c>
      <c r="MD11" s="28" t="str">
        <f t="shared" si="364"/>
        <v>644878</v>
      </c>
      <c r="ME11" s="28" t="str">
        <f t="shared" si="364"/>
        <v>644879</v>
      </c>
      <c r="MF11" s="28" t="str">
        <f t="shared" si="364"/>
        <v>644880</v>
      </c>
      <c r="MG11" s="28" t="str">
        <f t="shared" si="364"/>
        <v>644881</v>
      </c>
      <c r="MH11" s="28" t="str">
        <f t="shared" si="364"/>
        <v>644882</v>
      </c>
      <c r="MI11" s="28" t="str">
        <f t="shared" ref="MI11:NZ11" si="365">6&amp;MI4</f>
        <v>644883</v>
      </c>
      <c r="MJ11" s="28" t="str">
        <f t="shared" si="365"/>
        <v>644884</v>
      </c>
      <c r="MK11" s="28" t="str">
        <f t="shared" si="365"/>
        <v>644885</v>
      </c>
      <c r="ML11" s="28" t="str">
        <f t="shared" si="365"/>
        <v>644886</v>
      </c>
      <c r="MM11" s="28" t="str">
        <f t="shared" si="365"/>
        <v>644887</v>
      </c>
      <c r="MN11" s="28" t="str">
        <f t="shared" si="365"/>
        <v>644888</v>
      </c>
      <c r="MO11" s="28" t="str">
        <f t="shared" si="365"/>
        <v>644889</v>
      </c>
      <c r="MP11" s="28" t="str">
        <f t="shared" si="365"/>
        <v>644890</v>
      </c>
      <c r="MQ11" s="28" t="str">
        <f t="shared" si="365"/>
        <v>644891</v>
      </c>
      <c r="MR11" s="28" t="str">
        <f t="shared" si="365"/>
        <v>644892</v>
      </c>
      <c r="MS11" s="28" t="str">
        <f t="shared" si="365"/>
        <v>644893</v>
      </c>
      <c r="MT11" s="28" t="str">
        <f t="shared" si="365"/>
        <v>644894</v>
      </c>
      <c r="MU11" s="33" t="str">
        <f t="shared" si="365"/>
        <v>644895</v>
      </c>
      <c r="MV11" s="32" t="str">
        <f t="shared" si="365"/>
        <v>644896</v>
      </c>
      <c r="MW11" s="28" t="str">
        <f t="shared" si="365"/>
        <v>644897</v>
      </c>
      <c r="MX11" s="28" t="str">
        <f t="shared" si="365"/>
        <v>644898</v>
      </c>
      <c r="MY11" s="28" t="str">
        <f t="shared" si="365"/>
        <v>644899</v>
      </c>
      <c r="MZ11" s="28" t="str">
        <f t="shared" si="365"/>
        <v>644900</v>
      </c>
      <c r="NA11" s="28" t="str">
        <f t="shared" si="365"/>
        <v>644901</v>
      </c>
      <c r="NB11" s="28" t="str">
        <f t="shared" si="365"/>
        <v>644902</v>
      </c>
      <c r="NC11" s="28" t="str">
        <f t="shared" si="365"/>
        <v>644903</v>
      </c>
      <c r="ND11" s="28" t="str">
        <f t="shared" si="365"/>
        <v>644904</v>
      </c>
      <c r="NE11" s="28" t="str">
        <f t="shared" si="365"/>
        <v>644905</v>
      </c>
      <c r="NF11" s="28" t="str">
        <f t="shared" si="365"/>
        <v>644906</v>
      </c>
      <c r="NG11" s="28" t="str">
        <f t="shared" si="365"/>
        <v>644907</v>
      </c>
      <c r="NH11" s="28" t="str">
        <f t="shared" si="365"/>
        <v>644908</v>
      </c>
      <c r="NI11" s="28" t="str">
        <f t="shared" si="365"/>
        <v>644909</v>
      </c>
      <c r="NJ11" s="28" t="str">
        <f t="shared" si="365"/>
        <v>644910</v>
      </c>
      <c r="NK11" s="28" t="str">
        <f t="shared" si="365"/>
        <v>644911</v>
      </c>
      <c r="NL11" s="28" t="str">
        <f t="shared" si="365"/>
        <v>644912</v>
      </c>
      <c r="NM11" s="28" t="str">
        <f t="shared" si="365"/>
        <v>644913</v>
      </c>
      <c r="NN11" s="28" t="str">
        <f t="shared" si="365"/>
        <v>644914</v>
      </c>
      <c r="NO11" s="28" t="str">
        <f t="shared" si="365"/>
        <v>644915</v>
      </c>
      <c r="NP11" s="28" t="str">
        <f t="shared" si="365"/>
        <v>644916</v>
      </c>
      <c r="NQ11" s="28" t="str">
        <f t="shared" si="365"/>
        <v>644917</v>
      </c>
      <c r="NR11" s="28" t="str">
        <f t="shared" si="365"/>
        <v>644918</v>
      </c>
      <c r="NS11" s="28" t="str">
        <f t="shared" si="365"/>
        <v>644919</v>
      </c>
      <c r="NT11" s="28" t="str">
        <f t="shared" si="365"/>
        <v>644920</v>
      </c>
      <c r="NU11" s="28" t="str">
        <f t="shared" si="365"/>
        <v>644921</v>
      </c>
      <c r="NV11" s="28" t="str">
        <f t="shared" si="365"/>
        <v>644922</v>
      </c>
      <c r="NW11" s="28" t="str">
        <f t="shared" si="365"/>
        <v>644923</v>
      </c>
      <c r="NX11" s="28" t="str">
        <f t="shared" si="365"/>
        <v>644924</v>
      </c>
      <c r="NY11" s="28" t="str">
        <f t="shared" si="365"/>
        <v>644925</v>
      </c>
      <c r="NZ11" s="33" t="str">
        <f t="shared" si="365"/>
        <v>644926</v>
      </c>
    </row>
    <row r="12" spans="2:390" x14ac:dyDescent="0.5">
      <c r="B12" s="100"/>
      <c r="C12" s="39"/>
      <c r="D12" s="41"/>
      <c r="E12" s="39"/>
      <c r="V12" s="63" t="s">
        <v>6</v>
      </c>
      <c r="W12" s="58">
        <f>COUNTIFS(Tableausuivioccupation[Emplacement],7,Tableausuivioccupation[Date],"&gt;=01/01/2022")</f>
        <v>60</v>
      </c>
      <c r="X12" s="53">
        <f t="shared" si="334"/>
        <v>335</v>
      </c>
      <c r="Y12" s="54">
        <f t="shared" si="335"/>
        <v>0.17910447761194029</v>
      </c>
      <c r="Z12" s="43" t="str">
        <f>7&amp;Z4</f>
        <v>744562</v>
      </c>
      <c r="AA12" s="28" t="str">
        <f t="shared" ref="AA12:CL12" si="366">7&amp;AA4</f>
        <v>744563</v>
      </c>
      <c r="AB12" s="28" t="str">
        <f t="shared" si="366"/>
        <v>744564</v>
      </c>
      <c r="AC12" s="28" t="str">
        <f t="shared" si="366"/>
        <v>744565</v>
      </c>
      <c r="AD12" s="28" t="str">
        <f t="shared" si="366"/>
        <v>744566</v>
      </c>
      <c r="AE12" s="28" t="str">
        <f t="shared" si="366"/>
        <v>744567</v>
      </c>
      <c r="AF12" s="28" t="str">
        <f t="shared" si="366"/>
        <v>744568</v>
      </c>
      <c r="AG12" s="28" t="str">
        <f t="shared" si="366"/>
        <v>744569</v>
      </c>
      <c r="AH12" s="28" t="str">
        <f t="shared" si="366"/>
        <v>744570</v>
      </c>
      <c r="AI12" s="28" t="str">
        <f t="shared" si="366"/>
        <v>744571</v>
      </c>
      <c r="AJ12" s="28" t="str">
        <f t="shared" si="366"/>
        <v>744572</v>
      </c>
      <c r="AK12" s="28" t="str">
        <f t="shared" si="366"/>
        <v>744573</v>
      </c>
      <c r="AL12" s="28" t="str">
        <f t="shared" si="366"/>
        <v>744574</v>
      </c>
      <c r="AM12" s="28" t="str">
        <f t="shared" si="366"/>
        <v>744575</v>
      </c>
      <c r="AN12" s="28" t="str">
        <f t="shared" si="366"/>
        <v>744576</v>
      </c>
      <c r="AO12" s="28" t="str">
        <f t="shared" si="366"/>
        <v>744577</v>
      </c>
      <c r="AP12" s="28" t="str">
        <f t="shared" si="366"/>
        <v>744578</v>
      </c>
      <c r="AQ12" s="28" t="str">
        <f t="shared" si="366"/>
        <v>744579</v>
      </c>
      <c r="AR12" s="28" t="str">
        <f t="shared" si="366"/>
        <v>744580</v>
      </c>
      <c r="AS12" s="28" t="str">
        <f t="shared" si="366"/>
        <v>744581</v>
      </c>
      <c r="AT12" s="28" t="str">
        <f t="shared" si="366"/>
        <v>744582</v>
      </c>
      <c r="AU12" s="28" t="str">
        <f t="shared" si="366"/>
        <v>744583</v>
      </c>
      <c r="AV12" s="28" t="str">
        <f t="shared" si="366"/>
        <v>744584</v>
      </c>
      <c r="AW12" s="28" t="str">
        <f t="shared" si="366"/>
        <v>744585</v>
      </c>
      <c r="AX12" s="28" t="str">
        <f t="shared" si="366"/>
        <v>744586</v>
      </c>
      <c r="AY12" s="28" t="str">
        <f t="shared" si="366"/>
        <v>744587</v>
      </c>
      <c r="AZ12" s="28" t="str">
        <f t="shared" si="366"/>
        <v>744588</v>
      </c>
      <c r="BA12" s="28" t="str">
        <f t="shared" si="366"/>
        <v>744589</v>
      </c>
      <c r="BB12" s="28" t="str">
        <f t="shared" si="366"/>
        <v>744590</v>
      </c>
      <c r="BC12" s="28" t="str">
        <f t="shared" si="366"/>
        <v>744591</v>
      </c>
      <c r="BD12" s="33" t="str">
        <f t="shared" si="366"/>
        <v>744592</v>
      </c>
      <c r="BE12" s="32" t="str">
        <f t="shared" si="366"/>
        <v>744593</v>
      </c>
      <c r="BF12" s="28" t="str">
        <f t="shared" si="366"/>
        <v>744594</v>
      </c>
      <c r="BG12" s="28" t="str">
        <f t="shared" si="366"/>
        <v>744595</v>
      </c>
      <c r="BH12" s="28" t="str">
        <f t="shared" si="366"/>
        <v>744596</v>
      </c>
      <c r="BI12" s="28" t="str">
        <f t="shared" si="366"/>
        <v>744597</v>
      </c>
      <c r="BJ12" s="28" t="str">
        <f t="shared" si="366"/>
        <v>744598</v>
      </c>
      <c r="BK12" s="28" t="str">
        <f t="shared" si="366"/>
        <v>744599</v>
      </c>
      <c r="BL12" s="28" t="str">
        <f t="shared" si="366"/>
        <v>744600</v>
      </c>
      <c r="BM12" s="28" t="str">
        <f t="shared" si="366"/>
        <v>744601</v>
      </c>
      <c r="BN12" s="28" t="str">
        <f t="shared" si="366"/>
        <v>744602</v>
      </c>
      <c r="BO12" s="28" t="str">
        <f t="shared" si="366"/>
        <v>744603</v>
      </c>
      <c r="BP12" s="28" t="str">
        <f t="shared" si="366"/>
        <v>744604</v>
      </c>
      <c r="BQ12" s="28" t="str">
        <f t="shared" si="366"/>
        <v>744605</v>
      </c>
      <c r="BR12" s="28" t="str">
        <f t="shared" si="366"/>
        <v>744606</v>
      </c>
      <c r="BS12" s="28" t="str">
        <f t="shared" si="366"/>
        <v>744607</v>
      </c>
      <c r="BT12" s="28" t="str">
        <f t="shared" si="366"/>
        <v>744608</v>
      </c>
      <c r="BU12" s="28" t="str">
        <f t="shared" si="366"/>
        <v>744609</v>
      </c>
      <c r="BV12" s="28" t="str">
        <f t="shared" si="366"/>
        <v>744610</v>
      </c>
      <c r="BW12" s="28" t="str">
        <f t="shared" si="366"/>
        <v>744611</v>
      </c>
      <c r="BX12" s="28" t="str">
        <f t="shared" si="366"/>
        <v>744612</v>
      </c>
      <c r="BY12" s="28" t="str">
        <f t="shared" si="366"/>
        <v>744613</v>
      </c>
      <c r="BZ12" s="28" t="str">
        <f t="shared" si="366"/>
        <v>744614</v>
      </c>
      <c r="CA12" s="28" t="str">
        <f t="shared" si="366"/>
        <v>744615</v>
      </c>
      <c r="CB12" s="28" t="str">
        <f t="shared" si="366"/>
        <v>744616</v>
      </c>
      <c r="CC12" s="28" t="str">
        <f t="shared" si="366"/>
        <v>744617</v>
      </c>
      <c r="CD12" s="28" t="str">
        <f t="shared" si="366"/>
        <v>744618</v>
      </c>
      <c r="CE12" s="28" t="str">
        <f t="shared" si="366"/>
        <v>744619</v>
      </c>
      <c r="CF12" s="33" t="str">
        <f t="shared" si="366"/>
        <v>744620</v>
      </c>
      <c r="CG12" s="43" t="str">
        <f t="shared" si="366"/>
        <v>744621</v>
      </c>
      <c r="CH12" s="28" t="str">
        <f t="shared" si="366"/>
        <v>744622</v>
      </c>
      <c r="CI12" s="28" t="str">
        <f t="shared" si="366"/>
        <v>744623</v>
      </c>
      <c r="CJ12" s="28" t="str">
        <f t="shared" si="366"/>
        <v>744624</v>
      </c>
      <c r="CK12" s="28" t="str">
        <f t="shared" si="366"/>
        <v>744625</v>
      </c>
      <c r="CL12" s="28" t="str">
        <f t="shared" si="366"/>
        <v>744626</v>
      </c>
      <c r="CM12" s="28" t="str">
        <f t="shared" ref="CM12:EX12" si="367">7&amp;CM4</f>
        <v>744627</v>
      </c>
      <c r="CN12" s="28" t="str">
        <f t="shared" si="367"/>
        <v>744628</v>
      </c>
      <c r="CO12" s="28" t="str">
        <f t="shared" si="367"/>
        <v>744629</v>
      </c>
      <c r="CP12" s="28" t="str">
        <f t="shared" si="367"/>
        <v>744630</v>
      </c>
      <c r="CQ12" s="28" t="str">
        <f t="shared" si="367"/>
        <v>744631</v>
      </c>
      <c r="CR12" s="28" t="str">
        <f t="shared" si="367"/>
        <v>744632</v>
      </c>
      <c r="CS12" s="28" t="str">
        <f t="shared" si="367"/>
        <v>744633</v>
      </c>
      <c r="CT12" s="28" t="str">
        <f t="shared" si="367"/>
        <v>744634</v>
      </c>
      <c r="CU12" s="28" t="str">
        <f t="shared" si="367"/>
        <v>744635</v>
      </c>
      <c r="CV12" s="28" t="str">
        <f t="shared" si="367"/>
        <v>744636</v>
      </c>
      <c r="CW12" s="28" t="str">
        <f t="shared" si="367"/>
        <v>744637</v>
      </c>
      <c r="CX12" s="28" t="str">
        <f t="shared" si="367"/>
        <v>744638</v>
      </c>
      <c r="CY12" s="28" t="str">
        <f t="shared" si="367"/>
        <v>744639</v>
      </c>
      <c r="CZ12" s="28" t="str">
        <f t="shared" si="367"/>
        <v>744640</v>
      </c>
      <c r="DA12" s="28" t="str">
        <f t="shared" si="367"/>
        <v>744641</v>
      </c>
      <c r="DB12" s="28" t="str">
        <f t="shared" si="367"/>
        <v>744642</v>
      </c>
      <c r="DC12" s="28" t="str">
        <f t="shared" si="367"/>
        <v>744643</v>
      </c>
      <c r="DD12" s="28" t="str">
        <f t="shared" si="367"/>
        <v>744644</v>
      </c>
      <c r="DE12" s="28" t="str">
        <f t="shared" si="367"/>
        <v>744645</v>
      </c>
      <c r="DF12" s="28" t="str">
        <f t="shared" si="367"/>
        <v>744646</v>
      </c>
      <c r="DG12" s="28" t="str">
        <f t="shared" si="367"/>
        <v>744647</v>
      </c>
      <c r="DH12" s="28" t="str">
        <f t="shared" si="367"/>
        <v>744648</v>
      </c>
      <c r="DI12" s="28" t="str">
        <f t="shared" si="367"/>
        <v>744649</v>
      </c>
      <c r="DJ12" s="28" t="str">
        <f t="shared" si="367"/>
        <v>744650</v>
      </c>
      <c r="DK12" s="77" t="str">
        <f t="shared" si="367"/>
        <v>744651</v>
      </c>
      <c r="DL12" s="32" t="str">
        <f t="shared" si="367"/>
        <v>744652</v>
      </c>
      <c r="DM12" s="28" t="str">
        <f t="shared" si="367"/>
        <v>744653</v>
      </c>
      <c r="DN12" s="28" t="str">
        <f t="shared" si="367"/>
        <v>744654</v>
      </c>
      <c r="DO12" s="28" t="str">
        <f t="shared" si="367"/>
        <v>744655</v>
      </c>
      <c r="DP12" s="28" t="str">
        <f t="shared" si="367"/>
        <v>744656</v>
      </c>
      <c r="DQ12" s="28" t="str">
        <f t="shared" si="367"/>
        <v>744657</v>
      </c>
      <c r="DR12" s="28" t="str">
        <f t="shared" si="367"/>
        <v>744658</v>
      </c>
      <c r="DS12" s="28" t="str">
        <f t="shared" si="367"/>
        <v>744659</v>
      </c>
      <c r="DT12" s="28" t="str">
        <f t="shared" si="367"/>
        <v>744660</v>
      </c>
      <c r="DU12" s="28" t="str">
        <f t="shared" si="367"/>
        <v>744661</v>
      </c>
      <c r="DV12" s="28" t="str">
        <f t="shared" si="367"/>
        <v>744662</v>
      </c>
      <c r="DW12" s="28" t="str">
        <f t="shared" si="367"/>
        <v>744663</v>
      </c>
      <c r="DX12" s="28" t="str">
        <f t="shared" si="367"/>
        <v>744664</v>
      </c>
      <c r="DY12" s="28" t="str">
        <f t="shared" si="367"/>
        <v>744665</v>
      </c>
      <c r="DZ12" s="28" t="str">
        <f t="shared" si="367"/>
        <v>744666</v>
      </c>
      <c r="EA12" s="28" t="str">
        <f t="shared" si="367"/>
        <v>744667</v>
      </c>
      <c r="EB12" s="28" t="str">
        <f t="shared" si="367"/>
        <v>744668</v>
      </c>
      <c r="EC12" s="28" t="str">
        <f t="shared" si="367"/>
        <v>744669</v>
      </c>
      <c r="ED12" s="28" t="str">
        <f t="shared" si="367"/>
        <v>744670</v>
      </c>
      <c r="EE12" s="28" t="str">
        <f t="shared" si="367"/>
        <v>744671</v>
      </c>
      <c r="EF12" s="28" t="str">
        <f t="shared" si="367"/>
        <v>744672</v>
      </c>
      <c r="EG12" s="28" t="str">
        <f t="shared" si="367"/>
        <v>744673</v>
      </c>
      <c r="EH12" s="28" t="str">
        <f t="shared" si="367"/>
        <v>744674</v>
      </c>
      <c r="EI12" s="28" t="str">
        <f t="shared" si="367"/>
        <v>744675</v>
      </c>
      <c r="EJ12" s="28" t="str">
        <f t="shared" si="367"/>
        <v>744676</v>
      </c>
      <c r="EK12" s="28" t="str">
        <f t="shared" si="367"/>
        <v>744677</v>
      </c>
      <c r="EL12" s="28" t="str">
        <f t="shared" si="367"/>
        <v>744678</v>
      </c>
      <c r="EM12" s="28" t="str">
        <f t="shared" si="367"/>
        <v>744679</v>
      </c>
      <c r="EN12" s="28" t="str">
        <f t="shared" si="367"/>
        <v>744680</v>
      </c>
      <c r="EO12" s="33" t="str">
        <f t="shared" si="367"/>
        <v>744681</v>
      </c>
      <c r="EP12" s="32" t="str">
        <f t="shared" si="367"/>
        <v>744682</v>
      </c>
      <c r="EQ12" s="28" t="str">
        <f t="shared" si="367"/>
        <v>744683</v>
      </c>
      <c r="ER12" s="28" t="str">
        <f t="shared" si="367"/>
        <v>744684</v>
      </c>
      <c r="ES12" s="28" t="str">
        <f t="shared" si="367"/>
        <v>744685</v>
      </c>
      <c r="ET12" s="28" t="str">
        <f t="shared" si="367"/>
        <v>744686</v>
      </c>
      <c r="EU12" s="28" t="str">
        <f t="shared" si="367"/>
        <v>744687</v>
      </c>
      <c r="EV12" s="28" t="str">
        <f t="shared" si="367"/>
        <v>744688</v>
      </c>
      <c r="EW12" s="28" t="str">
        <f t="shared" si="367"/>
        <v>744689</v>
      </c>
      <c r="EX12" s="28" t="str">
        <f t="shared" si="367"/>
        <v>744690</v>
      </c>
      <c r="EY12" s="28" t="str">
        <f t="shared" ref="EY12:HJ12" si="368">7&amp;EY4</f>
        <v>744691</v>
      </c>
      <c r="EZ12" s="28" t="str">
        <f t="shared" si="368"/>
        <v>744692</v>
      </c>
      <c r="FA12" s="28" t="str">
        <f t="shared" si="368"/>
        <v>744693</v>
      </c>
      <c r="FB12" s="28" t="str">
        <f t="shared" si="368"/>
        <v>744694</v>
      </c>
      <c r="FC12" s="28" t="str">
        <f t="shared" si="368"/>
        <v>744695</v>
      </c>
      <c r="FD12" s="28" t="str">
        <f t="shared" si="368"/>
        <v>744696</v>
      </c>
      <c r="FE12" s="28" t="str">
        <f t="shared" si="368"/>
        <v>744697</v>
      </c>
      <c r="FF12" s="28" t="str">
        <f t="shared" si="368"/>
        <v>744698</v>
      </c>
      <c r="FG12" s="28" t="str">
        <f t="shared" si="368"/>
        <v>744699</v>
      </c>
      <c r="FH12" s="28" t="str">
        <f t="shared" si="368"/>
        <v>744700</v>
      </c>
      <c r="FI12" s="28" t="str">
        <f t="shared" si="368"/>
        <v>744701</v>
      </c>
      <c r="FJ12" s="28" t="str">
        <f t="shared" si="368"/>
        <v>744702</v>
      </c>
      <c r="FK12" s="28" t="str">
        <f t="shared" si="368"/>
        <v>744703</v>
      </c>
      <c r="FL12" s="28" t="str">
        <f t="shared" si="368"/>
        <v>744704</v>
      </c>
      <c r="FM12" s="28" t="str">
        <f t="shared" si="368"/>
        <v>744705</v>
      </c>
      <c r="FN12" s="28" t="str">
        <f t="shared" si="368"/>
        <v>744706</v>
      </c>
      <c r="FO12" s="28" t="str">
        <f t="shared" si="368"/>
        <v>744707</v>
      </c>
      <c r="FP12" s="28" t="str">
        <f t="shared" si="368"/>
        <v>744708</v>
      </c>
      <c r="FQ12" s="28" t="str">
        <f t="shared" si="368"/>
        <v>744709</v>
      </c>
      <c r="FR12" s="28" t="str">
        <f t="shared" si="368"/>
        <v>744710</v>
      </c>
      <c r="FS12" s="28" t="str">
        <f t="shared" si="368"/>
        <v>744711</v>
      </c>
      <c r="FT12" s="33" t="str">
        <f t="shared" si="368"/>
        <v>744712</v>
      </c>
      <c r="FU12" s="91"/>
      <c r="FV12" s="92"/>
      <c r="FW12" s="92"/>
      <c r="FX12" s="92"/>
      <c r="FY12" s="92"/>
      <c r="FZ12" s="92"/>
      <c r="GA12" s="92"/>
      <c r="GB12" s="92"/>
      <c r="GC12" s="92"/>
      <c r="GD12" s="92"/>
      <c r="GE12" s="92"/>
      <c r="GF12" s="92"/>
      <c r="GG12" s="92"/>
      <c r="GH12" s="92"/>
      <c r="GI12" s="92"/>
      <c r="GJ12" s="92"/>
      <c r="GK12" s="92"/>
      <c r="GL12" s="92"/>
      <c r="GM12" s="92"/>
      <c r="GN12" s="92"/>
      <c r="GO12" s="92"/>
      <c r="GP12" s="92"/>
      <c r="GQ12" s="92"/>
      <c r="GR12" s="92"/>
      <c r="GS12" s="92"/>
      <c r="GT12" s="92"/>
      <c r="GU12" s="92"/>
      <c r="GV12" s="92"/>
      <c r="GW12" s="92"/>
      <c r="GX12" s="93"/>
      <c r="GY12" s="32" t="str">
        <f t="shared" si="368"/>
        <v>744743</v>
      </c>
      <c r="GZ12" s="28" t="str">
        <f t="shared" si="368"/>
        <v>744744</v>
      </c>
      <c r="HA12" s="28" t="str">
        <f t="shared" si="368"/>
        <v>744745</v>
      </c>
      <c r="HB12" s="28" t="str">
        <f t="shared" si="368"/>
        <v>744746</v>
      </c>
      <c r="HC12" s="28" t="str">
        <f t="shared" si="368"/>
        <v>744747</v>
      </c>
      <c r="HD12" s="28" t="str">
        <f t="shared" si="368"/>
        <v>744748</v>
      </c>
      <c r="HE12" s="28" t="str">
        <f t="shared" si="368"/>
        <v>744749</v>
      </c>
      <c r="HF12" s="28" t="str">
        <f t="shared" si="368"/>
        <v>744750</v>
      </c>
      <c r="HG12" s="28" t="str">
        <f t="shared" si="368"/>
        <v>744751</v>
      </c>
      <c r="HH12" s="28" t="str">
        <f t="shared" si="368"/>
        <v>744752</v>
      </c>
      <c r="HI12" s="28" t="str">
        <f t="shared" si="368"/>
        <v>744753</v>
      </c>
      <c r="HJ12" s="28" t="str">
        <f t="shared" si="368"/>
        <v>744754</v>
      </c>
      <c r="HK12" s="28" t="str">
        <f t="shared" ref="HK12:JV12" si="369">7&amp;HK4</f>
        <v>744755</v>
      </c>
      <c r="HL12" s="28" t="str">
        <f t="shared" si="369"/>
        <v>744756</v>
      </c>
      <c r="HM12" s="28" t="str">
        <f t="shared" si="369"/>
        <v>744757</v>
      </c>
      <c r="HN12" s="28" t="str">
        <f t="shared" si="369"/>
        <v>744758</v>
      </c>
      <c r="HO12" s="28" t="str">
        <f t="shared" si="369"/>
        <v>744759</v>
      </c>
      <c r="HP12" s="28" t="str">
        <f t="shared" si="369"/>
        <v>744760</v>
      </c>
      <c r="HQ12" s="28" t="str">
        <f t="shared" si="369"/>
        <v>744761</v>
      </c>
      <c r="HR12" s="28" t="str">
        <f t="shared" si="369"/>
        <v>744762</v>
      </c>
      <c r="HS12" s="28" t="str">
        <f t="shared" si="369"/>
        <v>744763</v>
      </c>
      <c r="HT12" s="28" t="str">
        <f t="shared" si="369"/>
        <v>744764</v>
      </c>
      <c r="HU12" s="28" t="str">
        <f t="shared" si="369"/>
        <v>744765</v>
      </c>
      <c r="HV12" s="28" t="str">
        <f t="shared" si="369"/>
        <v>744766</v>
      </c>
      <c r="HW12" s="28" t="str">
        <f t="shared" si="369"/>
        <v>744767</v>
      </c>
      <c r="HX12" s="28" t="str">
        <f t="shared" si="369"/>
        <v>744768</v>
      </c>
      <c r="HY12" s="28" t="str">
        <f t="shared" si="369"/>
        <v>744769</v>
      </c>
      <c r="HZ12" s="28" t="str">
        <f t="shared" si="369"/>
        <v>744770</v>
      </c>
      <c r="IA12" s="28" t="str">
        <f t="shared" si="369"/>
        <v>744771</v>
      </c>
      <c r="IB12" s="28" t="str">
        <f t="shared" si="369"/>
        <v>744772</v>
      </c>
      <c r="IC12" s="33" t="str">
        <f t="shared" si="369"/>
        <v>744773</v>
      </c>
      <c r="ID12" s="32" t="str">
        <f t="shared" si="369"/>
        <v>744774</v>
      </c>
      <c r="IE12" s="28" t="str">
        <f t="shared" si="369"/>
        <v>744775</v>
      </c>
      <c r="IF12" s="28" t="str">
        <f t="shared" si="369"/>
        <v>744776</v>
      </c>
      <c r="IG12" s="28" t="str">
        <f t="shared" si="369"/>
        <v>744777</v>
      </c>
      <c r="IH12" s="28" t="str">
        <f t="shared" si="369"/>
        <v>744778</v>
      </c>
      <c r="II12" s="28" t="str">
        <f t="shared" si="369"/>
        <v>744779</v>
      </c>
      <c r="IJ12" s="28" t="str">
        <f t="shared" si="369"/>
        <v>744780</v>
      </c>
      <c r="IK12" s="28" t="str">
        <f t="shared" si="369"/>
        <v>744781</v>
      </c>
      <c r="IL12" s="28" t="str">
        <f t="shared" si="369"/>
        <v>744782</v>
      </c>
      <c r="IM12" s="28" t="str">
        <f t="shared" si="369"/>
        <v>744783</v>
      </c>
      <c r="IN12" s="28" t="str">
        <f t="shared" si="369"/>
        <v>744784</v>
      </c>
      <c r="IO12" s="28" t="str">
        <f t="shared" si="369"/>
        <v>744785</v>
      </c>
      <c r="IP12" s="28" t="str">
        <f t="shared" si="369"/>
        <v>744786</v>
      </c>
      <c r="IQ12" s="28" t="str">
        <f t="shared" si="369"/>
        <v>744787</v>
      </c>
      <c r="IR12" s="28" t="str">
        <f t="shared" si="369"/>
        <v>744788</v>
      </c>
      <c r="IS12" s="28" t="str">
        <f t="shared" si="369"/>
        <v>744789</v>
      </c>
      <c r="IT12" s="28" t="str">
        <f t="shared" si="369"/>
        <v>744790</v>
      </c>
      <c r="IU12" s="28" t="str">
        <f t="shared" si="369"/>
        <v>744791</v>
      </c>
      <c r="IV12" s="28" t="str">
        <f t="shared" si="369"/>
        <v>744792</v>
      </c>
      <c r="IW12" s="28" t="str">
        <f t="shared" si="369"/>
        <v>744793</v>
      </c>
      <c r="IX12" s="28" t="str">
        <f t="shared" si="369"/>
        <v>744794</v>
      </c>
      <c r="IY12" s="28" t="str">
        <f t="shared" si="369"/>
        <v>744795</v>
      </c>
      <c r="IZ12" s="28" t="str">
        <f t="shared" si="369"/>
        <v>744796</v>
      </c>
      <c r="JA12" s="28" t="str">
        <f t="shared" si="369"/>
        <v>744797</v>
      </c>
      <c r="JB12" s="28" t="str">
        <f t="shared" si="369"/>
        <v>744798</v>
      </c>
      <c r="JC12" s="28" t="str">
        <f t="shared" si="369"/>
        <v>744799</v>
      </c>
      <c r="JD12" s="28" t="str">
        <f t="shared" si="369"/>
        <v>744800</v>
      </c>
      <c r="JE12" s="28" t="str">
        <f t="shared" si="369"/>
        <v>744801</v>
      </c>
      <c r="JF12" s="28" t="str">
        <f t="shared" si="369"/>
        <v>744802</v>
      </c>
      <c r="JG12" s="28" t="str">
        <f t="shared" si="369"/>
        <v>744803</v>
      </c>
      <c r="JH12" s="33" t="str">
        <f t="shared" si="369"/>
        <v>744804</v>
      </c>
      <c r="JI12" s="32" t="str">
        <f t="shared" si="369"/>
        <v>744805</v>
      </c>
      <c r="JJ12" s="28" t="str">
        <f t="shared" si="369"/>
        <v>744806</v>
      </c>
      <c r="JK12" s="28" t="str">
        <f t="shared" si="369"/>
        <v>744807</v>
      </c>
      <c r="JL12" s="28" t="str">
        <f t="shared" si="369"/>
        <v>744808</v>
      </c>
      <c r="JM12" s="28" t="str">
        <f t="shared" si="369"/>
        <v>744809</v>
      </c>
      <c r="JN12" s="28" t="str">
        <f t="shared" si="369"/>
        <v>744810</v>
      </c>
      <c r="JO12" s="28" t="str">
        <f t="shared" si="369"/>
        <v>744811</v>
      </c>
      <c r="JP12" s="28" t="str">
        <f t="shared" si="369"/>
        <v>744812</v>
      </c>
      <c r="JQ12" s="28" t="str">
        <f t="shared" si="369"/>
        <v>744813</v>
      </c>
      <c r="JR12" s="28" t="str">
        <f t="shared" si="369"/>
        <v>744814</v>
      </c>
      <c r="JS12" s="28" t="str">
        <f t="shared" si="369"/>
        <v>744815</v>
      </c>
      <c r="JT12" s="28" t="str">
        <f t="shared" si="369"/>
        <v>744816</v>
      </c>
      <c r="JU12" s="28" t="str">
        <f t="shared" si="369"/>
        <v>744817</v>
      </c>
      <c r="JV12" s="28" t="str">
        <f t="shared" si="369"/>
        <v>744818</v>
      </c>
      <c r="JW12" s="28" t="str">
        <f t="shared" ref="JW12:MH12" si="370">7&amp;JW4</f>
        <v>744819</v>
      </c>
      <c r="JX12" s="28" t="str">
        <f t="shared" si="370"/>
        <v>744820</v>
      </c>
      <c r="JY12" s="28" t="str">
        <f t="shared" si="370"/>
        <v>744821</v>
      </c>
      <c r="JZ12" s="28" t="str">
        <f t="shared" si="370"/>
        <v>744822</v>
      </c>
      <c r="KA12" s="28" t="str">
        <f t="shared" si="370"/>
        <v>744823</v>
      </c>
      <c r="KB12" s="28" t="str">
        <f t="shared" si="370"/>
        <v>744824</v>
      </c>
      <c r="KC12" s="28" t="str">
        <f t="shared" si="370"/>
        <v>744825</v>
      </c>
      <c r="KD12" s="28" t="str">
        <f t="shared" si="370"/>
        <v>744826</v>
      </c>
      <c r="KE12" s="28" t="str">
        <f t="shared" si="370"/>
        <v>744827</v>
      </c>
      <c r="KF12" s="28" t="str">
        <f t="shared" si="370"/>
        <v>744828</v>
      </c>
      <c r="KG12" s="28" t="str">
        <f t="shared" si="370"/>
        <v>744829</v>
      </c>
      <c r="KH12" s="28" t="str">
        <f t="shared" si="370"/>
        <v>744830</v>
      </c>
      <c r="KI12" s="28" t="str">
        <f t="shared" si="370"/>
        <v>744831</v>
      </c>
      <c r="KJ12" s="28" t="str">
        <f t="shared" si="370"/>
        <v>744832</v>
      </c>
      <c r="KK12" s="28" t="str">
        <f t="shared" si="370"/>
        <v>744833</v>
      </c>
      <c r="KL12" s="33" t="str">
        <f t="shared" si="370"/>
        <v>744834</v>
      </c>
      <c r="KM12" s="32" t="str">
        <f t="shared" si="370"/>
        <v>744835</v>
      </c>
      <c r="KN12" s="28" t="str">
        <f t="shared" si="370"/>
        <v>744836</v>
      </c>
      <c r="KO12" s="28" t="str">
        <f t="shared" si="370"/>
        <v>744837</v>
      </c>
      <c r="KP12" s="28" t="str">
        <f t="shared" si="370"/>
        <v>744838</v>
      </c>
      <c r="KQ12" s="28" t="str">
        <f t="shared" si="370"/>
        <v>744839</v>
      </c>
      <c r="KR12" s="28" t="str">
        <f t="shared" si="370"/>
        <v>744840</v>
      </c>
      <c r="KS12" s="28" t="str">
        <f t="shared" si="370"/>
        <v>744841</v>
      </c>
      <c r="KT12" s="28" t="str">
        <f t="shared" si="370"/>
        <v>744842</v>
      </c>
      <c r="KU12" s="28" t="str">
        <f t="shared" si="370"/>
        <v>744843</v>
      </c>
      <c r="KV12" s="28" t="str">
        <f t="shared" si="370"/>
        <v>744844</v>
      </c>
      <c r="KW12" s="28" t="str">
        <f t="shared" si="370"/>
        <v>744845</v>
      </c>
      <c r="KX12" s="28" t="str">
        <f t="shared" si="370"/>
        <v>744846</v>
      </c>
      <c r="KY12" s="28" t="str">
        <f t="shared" si="370"/>
        <v>744847</v>
      </c>
      <c r="KZ12" s="28" t="str">
        <f t="shared" si="370"/>
        <v>744848</v>
      </c>
      <c r="LA12" s="28" t="str">
        <f t="shared" si="370"/>
        <v>744849</v>
      </c>
      <c r="LB12" s="28" t="str">
        <f t="shared" si="370"/>
        <v>744850</v>
      </c>
      <c r="LC12" s="28" t="str">
        <f t="shared" si="370"/>
        <v>744851</v>
      </c>
      <c r="LD12" s="28" t="str">
        <f t="shared" si="370"/>
        <v>744852</v>
      </c>
      <c r="LE12" s="28" t="str">
        <f t="shared" si="370"/>
        <v>744853</v>
      </c>
      <c r="LF12" s="28" t="str">
        <f t="shared" si="370"/>
        <v>744854</v>
      </c>
      <c r="LG12" s="28" t="str">
        <f t="shared" si="370"/>
        <v>744855</v>
      </c>
      <c r="LH12" s="28" t="str">
        <f t="shared" si="370"/>
        <v>744856</v>
      </c>
      <c r="LI12" s="28" t="str">
        <f t="shared" si="370"/>
        <v>744857</v>
      </c>
      <c r="LJ12" s="28" t="str">
        <f t="shared" si="370"/>
        <v>744858</v>
      </c>
      <c r="LK12" s="28" t="str">
        <f t="shared" si="370"/>
        <v>744859</v>
      </c>
      <c r="LL12" s="28" t="str">
        <f t="shared" si="370"/>
        <v>744860</v>
      </c>
      <c r="LM12" s="28" t="str">
        <f t="shared" si="370"/>
        <v>744861</v>
      </c>
      <c r="LN12" s="28" t="str">
        <f t="shared" si="370"/>
        <v>744862</v>
      </c>
      <c r="LO12" s="28" t="str">
        <f t="shared" si="370"/>
        <v>744863</v>
      </c>
      <c r="LP12" s="28" t="str">
        <f t="shared" si="370"/>
        <v>744864</v>
      </c>
      <c r="LQ12" s="33" t="str">
        <f t="shared" si="370"/>
        <v>744865</v>
      </c>
      <c r="LR12" s="32" t="str">
        <f t="shared" si="370"/>
        <v>744866</v>
      </c>
      <c r="LS12" s="28" t="str">
        <f t="shared" si="370"/>
        <v>744867</v>
      </c>
      <c r="LT12" s="28" t="str">
        <f t="shared" si="370"/>
        <v>744868</v>
      </c>
      <c r="LU12" s="28" t="str">
        <f t="shared" si="370"/>
        <v>744869</v>
      </c>
      <c r="LV12" s="28" t="str">
        <f t="shared" si="370"/>
        <v>744870</v>
      </c>
      <c r="LW12" s="28" t="str">
        <f t="shared" si="370"/>
        <v>744871</v>
      </c>
      <c r="LX12" s="28" t="str">
        <f t="shared" si="370"/>
        <v>744872</v>
      </c>
      <c r="LY12" s="28" t="str">
        <f t="shared" si="370"/>
        <v>744873</v>
      </c>
      <c r="LZ12" s="28" t="str">
        <f t="shared" si="370"/>
        <v>744874</v>
      </c>
      <c r="MA12" s="28" t="str">
        <f t="shared" si="370"/>
        <v>744875</v>
      </c>
      <c r="MB12" s="28" t="str">
        <f t="shared" si="370"/>
        <v>744876</v>
      </c>
      <c r="MC12" s="28" t="str">
        <f t="shared" si="370"/>
        <v>744877</v>
      </c>
      <c r="MD12" s="28" t="str">
        <f t="shared" si="370"/>
        <v>744878</v>
      </c>
      <c r="ME12" s="28" t="str">
        <f t="shared" si="370"/>
        <v>744879</v>
      </c>
      <c r="MF12" s="28" t="str">
        <f t="shared" si="370"/>
        <v>744880</v>
      </c>
      <c r="MG12" s="28" t="str">
        <f t="shared" si="370"/>
        <v>744881</v>
      </c>
      <c r="MH12" s="28" t="str">
        <f t="shared" si="370"/>
        <v>744882</v>
      </c>
      <c r="MI12" s="28" t="str">
        <f t="shared" ref="MI12:NZ12" si="371">7&amp;MI4</f>
        <v>744883</v>
      </c>
      <c r="MJ12" s="28" t="str">
        <f t="shared" si="371"/>
        <v>744884</v>
      </c>
      <c r="MK12" s="28" t="str">
        <f t="shared" si="371"/>
        <v>744885</v>
      </c>
      <c r="ML12" s="28" t="str">
        <f t="shared" si="371"/>
        <v>744886</v>
      </c>
      <c r="MM12" s="28" t="str">
        <f t="shared" si="371"/>
        <v>744887</v>
      </c>
      <c r="MN12" s="28" t="str">
        <f t="shared" si="371"/>
        <v>744888</v>
      </c>
      <c r="MO12" s="28" t="str">
        <f t="shared" si="371"/>
        <v>744889</v>
      </c>
      <c r="MP12" s="28" t="str">
        <f t="shared" si="371"/>
        <v>744890</v>
      </c>
      <c r="MQ12" s="28" t="str">
        <f t="shared" si="371"/>
        <v>744891</v>
      </c>
      <c r="MR12" s="28" t="str">
        <f t="shared" si="371"/>
        <v>744892</v>
      </c>
      <c r="MS12" s="28" t="str">
        <f t="shared" si="371"/>
        <v>744893</v>
      </c>
      <c r="MT12" s="28" t="str">
        <f t="shared" si="371"/>
        <v>744894</v>
      </c>
      <c r="MU12" s="33" t="str">
        <f t="shared" si="371"/>
        <v>744895</v>
      </c>
      <c r="MV12" s="32" t="str">
        <f t="shared" si="371"/>
        <v>744896</v>
      </c>
      <c r="MW12" s="28" t="str">
        <f t="shared" si="371"/>
        <v>744897</v>
      </c>
      <c r="MX12" s="28" t="str">
        <f t="shared" si="371"/>
        <v>744898</v>
      </c>
      <c r="MY12" s="28" t="str">
        <f t="shared" si="371"/>
        <v>744899</v>
      </c>
      <c r="MZ12" s="28" t="str">
        <f t="shared" si="371"/>
        <v>744900</v>
      </c>
      <c r="NA12" s="28" t="str">
        <f t="shared" si="371"/>
        <v>744901</v>
      </c>
      <c r="NB12" s="28" t="str">
        <f t="shared" si="371"/>
        <v>744902</v>
      </c>
      <c r="NC12" s="28" t="str">
        <f t="shared" si="371"/>
        <v>744903</v>
      </c>
      <c r="ND12" s="28" t="str">
        <f t="shared" si="371"/>
        <v>744904</v>
      </c>
      <c r="NE12" s="28" t="str">
        <f t="shared" si="371"/>
        <v>744905</v>
      </c>
      <c r="NF12" s="28" t="str">
        <f t="shared" si="371"/>
        <v>744906</v>
      </c>
      <c r="NG12" s="28" t="str">
        <f t="shared" si="371"/>
        <v>744907</v>
      </c>
      <c r="NH12" s="28" t="str">
        <f t="shared" si="371"/>
        <v>744908</v>
      </c>
      <c r="NI12" s="28" t="str">
        <f t="shared" si="371"/>
        <v>744909</v>
      </c>
      <c r="NJ12" s="28" t="str">
        <f t="shared" si="371"/>
        <v>744910</v>
      </c>
      <c r="NK12" s="28" t="str">
        <f t="shared" si="371"/>
        <v>744911</v>
      </c>
      <c r="NL12" s="28" t="str">
        <f t="shared" si="371"/>
        <v>744912</v>
      </c>
      <c r="NM12" s="28" t="str">
        <f t="shared" si="371"/>
        <v>744913</v>
      </c>
      <c r="NN12" s="28" t="str">
        <f t="shared" si="371"/>
        <v>744914</v>
      </c>
      <c r="NO12" s="28" t="str">
        <f t="shared" si="371"/>
        <v>744915</v>
      </c>
      <c r="NP12" s="28" t="str">
        <f t="shared" si="371"/>
        <v>744916</v>
      </c>
      <c r="NQ12" s="28" t="str">
        <f t="shared" si="371"/>
        <v>744917</v>
      </c>
      <c r="NR12" s="28" t="str">
        <f t="shared" si="371"/>
        <v>744918</v>
      </c>
      <c r="NS12" s="28" t="str">
        <f t="shared" si="371"/>
        <v>744919</v>
      </c>
      <c r="NT12" s="28" t="str">
        <f t="shared" si="371"/>
        <v>744920</v>
      </c>
      <c r="NU12" s="28" t="str">
        <f t="shared" si="371"/>
        <v>744921</v>
      </c>
      <c r="NV12" s="28" t="str">
        <f t="shared" si="371"/>
        <v>744922</v>
      </c>
      <c r="NW12" s="28" t="str">
        <f t="shared" si="371"/>
        <v>744923</v>
      </c>
      <c r="NX12" s="28" t="str">
        <f t="shared" si="371"/>
        <v>744924</v>
      </c>
      <c r="NY12" s="28" t="str">
        <f t="shared" si="371"/>
        <v>744925</v>
      </c>
      <c r="NZ12" s="33" t="str">
        <f t="shared" si="371"/>
        <v>744926</v>
      </c>
    </row>
    <row r="13" spans="2:390" x14ac:dyDescent="0.5">
      <c r="B13" s="100"/>
      <c r="C13" s="39"/>
      <c r="D13" s="41"/>
      <c r="E13" s="39"/>
      <c r="V13" s="63" t="s">
        <v>7</v>
      </c>
      <c r="W13" s="58">
        <f>COUNTIFS(Tableausuivioccupation[Emplacement],8,Tableausuivioccupation[Date],"&gt;=01/01/2022")</f>
        <v>60</v>
      </c>
      <c r="X13" s="53">
        <f t="shared" si="334"/>
        <v>335</v>
      </c>
      <c r="Y13" s="54">
        <f t="shared" si="335"/>
        <v>0.17910447761194029</v>
      </c>
      <c r="Z13" s="43" t="str">
        <f>8&amp;Z4</f>
        <v>844562</v>
      </c>
      <c r="AA13" s="28" t="str">
        <f t="shared" ref="AA13:CL13" si="372">8&amp;AA4</f>
        <v>844563</v>
      </c>
      <c r="AB13" s="28" t="str">
        <f t="shared" si="372"/>
        <v>844564</v>
      </c>
      <c r="AC13" s="28" t="str">
        <f t="shared" si="372"/>
        <v>844565</v>
      </c>
      <c r="AD13" s="28" t="str">
        <f t="shared" si="372"/>
        <v>844566</v>
      </c>
      <c r="AE13" s="28" t="str">
        <f t="shared" si="372"/>
        <v>844567</v>
      </c>
      <c r="AF13" s="28" t="str">
        <f t="shared" si="372"/>
        <v>844568</v>
      </c>
      <c r="AG13" s="28" t="str">
        <f t="shared" si="372"/>
        <v>844569</v>
      </c>
      <c r="AH13" s="28" t="str">
        <f t="shared" si="372"/>
        <v>844570</v>
      </c>
      <c r="AI13" s="28" t="str">
        <f t="shared" si="372"/>
        <v>844571</v>
      </c>
      <c r="AJ13" s="28" t="str">
        <f t="shared" si="372"/>
        <v>844572</v>
      </c>
      <c r="AK13" s="28" t="str">
        <f t="shared" si="372"/>
        <v>844573</v>
      </c>
      <c r="AL13" s="28" t="str">
        <f t="shared" si="372"/>
        <v>844574</v>
      </c>
      <c r="AM13" s="28" t="str">
        <f t="shared" si="372"/>
        <v>844575</v>
      </c>
      <c r="AN13" s="28" t="str">
        <f t="shared" si="372"/>
        <v>844576</v>
      </c>
      <c r="AO13" s="28" t="str">
        <f t="shared" si="372"/>
        <v>844577</v>
      </c>
      <c r="AP13" s="28" t="str">
        <f t="shared" si="372"/>
        <v>844578</v>
      </c>
      <c r="AQ13" s="28" t="str">
        <f t="shared" si="372"/>
        <v>844579</v>
      </c>
      <c r="AR13" s="28" t="str">
        <f t="shared" si="372"/>
        <v>844580</v>
      </c>
      <c r="AS13" s="28" t="str">
        <f t="shared" si="372"/>
        <v>844581</v>
      </c>
      <c r="AT13" s="28" t="str">
        <f t="shared" si="372"/>
        <v>844582</v>
      </c>
      <c r="AU13" s="28" t="str">
        <f t="shared" si="372"/>
        <v>844583</v>
      </c>
      <c r="AV13" s="28" t="str">
        <f t="shared" si="372"/>
        <v>844584</v>
      </c>
      <c r="AW13" s="28" t="str">
        <f t="shared" si="372"/>
        <v>844585</v>
      </c>
      <c r="AX13" s="28" t="str">
        <f t="shared" si="372"/>
        <v>844586</v>
      </c>
      <c r="AY13" s="28" t="str">
        <f t="shared" si="372"/>
        <v>844587</v>
      </c>
      <c r="AZ13" s="28" t="str">
        <f t="shared" si="372"/>
        <v>844588</v>
      </c>
      <c r="BA13" s="28" t="str">
        <f t="shared" si="372"/>
        <v>844589</v>
      </c>
      <c r="BB13" s="28" t="str">
        <f t="shared" si="372"/>
        <v>844590</v>
      </c>
      <c r="BC13" s="28" t="str">
        <f t="shared" si="372"/>
        <v>844591</v>
      </c>
      <c r="BD13" s="33" t="str">
        <f t="shared" si="372"/>
        <v>844592</v>
      </c>
      <c r="BE13" s="32" t="str">
        <f t="shared" si="372"/>
        <v>844593</v>
      </c>
      <c r="BF13" s="28" t="str">
        <f t="shared" si="372"/>
        <v>844594</v>
      </c>
      <c r="BG13" s="28" t="str">
        <f t="shared" si="372"/>
        <v>844595</v>
      </c>
      <c r="BH13" s="28" t="str">
        <f t="shared" si="372"/>
        <v>844596</v>
      </c>
      <c r="BI13" s="28" t="str">
        <f t="shared" si="372"/>
        <v>844597</v>
      </c>
      <c r="BJ13" s="28" t="str">
        <f t="shared" si="372"/>
        <v>844598</v>
      </c>
      <c r="BK13" s="28" t="str">
        <f t="shared" si="372"/>
        <v>844599</v>
      </c>
      <c r="BL13" s="28" t="str">
        <f t="shared" si="372"/>
        <v>844600</v>
      </c>
      <c r="BM13" s="28" t="str">
        <f t="shared" si="372"/>
        <v>844601</v>
      </c>
      <c r="BN13" s="28" t="str">
        <f t="shared" si="372"/>
        <v>844602</v>
      </c>
      <c r="BO13" s="28" t="str">
        <f t="shared" si="372"/>
        <v>844603</v>
      </c>
      <c r="BP13" s="28" t="str">
        <f t="shared" si="372"/>
        <v>844604</v>
      </c>
      <c r="BQ13" s="28" t="str">
        <f t="shared" si="372"/>
        <v>844605</v>
      </c>
      <c r="BR13" s="28" t="str">
        <f t="shared" si="372"/>
        <v>844606</v>
      </c>
      <c r="BS13" s="28" t="str">
        <f t="shared" si="372"/>
        <v>844607</v>
      </c>
      <c r="BT13" s="28" t="str">
        <f t="shared" si="372"/>
        <v>844608</v>
      </c>
      <c r="BU13" s="28" t="str">
        <f t="shared" si="372"/>
        <v>844609</v>
      </c>
      <c r="BV13" s="28" t="str">
        <f t="shared" si="372"/>
        <v>844610</v>
      </c>
      <c r="BW13" s="28" t="str">
        <f t="shared" si="372"/>
        <v>844611</v>
      </c>
      <c r="BX13" s="28" t="str">
        <f t="shared" si="372"/>
        <v>844612</v>
      </c>
      <c r="BY13" s="28" t="str">
        <f t="shared" si="372"/>
        <v>844613</v>
      </c>
      <c r="BZ13" s="28" t="str">
        <f t="shared" si="372"/>
        <v>844614</v>
      </c>
      <c r="CA13" s="28" t="str">
        <f t="shared" si="372"/>
        <v>844615</v>
      </c>
      <c r="CB13" s="28" t="str">
        <f t="shared" si="372"/>
        <v>844616</v>
      </c>
      <c r="CC13" s="28" t="str">
        <f t="shared" si="372"/>
        <v>844617</v>
      </c>
      <c r="CD13" s="28" t="str">
        <f t="shared" si="372"/>
        <v>844618</v>
      </c>
      <c r="CE13" s="28" t="str">
        <f t="shared" si="372"/>
        <v>844619</v>
      </c>
      <c r="CF13" s="33" t="str">
        <f t="shared" si="372"/>
        <v>844620</v>
      </c>
      <c r="CG13" s="43" t="str">
        <f t="shared" si="372"/>
        <v>844621</v>
      </c>
      <c r="CH13" s="28" t="str">
        <f t="shared" si="372"/>
        <v>844622</v>
      </c>
      <c r="CI13" s="28" t="str">
        <f t="shared" si="372"/>
        <v>844623</v>
      </c>
      <c r="CJ13" s="28" t="str">
        <f t="shared" si="372"/>
        <v>844624</v>
      </c>
      <c r="CK13" s="28" t="str">
        <f t="shared" si="372"/>
        <v>844625</v>
      </c>
      <c r="CL13" s="28" t="str">
        <f t="shared" si="372"/>
        <v>844626</v>
      </c>
      <c r="CM13" s="28" t="str">
        <f t="shared" ref="CM13:EX13" si="373">8&amp;CM4</f>
        <v>844627</v>
      </c>
      <c r="CN13" s="28" t="str">
        <f t="shared" si="373"/>
        <v>844628</v>
      </c>
      <c r="CO13" s="28" t="str">
        <f t="shared" si="373"/>
        <v>844629</v>
      </c>
      <c r="CP13" s="28" t="str">
        <f t="shared" si="373"/>
        <v>844630</v>
      </c>
      <c r="CQ13" s="28" t="str">
        <f t="shared" si="373"/>
        <v>844631</v>
      </c>
      <c r="CR13" s="28" t="str">
        <f t="shared" si="373"/>
        <v>844632</v>
      </c>
      <c r="CS13" s="28" t="str">
        <f t="shared" si="373"/>
        <v>844633</v>
      </c>
      <c r="CT13" s="28" t="str">
        <f t="shared" si="373"/>
        <v>844634</v>
      </c>
      <c r="CU13" s="28" t="str">
        <f t="shared" si="373"/>
        <v>844635</v>
      </c>
      <c r="CV13" s="28" t="str">
        <f t="shared" si="373"/>
        <v>844636</v>
      </c>
      <c r="CW13" s="28" t="str">
        <f t="shared" si="373"/>
        <v>844637</v>
      </c>
      <c r="CX13" s="28" t="str">
        <f t="shared" si="373"/>
        <v>844638</v>
      </c>
      <c r="CY13" s="28" t="str">
        <f t="shared" si="373"/>
        <v>844639</v>
      </c>
      <c r="CZ13" s="28" t="str">
        <f t="shared" si="373"/>
        <v>844640</v>
      </c>
      <c r="DA13" s="28" t="str">
        <f t="shared" si="373"/>
        <v>844641</v>
      </c>
      <c r="DB13" s="28" t="str">
        <f t="shared" si="373"/>
        <v>844642</v>
      </c>
      <c r="DC13" s="28" t="str">
        <f t="shared" si="373"/>
        <v>844643</v>
      </c>
      <c r="DD13" s="28" t="str">
        <f t="shared" si="373"/>
        <v>844644</v>
      </c>
      <c r="DE13" s="28" t="str">
        <f t="shared" si="373"/>
        <v>844645</v>
      </c>
      <c r="DF13" s="28" t="str">
        <f t="shared" si="373"/>
        <v>844646</v>
      </c>
      <c r="DG13" s="28" t="str">
        <f t="shared" si="373"/>
        <v>844647</v>
      </c>
      <c r="DH13" s="28" t="str">
        <f t="shared" si="373"/>
        <v>844648</v>
      </c>
      <c r="DI13" s="28" t="str">
        <f t="shared" si="373"/>
        <v>844649</v>
      </c>
      <c r="DJ13" s="28" t="str">
        <f t="shared" si="373"/>
        <v>844650</v>
      </c>
      <c r="DK13" s="77" t="str">
        <f t="shared" si="373"/>
        <v>844651</v>
      </c>
      <c r="DL13" s="32" t="str">
        <f t="shared" si="373"/>
        <v>844652</v>
      </c>
      <c r="DM13" s="28" t="str">
        <f t="shared" si="373"/>
        <v>844653</v>
      </c>
      <c r="DN13" s="28" t="str">
        <f t="shared" si="373"/>
        <v>844654</v>
      </c>
      <c r="DO13" s="28" t="str">
        <f t="shared" si="373"/>
        <v>844655</v>
      </c>
      <c r="DP13" s="28" t="str">
        <f t="shared" si="373"/>
        <v>844656</v>
      </c>
      <c r="DQ13" s="28" t="str">
        <f t="shared" si="373"/>
        <v>844657</v>
      </c>
      <c r="DR13" s="28" t="str">
        <f t="shared" si="373"/>
        <v>844658</v>
      </c>
      <c r="DS13" s="28" t="str">
        <f t="shared" si="373"/>
        <v>844659</v>
      </c>
      <c r="DT13" s="28" t="str">
        <f t="shared" si="373"/>
        <v>844660</v>
      </c>
      <c r="DU13" s="28" t="str">
        <f t="shared" si="373"/>
        <v>844661</v>
      </c>
      <c r="DV13" s="28" t="str">
        <f t="shared" si="373"/>
        <v>844662</v>
      </c>
      <c r="DW13" s="28" t="str">
        <f t="shared" si="373"/>
        <v>844663</v>
      </c>
      <c r="DX13" s="28" t="str">
        <f t="shared" si="373"/>
        <v>844664</v>
      </c>
      <c r="DY13" s="28" t="str">
        <f t="shared" si="373"/>
        <v>844665</v>
      </c>
      <c r="DZ13" s="28" t="str">
        <f t="shared" si="373"/>
        <v>844666</v>
      </c>
      <c r="EA13" s="28" t="str">
        <f t="shared" si="373"/>
        <v>844667</v>
      </c>
      <c r="EB13" s="28" t="str">
        <f t="shared" si="373"/>
        <v>844668</v>
      </c>
      <c r="EC13" s="28" t="str">
        <f t="shared" si="373"/>
        <v>844669</v>
      </c>
      <c r="ED13" s="28" t="str">
        <f t="shared" si="373"/>
        <v>844670</v>
      </c>
      <c r="EE13" s="28" t="str">
        <f t="shared" si="373"/>
        <v>844671</v>
      </c>
      <c r="EF13" s="28" t="str">
        <f t="shared" si="373"/>
        <v>844672</v>
      </c>
      <c r="EG13" s="28" t="str">
        <f t="shared" si="373"/>
        <v>844673</v>
      </c>
      <c r="EH13" s="28" t="str">
        <f t="shared" si="373"/>
        <v>844674</v>
      </c>
      <c r="EI13" s="28" t="str">
        <f t="shared" si="373"/>
        <v>844675</v>
      </c>
      <c r="EJ13" s="28" t="str">
        <f t="shared" si="373"/>
        <v>844676</v>
      </c>
      <c r="EK13" s="28" t="str">
        <f t="shared" si="373"/>
        <v>844677</v>
      </c>
      <c r="EL13" s="28" t="str">
        <f t="shared" si="373"/>
        <v>844678</v>
      </c>
      <c r="EM13" s="28" t="str">
        <f t="shared" si="373"/>
        <v>844679</v>
      </c>
      <c r="EN13" s="28" t="str">
        <f t="shared" si="373"/>
        <v>844680</v>
      </c>
      <c r="EO13" s="33" t="str">
        <f t="shared" si="373"/>
        <v>844681</v>
      </c>
      <c r="EP13" s="32" t="str">
        <f t="shared" si="373"/>
        <v>844682</v>
      </c>
      <c r="EQ13" s="28" t="str">
        <f t="shared" si="373"/>
        <v>844683</v>
      </c>
      <c r="ER13" s="28" t="str">
        <f t="shared" si="373"/>
        <v>844684</v>
      </c>
      <c r="ES13" s="28" t="str">
        <f t="shared" si="373"/>
        <v>844685</v>
      </c>
      <c r="ET13" s="28" t="str">
        <f t="shared" si="373"/>
        <v>844686</v>
      </c>
      <c r="EU13" s="28" t="str">
        <f t="shared" si="373"/>
        <v>844687</v>
      </c>
      <c r="EV13" s="28" t="str">
        <f t="shared" si="373"/>
        <v>844688</v>
      </c>
      <c r="EW13" s="28" t="str">
        <f t="shared" si="373"/>
        <v>844689</v>
      </c>
      <c r="EX13" s="28" t="str">
        <f t="shared" si="373"/>
        <v>844690</v>
      </c>
      <c r="EY13" s="28" t="str">
        <f t="shared" ref="EY13:HJ13" si="374">8&amp;EY4</f>
        <v>844691</v>
      </c>
      <c r="EZ13" s="28" t="str">
        <f t="shared" si="374"/>
        <v>844692</v>
      </c>
      <c r="FA13" s="28" t="str">
        <f t="shared" si="374"/>
        <v>844693</v>
      </c>
      <c r="FB13" s="28" t="str">
        <f t="shared" si="374"/>
        <v>844694</v>
      </c>
      <c r="FC13" s="28" t="str">
        <f t="shared" si="374"/>
        <v>844695</v>
      </c>
      <c r="FD13" s="28" t="str">
        <f t="shared" si="374"/>
        <v>844696</v>
      </c>
      <c r="FE13" s="28" t="str">
        <f t="shared" si="374"/>
        <v>844697</v>
      </c>
      <c r="FF13" s="28" t="str">
        <f t="shared" si="374"/>
        <v>844698</v>
      </c>
      <c r="FG13" s="28" t="str">
        <f t="shared" si="374"/>
        <v>844699</v>
      </c>
      <c r="FH13" s="28" t="str">
        <f t="shared" si="374"/>
        <v>844700</v>
      </c>
      <c r="FI13" s="28" t="str">
        <f t="shared" si="374"/>
        <v>844701</v>
      </c>
      <c r="FJ13" s="28" t="str">
        <f t="shared" si="374"/>
        <v>844702</v>
      </c>
      <c r="FK13" s="28" t="str">
        <f t="shared" si="374"/>
        <v>844703</v>
      </c>
      <c r="FL13" s="28" t="str">
        <f t="shared" si="374"/>
        <v>844704</v>
      </c>
      <c r="FM13" s="28" t="str">
        <f t="shared" si="374"/>
        <v>844705</v>
      </c>
      <c r="FN13" s="28" t="str">
        <f t="shared" si="374"/>
        <v>844706</v>
      </c>
      <c r="FO13" s="28" t="str">
        <f t="shared" si="374"/>
        <v>844707</v>
      </c>
      <c r="FP13" s="28" t="str">
        <f t="shared" si="374"/>
        <v>844708</v>
      </c>
      <c r="FQ13" s="28" t="str">
        <f t="shared" si="374"/>
        <v>844709</v>
      </c>
      <c r="FR13" s="28" t="str">
        <f t="shared" si="374"/>
        <v>844710</v>
      </c>
      <c r="FS13" s="28" t="str">
        <f t="shared" si="374"/>
        <v>844711</v>
      </c>
      <c r="FT13" s="33" t="str">
        <f t="shared" si="374"/>
        <v>844712</v>
      </c>
      <c r="FU13" s="91"/>
      <c r="FV13" s="92"/>
      <c r="FW13" s="92"/>
      <c r="FX13" s="92"/>
      <c r="FY13" s="92"/>
      <c r="FZ13" s="92"/>
      <c r="GA13" s="92"/>
      <c r="GB13" s="92"/>
      <c r="GC13" s="92"/>
      <c r="GD13" s="92"/>
      <c r="GE13" s="92"/>
      <c r="GF13" s="92"/>
      <c r="GG13" s="92"/>
      <c r="GH13" s="92"/>
      <c r="GI13" s="92"/>
      <c r="GJ13" s="92"/>
      <c r="GK13" s="92"/>
      <c r="GL13" s="92"/>
      <c r="GM13" s="92"/>
      <c r="GN13" s="92"/>
      <c r="GO13" s="92"/>
      <c r="GP13" s="92"/>
      <c r="GQ13" s="92"/>
      <c r="GR13" s="92"/>
      <c r="GS13" s="92"/>
      <c r="GT13" s="92"/>
      <c r="GU13" s="92"/>
      <c r="GV13" s="92"/>
      <c r="GW13" s="92"/>
      <c r="GX13" s="93"/>
      <c r="GY13" s="32" t="str">
        <f t="shared" si="374"/>
        <v>844743</v>
      </c>
      <c r="GZ13" s="28" t="str">
        <f t="shared" si="374"/>
        <v>844744</v>
      </c>
      <c r="HA13" s="28" t="str">
        <f t="shared" si="374"/>
        <v>844745</v>
      </c>
      <c r="HB13" s="28" t="str">
        <f t="shared" si="374"/>
        <v>844746</v>
      </c>
      <c r="HC13" s="28" t="str">
        <f t="shared" si="374"/>
        <v>844747</v>
      </c>
      <c r="HD13" s="28" t="str">
        <f t="shared" si="374"/>
        <v>844748</v>
      </c>
      <c r="HE13" s="28" t="str">
        <f t="shared" si="374"/>
        <v>844749</v>
      </c>
      <c r="HF13" s="28" t="str">
        <f t="shared" si="374"/>
        <v>844750</v>
      </c>
      <c r="HG13" s="28" t="str">
        <f t="shared" si="374"/>
        <v>844751</v>
      </c>
      <c r="HH13" s="28" t="str">
        <f t="shared" si="374"/>
        <v>844752</v>
      </c>
      <c r="HI13" s="28" t="str">
        <f t="shared" si="374"/>
        <v>844753</v>
      </c>
      <c r="HJ13" s="28" t="str">
        <f t="shared" si="374"/>
        <v>844754</v>
      </c>
      <c r="HK13" s="28" t="str">
        <f t="shared" ref="HK13:JV13" si="375">8&amp;HK4</f>
        <v>844755</v>
      </c>
      <c r="HL13" s="28" t="str">
        <f t="shared" si="375"/>
        <v>844756</v>
      </c>
      <c r="HM13" s="28" t="str">
        <f t="shared" si="375"/>
        <v>844757</v>
      </c>
      <c r="HN13" s="28" t="str">
        <f t="shared" si="375"/>
        <v>844758</v>
      </c>
      <c r="HO13" s="28" t="str">
        <f t="shared" si="375"/>
        <v>844759</v>
      </c>
      <c r="HP13" s="28" t="str">
        <f t="shared" si="375"/>
        <v>844760</v>
      </c>
      <c r="HQ13" s="28" t="str">
        <f t="shared" si="375"/>
        <v>844761</v>
      </c>
      <c r="HR13" s="28" t="str">
        <f t="shared" si="375"/>
        <v>844762</v>
      </c>
      <c r="HS13" s="28" t="str">
        <f t="shared" si="375"/>
        <v>844763</v>
      </c>
      <c r="HT13" s="28" t="str">
        <f t="shared" si="375"/>
        <v>844764</v>
      </c>
      <c r="HU13" s="28" t="str">
        <f t="shared" si="375"/>
        <v>844765</v>
      </c>
      <c r="HV13" s="28" t="str">
        <f t="shared" si="375"/>
        <v>844766</v>
      </c>
      <c r="HW13" s="28" t="str">
        <f t="shared" si="375"/>
        <v>844767</v>
      </c>
      <c r="HX13" s="28" t="str">
        <f t="shared" si="375"/>
        <v>844768</v>
      </c>
      <c r="HY13" s="28" t="str">
        <f t="shared" si="375"/>
        <v>844769</v>
      </c>
      <c r="HZ13" s="28" t="str">
        <f t="shared" si="375"/>
        <v>844770</v>
      </c>
      <c r="IA13" s="28" t="str">
        <f t="shared" si="375"/>
        <v>844771</v>
      </c>
      <c r="IB13" s="28" t="str">
        <f t="shared" si="375"/>
        <v>844772</v>
      </c>
      <c r="IC13" s="33" t="str">
        <f t="shared" si="375"/>
        <v>844773</v>
      </c>
      <c r="ID13" s="32" t="str">
        <f t="shared" si="375"/>
        <v>844774</v>
      </c>
      <c r="IE13" s="28" t="str">
        <f t="shared" si="375"/>
        <v>844775</v>
      </c>
      <c r="IF13" s="28" t="str">
        <f t="shared" si="375"/>
        <v>844776</v>
      </c>
      <c r="IG13" s="28" t="str">
        <f t="shared" si="375"/>
        <v>844777</v>
      </c>
      <c r="IH13" s="28" t="str">
        <f t="shared" si="375"/>
        <v>844778</v>
      </c>
      <c r="II13" s="28" t="str">
        <f t="shared" si="375"/>
        <v>844779</v>
      </c>
      <c r="IJ13" s="28" t="str">
        <f t="shared" si="375"/>
        <v>844780</v>
      </c>
      <c r="IK13" s="28" t="str">
        <f t="shared" si="375"/>
        <v>844781</v>
      </c>
      <c r="IL13" s="28" t="str">
        <f t="shared" si="375"/>
        <v>844782</v>
      </c>
      <c r="IM13" s="28" t="str">
        <f t="shared" si="375"/>
        <v>844783</v>
      </c>
      <c r="IN13" s="28" t="str">
        <f t="shared" si="375"/>
        <v>844784</v>
      </c>
      <c r="IO13" s="28" t="str">
        <f t="shared" si="375"/>
        <v>844785</v>
      </c>
      <c r="IP13" s="28" t="str">
        <f t="shared" si="375"/>
        <v>844786</v>
      </c>
      <c r="IQ13" s="28" t="str">
        <f t="shared" si="375"/>
        <v>844787</v>
      </c>
      <c r="IR13" s="28" t="str">
        <f t="shared" si="375"/>
        <v>844788</v>
      </c>
      <c r="IS13" s="28" t="str">
        <f t="shared" si="375"/>
        <v>844789</v>
      </c>
      <c r="IT13" s="28" t="str">
        <f t="shared" si="375"/>
        <v>844790</v>
      </c>
      <c r="IU13" s="28" t="str">
        <f t="shared" si="375"/>
        <v>844791</v>
      </c>
      <c r="IV13" s="28" t="str">
        <f t="shared" si="375"/>
        <v>844792</v>
      </c>
      <c r="IW13" s="28" t="str">
        <f t="shared" si="375"/>
        <v>844793</v>
      </c>
      <c r="IX13" s="28" t="str">
        <f t="shared" si="375"/>
        <v>844794</v>
      </c>
      <c r="IY13" s="28" t="str">
        <f t="shared" si="375"/>
        <v>844795</v>
      </c>
      <c r="IZ13" s="28" t="str">
        <f t="shared" si="375"/>
        <v>844796</v>
      </c>
      <c r="JA13" s="28" t="str">
        <f t="shared" si="375"/>
        <v>844797</v>
      </c>
      <c r="JB13" s="28" t="str">
        <f t="shared" si="375"/>
        <v>844798</v>
      </c>
      <c r="JC13" s="28" t="str">
        <f t="shared" si="375"/>
        <v>844799</v>
      </c>
      <c r="JD13" s="28" t="str">
        <f t="shared" si="375"/>
        <v>844800</v>
      </c>
      <c r="JE13" s="28" t="str">
        <f t="shared" si="375"/>
        <v>844801</v>
      </c>
      <c r="JF13" s="28" t="str">
        <f t="shared" si="375"/>
        <v>844802</v>
      </c>
      <c r="JG13" s="28" t="str">
        <f t="shared" si="375"/>
        <v>844803</v>
      </c>
      <c r="JH13" s="33" t="str">
        <f t="shared" si="375"/>
        <v>844804</v>
      </c>
      <c r="JI13" s="32" t="str">
        <f t="shared" si="375"/>
        <v>844805</v>
      </c>
      <c r="JJ13" s="28" t="str">
        <f t="shared" si="375"/>
        <v>844806</v>
      </c>
      <c r="JK13" s="28" t="str">
        <f t="shared" si="375"/>
        <v>844807</v>
      </c>
      <c r="JL13" s="28" t="str">
        <f t="shared" si="375"/>
        <v>844808</v>
      </c>
      <c r="JM13" s="28" t="str">
        <f t="shared" si="375"/>
        <v>844809</v>
      </c>
      <c r="JN13" s="28" t="str">
        <f t="shared" si="375"/>
        <v>844810</v>
      </c>
      <c r="JO13" s="28" t="str">
        <f t="shared" si="375"/>
        <v>844811</v>
      </c>
      <c r="JP13" s="28" t="str">
        <f t="shared" si="375"/>
        <v>844812</v>
      </c>
      <c r="JQ13" s="28" t="str">
        <f t="shared" si="375"/>
        <v>844813</v>
      </c>
      <c r="JR13" s="28" t="str">
        <f t="shared" si="375"/>
        <v>844814</v>
      </c>
      <c r="JS13" s="28" t="str">
        <f t="shared" si="375"/>
        <v>844815</v>
      </c>
      <c r="JT13" s="28" t="str">
        <f t="shared" si="375"/>
        <v>844816</v>
      </c>
      <c r="JU13" s="28" t="str">
        <f t="shared" si="375"/>
        <v>844817</v>
      </c>
      <c r="JV13" s="28" t="str">
        <f t="shared" si="375"/>
        <v>844818</v>
      </c>
      <c r="JW13" s="28" t="str">
        <f t="shared" ref="JW13:MH13" si="376">8&amp;JW4</f>
        <v>844819</v>
      </c>
      <c r="JX13" s="28" t="str">
        <f t="shared" si="376"/>
        <v>844820</v>
      </c>
      <c r="JY13" s="28" t="str">
        <f t="shared" si="376"/>
        <v>844821</v>
      </c>
      <c r="JZ13" s="28" t="str">
        <f t="shared" si="376"/>
        <v>844822</v>
      </c>
      <c r="KA13" s="28" t="str">
        <f t="shared" si="376"/>
        <v>844823</v>
      </c>
      <c r="KB13" s="28" t="str">
        <f t="shared" si="376"/>
        <v>844824</v>
      </c>
      <c r="KC13" s="28" t="str">
        <f t="shared" si="376"/>
        <v>844825</v>
      </c>
      <c r="KD13" s="28" t="str">
        <f t="shared" si="376"/>
        <v>844826</v>
      </c>
      <c r="KE13" s="28" t="str">
        <f t="shared" si="376"/>
        <v>844827</v>
      </c>
      <c r="KF13" s="28" t="str">
        <f t="shared" si="376"/>
        <v>844828</v>
      </c>
      <c r="KG13" s="28" t="str">
        <f t="shared" si="376"/>
        <v>844829</v>
      </c>
      <c r="KH13" s="28" t="str">
        <f t="shared" si="376"/>
        <v>844830</v>
      </c>
      <c r="KI13" s="28" t="str">
        <f t="shared" si="376"/>
        <v>844831</v>
      </c>
      <c r="KJ13" s="28" t="str">
        <f t="shared" si="376"/>
        <v>844832</v>
      </c>
      <c r="KK13" s="28" t="str">
        <f t="shared" si="376"/>
        <v>844833</v>
      </c>
      <c r="KL13" s="33" t="str">
        <f t="shared" si="376"/>
        <v>844834</v>
      </c>
      <c r="KM13" s="32" t="str">
        <f t="shared" si="376"/>
        <v>844835</v>
      </c>
      <c r="KN13" s="28" t="str">
        <f t="shared" si="376"/>
        <v>844836</v>
      </c>
      <c r="KO13" s="28" t="str">
        <f t="shared" si="376"/>
        <v>844837</v>
      </c>
      <c r="KP13" s="28" t="str">
        <f t="shared" si="376"/>
        <v>844838</v>
      </c>
      <c r="KQ13" s="28" t="str">
        <f t="shared" si="376"/>
        <v>844839</v>
      </c>
      <c r="KR13" s="28" t="str">
        <f t="shared" si="376"/>
        <v>844840</v>
      </c>
      <c r="KS13" s="28" t="str">
        <f t="shared" si="376"/>
        <v>844841</v>
      </c>
      <c r="KT13" s="28" t="str">
        <f t="shared" si="376"/>
        <v>844842</v>
      </c>
      <c r="KU13" s="28" t="str">
        <f t="shared" si="376"/>
        <v>844843</v>
      </c>
      <c r="KV13" s="28" t="str">
        <f t="shared" si="376"/>
        <v>844844</v>
      </c>
      <c r="KW13" s="28" t="str">
        <f t="shared" si="376"/>
        <v>844845</v>
      </c>
      <c r="KX13" s="28" t="str">
        <f t="shared" si="376"/>
        <v>844846</v>
      </c>
      <c r="KY13" s="28" t="str">
        <f t="shared" si="376"/>
        <v>844847</v>
      </c>
      <c r="KZ13" s="28" t="str">
        <f t="shared" si="376"/>
        <v>844848</v>
      </c>
      <c r="LA13" s="28" t="str">
        <f t="shared" si="376"/>
        <v>844849</v>
      </c>
      <c r="LB13" s="28" t="str">
        <f t="shared" si="376"/>
        <v>844850</v>
      </c>
      <c r="LC13" s="28" t="str">
        <f t="shared" si="376"/>
        <v>844851</v>
      </c>
      <c r="LD13" s="28" t="str">
        <f t="shared" si="376"/>
        <v>844852</v>
      </c>
      <c r="LE13" s="28" t="str">
        <f t="shared" si="376"/>
        <v>844853</v>
      </c>
      <c r="LF13" s="28" t="str">
        <f t="shared" si="376"/>
        <v>844854</v>
      </c>
      <c r="LG13" s="28" t="str">
        <f t="shared" si="376"/>
        <v>844855</v>
      </c>
      <c r="LH13" s="28" t="str">
        <f t="shared" si="376"/>
        <v>844856</v>
      </c>
      <c r="LI13" s="28" t="str">
        <f t="shared" si="376"/>
        <v>844857</v>
      </c>
      <c r="LJ13" s="28" t="str">
        <f t="shared" si="376"/>
        <v>844858</v>
      </c>
      <c r="LK13" s="28" t="str">
        <f t="shared" si="376"/>
        <v>844859</v>
      </c>
      <c r="LL13" s="28" t="str">
        <f t="shared" si="376"/>
        <v>844860</v>
      </c>
      <c r="LM13" s="28" t="str">
        <f t="shared" si="376"/>
        <v>844861</v>
      </c>
      <c r="LN13" s="28" t="str">
        <f t="shared" si="376"/>
        <v>844862</v>
      </c>
      <c r="LO13" s="28" t="str">
        <f t="shared" si="376"/>
        <v>844863</v>
      </c>
      <c r="LP13" s="28" t="str">
        <f t="shared" si="376"/>
        <v>844864</v>
      </c>
      <c r="LQ13" s="33" t="str">
        <f t="shared" si="376"/>
        <v>844865</v>
      </c>
      <c r="LR13" s="32" t="str">
        <f t="shared" si="376"/>
        <v>844866</v>
      </c>
      <c r="LS13" s="28" t="str">
        <f t="shared" si="376"/>
        <v>844867</v>
      </c>
      <c r="LT13" s="28" t="str">
        <f t="shared" si="376"/>
        <v>844868</v>
      </c>
      <c r="LU13" s="28" t="str">
        <f t="shared" si="376"/>
        <v>844869</v>
      </c>
      <c r="LV13" s="28" t="str">
        <f t="shared" si="376"/>
        <v>844870</v>
      </c>
      <c r="LW13" s="28" t="str">
        <f t="shared" si="376"/>
        <v>844871</v>
      </c>
      <c r="LX13" s="28" t="str">
        <f t="shared" si="376"/>
        <v>844872</v>
      </c>
      <c r="LY13" s="28" t="str">
        <f t="shared" si="376"/>
        <v>844873</v>
      </c>
      <c r="LZ13" s="28" t="str">
        <f t="shared" si="376"/>
        <v>844874</v>
      </c>
      <c r="MA13" s="28" t="str">
        <f t="shared" si="376"/>
        <v>844875</v>
      </c>
      <c r="MB13" s="28" t="str">
        <f t="shared" si="376"/>
        <v>844876</v>
      </c>
      <c r="MC13" s="28" t="str">
        <f t="shared" si="376"/>
        <v>844877</v>
      </c>
      <c r="MD13" s="28" t="str">
        <f t="shared" si="376"/>
        <v>844878</v>
      </c>
      <c r="ME13" s="28" t="str">
        <f t="shared" si="376"/>
        <v>844879</v>
      </c>
      <c r="MF13" s="28" t="str">
        <f t="shared" si="376"/>
        <v>844880</v>
      </c>
      <c r="MG13" s="28" t="str">
        <f t="shared" si="376"/>
        <v>844881</v>
      </c>
      <c r="MH13" s="28" t="str">
        <f t="shared" si="376"/>
        <v>844882</v>
      </c>
      <c r="MI13" s="28" t="str">
        <f t="shared" ref="MI13:NZ13" si="377">8&amp;MI4</f>
        <v>844883</v>
      </c>
      <c r="MJ13" s="28" t="str">
        <f t="shared" si="377"/>
        <v>844884</v>
      </c>
      <c r="MK13" s="28" t="str">
        <f t="shared" si="377"/>
        <v>844885</v>
      </c>
      <c r="ML13" s="28" t="str">
        <f t="shared" si="377"/>
        <v>844886</v>
      </c>
      <c r="MM13" s="28" t="str">
        <f t="shared" si="377"/>
        <v>844887</v>
      </c>
      <c r="MN13" s="28" t="str">
        <f t="shared" si="377"/>
        <v>844888</v>
      </c>
      <c r="MO13" s="28" t="str">
        <f t="shared" si="377"/>
        <v>844889</v>
      </c>
      <c r="MP13" s="28" t="str">
        <f t="shared" si="377"/>
        <v>844890</v>
      </c>
      <c r="MQ13" s="28" t="str">
        <f t="shared" si="377"/>
        <v>844891</v>
      </c>
      <c r="MR13" s="28" t="str">
        <f t="shared" si="377"/>
        <v>844892</v>
      </c>
      <c r="MS13" s="28" t="str">
        <f t="shared" si="377"/>
        <v>844893</v>
      </c>
      <c r="MT13" s="28" t="str">
        <f t="shared" si="377"/>
        <v>844894</v>
      </c>
      <c r="MU13" s="33" t="str">
        <f t="shared" si="377"/>
        <v>844895</v>
      </c>
      <c r="MV13" s="32" t="str">
        <f t="shared" si="377"/>
        <v>844896</v>
      </c>
      <c r="MW13" s="28" t="str">
        <f t="shared" si="377"/>
        <v>844897</v>
      </c>
      <c r="MX13" s="28" t="str">
        <f t="shared" si="377"/>
        <v>844898</v>
      </c>
      <c r="MY13" s="28" t="str">
        <f t="shared" si="377"/>
        <v>844899</v>
      </c>
      <c r="MZ13" s="28" t="str">
        <f t="shared" si="377"/>
        <v>844900</v>
      </c>
      <c r="NA13" s="28" t="str">
        <f t="shared" si="377"/>
        <v>844901</v>
      </c>
      <c r="NB13" s="28" t="str">
        <f t="shared" si="377"/>
        <v>844902</v>
      </c>
      <c r="NC13" s="28" t="str">
        <f t="shared" si="377"/>
        <v>844903</v>
      </c>
      <c r="ND13" s="28" t="str">
        <f t="shared" si="377"/>
        <v>844904</v>
      </c>
      <c r="NE13" s="28" t="str">
        <f t="shared" si="377"/>
        <v>844905</v>
      </c>
      <c r="NF13" s="28" t="str">
        <f t="shared" si="377"/>
        <v>844906</v>
      </c>
      <c r="NG13" s="28" t="str">
        <f t="shared" si="377"/>
        <v>844907</v>
      </c>
      <c r="NH13" s="28" t="str">
        <f t="shared" si="377"/>
        <v>844908</v>
      </c>
      <c r="NI13" s="28" t="str">
        <f t="shared" si="377"/>
        <v>844909</v>
      </c>
      <c r="NJ13" s="28" t="str">
        <f t="shared" si="377"/>
        <v>844910</v>
      </c>
      <c r="NK13" s="28" t="str">
        <f t="shared" si="377"/>
        <v>844911</v>
      </c>
      <c r="NL13" s="28" t="str">
        <f t="shared" si="377"/>
        <v>844912</v>
      </c>
      <c r="NM13" s="28" t="str">
        <f t="shared" si="377"/>
        <v>844913</v>
      </c>
      <c r="NN13" s="28" t="str">
        <f t="shared" si="377"/>
        <v>844914</v>
      </c>
      <c r="NO13" s="28" t="str">
        <f t="shared" si="377"/>
        <v>844915</v>
      </c>
      <c r="NP13" s="28" t="str">
        <f t="shared" si="377"/>
        <v>844916</v>
      </c>
      <c r="NQ13" s="28" t="str">
        <f t="shared" si="377"/>
        <v>844917</v>
      </c>
      <c r="NR13" s="28" t="str">
        <f t="shared" si="377"/>
        <v>844918</v>
      </c>
      <c r="NS13" s="28" t="str">
        <f t="shared" si="377"/>
        <v>844919</v>
      </c>
      <c r="NT13" s="28" t="str">
        <f t="shared" si="377"/>
        <v>844920</v>
      </c>
      <c r="NU13" s="28" t="str">
        <f t="shared" si="377"/>
        <v>844921</v>
      </c>
      <c r="NV13" s="28" t="str">
        <f t="shared" si="377"/>
        <v>844922</v>
      </c>
      <c r="NW13" s="28" t="str">
        <f t="shared" si="377"/>
        <v>844923</v>
      </c>
      <c r="NX13" s="28" t="str">
        <f t="shared" si="377"/>
        <v>844924</v>
      </c>
      <c r="NY13" s="28" t="str">
        <f t="shared" si="377"/>
        <v>844925</v>
      </c>
      <c r="NZ13" s="33" t="str">
        <f t="shared" si="377"/>
        <v>844926</v>
      </c>
    </row>
    <row r="14" spans="2:390" x14ac:dyDescent="0.5">
      <c r="B14" s="100"/>
      <c r="C14" s="39"/>
      <c r="D14" s="41"/>
      <c r="E14" s="39"/>
      <c r="V14" s="63" t="s">
        <v>8</v>
      </c>
      <c r="W14" s="58">
        <f>COUNTIFS(Tableausuivioccupation[Emplacement],9,Tableausuivioccupation[Date],"&gt;=01/01/2022")</f>
        <v>12</v>
      </c>
      <c r="X14" s="53">
        <f t="shared" si="334"/>
        <v>335</v>
      </c>
      <c r="Y14" s="54">
        <f t="shared" si="335"/>
        <v>3.5820895522388062E-2</v>
      </c>
      <c r="Z14" s="43" t="str">
        <f>9&amp;Z4</f>
        <v>944562</v>
      </c>
      <c r="AA14" s="28" t="str">
        <f t="shared" ref="AA14:CL14" si="378">9&amp;AA4</f>
        <v>944563</v>
      </c>
      <c r="AB14" s="28" t="str">
        <f t="shared" si="378"/>
        <v>944564</v>
      </c>
      <c r="AC14" s="28" t="str">
        <f t="shared" si="378"/>
        <v>944565</v>
      </c>
      <c r="AD14" s="28" t="str">
        <f t="shared" si="378"/>
        <v>944566</v>
      </c>
      <c r="AE14" s="28" t="str">
        <f t="shared" si="378"/>
        <v>944567</v>
      </c>
      <c r="AF14" s="28" t="str">
        <f t="shared" si="378"/>
        <v>944568</v>
      </c>
      <c r="AG14" s="28" t="str">
        <f t="shared" si="378"/>
        <v>944569</v>
      </c>
      <c r="AH14" s="28" t="str">
        <f t="shared" si="378"/>
        <v>944570</v>
      </c>
      <c r="AI14" s="28" t="str">
        <f t="shared" si="378"/>
        <v>944571</v>
      </c>
      <c r="AJ14" s="28" t="str">
        <f t="shared" si="378"/>
        <v>944572</v>
      </c>
      <c r="AK14" s="28" t="str">
        <f t="shared" si="378"/>
        <v>944573</v>
      </c>
      <c r="AL14" s="28" t="str">
        <f t="shared" si="378"/>
        <v>944574</v>
      </c>
      <c r="AM14" s="28" t="str">
        <f t="shared" si="378"/>
        <v>944575</v>
      </c>
      <c r="AN14" s="28" t="str">
        <f t="shared" si="378"/>
        <v>944576</v>
      </c>
      <c r="AO14" s="28" t="str">
        <f t="shared" si="378"/>
        <v>944577</v>
      </c>
      <c r="AP14" s="28" t="str">
        <f t="shared" si="378"/>
        <v>944578</v>
      </c>
      <c r="AQ14" s="28" t="str">
        <f t="shared" si="378"/>
        <v>944579</v>
      </c>
      <c r="AR14" s="28" t="str">
        <f t="shared" si="378"/>
        <v>944580</v>
      </c>
      <c r="AS14" s="28" t="str">
        <f t="shared" si="378"/>
        <v>944581</v>
      </c>
      <c r="AT14" s="28" t="str">
        <f t="shared" si="378"/>
        <v>944582</v>
      </c>
      <c r="AU14" s="28" t="str">
        <f t="shared" si="378"/>
        <v>944583</v>
      </c>
      <c r="AV14" s="28" t="str">
        <f t="shared" si="378"/>
        <v>944584</v>
      </c>
      <c r="AW14" s="28" t="str">
        <f t="shared" si="378"/>
        <v>944585</v>
      </c>
      <c r="AX14" s="28" t="str">
        <f t="shared" si="378"/>
        <v>944586</v>
      </c>
      <c r="AY14" s="28" t="str">
        <f t="shared" si="378"/>
        <v>944587</v>
      </c>
      <c r="AZ14" s="28" t="str">
        <f t="shared" si="378"/>
        <v>944588</v>
      </c>
      <c r="BA14" s="28" t="str">
        <f t="shared" si="378"/>
        <v>944589</v>
      </c>
      <c r="BB14" s="28" t="str">
        <f t="shared" si="378"/>
        <v>944590</v>
      </c>
      <c r="BC14" s="28" t="str">
        <f t="shared" si="378"/>
        <v>944591</v>
      </c>
      <c r="BD14" s="33" t="str">
        <f t="shared" si="378"/>
        <v>944592</v>
      </c>
      <c r="BE14" s="32" t="str">
        <f t="shared" si="378"/>
        <v>944593</v>
      </c>
      <c r="BF14" s="28" t="str">
        <f t="shared" si="378"/>
        <v>944594</v>
      </c>
      <c r="BG14" s="28" t="str">
        <f t="shared" si="378"/>
        <v>944595</v>
      </c>
      <c r="BH14" s="28" t="str">
        <f t="shared" si="378"/>
        <v>944596</v>
      </c>
      <c r="BI14" s="28" t="str">
        <f t="shared" si="378"/>
        <v>944597</v>
      </c>
      <c r="BJ14" s="28" t="str">
        <f t="shared" si="378"/>
        <v>944598</v>
      </c>
      <c r="BK14" s="28" t="str">
        <f t="shared" si="378"/>
        <v>944599</v>
      </c>
      <c r="BL14" s="28" t="str">
        <f t="shared" si="378"/>
        <v>944600</v>
      </c>
      <c r="BM14" s="28" t="str">
        <f t="shared" si="378"/>
        <v>944601</v>
      </c>
      <c r="BN14" s="28" t="str">
        <f t="shared" si="378"/>
        <v>944602</v>
      </c>
      <c r="BO14" s="28" t="str">
        <f t="shared" si="378"/>
        <v>944603</v>
      </c>
      <c r="BP14" s="28" t="str">
        <f t="shared" si="378"/>
        <v>944604</v>
      </c>
      <c r="BQ14" s="28" t="str">
        <f t="shared" si="378"/>
        <v>944605</v>
      </c>
      <c r="BR14" s="28" t="str">
        <f t="shared" si="378"/>
        <v>944606</v>
      </c>
      <c r="BS14" s="28" t="str">
        <f t="shared" si="378"/>
        <v>944607</v>
      </c>
      <c r="BT14" s="28" t="str">
        <f t="shared" si="378"/>
        <v>944608</v>
      </c>
      <c r="BU14" s="28" t="str">
        <f t="shared" si="378"/>
        <v>944609</v>
      </c>
      <c r="BV14" s="28" t="str">
        <f t="shared" si="378"/>
        <v>944610</v>
      </c>
      <c r="BW14" s="28" t="str">
        <f t="shared" si="378"/>
        <v>944611</v>
      </c>
      <c r="BX14" s="28" t="str">
        <f t="shared" si="378"/>
        <v>944612</v>
      </c>
      <c r="BY14" s="28" t="str">
        <f t="shared" si="378"/>
        <v>944613</v>
      </c>
      <c r="BZ14" s="28" t="str">
        <f t="shared" si="378"/>
        <v>944614</v>
      </c>
      <c r="CA14" s="28" t="str">
        <f t="shared" si="378"/>
        <v>944615</v>
      </c>
      <c r="CB14" s="28" t="str">
        <f t="shared" si="378"/>
        <v>944616</v>
      </c>
      <c r="CC14" s="28" t="str">
        <f t="shared" si="378"/>
        <v>944617</v>
      </c>
      <c r="CD14" s="28" t="str">
        <f t="shared" si="378"/>
        <v>944618</v>
      </c>
      <c r="CE14" s="28" t="str">
        <f t="shared" si="378"/>
        <v>944619</v>
      </c>
      <c r="CF14" s="33" t="str">
        <f t="shared" si="378"/>
        <v>944620</v>
      </c>
      <c r="CG14" s="43" t="str">
        <f t="shared" si="378"/>
        <v>944621</v>
      </c>
      <c r="CH14" s="28" t="str">
        <f t="shared" si="378"/>
        <v>944622</v>
      </c>
      <c r="CI14" s="28" t="str">
        <f t="shared" si="378"/>
        <v>944623</v>
      </c>
      <c r="CJ14" s="28" t="str">
        <f t="shared" si="378"/>
        <v>944624</v>
      </c>
      <c r="CK14" s="28" t="str">
        <f t="shared" si="378"/>
        <v>944625</v>
      </c>
      <c r="CL14" s="28" t="str">
        <f t="shared" si="378"/>
        <v>944626</v>
      </c>
      <c r="CM14" s="28" t="str">
        <f t="shared" ref="CM14:EX14" si="379">9&amp;CM4</f>
        <v>944627</v>
      </c>
      <c r="CN14" s="28" t="str">
        <f t="shared" si="379"/>
        <v>944628</v>
      </c>
      <c r="CO14" s="28" t="str">
        <f t="shared" si="379"/>
        <v>944629</v>
      </c>
      <c r="CP14" s="28" t="str">
        <f t="shared" si="379"/>
        <v>944630</v>
      </c>
      <c r="CQ14" s="28" t="str">
        <f t="shared" si="379"/>
        <v>944631</v>
      </c>
      <c r="CR14" s="28" t="str">
        <f t="shared" si="379"/>
        <v>944632</v>
      </c>
      <c r="CS14" s="28" t="str">
        <f t="shared" si="379"/>
        <v>944633</v>
      </c>
      <c r="CT14" s="28" t="str">
        <f t="shared" si="379"/>
        <v>944634</v>
      </c>
      <c r="CU14" s="28" t="str">
        <f t="shared" si="379"/>
        <v>944635</v>
      </c>
      <c r="CV14" s="28" t="str">
        <f t="shared" si="379"/>
        <v>944636</v>
      </c>
      <c r="CW14" s="28" t="str">
        <f t="shared" si="379"/>
        <v>944637</v>
      </c>
      <c r="CX14" s="28" t="str">
        <f t="shared" si="379"/>
        <v>944638</v>
      </c>
      <c r="CY14" s="28" t="str">
        <f t="shared" si="379"/>
        <v>944639</v>
      </c>
      <c r="CZ14" s="28" t="str">
        <f t="shared" si="379"/>
        <v>944640</v>
      </c>
      <c r="DA14" s="28" t="str">
        <f t="shared" si="379"/>
        <v>944641</v>
      </c>
      <c r="DB14" s="28" t="str">
        <f t="shared" si="379"/>
        <v>944642</v>
      </c>
      <c r="DC14" s="28" t="str">
        <f t="shared" si="379"/>
        <v>944643</v>
      </c>
      <c r="DD14" s="28" t="str">
        <f t="shared" si="379"/>
        <v>944644</v>
      </c>
      <c r="DE14" s="28" t="str">
        <f t="shared" si="379"/>
        <v>944645</v>
      </c>
      <c r="DF14" s="28" t="str">
        <f t="shared" si="379"/>
        <v>944646</v>
      </c>
      <c r="DG14" s="28" t="str">
        <f t="shared" si="379"/>
        <v>944647</v>
      </c>
      <c r="DH14" s="28" t="str">
        <f t="shared" si="379"/>
        <v>944648</v>
      </c>
      <c r="DI14" s="28" t="str">
        <f t="shared" si="379"/>
        <v>944649</v>
      </c>
      <c r="DJ14" s="28" t="str">
        <f t="shared" si="379"/>
        <v>944650</v>
      </c>
      <c r="DK14" s="77" t="str">
        <f t="shared" si="379"/>
        <v>944651</v>
      </c>
      <c r="DL14" s="32" t="str">
        <f t="shared" si="379"/>
        <v>944652</v>
      </c>
      <c r="DM14" s="28" t="str">
        <f t="shared" si="379"/>
        <v>944653</v>
      </c>
      <c r="DN14" s="28" t="str">
        <f t="shared" si="379"/>
        <v>944654</v>
      </c>
      <c r="DO14" s="28" t="str">
        <f t="shared" si="379"/>
        <v>944655</v>
      </c>
      <c r="DP14" s="28" t="str">
        <f t="shared" si="379"/>
        <v>944656</v>
      </c>
      <c r="DQ14" s="28" t="str">
        <f t="shared" si="379"/>
        <v>944657</v>
      </c>
      <c r="DR14" s="28" t="str">
        <f t="shared" si="379"/>
        <v>944658</v>
      </c>
      <c r="DS14" s="28" t="str">
        <f t="shared" si="379"/>
        <v>944659</v>
      </c>
      <c r="DT14" s="28" t="str">
        <f t="shared" si="379"/>
        <v>944660</v>
      </c>
      <c r="DU14" s="28" t="str">
        <f t="shared" si="379"/>
        <v>944661</v>
      </c>
      <c r="DV14" s="28" t="str">
        <f t="shared" si="379"/>
        <v>944662</v>
      </c>
      <c r="DW14" s="28" t="str">
        <f t="shared" si="379"/>
        <v>944663</v>
      </c>
      <c r="DX14" s="28" t="str">
        <f t="shared" si="379"/>
        <v>944664</v>
      </c>
      <c r="DY14" s="28" t="str">
        <f t="shared" si="379"/>
        <v>944665</v>
      </c>
      <c r="DZ14" s="28" t="str">
        <f t="shared" si="379"/>
        <v>944666</v>
      </c>
      <c r="EA14" s="28" t="str">
        <f t="shared" si="379"/>
        <v>944667</v>
      </c>
      <c r="EB14" s="28" t="str">
        <f t="shared" si="379"/>
        <v>944668</v>
      </c>
      <c r="EC14" s="28" t="str">
        <f t="shared" si="379"/>
        <v>944669</v>
      </c>
      <c r="ED14" s="28" t="str">
        <f t="shared" si="379"/>
        <v>944670</v>
      </c>
      <c r="EE14" s="28" t="str">
        <f t="shared" si="379"/>
        <v>944671</v>
      </c>
      <c r="EF14" s="28" t="str">
        <f t="shared" si="379"/>
        <v>944672</v>
      </c>
      <c r="EG14" s="28" t="str">
        <f t="shared" si="379"/>
        <v>944673</v>
      </c>
      <c r="EH14" s="28" t="str">
        <f t="shared" si="379"/>
        <v>944674</v>
      </c>
      <c r="EI14" s="28" t="str">
        <f t="shared" si="379"/>
        <v>944675</v>
      </c>
      <c r="EJ14" s="28" t="str">
        <f t="shared" si="379"/>
        <v>944676</v>
      </c>
      <c r="EK14" s="28" t="str">
        <f t="shared" si="379"/>
        <v>944677</v>
      </c>
      <c r="EL14" s="28" t="str">
        <f t="shared" si="379"/>
        <v>944678</v>
      </c>
      <c r="EM14" s="28" t="str">
        <f t="shared" si="379"/>
        <v>944679</v>
      </c>
      <c r="EN14" s="28" t="str">
        <f t="shared" si="379"/>
        <v>944680</v>
      </c>
      <c r="EO14" s="33" t="str">
        <f t="shared" si="379"/>
        <v>944681</v>
      </c>
      <c r="EP14" s="32" t="str">
        <f t="shared" si="379"/>
        <v>944682</v>
      </c>
      <c r="EQ14" s="28" t="str">
        <f t="shared" si="379"/>
        <v>944683</v>
      </c>
      <c r="ER14" s="28" t="str">
        <f t="shared" si="379"/>
        <v>944684</v>
      </c>
      <c r="ES14" s="28" t="str">
        <f t="shared" si="379"/>
        <v>944685</v>
      </c>
      <c r="ET14" s="28" t="str">
        <f t="shared" si="379"/>
        <v>944686</v>
      </c>
      <c r="EU14" s="28" t="str">
        <f t="shared" si="379"/>
        <v>944687</v>
      </c>
      <c r="EV14" s="28" t="str">
        <f t="shared" si="379"/>
        <v>944688</v>
      </c>
      <c r="EW14" s="28" t="str">
        <f t="shared" si="379"/>
        <v>944689</v>
      </c>
      <c r="EX14" s="28" t="str">
        <f t="shared" si="379"/>
        <v>944690</v>
      </c>
      <c r="EY14" s="28" t="str">
        <f t="shared" ref="EY14:HJ14" si="380">9&amp;EY4</f>
        <v>944691</v>
      </c>
      <c r="EZ14" s="28" t="str">
        <f t="shared" si="380"/>
        <v>944692</v>
      </c>
      <c r="FA14" s="28" t="str">
        <f t="shared" si="380"/>
        <v>944693</v>
      </c>
      <c r="FB14" s="28" t="str">
        <f t="shared" si="380"/>
        <v>944694</v>
      </c>
      <c r="FC14" s="28" t="str">
        <f t="shared" si="380"/>
        <v>944695</v>
      </c>
      <c r="FD14" s="28" t="str">
        <f t="shared" si="380"/>
        <v>944696</v>
      </c>
      <c r="FE14" s="28" t="str">
        <f t="shared" si="380"/>
        <v>944697</v>
      </c>
      <c r="FF14" s="28" t="str">
        <f t="shared" si="380"/>
        <v>944698</v>
      </c>
      <c r="FG14" s="28" t="str">
        <f t="shared" si="380"/>
        <v>944699</v>
      </c>
      <c r="FH14" s="28" t="str">
        <f t="shared" si="380"/>
        <v>944700</v>
      </c>
      <c r="FI14" s="28" t="str">
        <f t="shared" si="380"/>
        <v>944701</v>
      </c>
      <c r="FJ14" s="28" t="str">
        <f t="shared" si="380"/>
        <v>944702</v>
      </c>
      <c r="FK14" s="28" t="str">
        <f t="shared" si="380"/>
        <v>944703</v>
      </c>
      <c r="FL14" s="28" t="str">
        <f t="shared" si="380"/>
        <v>944704</v>
      </c>
      <c r="FM14" s="28" t="str">
        <f t="shared" si="380"/>
        <v>944705</v>
      </c>
      <c r="FN14" s="28" t="str">
        <f t="shared" si="380"/>
        <v>944706</v>
      </c>
      <c r="FO14" s="28" t="str">
        <f t="shared" si="380"/>
        <v>944707</v>
      </c>
      <c r="FP14" s="28" t="str">
        <f t="shared" si="380"/>
        <v>944708</v>
      </c>
      <c r="FQ14" s="28" t="str">
        <f t="shared" si="380"/>
        <v>944709</v>
      </c>
      <c r="FR14" s="28" t="str">
        <f t="shared" si="380"/>
        <v>944710</v>
      </c>
      <c r="FS14" s="28" t="str">
        <f t="shared" si="380"/>
        <v>944711</v>
      </c>
      <c r="FT14" s="33" t="str">
        <f t="shared" si="380"/>
        <v>944712</v>
      </c>
      <c r="FU14" s="91"/>
      <c r="FV14" s="92"/>
      <c r="FW14" s="92"/>
      <c r="FX14" s="92"/>
      <c r="FY14" s="92"/>
      <c r="FZ14" s="92"/>
      <c r="GA14" s="92"/>
      <c r="GB14" s="92"/>
      <c r="GC14" s="92"/>
      <c r="GD14" s="92"/>
      <c r="GE14" s="92"/>
      <c r="GF14" s="92"/>
      <c r="GG14" s="92"/>
      <c r="GH14" s="92"/>
      <c r="GI14" s="92"/>
      <c r="GJ14" s="92"/>
      <c r="GK14" s="92"/>
      <c r="GL14" s="92"/>
      <c r="GM14" s="92"/>
      <c r="GN14" s="92"/>
      <c r="GO14" s="92"/>
      <c r="GP14" s="92"/>
      <c r="GQ14" s="92"/>
      <c r="GR14" s="92"/>
      <c r="GS14" s="92"/>
      <c r="GT14" s="92"/>
      <c r="GU14" s="92"/>
      <c r="GV14" s="92"/>
      <c r="GW14" s="92"/>
      <c r="GX14" s="93"/>
      <c r="GY14" s="32" t="str">
        <f t="shared" si="380"/>
        <v>944743</v>
      </c>
      <c r="GZ14" s="28" t="str">
        <f t="shared" si="380"/>
        <v>944744</v>
      </c>
      <c r="HA14" s="28" t="str">
        <f t="shared" si="380"/>
        <v>944745</v>
      </c>
      <c r="HB14" s="28" t="str">
        <f t="shared" si="380"/>
        <v>944746</v>
      </c>
      <c r="HC14" s="28" t="str">
        <f t="shared" si="380"/>
        <v>944747</v>
      </c>
      <c r="HD14" s="28" t="str">
        <f t="shared" si="380"/>
        <v>944748</v>
      </c>
      <c r="HE14" s="28" t="str">
        <f t="shared" si="380"/>
        <v>944749</v>
      </c>
      <c r="HF14" s="28" t="str">
        <f t="shared" si="380"/>
        <v>944750</v>
      </c>
      <c r="HG14" s="28" t="str">
        <f t="shared" si="380"/>
        <v>944751</v>
      </c>
      <c r="HH14" s="28" t="str">
        <f t="shared" si="380"/>
        <v>944752</v>
      </c>
      <c r="HI14" s="28" t="str">
        <f t="shared" si="380"/>
        <v>944753</v>
      </c>
      <c r="HJ14" s="28" t="str">
        <f t="shared" si="380"/>
        <v>944754</v>
      </c>
      <c r="HK14" s="28" t="str">
        <f t="shared" ref="HK14:JV14" si="381">9&amp;HK4</f>
        <v>944755</v>
      </c>
      <c r="HL14" s="28" t="str">
        <f t="shared" si="381"/>
        <v>944756</v>
      </c>
      <c r="HM14" s="28" t="str">
        <f t="shared" si="381"/>
        <v>944757</v>
      </c>
      <c r="HN14" s="28" t="str">
        <f t="shared" si="381"/>
        <v>944758</v>
      </c>
      <c r="HO14" s="28" t="str">
        <f t="shared" si="381"/>
        <v>944759</v>
      </c>
      <c r="HP14" s="28" t="str">
        <f t="shared" si="381"/>
        <v>944760</v>
      </c>
      <c r="HQ14" s="28" t="str">
        <f t="shared" si="381"/>
        <v>944761</v>
      </c>
      <c r="HR14" s="28" t="str">
        <f t="shared" si="381"/>
        <v>944762</v>
      </c>
      <c r="HS14" s="28" t="str">
        <f t="shared" si="381"/>
        <v>944763</v>
      </c>
      <c r="HT14" s="28" t="str">
        <f t="shared" si="381"/>
        <v>944764</v>
      </c>
      <c r="HU14" s="28" t="str">
        <f t="shared" si="381"/>
        <v>944765</v>
      </c>
      <c r="HV14" s="28" t="str">
        <f t="shared" si="381"/>
        <v>944766</v>
      </c>
      <c r="HW14" s="28" t="str">
        <f t="shared" si="381"/>
        <v>944767</v>
      </c>
      <c r="HX14" s="28" t="str">
        <f t="shared" si="381"/>
        <v>944768</v>
      </c>
      <c r="HY14" s="28" t="str">
        <f t="shared" si="381"/>
        <v>944769</v>
      </c>
      <c r="HZ14" s="28" t="str">
        <f t="shared" si="381"/>
        <v>944770</v>
      </c>
      <c r="IA14" s="28" t="str">
        <f t="shared" si="381"/>
        <v>944771</v>
      </c>
      <c r="IB14" s="28" t="str">
        <f t="shared" si="381"/>
        <v>944772</v>
      </c>
      <c r="IC14" s="33" t="str">
        <f t="shared" si="381"/>
        <v>944773</v>
      </c>
      <c r="ID14" s="32" t="str">
        <f t="shared" si="381"/>
        <v>944774</v>
      </c>
      <c r="IE14" s="28" t="str">
        <f t="shared" si="381"/>
        <v>944775</v>
      </c>
      <c r="IF14" s="28" t="str">
        <f t="shared" si="381"/>
        <v>944776</v>
      </c>
      <c r="IG14" s="28" t="str">
        <f t="shared" si="381"/>
        <v>944777</v>
      </c>
      <c r="IH14" s="28" t="str">
        <f t="shared" si="381"/>
        <v>944778</v>
      </c>
      <c r="II14" s="28" t="str">
        <f t="shared" si="381"/>
        <v>944779</v>
      </c>
      <c r="IJ14" s="28" t="str">
        <f t="shared" si="381"/>
        <v>944780</v>
      </c>
      <c r="IK14" s="28" t="str">
        <f t="shared" si="381"/>
        <v>944781</v>
      </c>
      <c r="IL14" s="28" t="str">
        <f t="shared" si="381"/>
        <v>944782</v>
      </c>
      <c r="IM14" s="28" t="str">
        <f t="shared" si="381"/>
        <v>944783</v>
      </c>
      <c r="IN14" s="28" t="str">
        <f t="shared" si="381"/>
        <v>944784</v>
      </c>
      <c r="IO14" s="28" t="str">
        <f t="shared" si="381"/>
        <v>944785</v>
      </c>
      <c r="IP14" s="28" t="str">
        <f t="shared" si="381"/>
        <v>944786</v>
      </c>
      <c r="IQ14" s="28" t="str">
        <f t="shared" si="381"/>
        <v>944787</v>
      </c>
      <c r="IR14" s="28" t="str">
        <f t="shared" si="381"/>
        <v>944788</v>
      </c>
      <c r="IS14" s="28" t="str">
        <f t="shared" si="381"/>
        <v>944789</v>
      </c>
      <c r="IT14" s="28" t="str">
        <f t="shared" si="381"/>
        <v>944790</v>
      </c>
      <c r="IU14" s="28" t="str">
        <f t="shared" si="381"/>
        <v>944791</v>
      </c>
      <c r="IV14" s="28" t="str">
        <f t="shared" si="381"/>
        <v>944792</v>
      </c>
      <c r="IW14" s="28" t="str">
        <f t="shared" si="381"/>
        <v>944793</v>
      </c>
      <c r="IX14" s="28" t="str">
        <f t="shared" si="381"/>
        <v>944794</v>
      </c>
      <c r="IY14" s="28" t="str">
        <f t="shared" si="381"/>
        <v>944795</v>
      </c>
      <c r="IZ14" s="28" t="str">
        <f t="shared" si="381"/>
        <v>944796</v>
      </c>
      <c r="JA14" s="28" t="str">
        <f t="shared" si="381"/>
        <v>944797</v>
      </c>
      <c r="JB14" s="28" t="str">
        <f t="shared" si="381"/>
        <v>944798</v>
      </c>
      <c r="JC14" s="28" t="str">
        <f t="shared" si="381"/>
        <v>944799</v>
      </c>
      <c r="JD14" s="28" t="str">
        <f t="shared" si="381"/>
        <v>944800</v>
      </c>
      <c r="JE14" s="28" t="str">
        <f t="shared" si="381"/>
        <v>944801</v>
      </c>
      <c r="JF14" s="28" t="str">
        <f t="shared" si="381"/>
        <v>944802</v>
      </c>
      <c r="JG14" s="28" t="str">
        <f t="shared" si="381"/>
        <v>944803</v>
      </c>
      <c r="JH14" s="33" t="str">
        <f t="shared" si="381"/>
        <v>944804</v>
      </c>
      <c r="JI14" s="32" t="str">
        <f t="shared" si="381"/>
        <v>944805</v>
      </c>
      <c r="JJ14" s="28" t="str">
        <f t="shared" si="381"/>
        <v>944806</v>
      </c>
      <c r="JK14" s="28" t="str">
        <f t="shared" si="381"/>
        <v>944807</v>
      </c>
      <c r="JL14" s="28" t="str">
        <f t="shared" si="381"/>
        <v>944808</v>
      </c>
      <c r="JM14" s="28" t="str">
        <f t="shared" si="381"/>
        <v>944809</v>
      </c>
      <c r="JN14" s="28" t="str">
        <f t="shared" si="381"/>
        <v>944810</v>
      </c>
      <c r="JO14" s="28" t="str">
        <f t="shared" si="381"/>
        <v>944811</v>
      </c>
      <c r="JP14" s="28" t="str">
        <f t="shared" si="381"/>
        <v>944812</v>
      </c>
      <c r="JQ14" s="28" t="str">
        <f t="shared" si="381"/>
        <v>944813</v>
      </c>
      <c r="JR14" s="28" t="str">
        <f t="shared" si="381"/>
        <v>944814</v>
      </c>
      <c r="JS14" s="28" t="str">
        <f t="shared" si="381"/>
        <v>944815</v>
      </c>
      <c r="JT14" s="28" t="str">
        <f t="shared" si="381"/>
        <v>944816</v>
      </c>
      <c r="JU14" s="28" t="str">
        <f t="shared" si="381"/>
        <v>944817</v>
      </c>
      <c r="JV14" s="28" t="str">
        <f t="shared" si="381"/>
        <v>944818</v>
      </c>
      <c r="JW14" s="28" t="str">
        <f t="shared" ref="JW14:MH14" si="382">9&amp;JW4</f>
        <v>944819</v>
      </c>
      <c r="JX14" s="28" t="str">
        <f t="shared" si="382"/>
        <v>944820</v>
      </c>
      <c r="JY14" s="28" t="str">
        <f t="shared" si="382"/>
        <v>944821</v>
      </c>
      <c r="JZ14" s="28" t="str">
        <f t="shared" si="382"/>
        <v>944822</v>
      </c>
      <c r="KA14" s="28" t="str">
        <f t="shared" si="382"/>
        <v>944823</v>
      </c>
      <c r="KB14" s="28" t="str">
        <f t="shared" si="382"/>
        <v>944824</v>
      </c>
      <c r="KC14" s="28" t="str">
        <f t="shared" si="382"/>
        <v>944825</v>
      </c>
      <c r="KD14" s="28" t="str">
        <f t="shared" si="382"/>
        <v>944826</v>
      </c>
      <c r="KE14" s="28" t="str">
        <f t="shared" si="382"/>
        <v>944827</v>
      </c>
      <c r="KF14" s="28" t="str">
        <f t="shared" si="382"/>
        <v>944828</v>
      </c>
      <c r="KG14" s="28" t="str">
        <f t="shared" si="382"/>
        <v>944829</v>
      </c>
      <c r="KH14" s="28" t="str">
        <f t="shared" si="382"/>
        <v>944830</v>
      </c>
      <c r="KI14" s="28" t="str">
        <f t="shared" si="382"/>
        <v>944831</v>
      </c>
      <c r="KJ14" s="28" t="str">
        <f t="shared" si="382"/>
        <v>944832</v>
      </c>
      <c r="KK14" s="28" t="str">
        <f t="shared" si="382"/>
        <v>944833</v>
      </c>
      <c r="KL14" s="33" t="str">
        <f t="shared" si="382"/>
        <v>944834</v>
      </c>
      <c r="KM14" s="32" t="str">
        <f t="shared" si="382"/>
        <v>944835</v>
      </c>
      <c r="KN14" s="28" t="str">
        <f t="shared" si="382"/>
        <v>944836</v>
      </c>
      <c r="KO14" s="28" t="str">
        <f t="shared" si="382"/>
        <v>944837</v>
      </c>
      <c r="KP14" s="28" t="str">
        <f t="shared" si="382"/>
        <v>944838</v>
      </c>
      <c r="KQ14" s="28" t="str">
        <f t="shared" si="382"/>
        <v>944839</v>
      </c>
      <c r="KR14" s="28" t="str">
        <f t="shared" si="382"/>
        <v>944840</v>
      </c>
      <c r="KS14" s="28" t="str">
        <f t="shared" si="382"/>
        <v>944841</v>
      </c>
      <c r="KT14" s="28" t="str">
        <f t="shared" si="382"/>
        <v>944842</v>
      </c>
      <c r="KU14" s="28" t="str">
        <f t="shared" si="382"/>
        <v>944843</v>
      </c>
      <c r="KV14" s="28" t="str">
        <f t="shared" si="382"/>
        <v>944844</v>
      </c>
      <c r="KW14" s="28" t="str">
        <f t="shared" si="382"/>
        <v>944845</v>
      </c>
      <c r="KX14" s="28" t="str">
        <f t="shared" si="382"/>
        <v>944846</v>
      </c>
      <c r="KY14" s="28" t="str">
        <f t="shared" si="382"/>
        <v>944847</v>
      </c>
      <c r="KZ14" s="28" t="str">
        <f t="shared" si="382"/>
        <v>944848</v>
      </c>
      <c r="LA14" s="28" t="str">
        <f t="shared" si="382"/>
        <v>944849</v>
      </c>
      <c r="LB14" s="28" t="str">
        <f t="shared" si="382"/>
        <v>944850</v>
      </c>
      <c r="LC14" s="28" t="str">
        <f t="shared" si="382"/>
        <v>944851</v>
      </c>
      <c r="LD14" s="28" t="str">
        <f t="shared" si="382"/>
        <v>944852</v>
      </c>
      <c r="LE14" s="28" t="str">
        <f t="shared" si="382"/>
        <v>944853</v>
      </c>
      <c r="LF14" s="28" t="str">
        <f t="shared" si="382"/>
        <v>944854</v>
      </c>
      <c r="LG14" s="28" t="str">
        <f t="shared" si="382"/>
        <v>944855</v>
      </c>
      <c r="LH14" s="28" t="str">
        <f t="shared" si="382"/>
        <v>944856</v>
      </c>
      <c r="LI14" s="28" t="str">
        <f t="shared" si="382"/>
        <v>944857</v>
      </c>
      <c r="LJ14" s="28" t="str">
        <f t="shared" si="382"/>
        <v>944858</v>
      </c>
      <c r="LK14" s="28" t="str">
        <f t="shared" si="382"/>
        <v>944859</v>
      </c>
      <c r="LL14" s="28" t="str">
        <f t="shared" si="382"/>
        <v>944860</v>
      </c>
      <c r="LM14" s="28" t="str">
        <f t="shared" si="382"/>
        <v>944861</v>
      </c>
      <c r="LN14" s="28" t="str">
        <f t="shared" si="382"/>
        <v>944862</v>
      </c>
      <c r="LO14" s="28" t="str">
        <f t="shared" si="382"/>
        <v>944863</v>
      </c>
      <c r="LP14" s="28" t="str">
        <f t="shared" si="382"/>
        <v>944864</v>
      </c>
      <c r="LQ14" s="33" t="str">
        <f t="shared" si="382"/>
        <v>944865</v>
      </c>
      <c r="LR14" s="32" t="str">
        <f t="shared" si="382"/>
        <v>944866</v>
      </c>
      <c r="LS14" s="28" t="str">
        <f t="shared" si="382"/>
        <v>944867</v>
      </c>
      <c r="LT14" s="28" t="str">
        <f t="shared" si="382"/>
        <v>944868</v>
      </c>
      <c r="LU14" s="28" t="str">
        <f t="shared" si="382"/>
        <v>944869</v>
      </c>
      <c r="LV14" s="28" t="str">
        <f t="shared" si="382"/>
        <v>944870</v>
      </c>
      <c r="LW14" s="28" t="str">
        <f t="shared" si="382"/>
        <v>944871</v>
      </c>
      <c r="LX14" s="28" t="str">
        <f t="shared" si="382"/>
        <v>944872</v>
      </c>
      <c r="LY14" s="28" t="str">
        <f t="shared" si="382"/>
        <v>944873</v>
      </c>
      <c r="LZ14" s="28" t="str">
        <f t="shared" si="382"/>
        <v>944874</v>
      </c>
      <c r="MA14" s="28" t="str">
        <f t="shared" si="382"/>
        <v>944875</v>
      </c>
      <c r="MB14" s="28" t="str">
        <f t="shared" si="382"/>
        <v>944876</v>
      </c>
      <c r="MC14" s="28" t="str">
        <f t="shared" si="382"/>
        <v>944877</v>
      </c>
      <c r="MD14" s="28" t="str">
        <f t="shared" si="382"/>
        <v>944878</v>
      </c>
      <c r="ME14" s="28" t="str">
        <f t="shared" si="382"/>
        <v>944879</v>
      </c>
      <c r="MF14" s="28" t="str">
        <f t="shared" si="382"/>
        <v>944880</v>
      </c>
      <c r="MG14" s="28" t="str">
        <f t="shared" si="382"/>
        <v>944881</v>
      </c>
      <c r="MH14" s="28" t="str">
        <f t="shared" si="382"/>
        <v>944882</v>
      </c>
      <c r="MI14" s="28" t="str">
        <f t="shared" ref="MI14:NZ14" si="383">9&amp;MI4</f>
        <v>944883</v>
      </c>
      <c r="MJ14" s="28" t="str">
        <f t="shared" si="383"/>
        <v>944884</v>
      </c>
      <c r="MK14" s="28" t="str">
        <f t="shared" si="383"/>
        <v>944885</v>
      </c>
      <c r="ML14" s="28" t="str">
        <f t="shared" si="383"/>
        <v>944886</v>
      </c>
      <c r="MM14" s="28" t="str">
        <f t="shared" si="383"/>
        <v>944887</v>
      </c>
      <c r="MN14" s="28" t="str">
        <f t="shared" si="383"/>
        <v>944888</v>
      </c>
      <c r="MO14" s="28" t="str">
        <f t="shared" si="383"/>
        <v>944889</v>
      </c>
      <c r="MP14" s="28" t="str">
        <f t="shared" si="383"/>
        <v>944890</v>
      </c>
      <c r="MQ14" s="28" t="str">
        <f t="shared" si="383"/>
        <v>944891</v>
      </c>
      <c r="MR14" s="28" t="str">
        <f t="shared" si="383"/>
        <v>944892</v>
      </c>
      <c r="MS14" s="28" t="str">
        <f t="shared" si="383"/>
        <v>944893</v>
      </c>
      <c r="MT14" s="28" t="str">
        <f t="shared" si="383"/>
        <v>944894</v>
      </c>
      <c r="MU14" s="33" t="str">
        <f t="shared" si="383"/>
        <v>944895</v>
      </c>
      <c r="MV14" s="32" t="str">
        <f t="shared" si="383"/>
        <v>944896</v>
      </c>
      <c r="MW14" s="28" t="str">
        <f t="shared" si="383"/>
        <v>944897</v>
      </c>
      <c r="MX14" s="28" t="str">
        <f t="shared" si="383"/>
        <v>944898</v>
      </c>
      <c r="MY14" s="28" t="str">
        <f t="shared" si="383"/>
        <v>944899</v>
      </c>
      <c r="MZ14" s="28" t="str">
        <f t="shared" si="383"/>
        <v>944900</v>
      </c>
      <c r="NA14" s="28" t="str">
        <f t="shared" si="383"/>
        <v>944901</v>
      </c>
      <c r="NB14" s="28" t="str">
        <f t="shared" si="383"/>
        <v>944902</v>
      </c>
      <c r="NC14" s="28" t="str">
        <f t="shared" si="383"/>
        <v>944903</v>
      </c>
      <c r="ND14" s="28" t="str">
        <f t="shared" si="383"/>
        <v>944904</v>
      </c>
      <c r="NE14" s="28" t="str">
        <f t="shared" si="383"/>
        <v>944905</v>
      </c>
      <c r="NF14" s="28" t="str">
        <f t="shared" si="383"/>
        <v>944906</v>
      </c>
      <c r="NG14" s="28" t="str">
        <f t="shared" si="383"/>
        <v>944907</v>
      </c>
      <c r="NH14" s="28" t="str">
        <f t="shared" si="383"/>
        <v>944908</v>
      </c>
      <c r="NI14" s="28" t="str">
        <f t="shared" si="383"/>
        <v>944909</v>
      </c>
      <c r="NJ14" s="28" t="str">
        <f t="shared" si="383"/>
        <v>944910</v>
      </c>
      <c r="NK14" s="28" t="str">
        <f t="shared" si="383"/>
        <v>944911</v>
      </c>
      <c r="NL14" s="28" t="str">
        <f t="shared" si="383"/>
        <v>944912</v>
      </c>
      <c r="NM14" s="28" t="str">
        <f t="shared" si="383"/>
        <v>944913</v>
      </c>
      <c r="NN14" s="28" t="str">
        <f t="shared" si="383"/>
        <v>944914</v>
      </c>
      <c r="NO14" s="28" t="str">
        <f t="shared" si="383"/>
        <v>944915</v>
      </c>
      <c r="NP14" s="28" t="str">
        <f t="shared" si="383"/>
        <v>944916</v>
      </c>
      <c r="NQ14" s="28" t="str">
        <f t="shared" si="383"/>
        <v>944917</v>
      </c>
      <c r="NR14" s="28" t="str">
        <f t="shared" si="383"/>
        <v>944918</v>
      </c>
      <c r="NS14" s="28" t="str">
        <f t="shared" si="383"/>
        <v>944919</v>
      </c>
      <c r="NT14" s="28" t="str">
        <f t="shared" si="383"/>
        <v>944920</v>
      </c>
      <c r="NU14" s="28" t="str">
        <f t="shared" si="383"/>
        <v>944921</v>
      </c>
      <c r="NV14" s="28" t="str">
        <f t="shared" si="383"/>
        <v>944922</v>
      </c>
      <c r="NW14" s="28" t="str">
        <f t="shared" si="383"/>
        <v>944923</v>
      </c>
      <c r="NX14" s="28" t="str">
        <f t="shared" si="383"/>
        <v>944924</v>
      </c>
      <c r="NY14" s="28" t="str">
        <f t="shared" si="383"/>
        <v>944925</v>
      </c>
      <c r="NZ14" s="33" t="str">
        <f t="shared" si="383"/>
        <v>944926</v>
      </c>
    </row>
    <row r="15" spans="2:390" ht="22.5" thickBot="1" x14ac:dyDescent="0.55000000000000004">
      <c r="B15" s="100"/>
      <c r="C15" s="39"/>
      <c r="D15" s="41"/>
      <c r="E15" s="39"/>
      <c r="V15" s="64" t="s">
        <v>9</v>
      </c>
      <c r="W15" s="59">
        <f>COUNTIFS(Tableausuivioccupation[Emplacement],10,Tableausuivioccupation[Date],"&gt;=01/01/2022")</f>
        <v>89</v>
      </c>
      <c r="X15" s="60">
        <f t="shared" si="334"/>
        <v>335</v>
      </c>
      <c r="Y15" s="61">
        <f t="shared" si="335"/>
        <v>0.2656716417910448</v>
      </c>
      <c r="Z15" s="51" t="str">
        <f>10&amp;Z4</f>
        <v>1044562</v>
      </c>
      <c r="AA15" s="45" t="str">
        <f t="shared" ref="AA15:CL15" si="384">10&amp;AA4</f>
        <v>1044563</v>
      </c>
      <c r="AB15" s="45" t="str">
        <f t="shared" si="384"/>
        <v>1044564</v>
      </c>
      <c r="AC15" s="45" t="str">
        <f t="shared" si="384"/>
        <v>1044565</v>
      </c>
      <c r="AD15" s="45" t="str">
        <f t="shared" si="384"/>
        <v>1044566</v>
      </c>
      <c r="AE15" s="45" t="str">
        <f t="shared" si="384"/>
        <v>1044567</v>
      </c>
      <c r="AF15" s="45" t="str">
        <f t="shared" si="384"/>
        <v>1044568</v>
      </c>
      <c r="AG15" s="45" t="str">
        <f t="shared" si="384"/>
        <v>1044569</v>
      </c>
      <c r="AH15" s="45" t="str">
        <f t="shared" si="384"/>
        <v>1044570</v>
      </c>
      <c r="AI15" s="45" t="str">
        <f t="shared" si="384"/>
        <v>1044571</v>
      </c>
      <c r="AJ15" s="45" t="str">
        <f t="shared" si="384"/>
        <v>1044572</v>
      </c>
      <c r="AK15" s="45" t="str">
        <f t="shared" si="384"/>
        <v>1044573</v>
      </c>
      <c r="AL15" s="45" t="str">
        <f t="shared" si="384"/>
        <v>1044574</v>
      </c>
      <c r="AM15" s="45" t="str">
        <f t="shared" si="384"/>
        <v>1044575</v>
      </c>
      <c r="AN15" s="45" t="str">
        <f t="shared" si="384"/>
        <v>1044576</v>
      </c>
      <c r="AO15" s="45" t="str">
        <f t="shared" si="384"/>
        <v>1044577</v>
      </c>
      <c r="AP15" s="45" t="str">
        <f t="shared" si="384"/>
        <v>1044578</v>
      </c>
      <c r="AQ15" s="45" t="str">
        <f t="shared" si="384"/>
        <v>1044579</v>
      </c>
      <c r="AR15" s="45" t="str">
        <f t="shared" si="384"/>
        <v>1044580</v>
      </c>
      <c r="AS15" s="45" t="str">
        <f t="shared" si="384"/>
        <v>1044581</v>
      </c>
      <c r="AT15" s="45" t="str">
        <f t="shared" si="384"/>
        <v>1044582</v>
      </c>
      <c r="AU15" s="45" t="str">
        <f t="shared" si="384"/>
        <v>1044583</v>
      </c>
      <c r="AV15" s="45" t="str">
        <f t="shared" si="384"/>
        <v>1044584</v>
      </c>
      <c r="AW15" s="45" t="str">
        <f t="shared" si="384"/>
        <v>1044585</v>
      </c>
      <c r="AX15" s="45" t="str">
        <f t="shared" si="384"/>
        <v>1044586</v>
      </c>
      <c r="AY15" s="45" t="str">
        <f t="shared" si="384"/>
        <v>1044587</v>
      </c>
      <c r="AZ15" s="45" t="str">
        <f t="shared" si="384"/>
        <v>1044588</v>
      </c>
      <c r="BA15" s="45" t="str">
        <f t="shared" si="384"/>
        <v>1044589</v>
      </c>
      <c r="BB15" s="45" t="str">
        <f t="shared" si="384"/>
        <v>1044590</v>
      </c>
      <c r="BC15" s="45" t="str">
        <f t="shared" si="384"/>
        <v>1044591</v>
      </c>
      <c r="BD15" s="46" t="str">
        <f t="shared" si="384"/>
        <v>1044592</v>
      </c>
      <c r="BE15" s="70" t="str">
        <f t="shared" si="384"/>
        <v>1044593</v>
      </c>
      <c r="BF15" s="34" t="str">
        <f t="shared" si="384"/>
        <v>1044594</v>
      </c>
      <c r="BG15" s="34" t="str">
        <f t="shared" si="384"/>
        <v>1044595</v>
      </c>
      <c r="BH15" s="34" t="str">
        <f t="shared" si="384"/>
        <v>1044596</v>
      </c>
      <c r="BI15" s="34" t="str">
        <f t="shared" si="384"/>
        <v>1044597</v>
      </c>
      <c r="BJ15" s="34" t="str">
        <f t="shared" si="384"/>
        <v>1044598</v>
      </c>
      <c r="BK15" s="34" t="str">
        <f t="shared" si="384"/>
        <v>1044599</v>
      </c>
      <c r="BL15" s="34" t="str">
        <f t="shared" si="384"/>
        <v>1044600</v>
      </c>
      <c r="BM15" s="34" t="str">
        <f t="shared" si="384"/>
        <v>1044601</v>
      </c>
      <c r="BN15" s="34" t="str">
        <f t="shared" si="384"/>
        <v>1044602</v>
      </c>
      <c r="BO15" s="34" t="str">
        <f t="shared" si="384"/>
        <v>1044603</v>
      </c>
      <c r="BP15" s="34" t="str">
        <f t="shared" si="384"/>
        <v>1044604</v>
      </c>
      <c r="BQ15" s="34" t="str">
        <f t="shared" si="384"/>
        <v>1044605</v>
      </c>
      <c r="BR15" s="34" t="str">
        <f t="shared" si="384"/>
        <v>1044606</v>
      </c>
      <c r="BS15" s="34" t="str">
        <f t="shared" si="384"/>
        <v>1044607</v>
      </c>
      <c r="BT15" s="34" t="str">
        <f t="shared" si="384"/>
        <v>1044608</v>
      </c>
      <c r="BU15" s="34" t="str">
        <f t="shared" si="384"/>
        <v>1044609</v>
      </c>
      <c r="BV15" s="34" t="str">
        <f t="shared" si="384"/>
        <v>1044610</v>
      </c>
      <c r="BW15" s="34" t="str">
        <f t="shared" si="384"/>
        <v>1044611</v>
      </c>
      <c r="BX15" s="34" t="str">
        <f t="shared" si="384"/>
        <v>1044612</v>
      </c>
      <c r="BY15" s="34" t="str">
        <f t="shared" si="384"/>
        <v>1044613</v>
      </c>
      <c r="BZ15" s="34" t="str">
        <f t="shared" si="384"/>
        <v>1044614</v>
      </c>
      <c r="CA15" s="34" t="str">
        <f t="shared" si="384"/>
        <v>1044615</v>
      </c>
      <c r="CB15" s="34" t="str">
        <f t="shared" si="384"/>
        <v>1044616</v>
      </c>
      <c r="CC15" s="34" t="str">
        <f t="shared" si="384"/>
        <v>1044617</v>
      </c>
      <c r="CD15" s="34" t="str">
        <f t="shared" si="384"/>
        <v>1044618</v>
      </c>
      <c r="CE15" s="34" t="str">
        <f t="shared" si="384"/>
        <v>1044619</v>
      </c>
      <c r="CF15" s="35" t="str">
        <f t="shared" si="384"/>
        <v>1044620</v>
      </c>
      <c r="CG15" s="51" t="str">
        <f t="shared" si="384"/>
        <v>1044621</v>
      </c>
      <c r="CH15" s="45" t="str">
        <f t="shared" si="384"/>
        <v>1044622</v>
      </c>
      <c r="CI15" s="45" t="str">
        <f t="shared" si="384"/>
        <v>1044623</v>
      </c>
      <c r="CJ15" s="45" t="str">
        <f t="shared" si="384"/>
        <v>1044624</v>
      </c>
      <c r="CK15" s="45" t="str">
        <f t="shared" si="384"/>
        <v>1044625</v>
      </c>
      <c r="CL15" s="45" t="str">
        <f t="shared" si="384"/>
        <v>1044626</v>
      </c>
      <c r="CM15" s="45" t="str">
        <f t="shared" ref="CM15:EX15" si="385">10&amp;CM4</f>
        <v>1044627</v>
      </c>
      <c r="CN15" s="45" t="str">
        <f t="shared" si="385"/>
        <v>1044628</v>
      </c>
      <c r="CO15" s="45" t="str">
        <f t="shared" si="385"/>
        <v>1044629</v>
      </c>
      <c r="CP15" s="45" t="str">
        <f t="shared" si="385"/>
        <v>1044630</v>
      </c>
      <c r="CQ15" s="45" t="str">
        <f t="shared" si="385"/>
        <v>1044631</v>
      </c>
      <c r="CR15" s="45" t="str">
        <f t="shared" si="385"/>
        <v>1044632</v>
      </c>
      <c r="CS15" s="45" t="str">
        <f t="shared" si="385"/>
        <v>1044633</v>
      </c>
      <c r="CT15" s="45" t="str">
        <f t="shared" si="385"/>
        <v>1044634</v>
      </c>
      <c r="CU15" s="45" t="str">
        <f t="shared" si="385"/>
        <v>1044635</v>
      </c>
      <c r="CV15" s="45" t="str">
        <f t="shared" si="385"/>
        <v>1044636</v>
      </c>
      <c r="CW15" s="45" t="str">
        <f t="shared" si="385"/>
        <v>1044637</v>
      </c>
      <c r="CX15" s="45" t="str">
        <f t="shared" si="385"/>
        <v>1044638</v>
      </c>
      <c r="CY15" s="45" t="str">
        <f t="shared" si="385"/>
        <v>1044639</v>
      </c>
      <c r="CZ15" s="45" t="str">
        <f t="shared" si="385"/>
        <v>1044640</v>
      </c>
      <c r="DA15" s="45" t="str">
        <f t="shared" si="385"/>
        <v>1044641</v>
      </c>
      <c r="DB15" s="45" t="str">
        <f t="shared" si="385"/>
        <v>1044642</v>
      </c>
      <c r="DC15" s="45" t="str">
        <f t="shared" si="385"/>
        <v>1044643</v>
      </c>
      <c r="DD15" s="45" t="str">
        <f t="shared" si="385"/>
        <v>1044644</v>
      </c>
      <c r="DE15" s="45" t="str">
        <f t="shared" si="385"/>
        <v>1044645</v>
      </c>
      <c r="DF15" s="45" t="str">
        <f t="shared" si="385"/>
        <v>1044646</v>
      </c>
      <c r="DG15" s="45" t="str">
        <f t="shared" si="385"/>
        <v>1044647</v>
      </c>
      <c r="DH15" s="45" t="str">
        <f t="shared" si="385"/>
        <v>1044648</v>
      </c>
      <c r="DI15" s="45" t="str">
        <f t="shared" si="385"/>
        <v>1044649</v>
      </c>
      <c r="DJ15" s="45" t="str">
        <f t="shared" si="385"/>
        <v>1044650</v>
      </c>
      <c r="DK15" s="78" t="str">
        <f t="shared" si="385"/>
        <v>1044651</v>
      </c>
      <c r="DL15" s="44" t="str">
        <f t="shared" si="385"/>
        <v>1044652</v>
      </c>
      <c r="DM15" s="45" t="str">
        <f t="shared" si="385"/>
        <v>1044653</v>
      </c>
      <c r="DN15" s="45" t="str">
        <f t="shared" si="385"/>
        <v>1044654</v>
      </c>
      <c r="DO15" s="45" t="str">
        <f t="shared" si="385"/>
        <v>1044655</v>
      </c>
      <c r="DP15" s="45" t="str">
        <f t="shared" si="385"/>
        <v>1044656</v>
      </c>
      <c r="DQ15" s="45" t="str">
        <f t="shared" si="385"/>
        <v>1044657</v>
      </c>
      <c r="DR15" s="45" t="str">
        <f t="shared" si="385"/>
        <v>1044658</v>
      </c>
      <c r="DS15" s="45" t="str">
        <f t="shared" si="385"/>
        <v>1044659</v>
      </c>
      <c r="DT15" s="45" t="str">
        <f t="shared" si="385"/>
        <v>1044660</v>
      </c>
      <c r="DU15" s="45" t="str">
        <f t="shared" si="385"/>
        <v>1044661</v>
      </c>
      <c r="DV15" s="45" t="str">
        <f t="shared" si="385"/>
        <v>1044662</v>
      </c>
      <c r="DW15" s="45" t="str">
        <f t="shared" si="385"/>
        <v>1044663</v>
      </c>
      <c r="DX15" s="45" t="str">
        <f t="shared" si="385"/>
        <v>1044664</v>
      </c>
      <c r="DY15" s="45" t="str">
        <f t="shared" si="385"/>
        <v>1044665</v>
      </c>
      <c r="DZ15" s="45" t="str">
        <f t="shared" si="385"/>
        <v>1044666</v>
      </c>
      <c r="EA15" s="45" t="str">
        <f t="shared" si="385"/>
        <v>1044667</v>
      </c>
      <c r="EB15" s="45" t="str">
        <f t="shared" si="385"/>
        <v>1044668</v>
      </c>
      <c r="EC15" s="45" t="str">
        <f t="shared" si="385"/>
        <v>1044669</v>
      </c>
      <c r="ED15" s="45" t="str">
        <f t="shared" si="385"/>
        <v>1044670</v>
      </c>
      <c r="EE15" s="45" t="str">
        <f t="shared" si="385"/>
        <v>1044671</v>
      </c>
      <c r="EF15" s="45" t="str">
        <f t="shared" si="385"/>
        <v>1044672</v>
      </c>
      <c r="EG15" s="45" t="str">
        <f t="shared" si="385"/>
        <v>1044673</v>
      </c>
      <c r="EH15" s="45" t="str">
        <f t="shared" si="385"/>
        <v>1044674</v>
      </c>
      <c r="EI15" s="45" t="str">
        <f t="shared" si="385"/>
        <v>1044675</v>
      </c>
      <c r="EJ15" s="45" t="str">
        <f t="shared" si="385"/>
        <v>1044676</v>
      </c>
      <c r="EK15" s="45" t="str">
        <f t="shared" si="385"/>
        <v>1044677</v>
      </c>
      <c r="EL15" s="45" t="str">
        <f t="shared" si="385"/>
        <v>1044678</v>
      </c>
      <c r="EM15" s="45" t="str">
        <f t="shared" si="385"/>
        <v>1044679</v>
      </c>
      <c r="EN15" s="45" t="str">
        <f t="shared" si="385"/>
        <v>1044680</v>
      </c>
      <c r="EO15" s="46" t="str">
        <f t="shared" si="385"/>
        <v>1044681</v>
      </c>
      <c r="EP15" s="44" t="str">
        <f t="shared" si="385"/>
        <v>1044682</v>
      </c>
      <c r="EQ15" s="45" t="str">
        <f t="shared" si="385"/>
        <v>1044683</v>
      </c>
      <c r="ER15" s="45" t="str">
        <f t="shared" si="385"/>
        <v>1044684</v>
      </c>
      <c r="ES15" s="45" t="str">
        <f t="shared" si="385"/>
        <v>1044685</v>
      </c>
      <c r="ET15" s="45" t="str">
        <f t="shared" si="385"/>
        <v>1044686</v>
      </c>
      <c r="EU15" s="45" t="str">
        <f t="shared" si="385"/>
        <v>1044687</v>
      </c>
      <c r="EV15" s="45" t="str">
        <f t="shared" si="385"/>
        <v>1044688</v>
      </c>
      <c r="EW15" s="45" t="str">
        <f t="shared" si="385"/>
        <v>1044689</v>
      </c>
      <c r="EX15" s="45" t="str">
        <f t="shared" si="385"/>
        <v>1044690</v>
      </c>
      <c r="EY15" s="45" t="str">
        <f t="shared" ref="EY15:HJ15" si="386">10&amp;EY4</f>
        <v>1044691</v>
      </c>
      <c r="EZ15" s="45" t="str">
        <f t="shared" si="386"/>
        <v>1044692</v>
      </c>
      <c r="FA15" s="45" t="str">
        <f t="shared" si="386"/>
        <v>1044693</v>
      </c>
      <c r="FB15" s="45" t="str">
        <f t="shared" si="386"/>
        <v>1044694</v>
      </c>
      <c r="FC15" s="45" t="str">
        <f t="shared" si="386"/>
        <v>1044695</v>
      </c>
      <c r="FD15" s="45" t="str">
        <f t="shared" si="386"/>
        <v>1044696</v>
      </c>
      <c r="FE15" s="45" t="str">
        <f t="shared" si="386"/>
        <v>1044697</v>
      </c>
      <c r="FF15" s="45" t="str">
        <f t="shared" si="386"/>
        <v>1044698</v>
      </c>
      <c r="FG15" s="45" t="str">
        <f t="shared" si="386"/>
        <v>1044699</v>
      </c>
      <c r="FH15" s="45" t="str">
        <f t="shared" si="386"/>
        <v>1044700</v>
      </c>
      <c r="FI15" s="45" t="str">
        <f t="shared" si="386"/>
        <v>1044701</v>
      </c>
      <c r="FJ15" s="45" t="str">
        <f t="shared" si="386"/>
        <v>1044702</v>
      </c>
      <c r="FK15" s="45" t="str">
        <f t="shared" si="386"/>
        <v>1044703</v>
      </c>
      <c r="FL15" s="45" t="str">
        <f t="shared" si="386"/>
        <v>1044704</v>
      </c>
      <c r="FM15" s="45" t="str">
        <f t="shared" si="386"/>
        <v>1044705</v>
      </c>
      <c r="FN15" s="45" t="str">
        <f t="shared" si="386"/>
        <v>1044706</v>
      </c>
      <c r="FO15" s="45" t="str">
        <f t="shared" si="386"/>
        <v>1044707</v>
      </c>
      <c r="FP15" s="45" t="str">
        <f t="shared" si="386"/>
        <v>1044708</v>
      </c>
      <c r="FQ15" s="45" t="str">
        <f t="shared" si="386"/>
        <v>1044709</v>
      </c>
      <c r="FR15" s="45" t="str">
        <f t="shared" si="386"/>
        <v>1044710</v>
      </c>
      <c r="FS15" s="45" t="str">
        <f t="shared" si="386"/>
        <v>1044711</v>
      </c>
      <c r="FT15" s="46" t="str">
        <f t="shared" si="386"/>
        <v>1044712</v>
      </c>
      <c r="FU15" s="94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6"/>
      <c r="GY15" s="44" t="str">
        <f t="shared" si="386"/>
        <v>1044743</v>
      </c>
      <c r="GZ15" s="45" t="str">
        <f t="shared" si="386"/>
        <v>1044744</v>
      </c>
      <c r="HA15" s="45" t="str">
        <f t="shared" si="386"/>
        <v>1044745</v>
      </c>
      <c r="HB15" s="45" t="str">
        <f t="shared" si="386"/>
        <v>1044746</v>
      </c>
      <c r="HC15" s="45" t="str">
        <f t="shared" si="386"/>
        <v>1044747</v>
      </c>
      <c r="HD15" s="45" t="str">
        <f t="shared" si="386"/>
        <v>1044748</v>
      </c>
      <c r="HE15" s="45" t="str">
        <f t="shared" si="386"/>
        <v>1044749</v>
      </c>
      <c r="HF15" s="45" t="str">
        <f t="shared" si="386"/>
        <v>1044750</v>
      </c>
      <c r="HG15" s="45" t="str">
        <f t="shared" si="386"/>
        <v>1044751</v>
      </c>
      <c r="HH15" s="45" t="str">
        <f t="shared" si="386"/>
        <v>1044752</v>
      </c>
      <c r="HI15" s="45" t="str">
        <f t="shared" si="386"/>
        <v>1044753</v>
      </c>
      <c r="HJ15" s="45" t="str">
        <f t="shared" si="386"/>
        <v>1044754</v>
      </c>
      <c r="HK15" s="45" t="str">
        <f t="shared" ref="HK15:JV15" si="387">10&amp;HK4</f>
        <v>1044755</v>
      </c>
      <c r="HL15" s="45" t="str">
        <f t="shared" si="387"/>
        <v>1044756</v>
      </c>
      <c r="HM15" s="45" t="str">
        <f t="shared" si="387"/>
        <v>1044757</v>
      </c>
      <c r="HN15" s="45" t="str">
        <f t="shared" si="387"/>
        <v>1044758</v>
      </c>
      <c r="HO15" s="45" t="str">
        <f t="shared" si="387"/>
        <v>1044759</v>
      </c>
      <c r="HP15" s="45" t="str">
        <f t="shared" si="387"/>
        <v>1044760</v>
      </c>
      <c r="HQ15" s="45" t="str">
        <f t="shared" si="387"/>
        <v>1044761</v>
      </c>
      <c r="HR15" s="45" t="str">
        <f t="shared" si="387"/>
        <v>1044762</v>
      </c>
      <c r="HS15" s="45" t="str">
        <f t="shared" si="387"/>
        <v>1044763</v>
      </c>
      <c r="HT15" s="45" t="str">
        <f t="shared" si="387"/>
        <v>1044764</v>
      </c>
      <c r="HU15" s="45" t="str">
        <f t="shared" si="387"/>
        <v>1044765</v>
      </c>
      <c r="HV15" s="45" t="str">
        <f t="shared" si="387"/>
        <v>1044766</v>
      </c>
      <c r="HW15" s="45" t="str">
        <f t="shared" si="387"/>
        <v>1044767</v>
      </c>
      <c r="HX15" s="45" t="str">
        <f t="shared" si="387"/>
        <v>1044768</v>
      </c>
      <c r="HY15" s="45" t="str">
        <f t="shared" si="387"/>
        <v>1044769</v>
      </c>
      <c r="HZ15" s="45" t="str">
        <f t="shared" si="387"/>
        <v>1044770</v>
      </c>
      <c r="IA15" s="45" t="str">
        <f t="shared" si="387"/>
        <v>1044771</v>
      </c>
      <c r="IB15" s="45" t="str">
        <f t="shared" si="387"/>
        <v>1044772</v>
      </c>
      <c r="IC15" s="46" t="str">
        <f t="shared" si="387"/>
        <v>1044773</v>
      </c>
      <c r="ID15" s="44" t="str">
        <f t="shared" si="387"/>
        <v>1044774</v>
      </c>
      <c r="IE15" s="45" t="str">
        <f t="shared" si="387"/>
        <v>1044775</v>
      </c>
      <c r="IF15" s="45" t="str">
        <f t="shared" si="387"/>
        <v>1044776</v>
      </c>
      <c r="IG15" s="45" t="str">
        <f t="shared" si="387"/>
        <v>1044777</v>
      </c>
      <c r="IH15" s="45" t="str">
        <f t="shared" si="387"/>
        <v>1044778</v>
      </c>
      <c r="II15" s="45" t="str">
        <f t="shared" si="387"/>
        <v>1044779</v>
      </c>
      <c r="IJ15" s="45" t="str">
        <f t="shared" si="387"/>
        <v>1044780</v>
      </c>
      <c r="IK15" s="45" t="str">
        <f t="shared" si="387"/>
        <v>1044781</v>
      </c>
      <c r="IL15" s="45" t="str">
        <f t="shared" si="387"/>
        <v>1044782</v>
      </c>
      <c r="IM15" s="45" t="str">
        <f t="shared" si="387"/>
        <v>1044783</v>
      </c>
      <c r="IN15" s="45" t="str">
        <f t="shared" si="387"/>
        <v>1044784</v>
      </c>
      <c r="IO15" s="45" t="str">
        <f t="shared" si="387"/>
        <v>1044785</v>
      </c>
      <c r="IP15" s="45" t="str">
        <f t="shared" si="387"/>
        <v>1044786</v>
      </c>
      <c r="IQ15" s="45" t="str">
        <f t="shared" si="387"/>
        <v>1044787</v>
      </c>
      <c r="IR15" s="45" t="str">
        <f t="shared" si="387"/>
        <v>1044788</v>
      </c>
      <c r="IS15" s="45" t="str">
        <f t="shared" si="387"/>
        <v>1044789</v>
      </c>
      <c r="IT15" s="45" t="str">
        <f t="shared" si="387"/>
        <v>1044790</v>
      </c>
      <c r="IU15" s="45" t="str">
        <f t="shared" si="387"/>
        <v>1044791</v>
      </c>
      <c r="IV15" s="45" t="str">
        <f t="shared" si="387"/>
        <v>1044792</v>
      </c>
      <c r="IW15" s="45" t="str">
        <f t="shared" si="387"/>
        <v>1044793</v>
      </c>
      <c r="IX15" s="45" t="str">
        <f t="shared" si="387"/>
        <v>1044794</v>
      </c>
      <c r="IY15" s="45" t="str">
        <f t="shared" si="387"/>
        <v>1044795</v>
      </c>
      <c r="IZ15" s="45" t="str">
        <f t="shared" si="387"/>
        <v>1044796</v>
      </c>
      <c r="JA15" s="45" t="str">
        <f t="shared" si="387"/>
        <v>1044797</v>
      </c>
      <c r="JB15" s="45" t="str">
        <f t="shared" si="387"/>
        <v>1044798</v>
      </c>
      <c r="JC15" s="45" t="str">
        <f t="shared" si="387"/>
        <v>1044799</v>
      </c>
      <c r="JD15" s="45" t="str">
        <f t="shared" si="387"/>
        <v>1044800</v>
      </c>
      <c r="JE15" s="45" t="str">
        <f t="shared" si="387"/>
        <v>1044801</v>
      </c>
      <c r="JF15" s="45" t="str">
        <f t="shared" si="387"/>
        <v>1044802</v>
      </c>
      <c r="JG15" s="45" t="str">
        <f t="shared" si="387"/>
        <v>1044803</v>
      </c>
      <c r="JH15" s="46" t="str">
        <f t="shared" si="387"/>
        <v>1044804</v>
      </c>
      <c r="JI15" s="44" t="str">
        <f t="shared" si="387"/>
        <v>1044805</v>
      </c>
      <c r="JJ15" s="45" t="str">
        <f t="shared" si="387"/>
        <v>1044806</v>
      </c>
      <c r="JK15" s="45" t="str">
        <f t="shared" si="387"/>
        <v>1044807</v>
      </c>
      <c r="JL15" s="45" t="str">
        <f t="shared" si="387"/>
        <v>1044808</v>
      </c>
      <c r="JM15" s="45" t="str">
        <f t="shared" si="387"/>
        <v>1044809</v>
      </c>
      <c r="JN15" s="45" t="str">
        <f t="shared" si="387"/>
        <v>1044810</v>
      </c>
      <c r="JO15" s="45" t="str">
        <f t="shared" si="387"/>
        <v>1044811</v>
      </c>
      <c r="JP15" s="45" t="str">
        <f t="shared" si="387"/>
        <v>1044812</v>
      </c>
      <c r="JQ15" s="45" t="str">
        <f t="shared" si="387"/>
        <v>1044813</v>
      </c>
      <c r="JR15" s="45" t="str">
        <f t="shared" si="387"/>
        <v>1044814</v>
      </c>
      <c r="JS15" s="45" t="str">
        <f t="shared" si="387"/>
        <v>1044815</v>
      </c>
      <c r="JT15" s="45" t="str">
        <f t="shared" si="387"/>
        <v>1044816</v>
      </c>
      <c r="JU15" s="45" t="str">
        <f t="shared" si="387"/>
        <v>1044817</v>
      </c>
      <c r="JV15" s="45" t="str">
        <f t="shared" si="387"/>
        <v>1044818</v>
      </c>
      <c r="JW15" s="45" t="str">
        <f t="shared" ref="JW15:MH15" si="388">10&amp;JW4</f>
        <v>1044819</v>
      </c>
      <c r="JX15" s="45" t="str">
        <f t="shared" si="388"/>
        <v>1044820</v>
      </c>
      <c r="JY15" s="45" t="str">
        <f t="shared" si="388"/>
        <v>1044821</v>
      </c>
      <c r="JZ15" s="45" t="str">
        <f t="shared" si="388"/>
        <v>1044822</v>
      </c>
      <c r="KA15" s="45" t="str">
        <f t="shared" si="388"/>
        <v>1044823</v>
      </c>
      <c r="KB15" s="45" t="str">
        <f t="shared" si="388"/>
        <v>1044824</v>
      </c>
      <c r="KC15" s="45" t="str">
        <f t="shared" si="388"/>
        <v>1044825</v>
      </c>
      <c r="KD15" s="45" t="str">
        <f t="shared" si="388"/>
        <v>1044826</v>
      </c>
      <c r="KE15" s="45" t="str">
        <f t="shared" si="388"/>
        <v>1044827</v>
      </c>
      <c r="KF15" s="45" t="str">
        <f t="shared" si="388"/>
        <v>1044828</v>
      </c>
      <c r="KG15" s="45" t="str">
        <f t="shared" si="388"/>
        <v>1044829</v>
      </c>
      <c r="KH15" s="45" t="str">
        <f t="shared" si="388"/>
        <v>1044830</v>
      </c>
      <c r="KI15" s="45" t="str">
        <f t="shared" si="388"/>
        <v>1044831</v>
      </c>
      <c r="KJ15" s="45" t="str">
        <f t="shared" si="388"/>
        <v>1044832</v>
      </c>
      <c r="KK15" s="45" t="str">
        <f t="shared" si="388"/>
        <v>1044833</v>
      </c>
      <c r="KL15" s="46" t="str">
        <f t="shared" si="388"/>
        <v>1044834</v>
      </c>
      <c r="KM15" s="44" t="str">
        <f t="shared" si="388"/>
        <v>1044835</v>
      </c>
      <c r="KN15" s="45" t="str">
        <f t="shared" si="388"/>
        <v>1044836</v>
      </c>
      <c r="KO15" s="45" t="str">
        <f t="shared" si="388"/>
        <v>1044837</v>
      </c>
      <c r="KP15" s="45" t="str">
        <f t="shared" si="388"/>
        <v>1044838</v>
      </c>
      <c r="KQ15" s="45" t="str">
        <f t="shared" si="388"/>
        <v>1044839</v>
      </c>
      <c r="KR15" s="45" t="str">
        <f t="shared" si="388"/>
        <v>1044840</v>
      </c>
      <c r="KS15" s="45" t="str">
        <f t="shared" si="388"/>
        <v>1044841</v>
      </c>
      <c r="KT15" s="45" t="str">
        <f t="shared" si="388"/>
        <v>1044842</v>
      </c>
      <c r="KU15" s="45" t="str">
        <f t="shared" si="388"/>
        <v>1044843</v>
      </c>
      <c r="KV15" s="45" t="str">
        <f t="shared" si="388"/>
        <v>1044844</v>
      </c>
      <c r="KW15" s="45" t="str">
        <f t="shared" si="388"/>
        <v>1044845</v>
      </c>
      <c r="KX15" s="45" t="str">
        <f t="shared" si="388"/>
        <v>1044846</v>
      </c>
      <c r="KY15" s="45" t="str">
        <f t="shared" si="388"/>
        <v>1044847</v>
      </c>
      <c r="KZ15" s="45" t="str">
        <f t="shared" si="388"/>
        <v>1044848</v>
      </c>
      <c r="LA15" s="45" t="str">
        <f t="shared" si="388"/>
        <v>1044849</v>
      </c>
      <c r="LB15" s="45" t="str">
        <f t="shared" si="388"/>
        <v>1044850</v>
      </c>
      <c r="LC15" s="45" t="str">
        <f t="shared" si="388"/>
        <v>1044851</v>
      </c>
      <c r="LD15" s="45" t="str">
        <f t="shared" si="388"/>
        <v>1044852</v>
      </c>
      <c r="LE15" s="45" t="str">
        <f t="shared" si="388"/>
        <v>1044853</v>
      </c>
      <c r="LF15" s="45" t="str">
        <f t="shared" si="388"/>
        <v>1044854</v>
      </c>
      <c r="LG15" s="45" t="str">
        <f t="shared" si="388"/>
        <v>1044855</v>
      </c>
      <c r="LH15" s="45" t="str">
        <f t="shared" si="388"/>
        <v>1044856</v>
      </c>
      <c r="LI15" s="45" t="str">
        <f t="shared" si="388"/>
        <v>1044857</v>
      </c>
      <c r="LJ15" s="45" t="str">
        <f t="shared" si="388"/>
        <v>1044858</v>
      </c>
      <c r="LK15" s="45" t="str">
        <f t="shared" si="388"/>
        <v>1044859</v>
      </c>
      <c r="LL15" s="45" t="str">
        <f t="shared" si="388"/>
        <v>1044860</v>
      </c>
      <c r="LM15" s="45" t="str">
        <f t="shared" si="388"/>
        <v>1044861</v>
      </c>
      <c r="LN15" s="45" t="str">
        <f t="shared" si="388"/>
        <v>1044862</v>
      </c>
      <c r="LO15" s="45" t="str">
        <f t="shared" si="388"/>
        <v>1044863</v>
      </c>
      <c r="LP15" s="45" t="str">
        <f t="shared" si="388"/>
        <v>1044864</v>
      </c>
      <c r="LQ15" s="46" t="str">
        <f t="shared" si="388"/>
        <v>1044865</v>
      </c>
      <c r="LR15" s="44" t="str">
        <f t="shared" si="388"/>
        <v>1044866</v>
      </c>
      <c r="LS15" s="45" t="str">
        <f t="shared" si="388"/>
        <v>1044867</v>
      </c>
      <c r="LT15" s="45" t="str">
        <f t="shared" si="388"/>
        <v>1044868</v>
      </c>
      <c r="LU15" s="45" t="str">
        <f t="shared" si="388"/>
        <v>1044869</v>
      </c>
      <c r="LV15" s="45" t="str">
        <f t="shared" si="388"/>
        <v>1044870</v>
      </c>
      <c r="LW15" s="45" t="str">
        <f t="shared" si="388"/>
        <v>1044871</v>
      </c>
      <c r="LX15" s="45" t="str">
        <f t="shared" si="388"/>
        <v>1044872</v>
      </c>
      <c r="LY15" s="45" t="str">
        <f t="shared" si="388"/>
        <v>1044873</v>
      </c>
      <c r="LZ15" s="45" t="str">
        <f t="shared" si="388"/>
        <v>1044874</v>
      </c>
      <c r="MA15" s="45" t="str">
        <f t="shared" si="388"/>
        <v>1044875</v>
      </c>
      <c r="MB15" s="45" t="str">
        <f t="shared" si="388"/>
        <v>1044876</v>
      </c>
      <c r="MC15" s="45" t="str">
        <f t="shared" si="388"/>
        <v>1044877</v>
      </c>
      <c r="MD15" s="45" t="str">
        <f t="shared" si="388"/>
        <v>1044878</v>
      </c>
      <c r="ME15" s="45" t="str">
        <f t="shared" si="388"/>
        <v>1044879</v>
      </c>
      <c r="MF15" s="45" t="str">
        <f t="shared" si="388"/>
        <v>1044880</v>
      </c>
      <c r="MG15" s="45" t="str">
        <f t="shared" si="388"/>
        <v>1044881</v>
      </c>
      <c r="MH15" s="45" t="str">
        <f t="shared" si="388"/>
        <v>1044882</v>
      </c>
      <c r="MI15" s="45" t="str">
        <f t="shared" ref="MI15:NZ15" si="389">10&amp;MI4</f>
        <v>1044883</v>
      </c>
      <c r="MJ15" s="45" t="str">
        <f t="shared" si="389"/>
        <v>1044884</v>
      </c>
      <c r="MK15" s="45" t="str">
        <f t="shared" si="389"/>
        <v>1044885</v>
      </c>
      <c r="ML15" s="45" t="str">
        <f t="shared" si="389"/>
        <v>1044886</v>
      </c>
      <c r="MM15" s="45" t="str">
        <f t="shared" si="389"/>
        <v>1044887</v>
      </c>
      <c r="MN15" s="45" t="str">
        <f t="shared" si="389"/>
        <v>1044888</v>
      </c>
      <c r="MO15" s="45" t="str">
        <f t="shared" si="389"/>
        <v>1044889</v>
      </c>
      <c r="MP15" s="45" t="str">
        <f t="shared" si="389"/>
        <v>1044890</v>
      </c>
      <c r="MQ15" s="45" t="str">
        <f t="shared" si="389"/>
        <v>1044891</v>
      </c>
      <c r="MR15" s="45" t="str">
        <f t="shared" si="389"/>
        <v>1044892</v>
      </c>
      <c r="MS15" s="45" t="str">
        <f t="shared" si="389"/>
        <v>1044893</v>
      </c>
      <c r="MT15" s="45" t="str">
        <f t="shared" si="389"/>
        <v>1044894</v>
      </c>
      <c r="MU15" s="46" t="str">
        <f t="shared" si="389"/>
        <v>1044895</v>
      </c>
      <c r="MV15" s="44" t="str">
        <f t="shared" si="389"/>
        <v>1044896</v>
      </c>
      <c r="MW15" s="45" t="str">
        <f t="shared" si="389"/>
        <v>1044897</v>
      </c>
      <c r="MX15" s="45" t="str">
        <f t="shared" si="389"/>
        <v>1044898</v>
      </c>
      <c r="MY15" s="45" t="str">
        <f t="shared" si="389"/>
        <v>1044899</v>
      </c>
      <c r="MZ15" s="45" t="str">
        <f t="shared" si="389"/>
        <v>1044900</v>
      </c>
      <c r="NA15" s="45" t="str">
        <f t="shared" si="389"/>
        <v>1044901</v>
      </c>
      <c r="NB15" s="45" t="str">
        <f t="shared" si="389"/>
        <v>1044902</v>
      </c>
      <c r="NC15" s="45" t="str">
        <f t="shared" si="389"/>
        <v>1044903</v>
      </c>
      <c r="ND15" s="45" t="str">
        <f t="shared" si="389"/>
        <v>1044904</v>
      </c>
      <c r="NE15" s="45" t="str">
        <f t="shared" si="389"/>
        <v>1044905</v>
      </c>
      <c r="NF15" s="45" t="str">
        <f t="shared" si="389"/>
        <v>1044906</v>
      </c>
      <c r="NG15" s="45" t="str">
        <f t="shared" si="389"/>
        <v>1044907</v>
      </c>
      <c r="NH15" s="45" t="str">
        <f t="shared" si="389"/>
        <v>1044908</v>
      </c>
      <c r="NI15" s="45" t="str">
        <f t="shared" si="389"/>
        <v>1044909</v>
      </c>
      <c r="NJ15" s="45" t="str">
        <f t="shared" si="389"/>
        <v>1044910</v>
      </c>
      <c r="NK15" s="45" t="str">
        <f t="shared" si="389"/>
        <v>1044911</v>
      </c>
      <c r="NL15" s="45" t="str">
        <f t="shared" si="389"/>
        <v>1044912</v>
      </c>
      <c r="NM15" s="45" t="str">
        <f t="shared" si="389"/>
        <v>1044913</v>
      </c>
      <c r="NN15" s="45" t="str">
        <f t="shared" si="389"/>
        <v>1044914</v>
      </c>
      <c r="NO15" s="45" t="str">
        <f t="shared" si="389"/>
        <v>1044915</v>
      </c>
      <c r="NP15" s="45" t="str">
        <f t="shared" si="389"/>
        <v>1044916</v>
      </c>
      <c r="NQ15" s="45" t="str">
        <f t="shared" si="389"/>
        <v>1044917</v>
      </c>
      <c r="NR15" s="45" t="str">
        <f t="shared" si="389"/>
        <v>1044918</v>
      </c>
      <c r="NS15" s="45" t="str">
        <f t="shared" si="389"/>
        <v>1044919</v>
      </c>
      <c r="NT15" s="45" t="str">
        <f t="shared" si="389"/>
        <v>1044920</v>
      </c>
      <c r="NU15" s="45" t="str">
        <f t="shared" si="389"/>
        <v>1044921</v>
      </c>
      <c r="NV15" s="45" t="str">
        <f t="shared" si="389"/>
        <v>1044922</v>
      </c>
      <c r="NW15" s="45" t="str">
        <f t="shared" si="389"/>
        <v>1044923</v>
      </c>
      <c r="NX15" s="45" t="str">
        <f t="shared" si="389"/>
        <v>1044924</v>
      </c>
      <c r="NY15" s="45" t="str">
        <f t="shared" si="389"/>
        <v>1044925</v>
      </c>
      <c r="NZ15" s="46" t="str">
        <f t="shared" si="389"/>
        <v>1044926</v>
      </c>
    </row>
    <row r="16" spans="2:390" ht="22.5" thickBot="1" x14ac:dyDescent="0.55000000000000004">
      <c r="B16" s="100"/>
      <c r="C16" s="39"/>
      <c r="D16" s="41"/>
      <c r="E16" s="39"/>
      <c r="V16" s="109" t="s">
        <v>22</v>
      </c>
      <c r="W16" s="65">
        <f>SUM(W6:W15)</f>
        <v>755</v>
      </c>
      <c r="X16" s="66">
        <f>SUM(X6:X15)</f>
        <v>3350</v>
      </c>
      <c r="Y16" s="67">
        <f t="shared" si="335"/>
        <v>0.2253731343283582</v>
      </c>
      <c r="Z16" s="71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3"/>
      <c r="BE16" s="74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75"/>
      <c r="CG16" s="47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9"/>
      <c r="DL16" s="47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9"/>
      <c r="EP16" s="47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9"/>
      <c r="FU16" s="97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  <c r="GT16" s="98"/>
      <c r="GU16" s="98"/>
      <c r="GV16" s="98"/>
      <c r="GW16" s="98"/>
      <c r="GX16" s="99"/>
      <c r="GY16" s="47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9"/>
      <c r="ID16" s="47"/>
      <c r="IE16" s="48"/>
      <c r="IF16" s="48"/>
      <c r="IG16" s="48"/>
      <c r="IH16" s="48"/>
      <c r="II16" s="48"/>
      <c r="IJ16" s="48"/>
      <c r="IK16" s="48"/>
      <c r="IL16" s="48"/>
      <c r="IM16" s="48"/>
      <c r="IN16" s="48"/>
      <c r="IO16" s="48"/>
      <c r="IP16" s="48"/>
      <c r="IQ16" s="48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48"/>
      <c r="JE16" s="48"/>
      <c r="JF16" s="48"/>
      <c r="JG16" s="48"/>
      <c r="JH16" s="49"/>
      <c r="JI16" s="47"/>
      <c r="JJ16" s="48"/>
      <c r="JK16" s="48"/>
      <c r="JL16" s="48"/>
      <c r="JM16" s="48"/>
      <c r="JN16" s="48"/>
      <c r="JO16" s="48"/>
      <c r="JP16" s="48"/>
      <c r="JQ16" s="48"/>
      <c r="JR16" s="48"/>
      <c r="JS16" s="48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48"/>
      <c r="KG16" s="48"/>
      <c r="KH16" s="48"/>
      <c r="KI16" s="48"/>
      <c r="KJ16" s="48"/>
      <c r="KK16" s="48"/>
      <c r="KL16" s="49"/>
      <c r="KM16" s="47"/>
      <c r="KN16" s="48"/>
      <c r="KO16" s="48"/>
      <c r="KP16" s="48"/>
      <c r="KQ16" s="48"/>
      <c r="KR16" s="48"/>
      <c r="KS16" s="48"/>
      <c r="KT16" s="48"/>
      <c r="KU16" s="48"/>
      <c r="KV16" s="48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48"/>
      <c r="LI16" s="48"/>
      <c r="LJ16" s="48"/>
      <c r="LK16" s="48"/>
      <c r="LL16" s="48"/>
      <c r="LM16" s="48"/>
      <c r="LN16" s="48"/>
      <c r="LO16" s="48"/>
      <c r="LP16" s="48"/>
      <c r="LQ16" s="49"/>
      <c r="LR16" s="47"/>
      <c r="LS16" s="48"/>
      <c r="LT16" s="48"/>
      <c r="LU16" s="48"/>
      <c r="LV16" s="48"/>
      <c r="LW16" s="48"/>
      <c r="LX16" s="48"/>
      <c r="LY16" s="48"/>
      <c r="LZ16" s="48"/>
      <c r="MA16" s="48"/>
      <c r="MB16" s="48"/>
      <c r="MC16" s="48"/>
      <c r="MD16" s="48"/>
      <c r="ME16" s="48"/>
      <c r="MF16" s="48"/>
      <c r="MG16" s="48"/>
      <c r="MH16" s="48"/>
      <c r="MI16" s="48"/>
      <c r="MJ16" s="48"/>
      <c r="MK16" s="48"/>
      <c r="ML16" s="48"/>
      <c r="MM16" s="48"/>
      <c r="MN16" s="48"/>
      <c r="MO16" s="48"/>
      <c r="MP16" s="48"/>
      <c r="MQ16" s="48"/>
      <c r="MR16" s="48"/>
      <c r="MS16" s="48"/>
      <c r="MT16" s="48"/>
      <c r="MU16" s="49"/>
      <c r="MV16" s="47"/>
      <c r="MW16" s="48"/>
      <c r="MX16" s="48"/>
      <c r="MY16" s="48"/>
      <c r="MZ16" s="48"/>
      <c r="NA16" s="48"/>
      <c r="NB16" s="48"/>
      <c r="NC16" s="48"/>
      <c r="ND16" s="48"/>
      <c r="NE16" s="48"/>
      <c r="NF16" s="48"/>
      <c r="NG16" s="48"/>
      <c r="NH16" s="48"/>
      <c r="NI16" s="48"/>
      <c r="NJ16" s="48"/>
      <c r="NK16" s="48"/>
      <c r="NL16" s="48"/>
      <c r="NM16" s="48"/>
      <c r="NN16" s="48"/>
      <c r="NO16" s="48"/>
      <c r="NP16" s="48"/>
      <c r="NQ16" s="48"/>
      <c r="NR16" s="48"/>
      <c r="NS16" s="48"/>
      <c r="NT16" s="48"/>
      <c r="NU16" s="48"/>
      <c r="NV16" s="48"/>
      <c r="NW16" s="48"/>
      <c r="NX16" s="48"/>
      <c r="NY16" s="48"/>
      <c r="NZ16" s="49"/>
    </row>
    <row r="17" spans="2:390" ht="22.5" thickBot="1" x14ac:dyDescent="0.55000000000000004">
      <c r="B17" s="100"/>
      <c r="C17" s="39"/>
      <c r="D17" s="41"/>
      <c r="E17" s="39"/>
      <c r="V17" s="18"/>
      <c r="W17" s="65"/>
      <c r="X17" s="66"/>
      <c r="Y17" s="67"/>
      <c r="Z17" s="52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9"/>
      <c r="BE17" s="47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9"/>
      <c r="CG17" s="68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79"/>
      <c r="DL17" s="74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75"/>
      <c r="EP17" s="74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79"/>
      <c r="FU17" s="47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9"/>
      <c r="GY17" s="68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75"/>
      <c r="ID17" s="74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/>
      <c r="JB17" s="69"/>
      <c r="JC17" s="69"/>
      <c r="JD17" s="69"/>
      <c r="JE17" s="69"/>
      <c r="JF17" s="69"/>
      <c r="JG17" s="69"/>
      <c r="JH17" s="75"/>
      <c r="JI17" s="74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/>
      <c r="KG17" s="69"/>
      <c r="KH17" s="69"/>
      <c r="KI17" s="69"/>
      <c r="KJ17" s="69"/>
      <c r="KK17" s="69"/>
      <c r="KL17" s="75"/>
      <c r="KM17" s="74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/>
      <c r="LK17" s="69"/>
      <c r="LL17" s="69"/>
      <c r="LM17" s="69"/>
      <c r="LN17" s="69"/>
      <c r="LO17" s="69"/>
      <c r="LP17" s="69"/>
      <c r="LQ17" s="75"/>
      <c r="LR17" s="74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/>
      <c r="MP17" s="69"/>
      <c r="MQ17" s="69"/>
      <c r="MR17" s="69"/>
      <c r="MS17" s="69"/>
      <c r="MT17" s="69"/>
      <c r="MU17" s="75"/>
      <c r="MV17" s="74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/>
      <c r="NT17" s="69"/>
      <c r="NU17" s="69"/>
      <c r="NV17" s="69"/>
      <c r="NW17" s="69"/>
      <c r="NX17" s="69"/>
      <c r="NY17" s="69"/>
      <c r="NZ17" s="75"/>
    </row>
    <row r="18" spans="2:390" ht="22.5" thickBot="1" x14ac:dyDescent="0.55000000000000004">
      <c r="B18" s="101" t="s">
        <v>27</v>
      </c>
      <c r="C18" s="102" t="s">
        <v>29</v>
      </c>
      <c r="D18" s="103" t="s">
        <v>28</v>
      </c>
      <c r="E18" s="102" t="s">
        <v>30</v>
      </c>
      <c r="F18" s="1" t="s">
        <v>31</v>
      </c>
    </row>
    <row r="19" spans="2:390" x14ac:dyDescent="0.5">
      <c r="B19" s="36">
        <v>1</v>
      </c>
      <c r="C19" s="37" t="str">
        <f>IFERROR(VLOOKUP(Tableausuivioccupation[[#This Row],[N°]],Tableauoccupants[#All],2,FALSE),"")</f>
        <v>AAAAAA aaaaaaa</v>
      </c>
      <c r="D19" s="40">
        <v>1</v>
      </c>
      <c r="E19" s="38">
        <v>44562</v>
      </c>
      <c r="F19" s="17" t="str">
        <f>Tableausuivioccupation[[#This Row],[Emplacement]]&amp;Tableausuivioccupation[[#This Row],[Date]]</f>
        <v>144562</v>
      </c>
    </row>
    <row r="20" spans="2:390" x14ac:dyDescent="0.5">
      <c r="B20" s="36">
        <v>1</v>
      </c>
      <c r="C20" s="37" t="str">
        <f>IFERROR(VLOOKUP(Tableausuivioccupation[[#This Row],[N°]],Tableauoccupants[#All],2,FALSE),"")</f>
        <v>AAAAAA aaaaaaa</v>
      </c>
      <c r="D20" s="40">
        <v>1</v>
      </c>
      <c r="E20" s="38">
        <v>44563</v>
      </c>
      <c r="F20" s="17" t="str">
        <f>Tableausuivioccupation[[#This Row],[Emplacement]]&amp;Tableausuivioccupation[[#This Row],[Date]]</f>
        <v>144563</v>
      </c>
    </row>
    <row r="21" spans="2:390" x14ac:dyDescent="0.5">
      <c r="B21" s="36">
        <v>1</v>
      </c>
      <c r="C21" s="37" t="str">
        <f>IFERROR(VLOOKUP(Tableausuivioccupation[[#This Row],[N°]],Tableauoccupants[#All],2,FALSE),"")</f>
        <v>AAAAAA aaaaaaa</v>
      </c>
      <c r="D21" s="40">
        <v>1</v>
      </c>
      <c r="E21" s="38">
        <v>44564</v>
      </c>
      <c r="F21" s="17" t="str">
        <f>Tableausuivioccupation[[#This Row],[Emplacement]]&amp;Tableausuivioccupation[[#This Row],[Date]]</f>
        <v>144564</v>
      </c>
    </row>
    <row r="22" spans="2:390" x14ac:dyDescent="0.5">
      <c r="B22" s="36">
        <v>1</v>
      </c>
      <c r="C22" s="37" t="str">
        <f>IFERROR(VLOOKUP(Tableausuivioccupation[[#This Row],[N°]],Tableauoccupants[#All],2,FALSE),"")</f>
        <v>AAAAAA aaaaaaa</v>
      </c>
      <c r="D22" s="40">
        <v>1</v>
      </c>
      <c r="E22" s="38">
        <v>44565</v>
      </c>
      <c r="F22" s="17" t="str">
        <f>Tableausuivioccupation[[#This Row],[Emplacement]]&amp;Tableausuivioccupation[[#This Row],[Date]]</f>
        <v>144565</v>
      </c>
    </row>
    <row r="23" spans="2:390" x14ac:dyDescent="0.5">
      <c r="B23" s="36">
        <v>1</v>
      </c>
      <c r="C23" s="37" t="str">
        <f>IFERROR(VLOOKUP(Tableausuivioccupation[[#This Row],[N°]],Tableauoccupants[#All],2,FALSE),"")</f>
        <v>AAAAAA aaaaaaa</v>
      </c>
      <c r="D23" s="40">
        <v>1</v>
      </c>
      <c r="E23" s="38">
        <v>44566</v>
      </c>
      <c r="F23" s="17" t="str">
        <f>Tableausuivioccupation[[#This Row],[Emplacement]]&amp;Tableausuivioccupation[[#This Row],[Date]]</f>
        <v>144566</v>
      </c>
    </row>
    <row r="24" spans="2:390" x14ac:dyDescent="0.5">
      <c r="B24" s="36">
        <v>1</v>
      </c>
      <c r="C24" s="37" t="str">
        <f>IFERROR(VLOOKUP(Tableausuivioccupation[[#This Row],[N°]],Tableauoccupants[#All],2,FALSE),"")</f>
        <v>AAAAAA aaaaaaa</v>
      </c>
      <c r="D24" s="40">
        <v>1</v>
      </c>
      <c r="E24" s="38">
        <v>44567</v>
      </c>
      <c r="F24" s="17" t="str">
        <f>Tableausuivioccupation[[#This Row],[Emplacement]]&amp;Tableausuivioccupation[[#This Row],[Date]]</f>
        <v>144567</v>
      </c>
    </row>
    <row r="25" spans="2:390" x14ac:dyDescent="0.5">
      <c r="B25" s="36">
        <v>1</v>
      </c>
      <c r="C25" s="37" t="str">
        <f>IFERROR(VLOOKUP(Tableausuivioccupation[[#This Row],[N°]],Tableauoccupants[#All],2,FALSE),"")</f>
        <v>AAAAAA aaaaaaa</v>
      </c>
      <c r="D25" s="40">
        <v>1</v>
      </c>
      <c r="E25" s="38">
        <v>44568</v>
      </c>
      <c r="F25" s="17" t="str">
        <f>Tableausuivioccupation[[#This Row],[Emplacement]]&amp;Tableausuivioccupation[[#This Row],[Date]]</f>
        <v>144568</v>
      </c>
    </row>
    <row r="26" spans="2:390" x14ac:dyDescent="0.5">
      <c r="B26" s="36">
        <v>1</v>
      </c>
      <c r="C26" s="37" t="str">
        <f>IFERROR(VLOOKUP(Tableausuivioccupation[[#This Row],[N°]],Tableauoccupants[#All],2,FALSE),"")</f>
        <v>AAAAAA aaaaaaa</v>
      </c>
      <c r="D26" s="40">
        <v>1</v>
      </c>
      <c r="E26" s="38">
        <v>44569</v>
      </c>
      <c r="F26" s="17" t="str">
        <f>Tableausuivioccupation[[#This Row],[Emplacement]]&amp;Tableausuivioccupation[[#This Row],[Date]]</f>
        <v>144569</v>
      </c>
    </row>
    <row r="27" spans="2:390" x14ac:dyDescent="0.5">
      <c r="B27" s="36">
        <v>1</v>
      </c>
      <c r="C27" s="37" t="str">
        <f>IFERROR(VLOOKUP(Tableausuivioccupation[[#This Row],[N°]],Tableauoccupants[#All],2,FALSE),"")</f>
        <v>AAAAAA aaaaaaa</v>
      </c>
      <c r="D27" s="40">
        <v>1</v>
      </c>
      <c r="E27" s="38">
        <v>44570</v>
      </c>
      <c r="F27" s="17" t="str">
        <f>Tableausuivioccupation[[#This Row],[Emplacement]]&amp;Tableausuivioccupation[[#This Row],[Date]]</f>
        <v>144570</v>
      </c>
    </row>
    <row r="28" spans="2:390" x14ac:dyDescent="0.5">
      <c r="B28" s="36">
        <v>1</v>
      </c>
      <c r="C28" s="37" t="str">
        <f>IFERROR(VLOOKUP(Tableausuivioccupation[[#This Row],[N°]],Tableauoccupants[#All],2,FALSE),"")</f>
        <v>AAAAAA aaaaaaa</v>
      </c>
      <c r="D28" s="40">
        <v>1</v>
      </c>
      <c r="E28" s="38">
        <v>44571</v>
      </c>
      <c r="F28" s="17" t="str">
        <f>Tableausuivioccupation[[#This Row],[Emplacement]]&amp;Tableausuivioccupation[[#This Row],[Date]]</f>
        <v>144571</v>
      </c>
    </row>
    <row r="29" spans="2:390" x14ac:dyDescent="0.5">
      <c r="B29" s="36">
        <v>1</v>
      </c>
      <c r="C29" s="37" t="str">
        <f>IFERROR(VLOOKUP(Tableausuivioccupation[[#This Row],[N°]],Tableauoccupants[#All],2,FALSE),"")</f>
        <v>AAAAAA aaaaaaa</v>
      </c>
      <c r="D29" s="40">
        <v>1</v>
      </c>
      <c r="E29" s="38">
        <v>44572</v>
      </c>
      <c r="F29" s="17" t="str">
        <f>Tableausuivioccupation[[#This Row],[Emplacement]]&amp;Tableausuivioccupation[[#This Row],[Date]]</f>
        <v>144572</v>
      </c>
    </row>
    <row r="30" spans="2:390" x14ac:dyDescent="0.5">
      <c r="B30" s="36">
        <v>1</v>
      </c>
      <c r="C30" s="37" t="str">
        <f>IFERROR(VLOOKUP(Tableausuivioccupation[[#This Row],[N°]],Tableauoccupants[#All],2,FALSE),"")</f>
        <v>AAAAAA aaaaaaa</v>
      </c>
      <c r="D30" s="40">
        <v>1</v>
      </c>
      <c r="E30" s="38">
        <v>44573</v>
      </c>
      <c r="F30" s="17" t="str">
        <f>Tableausuivioccupation[[#This Row],[Emplacement]]&amp;Tableausuivioccupation[[#This Row],[Date]]</f>
        <v>144573</v>
      </c>
    </row>
    <row r="31" spans="2:390" x14ac:dyDescent="0.5">
      <c r="B31" s="36">
        <v>1</v>
      </c>
      <c r="C31" s="37" t="str">
        <f>IFERROR(VLOOKUP(Tableausuivioccupation[[#This Row],[N°]],Tableauoccupants[#All],2,FALSE),"")</f>
        <v>AAAAAA aaaaaaa</v>
      </c>
      <c r="D31" s="40">
        <v>1</v>
      </c>
      <c r="E31" s="38">
        <v>44574</v>
      </c>
      <c r="F31" s="17" t="str">
        <f>Tableausuivioccupation[[#This Row],[Emplacement]]&amp;Tableausuivioccupation[[#This Row],[Date]]</f>
        <v>144574</v>
      </c>
    </row>
    <row r="32" spans="2:390" x14ac:dyDescent="0.5">
      <c r="B32" s="36">
        <v>1</v>
      </c>
      <c r="C32" s="37" t="str">
        <f>IFERROR(VLOOKUP(Tableausuivioccupation[[#This Row],[N°]],Tableauoccupants[#All],2,FALSE),"")</f>
        <v>AAAAAA aaaaaaa</v>
      </c>
      <c r="D32" s="40">
        <v>1</v>
      </c>
      <c r="E32" s="38">
        <v>44575</v>
      </c>
      <c r="F32" s="17" t="str">
        <f>Tableausuivioccupation[[#This Row],[Emplacement]]&amp;Tableausuivioccupation[[#This Row],[Date]]</f>
        <v>144575</v>
      </c>
    </row>
    <row r="33" spans="2:6" x14ac:dyDescent="0.5">
      <c r="B33" s="36">
        <v>1</v>
      </c>
      <c r="C33" s="37" t="str">
        <f>IFERROR(VLOOKUP(Tableausuivioccupation[[#This Row],[N°]],Tableauoccupants[#All],2,FALSE),"")</f>
        <v>AAAAAA aaaaaaa</v>
      </c>
      <c r="D33" s="40">
        <v>1</v>
      </c>
      <c r="E33" s="38">
        <v>44576</v>
      </c>
      <c r="F33" s="17" t="str">
        <f>Tableausuivioccupation[[#This Row],[Emplacement]]&amp;Tableausuivioccupation[[#This Row],[Date]]</f>
        <v>144576</v>
      </c>
    </row>
    <row r="34" spans="2:6" x14ac:dyDescent="0.5">
      <c r="B34" s="36">
        <v>1</v>
      </c>
      <c r="C34" s="37" t="str">
        <f>IFERROR(VLOOKUP(Tableausuivioccupation[[#This Row],[N°]],Tableauoccupants[#All],2,FALSE),"")</f>
        <v>AAAAAA aaaaaaa</v>
      </c>
      <c r="D34" s="40">
        <v>1</v>
      </c>
      <c r="E34" s="38">
        <v>44577</v>
      </c>
      <c r="F34" s="17" t="str">
        <f>Tableausuivioccupation[[#This Row],[Emplacement]]&amp;Tableausuivioccupation[[#This Row],[Date]]</f>
        <v>144577</v>
      </c>
    </row>
    <row r="35" spans="2:6" x14ac:dyDescent="0.5">
      <c r="B35" s="36">
        <v>1</v>
      </c>
      <c r="C35" s="37" t="str">
        <f>IFERROR(VLOOKUP(Tableausuivioccupation[[#This Row],[N°]],Tableauoccupants[#All],2,FALSE),"")</f>
        <v>AAAAAA aaaaaaa</v>
      </c>
      <c r="D35" s="40">
        <v>1</v>
      </c>
      <c r="E35" s="38">
        <v>44578</v>
      </c>
      <c r="F35" s="17" t="str">
        <f>Tableausuivioccupation[[#This Row],[Emplacement]]&amp;Tableausuivioccupation[[#This Row],[Date]]</f>
        <v>144578</v>
      </c>
    </row>
    <row r="36" spans="2:6" x14ac:dyDescent="0.5">
      <c r="B36" s="36">
        <v>1</v>
      </c>
      <c r="C36" s="37" t="str">
        <f>IFERROR(VLOOKUP(Tableausuivioccupation[[#This Row],[N°]],Tableauoccupants[#All],2,FALSE),"")</f>
        <v>AAAAAA aaaaaaa</v>
      </c>
      <c r="D36" s="40">
        <v>1</v>
      </c>
      <c r="E36" s="38">
        <v>44579</v>
      </c>
      <c r="F36" s="17" t="str">
        <f>Tableausuivioccupation[[#This Row],[Emplacement]]&amp;Tableausuivioccupation[[#This Row],[Date]]</f>
        <v>144579</v>
      </c>
    </row>
    <row r="37" spans="2:6" x14ac:dyDescent="0.5">
      <c r="B37" s="36">
        <v>1</v>
      </c>
      <c r="C37" s="37" t="str">
        <f>IFERROR(VLOOKUP(Tableausuivioccupation[[#This Row],[N°]],Tableauoccupants[#All],2,FALSE),"")</f>
        <v>AAAAAA aaaaaaa</v>
      </c>
      <c r="D37" s="40">
        <v>1</v>
      </c>
      <c r="E37" s="38">
        <v>44580</v>
      </c>
      <c r="F37" s="17" t="str">
        <f>Tableausuivioccupation[[#This Row],[Emplacement]]&amp;Tableausuivioccupation[[#This Row],[Date]]</f>
        <v>144580</v>
      </c>
    </row>
    <row r="38" spans="2:6" x14ac:dyDescent="0.5">
      <c r="B38" s="36">
        <v>1</v>
      </c>
      <c r="C38" s="37" t="str">
        <f>IFERROR(VLOOKUP(Tableausuivioccupation[[#This Row],[N°]],Tableauoccupants[#All],2,FALSE),"")</f>
        <v>AAAAAA aaaaaaa</v>
      </c>
      <c r="D38" s="40">
        <v>1</v>
      </c>
      <c r="E38" s="38">
        <v>44581</v>
      </c>
      <c r="F38" s="17" t="str">
        <f>Tableausuivioccupation[[#This Row],[Emplacement]]&amp;Tableausuivioccupation[[#This Row],[Date]]</f>
        <v>144581</v>
      </c>
    </row>
    <row r="39" spans="2:6" x14ac:dyDescent="0.5">
      <c r="B39" s="36">
        <v>1</v>
      </c>
      <c r="C39" s="37" t="str">
        <f>IFERROR(VLOOKUP(Tableausuivioccupation[[#This Row],[N°]],Tableauoccupants[#All],2,FALSE),"")</f>
        <v>AAAAAA aaaaaaa</v>
      </c>
      <c r="D39" s="40">
        <v>1</v>
      </c>
      <c r="E39" s="38">
        <v>44582</v>
      </c>
      <c r="F39" s="17" t="str">
        <f>Tableausuivioccupation[[#This Row],[Emplacement]]&amp;Tableausuivioccupation[[#This Row],[Date]]</f>
        <v>144582</v>
      </c>
    </row>
    <row r="40" spans="2:6" x14ac:dyDescent="0.5">
      <c r="B40" s="36">
        <v>1</v>
      </c>
      <c r="C40" s="37" t="str">
        <f>IFERROR(VLOOKUP(Tableausuivioccupation[[#This Row],[N°]],Tableauoccupants[#All],2,FALSE),"")</f>
        <v>AAAAAA aaaaaaa</v>
      </c>
      <c r="D40" s="40">
        <v>1</v>
      </c>
      <c r="E40" s="38">
        <v>44583</v>
      </c>
      <c r="F40" s="17" t="str">
        <f>Tableausuivioccupation[[#This Row],[Emplacement]]&amp;Tableausuivioccupation[[#This Row],[Date]]</f>
        <v>144583</v>
      </c>
    </row>
    <row r="41" spans="2:6" x14ac:dyDescent="0.5">
      <c r="B41" s="36">
        <v>1</v>
      </c>
      <c r="C41" s="37" t="str">
        <f>IFERROR(VLOOKUP(Tableausuivioccupation[[#This Row],[N°]],Tableauoccupants[#All],2,FALSE),"")</f>
        <v>AAAAAA aaaaaaa</v>
      </c>
      <c r="D41" s="40">
        <v>1</v>
      </c>
      <c r="E41" s="38">
        <v>44584</v>
      </c>
      <c r="F41" s="17" t="str">
        <f>Tableausuivioccupation[[#This Row],[Emplacement]]&amp;Tableausuivioccupation[[#This Row],[Date]]</f>
        <v>144584</v>
      </c>
    </row>
    <row r="42" spans="2:6" x14ac:dyDescent="0.5">
      <c r="B42" s="36">
        <v>1</v>
      </c>
      <c r="C42" s="37" t="str">
        <f>IFERROR(VLOOKUP(Tableausuivioccupation[[#This Row],[N°]],Tableauoccupants[#All],2,FALSE),"")</f>
        <v>AAAAAA aaaaaaa</v>
      </c>
      <c r="D42" s="40">
        <v>1</v>
      </c>
      <c r="E42" s="38">
        <v>44585</v>
      </c>
      <c r="F42" s="17" t="str">
        <f>Tableausuivioccupation[[#This Row],[Emplacement]]&amp;Tableausuivioccupation[[#This Row],[Date]]</f>
        <v>144585</v>
      </c>
    </row>
    <row r="43" spans="2:6" x14ac:dyDescent="0.5">
      <c r="B43" s="36">
        <v>1</v>
      </c>
      <c r="C43" s="37" t="str">
        <f>IFERROR(VLOOKUP(Tableausuivioccupation[[#This Row],[N°]],Tableauoccupants[#All],2,FALSE),"")</f>
        <v>AAAAAA aaaaaaa</v>
      </c>
      <c r="D43" s="40">
        <v>1</v>
      </c>
      <c r="E43" s="38">
        <v>44586</v>
      </c>
      <c r="F43" s="17" t="str">
        <f>Tableausuivioccupation[[#This Row],[Emplacement]]&amp;Tableausuivioccupation[[#This Row],[Date]]</f>
        <v>144586</v>
      </c>
    </row>
    <row r="44" spans="2:6" x14ac:dyDescent="0.5">
      <c r="B44" s="36">
        <v>1</v>
      </c>
      <c r="C44" s="37" t="str">
        <f>IFERROR(VLOOKUP(Tableausuivioccupation[[#This Row],[N°]],Tableauoccupants[#All],2,FALSE),"")</f>
        <v>AAAAAA aaaaaaa</v>
      </c>
      <c r="D44" s="40">
        <v>1</v>
      </c>
      <c r="E44" s="38">
        <v>44587</v>
      </c>
      <c r="F44" s="17" t="str">
        <f>Tableausuivioccupation[[#This Row],[Emplacement]]&amp;Tableausuivioccupation[[#This Row],[Date]]</f>
        <v>144587</v>
      </c>
    </row>
    <row r="45" spans="2:6" x14ac:dyDescent="0.5">
      <c r="B45" s="36">
        <v>1</v>
      </c>
      <c r="C45" s="37" t="str">
        <f>IFERROR(VLOOKUP(Tableausuivioccupation[[#This Row],[N°]],Tableauoccupants[#All],2,FALSE),"")</f>
        <v>AAAAAA aaaaaaa</v>
      </c>
      <c r="D45" s="40">
        <v>1</v>
      </c>
      <c r="E45" s="38">
        <v>44588</v>
      </c>
      <c r="F45" s="17" t="str">
        <f>Tableausuivioccupation[[#This Row],[Emplacement]]&amp;Tableausuivioccupation[[#This Row],[Date]]</f>
        <v>144588</v>
      </c>
    </row>
    <row r="46" spans="2:6" x14ac:dyDescent="0.5">
      <c r="B46" s="36">
        <v>1</v>
      </c>
      <c r="C46" s="37" t="str">
        <f>IFERROR(VLOOKUP(Tableausuivioccupation[[#This Row],[N°]],Tableauoccupants[#All],2,FALSE),"")</f>
        <v>AAAAAA aaaaaaa</v>
      </c>
      <c r="D46" s="40">
        <v>1</v>
      </c>
      <c r="E46" s="38">
        <v>44589</v>
      </c>
      <c r="F46" s="17" t="str">
        <f>Tableausuivioccupation[[#This Row],[Emplacement]]&amp;Tableausuivioccupation[[#This Row],[Date]]</f>
        <v>144589</v>
      </c>
    </row>
    <row r="47" spans="2:6" x14ac:dyDescent="0.5">
      <c r="B47" s="36">
        <v>1</v>
      </c>
      <c r="C47" s="37" t="str">
        <f>IFERROR(VLOOKUP(Tableausuivioccupation[[#This Row],[N°]],Tableauoccupants[#All],2,FALSE),"")</f>
        <v>AAAAAA aaaaaaa</v>
      </c>
      <c r="D47" s="40">
        <v>1</v>
      </c>
      <c r="E47" s="38">
        <v>44590</v>
      </c>
      <c r="F47" s="17" t="str">
        <f>Tableausuivioccupation[[#This Row],[Emplacement]]&amp;Tableausuivioccupation[[#This Row],[Date]]</f>
        <v>144590</v>
      </c>
    </row>
    <row r="48" spans="2:6" x14ac:dyDescent="0.5">
      <c r="B48" s="36">
        <v>1</v>
      </c>
      <c r="C48" s="37" t="str">
        <f>IFERROR(VLOOKUP(Tableausuivioccupation[[#This Row],[N°]],Tableauoccupants[#All],2,FALSE),"")</f>
        <v>AAAAAA aaaaaaa</v>
      </c>
      <c r="D48" s="40">
        <v>1</v>
      </c>
      <c r="E48" s="38">
        <v>44591</v>
      </c>
      <c r="F48" s="17" t="str">
        <f>Tableausuivioccupation[[#This Row],[Emplacement]]&amp;Tableausuivioccupation[[#This Row],[Date]]</f>
        <v>144591</v>
      </c>
    </row>
    <row r="49" spans="2:6" x14ac:dyDescent="0.5">
      <c r="B49" s="36">
        <v>1</v>
      </c>
      <c r="C49" s="37" t="str">
        <f>IFERROR(VLOOKUP(Tableausuivioccupation[[#This Row],[N°]],Tableauoccupants[#All],2,FALSE),"")</f>
        <v>AAAAAA aaaaaaa</v>
      </c>
      <c r="D49" s="40">
        <v>1</v>
      </c>
      <c r="E49" s="38">
        <v>44592</v>
      </c>
      <c r="F49" s="17" t="str">
        <f>Tableausuivioccupation[[#This Row],[Emplacement]]&amp;Tableausuivioccupation[[#This Row],[Date]]</f>
        <v>144592</v>
      </c>
    </row>
    <row r="50" spans="2:6" x14ac:dyDescent="0.5">
      <c r="B50" s="36">
        <v>1</v>
      </c>
      <c r="C50" s="37" t="str">
        <f>IFERROR(VLOOKUP(Tableausuivioccupation[[#This Row],[N°]],Tableauoccupants[#All],2,FALSE),"")</f>
        <v>AAAAAA aaaaaaa</v>
      </c>
      <c r="D50" s="40">
        <v>1</v>
      </c>
      <c r="E50" s="38">
        <v>44593</v>
      </c>
      <c r="F50" s="17" t="str">
        <f>Tableausuivioccupation[[#This Row],[Emplacement]]&amp;Tableausuivioccupation[[#This Row],[Date]]</f>
        <v>144593</v>
      </c>
    </row>
    <row r="51" spans="2:6" x14ac:dyDescent="0.5">
      <c r="B51" s="36">
        <v>1</v>
      </c>
      <c r="C51" s="37" t="str">
        <f>IFERROR(VLOOKUP(Tableausuivioccupation[[#This Row],[N°]],Tableauoccupants[#All],2,FALSE),"")</f>
        <v>AAAAAA aaaaaaa</v>
      </c>
      <c r="D51" s="40">
        <v>1</v>
      </c>
      <c r="E51" s="38">
        <v>44594</v>
      </c>
      <c r="F51" s="17" t="str">
        <f>Tableausuivioccupation[[#This Row],[Emplacement]]&amp;Tableausuivioccupation[[#This Row],[Date]]</f>
        <v>144594</v>
      </c>
    </row>
    <row r="52" spans="2:6" x14ac:dyDescent="0.5">
      <c r="B52" s="36">
        <v>1</v>
      </c>
      <c r="C52" s="37" t="str">
        <f>IFERROR(VLOOKUP(Tableausuivioccupation[[#This Row],[N°]],Tableauoccupants[#All],2,FALSE),"")</f>
        <v>AAAAAA aaaaaaa</v>
      </c>
      <c r="D52" s="40">
        <v>1</v>
      </c>
      <c r="E52" s="38">
        <v>44595</v>
      </c>
      <c r="F52" s="17" t="str">
        <f>Tableausuivioccupation[[#This Row],[Emplacement]]&amp;Tableausuivioccupation[[#This Row],[Date]]</f>
        <v>144595</v>
      </c>
    </row>
    <row r="53" spans="2:6" x14ac:dyDescent="0.5">
      <c r="B53" s="36">
        <v>1</v>
      </c>
      <c r="C53" s="37" t="str">
        <f>IFERROR(VLOOKUP(Tableausuivioccupation[[#This Row],[N°]],Tableauoccupants[#All],2,FALSE),"")</f>
        <v>AAAAAA aaaaaaa</v>
      </c>
      <c r="D53" s="40">
        <v>1</v>
      </c>
      <c r="E53" s="38">
        <v>44596</v>
      </c>
      <c r="F53" s="17" t="str">
        <f>Tableausuivioccupation[[#This Row],[Emplacement]]&amp;Tableausuivioccupation[[#This Row],[Date]]</f>
        <v>144596</v>
      </c>
    </row>
    <row r="54" spans="2:6" x14ac:dyDescent="0.5">
      <c r="B54" s="36">
        <v>1</v>
      </c>
      <c r="C54" s="37" t="str">
        <f>IFERROR(VLOOKUP(Tableausuivioccupation[[#This Row],[N°]],Tableauoccupants[#All],2,FALSE),"")</f>
        <v>AAAAAA aaaaaaa</v>
      </c>
      <c r="D54" s="40">
        <v>1</v>
      </c>
      <c r="E54" s="38">
        <v>44597</v>
      </c>
      <c r="F54" s="17" t="str">
        <f>Tableausuivioccupation[[#This Row],[Emplacement]]&amp;Tableausuivioccupation[[#This Row],[Date]]</f>
        <v>144597</v>
      </c>
    </row>
    <row r="55" spans="2:6" x14ac:dyDescent="0.5">
      <c r="B55" s="36">
        <v>1</v>
      </c>
      <c r="C55" s="37" t="str">
        <f>IFERROR(VLOOKUP(Tableausuivioccupation[[#This Row],[N°]],Tableauoccupants[#All],2,FALSE),"")</f>
        <v>AAAAAA aaaaaaa</v>
      </c>
      <c r="D55" s="40">
        <v>1</v>
      </c>
      <c r="E55" s="38">
        <v>44598</v>
      </c>
      <c r="F55" s="17" t="str">
        <f>Tableausuivioccupation[[#This Row],[Emplacement]]&amp;Tableausuivioccupation[[#This Row],[Date]]</f>
        <v>144598</v>
      </c>
    </row>
    <row r="56" spans="2:6" x14ac:dyDescent="0.5">
      <c r="B56" s="36">
        <v>1</v>
      </c>
      <c r="C56" s="37" t="str">
        <f>IFERROR(VLOOKUP(Tableausuivioccupation[[#This Row],[N°]],Tableauoccupants[#All],2,FALSE),"")</f>
        <v>AAAAAA aaaaaaa</v>
      </c>
      <c r="D56" s="40">
        <v>1</v>
      </c>
      <c r="E56" s="38">
        <v>44599</v>
      </c>
      <c r="F56" s="17" t="str">
        <f>Tableausuivioccupation[[#This Row],[Emplacement]]&amp;Tableausuivioccupation[[#This Row],[Date]]</f>
        <v>144599</v>
      </c>
    </row>
    <row r="57" spans="2:6" x14ac:dyDescent="0.5">
      <c r="B57" s="36">
        <v>1</v>
      </c>
      <c r="C57" s="37" t="str">
        <f>IFERROR(VLOOKUP(Tableausuivioccupation[[#This Row],[N°]],Tableauoccupants[#All],2,FALSE),"")</f>
        <v>AAAAAA aaaaaaa</v>
      </c>
      <c r="D57" s="40">
        <v>1</v>
      </c>
      <c r="E57" s="38">
        <v>44600</v>
      </c>
      <c r="F57" s="17" t="str">
        <f>Tableausuivioccupation[[#This Row],[Emplacement]]&amp;Tableausuivioccupation[[#This Row],[Date]]</f>
        <v>144600</v>
      </c>
    </row>
    <row r="58" spans="2:6" x14ac:dyDescent="0.5">
      <c r="B58" s="36">
        <v>1</v>
      </c>
      <c r="C58" s="37" t="str">
        <f>IFERROR(VLOOKUP(Tableausuivioccupation[[#This Row],[N°]],Tableauoccupants[#All],2,FALSE),"")</f>
        <v>AAAAAA aaaaaaa</v>
      </c>
      <c r="D58" s="40">
        <v>1</v>
      </c>
      <c r="E58" s="38">
        <v>44601</v>
      </c>
      <c r="F58" s="17" t="str">
        <f>Tableausuivioccupation[[#This Row],[Emplacement]]&amp;Tableausuivioccupation[[#This Row],[Date]]</f>
        <v>144601</v>
      </c>
    </row>
    <row r="59" spans="2:6" x14ac:dyDescent="0.5">
      <c r="B59" s="36">
        <v>1</v>
      </c>
      <c r="C59" s="37" t="str">
        <f>IFERROR(VLOOKUP(Tableausuivioccupation[[#This Row],[N°]],Tableauoccupants[#All],2,FALSE),"")</f>
        <v>AAAAAA aaaaaaa</v>
      </c>
      <c r="D59" s="40">
        <v>1</v>
      </c>
      <c r="E59" s="38">
        <v>44602</v>
      </c>
      <c r="F59" s="17" t="str">
        <f>Tableausuivioccupation[[#This Row],[Emplacement]]&amp;Tableausuivioccupation[[#This Row],[Date]]</f>
        <v>144602</v>
      </c>
    </row>
    <row r="60" spans="2:6" x14ac:dyDescent="0.5">
      <c r="B60" s="36">
        <v>1</v>
      </c>
      <c r="C60" s="37" t="str">
        <f>IFERROR(VLOOKUP(Tableausuivioccupation[[#This Row],[N°]],Tableauoccupants[#All],2,FALSE),"")</f>
        <v>AAAAAA aaaaaaa</v>
      </c>
      <c r="D60" s="40">
        <v>1</v>
      </c>
      <c r="E60" s="38">
        <v>44603</v>
      </c>
      <c r="F60" s="17" t="str">
        <f>Tableausuivioccupation[[#This Row],[Emplacement]]&amp;Tableausuivioccupation[[#This Row],[Date]]</f>
        <v>144603</v>
      </c>
    </row>
    <row r="61" spans="2:6" x14ac:dyDescent="0.5">
      <c r="B61" s="36">
        <v>1</v>
      </c>
      <c r="C61" s="37" t="str">
        <f>IFERROR(VLOOKUP(Tableausuivioccupation[[#This Row],[N°]],Tableauoccupants[#All],2,FALSE),"")</f>
        <v>AAAAAA aaaaaaa</v>
      </c>
      <c r="D61" s="40">
        <v>1</v>
      </c>
      <c r="E61" s="38">
        <v>44604</v>
      </c>
      <c r="F61" s="17" t="str">
        <f>Tableausuivioccupation[[#This Row],[Emplacement]]&amp;Tableausuivioccupation[[#This Row],[Date]]</f>
        <v>144604</v>
      </c>
    </row>
    <row r="62" spans="2:6" x14ac:dyDescent="0.5">
      <c r="B62" s="36">
        <v>1</v>
      </c>
      <c r="C62" s="37" t="str">
        <f>IFERROR(VLOOKUP(Tableausuivioccupation[[#This Row],[N°]],Tableauoccupants[#All],2,FALSE),"")</f>
        <v>AAAAAA aaaaaaa</v>
      </c>
      <c r="D62" s="40">
        <v>1</v>
      </c>
      <c r="E62" s="38">
        <v>44605</v>
      </c>
      <c r="F62" s="17" t="str">
        <f>Tableausuivioccupation[[#This Row],[Emplacement]]&amp;Tableausuivioccupation[[#This Row],[Date]]</f>
        <v>144605</v>
      </c>
    </row>
    <row r="63" spans="2:6" x14ac:dyDescent="0.5">
      <c r="B63" s="36">
        <v>1</v>
      </c>
      <c r="C63" s="37" t="str">
        <f>IFERROR(VLOOKUP(Tableausuivioccupation[[#This Row],[N°]],Tableauoccupants[#All],2,FALSE),"")</f>
        <v>AAAAAA aaaaaaa</v>
      </c>
      <c r="D63" s="40">
        <v>1</v>
      </c>
      <c r="E63" s="38">
        <v>44606</v>
      </c>
      <c r="F63" s="17" t="str">
        <f>Tableausuivioccupation[[#This Row],[Emplacement]]&amp;Tableausuivioccupation[[#This Row],[Date]]</f>
        <v>144606</v>
      </c>
    </row>
    <row r="64" spans="2:6" x14ac:dyDescent="0.5">
      <c r="B64" s="36">
        <v>1</v>
      </c>
      <c r="C64" s="37" t="str">
        <f>IFERROR(VLOOKUP(Tableausuivioccupation[[#This Row],[N°]],Tableauoccupants[#All],2,FALSE),"")</f>
        <v>AAAAAA aaaaaaa</v>
      </c>
      <c r="D64" s="40">
        <v>1</v>
      </c>
      <c r="E64" s="38">
        <v>44607</v>
      </c>
      <c r="F64" s="17" t="str">
        <f>Tableausuivioccupation[[#This Row],[Emplacement]]&amp;Tableausuivioccupation[[#This Row],[Date]]</f>
        <v>144607</v>
      </c>
    </row>
    <row r="65" spans="2:6" x14ac:dyDescent="0.5">
      <c r="B65" s="36">
        <v>1</v>
      </c>
      <c r="C65" s="37" t="str">
        <f>IFERROR(VLOOKUP(Tableausuivioccupation[[#This Row],[N°]],Tableauoccupants[#All],2,FALSE),"")</f>
        <v>AAAAAA aaaaaaa</v>
      </c>
      <c r="D65" s="40">
        <v>1</v>
      </c>
      <c r="E65" s="38">
        <v>44608</v>
      </c>
      <c r="F65" s="17" t="str">
        <f>Tableausuivioccupation[[#This Row],[Emplacement]]&amp;Tableausuivioccupation[[#This Row],[Date]]</f>
        <v>144608</v>
      </c>
    </row>
    <row r="66" spans="2:6" x14ac:dyDescent="0.5">
      <c r="B66" s="36">
        <v>1</v>
      </c>
      <c r="C66" s="37" t="str">
        <f>IFERROR(VLOOKUP(Tableausuivioccupation[[#This Row],[N°]],Tableauoccupants[#All],2,FALSE),"")</f>
        <v>AAAAAA aaaaaaa</v>
      </c>
      <c r="D66" s="40">
        <v>1</v>
      </c>
      <c r="E66" s="38">
        <v>44609</v>
      </c>
      <c r="F66" s="17" t="str">
        <f>Tableausuivioccupation[[#This Row],[Emplacement]]&amp;Tableausuivioccupation[[#This Row],[Date]]</f>
        <v>144609</v>
      </c>
    </row>
    <row r="67" spans="2:6" x14ac:dyDescent="0.5">
      <c r="B67" s="36">
        <v>1</v>
      </c>
      <c r="C67" s="37" t="str">
        <f>IFERROR(VLOOKUP(Tableausuivioccupation[[#This Row],[N°]],Tableauoccupants[#All],2,FALSE),"")</f>
        <v>AAAAAA aaaaaaa</v>
      </c>
      <c r="D67" s="40">
        <v>1</v>
      </c>
      <c r="E67" s="38">
        <v>44610</v>
      </c>
      <c r="F67" s="17" t="str">
        <f>Tableausuivioccupation[[#This Row],[Emplacement]]&amp;Tableausuivioccupation[[#This Row],[Date]]</f>
        <v>144610</v>
      </c>
    </row>
    <row r="68" spans="2:6" x14ac:dyDescent="0.5">
      <c r="B68" s="36">
        <v>1</v>
      </c>
      <c r="C68" s="37" t="str">
        <f>IFERROR(VLOOKUP(Tableausuivioccupation[[#This Row],[N°]],Tableauoccupants[#All],2,FALSE),"")</f>
        <v>AAAAAA aaaaaaa</v>
      </c>
      <c r="D68" s="40">
        <v>1</v>
      </c>
      <c r="E68" s="38">
        <v>44611</v>
      </c>
      <c r="F68" s="17" t="str">
        <f>Tableausuivioccupation[[#This Row],[Emplacement]]&amp;Tableausuivioccupation[[#This Row],[Date]]</f>
        <v>144611</v>
      </c>
    </row>
    <row r="69" spans="2:6" x14ac:dyDescent="0.5">
      <c r="B69" s="36">
        <v>1</v>
      </c>
      <c r="C69" s="37" t="str">
        <f>IFERROR(VLOOKUP(Tableausuivioccupation[[#This Row],[N°]],Tableauoccupants[#All],2,FALSE),"")</f>
        <v>AAAAAA aaaaaaa</v>
      </c>
      <c r="D69" s="40">
        <v>1</v>
      </c>
      <c r="E69" s="38">
        <v>44612</v>
      </c>
      <c r="F69" s="17" t="str">
        <f>Tableausuivioccupation[[#This Row],[Emplacement]]&amp;Tableausuivioccupation[[#This Row],[Date]]</f>
        <v>144612</v>
      </c>
    </row>
    <row r="70" spans="2:6" x14ac:dyDescent="0.5">
      <c r="B70" s="36">
        <v>1</v>
      </c>
      <c r="C70" s="37" t="str">
        <f>IFERROR(VLOOKUP(Tableausuivioccupation[[#This Row],[N°]],Tableauoccupants[#All],2,FALSE),"")</f>
        <v>AAAAAA aaaaaaa</v>
      </c>
      <c r="D70" s="40">
        <v>1</v>
      </c>
      <c r="E70" s="38">
        <v>44613</v>
      </c>
      <c r="F70" s="17" t="str">
        <f>Tableausuivioccupation[[#This Row],[Emplacement]]&amp;Tableausuivioccupation[[#This Row],[Date]]</f>
        <v>144613</v>
      </c>
    </row>
    <row r="71" spans="2:6" x14ac:dyDescent="0.5">
      <c r="B71" s="36">
        <v>1</v>
      </c>
      <c r="C71" s="37" t="str">
        <f>IFERROR(VLOOKUP(Tableausuivioccupation[[#This Row],[N°]],Tableauoccupants[#All],2,FALSE),"")</f>
        <v>AAAAAA aaaaaaa</v>
      </c>
      <c r="D71" s="40">
        <v>1</v>
      </c>
      <c r="E71" s="38">
        <v>44614</v>
      </c>
      <c r="F71" s="17" t="str">
        <f>Tableausuivioccupation[[#This Row],[Emplacement]]&amp;Tableausuivioccupation[[#This Row],[Date]]</f>
        <v>144614</v>
      </c>
    </row>
    <row r="72" spans="2:6" x14ac:dyDescent="0.5">
      <c r="B72" s="36">
        <v>1</v>
      </c>
      <c r="C72" s="37" t="str">
        <f>IFERROR(VLOOKUP(Tableausuivioccupation[[#This Row],[N°]],Tableauoccupants[#All],2,FALSE),"")</f>
        <v>AAAAAA aaaaaaa</v>
      </c>
      <c r="D72" s="40">
        <v>1</v>
      </c>
      <c r="E72" s="38">
        <v>44615</v>
      </c>
      <c r="F72" s="17" t="str">
        <f>Tableausuivioccupation[[#This Row],[Emplacement]]&amp;Tableausuivioccupation[[#This Row],[Date]]</f>
        <v>144615</v>
      </c>
    </row>
    <row r="73" spans="2:6" x14ac:dyDescent="0.5">
      <c r="B73" s="36">
        <v>1</v>
      </c>
      <c r="C73" s="37" t="str">
        <f>IFERROR(VLOOKUP(Tableausuivioccupation[[#This Row],[N°]],Tableauoccupants[#All],2,FALSE),"")</f>
        <v>AAAAAA aaaaaaa</v>
      </c>
      <c r="D73" s="40">
        <v>1</v>
      </c>
      <c r="E73" s="38">
        <v>44616</v>
      </c>
      <c r="F73" s="17" t="str">
        <f>Tableausuivioccupation[[#This Row],[Emplacement]]&amp;Tableausuivioccupation[[#This Row],[Date]]</f>
        <v>144616</v>
      </c>
    </row>
    <row r="74" spans="2:6" x14ac:dyDescent="0.5">
      <c r="B74" s="36">
        <v>1</v>
      </c>
      <c r="C74" s="37" t="str">
        <f>IFERROR(VLOOKUP(Tableausuivioccupation[[#This Row],[N°]],Tableauoccupants[#All],2,FALSE),"")</f>
        <v>AAAAAA aaaaaaa</v>
      </c>
      <c r="D74" s="40">
        <v>1</v>
      </c>
      <c r="E74" s="38">
        <v>44617</v>
      </c>
      <c r="F74" s="17" t="str">
        <f>Tableausuivioccupation[[#This Row],[Emplacement]]&amp;Tableausuivioccupation[[#This Row],[Date]]</f>
        <v>144617</v>
      </c>
    </row>
    <row r="75" spans="2:6" x14ac:dyDescent="0.5">
      <c r="B75" s="36">
        <v>1</v>
      </c>
      <c r="C75" s="37" t="str">
        <f>IFERROR(VLOOKUP(Tableausuivioccupation[[#This Row],[N°]],Tableauoccupants[#All],2,FALSE),"")</f>
        <v>AAAAAA aaaaaaa</v>
      </c>
      <c r="D75" s="40">
        <v>1</v>
      </c>
      <c r="E75" s="38">
        <v>44618</v>
      </c>
      <c r="F75" s="17" t="str">
        <f>Tableausuivioccupation[[#This Row],[Emplacement]]&amp;Tableausuivioccupation[[#This Row],[Date]]</f>
        <v>144618</v>
      </c>
    </row>
    <row r="76" spans="2:6" x14ac:dyDescent="0.5">
      <c r="B76" s="36">
        <v>1</v>
      </c>
      <c r="C76" s="37" t="str">
        <f>IFERROR(VLOOKUP(Tableausuivioccupation[[#This Row],[N°]],Tableauoccupants[#All],2,FALSE),"")</f>
        <v>AAAAAA aaaaaaa</v>
      </c>
      <c r="D76" s="40">
        <v>1</v>
      </c>
      <c r="E76" s="38">
        <v>44619</v>
      </c>
      <c r="F76" s="17" t="str">
        <f>Tableausuivioccupation[[#This Row],[Emplacement]]&amp;Tableausuivioccupation[[#This Row],[Date]]</f>
        <v>144619</v>
      </c>
    </row>
    <row r="77" spans="2:6" x14ac:dyDescent="0.5">
      <c r="B77" s="36">
        <v>1</v>
      </c>
      <c r="C77" s="37" t="str">
        <f>IFERROR(VLOOKUP(Tableausuivioccupation[[#This Row],[N°]],Tableauoccupants[#All],2,FALSE),"")</f>
        <v>AAAAAA aaaaaaa</v>
      </c>
      <c r="D77" s="40">
        <v>1</v>
      </c>
      <c r="E77" s="38">
        <v>44620</v>
      </c>
      <c r="F77" s="17" t="str">
        <f>Tableausuivioccupation[[#This Row],[Emplacement]]&amp;Tableausuivioccupation[[#This Row],[Date]]</f>
        <v>144620</v>
      </c>
    </row>
    <row r="78" spans="2:6" x14ac:dyDescent="0.5">
      <c r="B78" s="36">
        <v>1</v>
      </c>
      <c r="C78" s="37" t="str">
        <f>IFERROR(VLOOKUP(Tableausuivioccupation[[#This Row],[N°]],Tableauoccupants[#All],2,FALSE),"")</f>
        <v>AAAAAA aaaaaaa</v>
      </c>
      <c r="D78" s="40">
        <v>1</v>
      </c>
      <c r="E78" s="38">
        <v>44621</v>
      </c>
      <c r="F78" s="17" t="str">
        <f>Tableausuivioccupation[[#This Row],[Emplacement]]&amp;Tableausuivioccupation[[#This Row],[Date]]</f>
        <v>144621</v>
      </c>
    </row>
    <row r="79" spans="2:6" x14ac:dyDescent="0.5">
      <c r="B79" s="36">
        <v>1</v>
      </c>
      <c r="C79" s="37" t="str">
        <f>IFERROR(VLOOKUP(Tableausuivioccupation[[#This Row],[N°]],Tableauoccupants[#All],2,FALSE),"")</f>
        <v>AAAAAA aaaaaaa</v>
      </c>
      <c r="D79" s="40">
        <v>1</v>
      </c>
      <c r="E79" s="38">
        <v>44622</v>
      </c>
      <c r="F79" s="17" t="str">
        <f>Tableausuivioccupation[[#This Row],[Emplacement]]&amp;Tableausuivioccupation[[#This Row],[Date]]</f>
        <v>144622</v>
      </c>
    </row>
    <row r="80" spans="2:6" x14ac:dyDescent="0.5">
      <c r="B80" s="36">
        <v>1</v>
      </c>
      <c r="C80" s="37" t="str">
        <f>IFERROR(VLOOKUP(Tableausuivioccupation[[#This Row],[N°]],Tableauoccupants[#All],2,FALSE),"")</f>
        <v>AAAAAA aaaaaaa</v>
      </c>
      <c r="D80" s="40">
        <v>1</v>
      </c>
      <c r="E80" s="38">
        <v>44623</v>
      </c>
      <c r="F80" s="17" t="str">
        <f>Tableausuivioccupation[[#This Row],[Emplacement]]&amp;Tableausuivioccupation[[#This Row],[Date]]</f>
        <v>144623</v>
      </c>
    </row>
    <row r="81" spans="2:6" x14ac:dyDescent="0.5">
      <c r="B81" s="36">
        <v>1</v>
      </c>
      <c r="C81" s="37" t="str">
        <f>IFERROR(VLOOKUP(Tableausuivioccupation[[#This Row],[N°]],Tableauoccupants[#All],2,FALSE),"")</f>
        <v>AAAAAA aaaaaaa</v>
      </c>
      <c r="D81" s="40">
        <v>1</v>
      </c>
      <c r="E81" s="38">
        <v>44624</v>
      </c>
      <c r="F81" s="17" t="str">
        <f>Tableausuivioccupation[[#This Row],[Emplacement]]&amp;Tableausuivioccupation[[#This Row],[Date]]</f>
        <v>144624</v>
      </c>
    </row>
    <row r="82" spans="2:6" x14ac:dyDescent="0.5">
      <c r="B82" s="36">
        <v>1</v>
      </c>
      <c r="C82" s="37" t="str">
        <f>IFERROR(VLOOKUP(Tableausuivioccupation[[#This Row],[N°]],Tableauoccupants[#All],2,FALSE),"")</f>
        <v>AAAAAA aaaaaaa</v>
      </c>
      <c r="D82" s="40">
        <v>1</v>
      </c>
      <c r="E82" s="38">
        <v>44625</v>
      </c>
      <c r="F82" s="17" t="str">
        <f>Tableausuivioccupation[[#This Row],[Emplacement]]&amp;Tableausuivioccupation[[#This Row],[Date]]</f>
        <v>144625</v>
      </c>
    </row>
    <row r="83" spans="2:6" x14ac:dyDescent="0.5">
      <c r="B83" s="36">
        <v>1</v>
      </c>
      <c r="C83" s="37" t="str">
        <f>IFERROR(VLOOKUP(Tableausuivioccupation[[#This Row],[N°]],Tableauoccupants[#All],2,FALSE),"")</f>
        <v>AAAAAA aaaaaaa</v>
      </c>
      <c r="D83" s="40">
        <v>1</v>
      </c>
      <c r="E83" s="38">
        <v>44626</v>
      </c>
      <c r="F83" s="17" t="str">
        <f>Tableausuivioccupation[[#This Row],[Emplacement]]&amp;Tableausuivioccupation[[#This Row],[Date]]</f>
        <v>144626</v>
      </c>
    </row>
    <row r="84" spans="2:6" x14ac:dyDescent="0.5">
      <c r="B84" s="36">
        <v>1</v>
      </c>
      <c r="C84" s="37" t="str">
        <f>IFERROR(VLOOKUP(Tableausuivioccupation[[#This Row],[N°]],Tableauoccupants[#All],2,FALSE),"")</f>
        <v>AAAAAA aaaaaaa</v>
      </c>
      <c r="D84" s="40">
        <v>1</v>
      </c>
      <c r="E84" s="38">
        <v>44627</v>
      </c>
      <c r="F84" s="17" t="str">
        <f>Tableausuivioccupation[[#This Row],[Emplacement]]&amp;Tableausuivioccupation[[#This Row],[Date]]</f>
        <v>144627</v>
      </c>
    </row>
    <row r="85" spans="2:6" x14ac:dyDescent="0.5">
      <c r="B85" s="36">
        <v>1</v>
      </c>
      <c r="C85" s="37" t="str">
        <f>IFERROR(VLOOKUP(Tableausuivioccupation[[#This Row],[N°]],Tableauoccupants[#All],2,FALSE),"")</f>
        <v>AAAAAA aaaaaaa</v>
      </c>
      <c r="D85" s="40">
        <v>1</v>
      </c>
      <c r="E85" s="38">
        <v>44628</v>
      </c>
      <c r="F85" s="17" t="str">
        <f>Tableausuivioccupation[[#This Row],[Emplacement]]&amp;Tableausuivioccupation[[#This Row],[Date]]</f>
        <v>144628</v>
      </c>
    </row>
    <row r="86" spans="2:6" x14ac:dyDescent="0.5">
      <c r="B86" s="36">
        <v>1</v>
      </c>
      <c r="C86" s="37" t="str">
        <f>IFERROR(VLOOKUP(Tableausuivioccupation[[#This Row],[N°]],Tableauoccupants[#All],2,FALSE),"")</f>
        <v>AAAAAA aaaaaaa</v>
      </c>
      <c r="D86" s="40">
        <v>1</v>
      </c>
      <c r="E86" s="38">
        <v>44629</v>
      </c>
      <c r="F86" s="17" t="str">
        <f>Tableausuivioccupation[[#This Row],[Emplacement]]&amp;Tableausuivioccupation[[#This Row],[Date]]</f>
        <v>144629</v>
      </c>
    </row>
    <row r="87" spans="2:6" x14ac:dyDescent="0.5">
      <c r="B87" s="36">
        <v>1</v>
      </c>
      <c r="C87" s="37" t="str">
        <f>IFERROR(VLOOKUP(Tableausuivioccupation[[#This Row],[N°]],Tableauoccupants[#All],2,FALSE),"")</f>
        <v>AAAAAA aaaaaaa</v>
      </c>
      <c r="D87" s="40">
        <v>1</v>
      </c>
      <c r="E87" s="38">
        <v>44630</v>
      </c>
      <c r="F87" s="17" t="str">
        <f>Tableausuivioccupation[[#This Row],[Emplacement]]&amp;Tableausuivioccupation[[#This Row],[Date]]</f>
        <v>144630</v>
      </c>
    </row>
    <row r="88" spans="2:6" x14ac:dyDescent="0.5">
      <c r="B88" s="36">
        <v>1</v>
      </c>
      <c r="C88" s="37" t="str">
        <f>IFERROR(VLOOKUP(Tableausuivioccupation[[#This Row],[N°]],Tableauoccupants[#All],2,FALSE),"")</f>
        <v>AAAAAA aaaaaaa</v>
      </c>
      <c r="D88" s="40">
        <v>1</v>
      </c>
      <c r="E88" s="38">
        <v>44631</v>
      </c>
      <c r="F88" s="17" t="str">
        <f>Tableausuivioccupation[[#This Row],[Emplacement]]&amp;Tableausuivioccupation[[#This Row],[Date]]</f>
        <v>144631</v>
      </c>
    </row>
    <row r="89" spans="2:6" x14ac:dyDescent="0.5">
      <c r="B89" s="36">
        <v>1</v>
      </c>
      <c r="C89" s="37" t="str">
        <f>IFERROR(VLOOKUP(Tableausuivioccupation[[#This Row],[N°]],Tableauoccupants[#All],2,FALSE),"")</f>
        <v>AAAAAA aaaaaaa</v>
      </c>
      <c r="D89" s="40">
        <v>1</v>
      </c>
      <c r="E89" s="38">
        <v>44632</v>
      </c>
      <c r="F89" s="17" t="str">
        <f>Tableausuivioccupation[[#This Row],[Emplacement]]&amp;Tableausuivioccupation[[#This Row],[Date]]</f>
        <v>144632</v>
      </c>
    </row>
    <row r="90" spans="2:6" x14ac:dyDescent="0.5">
      <c r="B90" s="36">
        <v>1</v>
      </c>
      <c r="C90" s="37" t="str">
        <f>IFERROR(VLOOKUP(Tableausuivioccupation[[#This Row],[N°]],Tableauoccupants[#All],2,FALSE),"")</f>
        <v>AAAAAA aaaaaaa</v>
      </c>
      <c r="D90" s="40">
        <v>1</v>
      </c>
      <c r="E90" s="38">
        <v>44633</v>
      </c>
      <c r="F90" s="17" t="str">
        <f>Tableausuivioccupation[[#This Row],[Emplacement]]&amp;Tableausuivioccupation[[#This Row],[Date]]</f>
        <v>144633</v>
      </c>
    </row>
    <row r="91" spans="2:6" x14ac:dyDescent="0.5">
      <c r="B91" s="36">
        <v>1</v>
      </c>
      <c r="C91" s="37" t="str">
        <f>IFERROR(VLOOKUP(Tableausuivioccupation[[#This Row],[N°]],Tableauoccupants[#All],2,FALSE),"")</f>
        <v>AAAAAA aaaaaaa</v>
      </c>
      <c r="D91" s="40">
        <v>1</v>
      </c>
      <c r="E91" s="38">
        <v>44634</v>
      </c>
      <c r="F91" s="17" t="str">
        <f>Tableausuivioccupation[[#This Row],[Emplacement]]&amp;Tableausuivioccupation[[#This Row],[Date]]</f>
        <v>144634</v>
      </c>
    </row>
    <row r="92" spans="2:6" x14ac:dyDescent="0.5">
      <c r="B92" s="36">
        <v>1</v>
      </c>
      <c r="C92" s="37" t="str">
        <f>IFERROR(VLOOKUP(Tableausuivioccupation[[#This Row],[N°]],Tableauoccupants[#All],2,FALSE),"")</f>
        <v>AAAAAA aaaaaaa</v>
      </c>
      <c r="D92" s="40">
        <v>1</v>
      </c>
      <c r="E92" s="38">
        <v>44635</v>
      </c>
      <c r="F92" s="17" t="str">
        <f>Tableausuivioccupation[[#This Row],[Emplacement]]&amp;Tableausuivioccupation[[#This Row],[Date]]</f>
        <v>144635</v>
      </c>
    </row>
    <row r="93" spans="2:6" x14ac:dyDescent="0.5">
      <c r="B93" s="36">
        <v>1</v>
      </c>
      <c r="C93" s="37" t="str">
        <f>IFERROR(VLOOKUP(Tableausuivioccupation[[#This Row],[N°]],Tableauoccupants[#All],2,FALSE),"")</f>
        <v>AAAAAA aaaaaaa</v>
      </c>
      <c r="D93" s="40">
        <v>1</v>
      </c>
      <c r="E93" s="38">
        <v>44636</v>
      </c>
      <c r="F93" s="17" t="str">
        <f>Tableausuivioccupation[[#This Row],[Emplacement]]&amp;Tableausuivioccupation[[#This Row],[Date]]</f>
        <v>144636</v>
      </c>
    </row>
    <row r="94" spans="2:6" x14ac:dyDescent="0.5">
      <c r="B94" s="36">
        <v>1</v>
      </c>
      <c r="C94" s="37" t="str">
        <f>IFERROR(VLOOKUP(Tableausuivioccupation[[#This Row],[N°]],Tableauoccupants[#All],2,FALSE),"")</f>
        <v>AAAAAA aaaaaaa</v>
      </c>
      <c r="D94" s="40">
        <v>1</v>
      </c>
      <c r="E94" s="38">
        <v>44637</v>
      </c>
      <c r="F94" s="17" t="str">
        <f>Tableausuivioccupation[[#This Row],[Emplacement]]&amp;Tableausuivioccupation[[#This Row],[Date]]</f>
        <v>144637</v>
      </c>
    </row>
    <row r="95" spans="2:6" x14ac:dyDescent="0.5">
      <c r="B95" s="36">
        <v>1</v>
      </c>
      <c r="C95" s="37" t="str">
        <f>IFERROR(VLOOKUP(Tableausuivioccupation[[#This Row],[N°]],Tableauoccupants[#All],2,FALSE),"")</f>
        <v>AAAAAA aaaaaaa</v>
      </c>
      <c r="D95" s="40">
        <v>1</v>
      </c>
      <c r="E95" s="38">
        <v>44638</v>
      </c>
      <c r="F95" s="17" t="str">
        <f>Tableausuivioccupation[[#This Row],[Emplacement]]&amp;Tableausuivioccupation[[#This Row],[Date]]</f>
        <v>144638</v>
      </c>
    </row>
    <row r="96" spans="2:6" x14ac:dyDescent="0.5">
      <c r="B96" s="36">
        <v>2</v>
      </c>
      <c r="C96" s="37" t="str">
        <f>IFERROR(VLOOKUP(Tableausuivioccupation[[#This Row],[N°]],Tableauoccupants[#All],2,FALSE),"")</f>
        <v>BBBBBB bbbbbbb</v>
      </c>
      <c r="D96" s="40">
        <v>2</v>
      </c>
      <c r="E96" s="38">
        <v>44562</v>
      </c>
      <c r="F96" s="17" t="str">
        <f>Tableausuivioccupation[[#This Row],[Emplacement]]&amp;Tableausuivioccupation[[#This Row],[Date]]</f>
        <v>244562</v>
      </c>
    </row>
    <row r="97" spans="2:6" x14ac:dyDescent="0.5">
      <c r="B97" s="36">
        <v>2</v>
      </c>
      <c r="C97" s="37" t="str">
        <f>IFERROR(VLOOKUP(Tableausuivioccupation[[#This Row],[N°]],Tableauoccupants[#All],2,FALSE),"")</f>
        <v>BBBBBB bbbbbbb</v>
      </c>
      <c r="D97" s="40">
        <v>2</v>
      </c>
      <c r="E97" s="38">
        <v>44563</v>
      </c>
      <c r="F97" s="17" t="str">
        <f>Tableausuivioccupation[[#This Row],[Emplacement]]&amp;Tableausuivioccupation[[#This Row],[Date]]</f>
        <v>244563</v>
      </c>
    </row>
    <row r="98" spans="2:6" x14ac:dyDescent="0.5">
      <c r="B98" s="36">
        <v>2</v>
      </c>
      <c r="C98" s="37" t="str">
        <f>IFERROR(VLOOKUP(Tableausuivioccupation[[#This Row],[N°]],Tableauoccupants[#All],2,FALSE),"")</f>
        <v>BBBBBB bbbbbbb</v>
      </c>
      <c r="D98" s="40">
        <v>2</v>
      </c>
      <c r="E98" s="38">
        <v>44564</v>
      </c>
      <c r="F98" s="17" t="str">
        <f>Tableausuivioccupation[[#This Row],[Emplacement]]&amp;Tableausuivioccupation[[#This Row],[Date]]</f>
        <v>244564</v>
      </c>
    </row>
    <row r="99" spans="2:6" x14ac:dyDescent="0.5">
      <c r="B99" s="36">
        <v>2</v>
      </c>
      <c r="C99" s="37" t="str">
        <f>IFERROR(VLOOKUP(Tableausuivioccupation[[#This Row],[N°]],Tableauoccupants[#All],2,FALSE),"")</f>
        <v>BBBBBB bbbbbbb</v>
      </c>
      <c r="D99" s="40">
        <v>2</v>
      </c>
      <c r="E99" s="38">
        <v>44565</v>
      </c>
      <c r="F99" s="17" t="str">
        <f>Tableausuivioccupation[[#This Row],[Emplacement]]&amp;Tableausuivioccupation[[#This Row],[Date]]</f>
        <v>244565</v>
      </c>
    </row>
    <row r="100" spans="2:6" x14ac:dyDescent="0.5">
      <c r="B100" s="36">
        <v>2</v>
      </c>
      <c r="C100" s="37" t="str">
        <f>IFERROR(VLOOKUP(Tableausuivioccupation[[#This Row],[N°]],Tableauoccupants[#All],2,FALSE),"")</f>
        <v>BBBBBB bbbbbbb</v>
      </c>
      <c r="D100" s="40">
        <v>2</v>
      </c>
      <c r="E100" s="38">
        <v>44566</v>
      </c>
      <c r="F100" s="17" t="str">
        <f>Tableausuivioccupation[[#This Row],[Emplacement]]&amp;Tableausuivioccupation[[#This Row],[Date]]</f>
        <v>244566</v>
      </c>
    </row>
    <row r="101" spans="2:6" x14ac:dyDescent="0.5">
      <c r="B101" s="36">
        <v>2</v>
      </c>
      <c r="C101" s="37" t="str">
        <f>IFERROR(VLOOKUP(Tableausuivioccupation[[#This Row],[N°]],Tableauoccupants[#All],2,FALSE),"")</f>
        <v>BBBBBB bbbbbbb</v>
      </c>
      <c r="D101" s="40">
        <v>2</v>
      </c>
      <c r="E101" s="38">
        <v>44567</v>
      </c>
      <c r="F101" s="17" t="str">
        <f>Tableausuivioccupation[[#This Row],[Emplacement]]&amp;Tableausuivioccupation[[#This Row],[Date]]</f>
        <v>244567</v>
      </c>
    </row>
    <row r="102" spans="2:6" x14ac:dyDescent="0.5">
      <c r="B102" s="36">
        <v>2</v>
      </c>
      <c r="C102" s="37" t="str">
        <f>IFERROR(VLOOKUP(Tableausuivioccupation[[#This Row],[N°]],Tableauoccupants[#All],2,FALSE),"")</f>
        <v>BBBBBB bbbbbbb</v>
      </c>
      <c r="D102" s="40">
        <v>2</v>
      </c>
      <c r="E102" s="38">
        <v>44568</v>
      </c>
      <c r="F102" s="17" t="str">
        <f>Tableausuivioccupation[[#This Row],[Emplacement]]&amp;Tableausuivioccupation[[#This Row],[Date]]</f>
        <v>244568</v>
      </c>
    </row>
    <row r="103" spans="2:6" x14ac:dyDescent="0.5">
      <c r="B103" s="36">
        <v>2</v>
      </c>
      <c r="C103" s="37" t="str">
        <f>IFERROR(VLOOKUP(Tableausuivioccupation[[#This Row],[N°]],Tableauoccupants[#All],2,FALSE),"")</f>
        <v>BBBBBB bbbbbbb</v>
      </c>
      <c r="D103" s="40">
        <v>2</v>
      </c>
      <c r="E103" s="38">
        <v>44569</v>
      </c>
      <c r="F103" s="17" t="str">
        <f>Tableausuivioccupation[[#This Row],[Emplacement]]&amp;Tableausuivioccupation[[#This Row],[Date]]</f>
        <v>244569</v>
      </c>
    </row>
    <row r="104" spans="2:6" x14ac:dyDescent="0.5">
      <c r="B104" s="36">
        <v>2</v>
      </c>
      <c r="C104" s="37" t="str">
        <f>IFERROR(VLOOKUP(Tableausuivioccupation[[#This Row],[N°]],Tableauoccupants[#All],2,FALSE),"")</f>
        <v>BBBBBB bbbbbbb</v>
      </c>
      <c r="D104" s="40">
        <v>2</v>
      </c>
      <c r="E104" s="38">
        <v>44570</v>
      </c>
      <c r="F104" s="17" t="str">
        <f>Tableausuivioccupation[[#This Row],[Emplacement]]&amp;Tableausuivioccupation[[#This Row],[Date]]</f>
        <v>244570</v>
      </c>
    </row>
    <row r="105" spans="2:6" x14ac:dyDescent="0.5">
      <c r="B105" s="36">
        <v>2</v>
      </c>
      <c r="C105" s="37" t="str">
        <f>IFERROR(VLOOKUP(Tableausuivioccupation[[#This Row],[N°]],Tableauoccupants[#All],2,FALSE),"")</f>
        <v>BBBBBB bbbbbbb</v>
      </c>
      <c r="D105" s="40">
        <v>2</v>
      </c>
      <c r="E105" s="38">
        <v>44571</v>
      </c>
      <c r="F105" s="17" t="str">
        <f>Tableausuivioccupation[[#This Row],[Emplacement]]&amp;Tableausuivioccupation[[#This Row],[Date]]</f>
        <v>244571</v>
      </c>
    </row>
    <row r="106" spans="2:6" x14ac:dyDescent="0.5">
      <c r="B106" s="36">
        <v>2</v>
      </c>
      <c r="C106" s="37" t="str">
        <f>IFERROR(VLOOKUP(Tableausuivioccupation[[#This Row],[N°]],Tableauoccupants[#All],2,FALSE),"")</f>
        <v>BBBBBB bbbbbbb</v>
      </c>
      <c r="D106" s="40">
        <v>2</v>
      </c>
      <c r="E106" s="38">
        <v>44572</v>
      </c>
      <c r="F106" s="17" t="str">
        <f>Tableausuivioccupation[[#This Row],[Emplacement]]&amp;Tableausuivioccupation[[#This Row],[Date]]</f>
        <v>244572</v>
      </c>
    </row>
    <row r="107" spans="2:6" x14ac:dyDescent="0.5">
      <c r="B107" s="36">
        <v>2</v>
      </c>
      <c r="C107" s="37" t="str">
        <f>IFERROR(VLOOKUP(Tableausuivioccupation[[#This Row],[N°]],Tableauoccupants[#All],2,FALSE),"")</f>
        <v>BBBBBB bbbbbbb</v>
      </c>
      <c r="D107" s="40">
        <v>2</v>
      </c>
      <c r="E107" s="38">
        <v>44573</v>
      </c>
      <c r="F107" s="17" t="str">
        <f>Tableausuivioccupation[[#This Row],[Emplacement]]&amp;Tableausuivioccupation[[#This Row],[Date]]</f>
        <v>244573</v>
      </c>
    </row>
    <row r="108" spans="2:6" x14ac:dyDescent="0.5">
      <c r="B108" s="36">
        <v>2</v>
      </c>
      <c r="C108" s="37" t="str">
        <f>IFERROR(VLOOKUP(Tableausuivioccupation[[#This Row],[N°]],Tableauoccupants[#All],2,FALSE),"")</f>
        <v>BBBBBB bbbbbbb</v>
      </c>
      <c r="D108" s="40">
        <v>2</v>
      </c>
      <c r="E108" s="38">
        <v>44574</v>
      </c>
      <c r="F108" s="17" t="str">
        <f>Tableausuivioccupation[[#This Row],[Emplacement]]&amp;Tableausuivioccupation[[#This Row],[Date]]</f>
        <v>244574</v>
      </c>
    </row>
    <row r="109" spans="2:6" x14ac:dyDescent="0.5">
      <c r="B109" s="36">
        <v>2</v>
      </c>
      <c r="C109" s="37" t="str">
        <f>IFERROR(VLOOKUP(Tableausuivioccupation[[#This Row],[N°]],Tableauoccupants[#All],2,FALSE),"")</f>
        <v>BBBBBB bbbbbbb</v>
      </c>
      <c r="D109" s="40">
        <v>2</v>
      </c>
      <c r="E109" s="38">
        <v>44575</v>
      </c>
      <c r="F109" s="17" t="str">
        <f>Tableausuivioccupation[[#This Row],[Emplacement]]&amp;Tableausuivioccupation[[#This Row],[Date]]</f>
        <v>244575</v>
      </c>
    </row>
    <row r="110" spans="2:6" x14ac:dyDescent="0.5">
      <c r="B110" s="36">
        <v>2</v>
      </c>
      <c r="C110" s="37" t="str">
        <f>IFERROR(VLOOKUP(Tableausuivioccupation[[#This Row],[N°]],Tableauoccupants[#All],2,FALSE),"")</f>
        <v>BBBBBB bbbbbbb</v>
      </c>
      <c r="D110" s="40">
        <v>2</v>
      </c>
      <c r="E110" s="38">
        <v>44576</v>
      </c>
      <c r="F110" s="17" t="str">
        <f>Tableausuivioccupation[[#This Row],[Emplacement]]&amp;Tableausuivioccupation[[#This Row],[Date]]</f>
        <v>244576</v>
      </c>
    </row>
    <row r="111" spans="2:6" x14ac:dyDescent="0.5">
      <c r="B111" s="36">
        <v>2</v>
      </c>
      <c r="C111" s="37" t="str">
        <f>IFERROR(VLOOKUP(Tableausuivioccupation[[#This Row],[N°]],Tableauoccupants[#All],2,FALSE),"")</f>
        <v>BBBBBB bbbbbbb</v>
      </c>
      <c r="D111" s="40">
        <v>2</v>
      </c>
      <c r="E111" s="38">
        <v>44577</v>
      </c>
      <c r="F111" s="17" t="str">
        <f>Tableausuivioccupation[[#This Row],[Emplacement]]&amp;Tableausuivioccupation[[#This Row],[Date]]</f>
        <v>244577</v>
      </c>
    </row>
    <row r="112" spans="2:6" x14ac:dyDescent="0.5">
      <c r="B112" s="36">
        <v>2</v>
      </c>
      <c r="C112" s="37" t="str">
        <f>IFERROR(VLOOKUP(Tableausuivioccupation[[#This Row],[N°]],Tableauoccupants[#All],2,FALSE),"")</f>
        <v>BBBBBB bbbbbbb</v>
      </c>
      <c r="D112" s="40">
        <v>2</v>
      </c>
      <c r="E112" s="38">
        <v>44578</v>
      </c>
      <c r="F112" s="17" t="str">
        <f>Tableausuivioccupation[[#This Row],[Emplacement]]&amp;Tableausuivioccupation[[#This Row],[Date]]</f>
        <v>244578</v>
      </c>
    </row>
    <row r="113" spans="2:6" x14ac:dyDescent="0.5">
      <c r="B113" s="36">
        <v>2</v>
      </c>
      <c r="C113" s="37" t="str">
        <f>IFERROR(VLOOKUP(Tableausuivioccupation[[#This Row],[N°]],Tableauoccupants[#All],2,FALSE),"")</f>
        <v>BBBBBB bbbbbbb</v>
      </c>
      <c r="D113" s="40">
        <v>2</v>
      </c>
      <c r="E113" s="38">
        <v>44579</v>
      </c>
      <c r="F113" s="17" t="str">
        <f>Tableausuivioccupation[[#This Row],[Emplacement]]&amp;Tableausuivioccupation[[#This Row],[Date]]</f>
        <v>244579</v>
      </c>
    </row>
    <row r="114" spans="2:6" x14ac:dyDescent="0.5">
      <c r="B114" s="36">
        <v>2</v>
      </c>
      <c r="C114" s="37" t="str">
        <f>IFERROR(VLOOKUP(Tableausuivioccupation[[#This Row],[N°]],Tableauoccupants[#All],2,FALSE),"")</f>
        <v>BBBBBB bbbbbbb</v>
      </c>
      <c r="D114" s="40">
        <v>2</v>
      </c>
      <c r="E114" s="38">
        <v>44580</v>
      </c>
      <c r="F114" s="17" t="str">
        <f>Tableausuivioccupation[[#This Row],[Emplacement]]&amp;Tableausuivioccupation[[#This Row],[Date]]</f>
        <v>244580</v>
      </c>
    </row>
    <row r="115" spans="2:6" x14ac:dyDescent="0.5">
      <c r="B115" s="36">
        <v>2</v>
      </c>
      <c r="C115" s="37" t="str">
        <f>IFERROR(VLOOKUP(Tableausuivioccupation[[#This Row],[N°]],Tableauoccupants[#All],2,FALSE),"")</f>
        <v>BBBBBB bbbbbbb</v>
      </c>
      <c r="D115" s="40">
        <v>2</v>
      </c>
      <c r="E115" s="38">
        <v>44581</v>
      </c>
      <c r="F115" s="17" t="str">
        <f>Tableausuivioccupation[[#This Row],[Emplacement]]&amp;Tableausuivioccupation[[#This Row],[Date]]</f>
        <v>244581</v>
      </c>
    </row>
    <row r="116" spans="2:6" x14ac:dyDescent="0.5">
      <c r="B116" s="36">
        <v>2</v>
      </c>
      <c r="C116" s="37" t="str">
        <f>IFERROR(VLOOKUP(Tableausuivioccupation[[#This Row],[N°]],Tableauoccupants[#All],2,FALSE),"")</f>
        <v>BBBBBB bbbbbbb</v>
      </c>
      <c r="D116" s="40">
        <v>2</v>
      </c>
      <c r="E116" s="38">
        <v>44582</v>
      </c>
      <c r="F116" s="17" t="str">
        <f>Tableausuivioccupation[[#This Row],[Emplacement]]&amp;Tableausuivioccupation[[#This Row],[Date]]</f>
        <v>244582</v>
      </c>
    </row>
    <row r="117" spans="2:6" x14ac:dyDescent="0.5">
      <c r="B117" s="36">
        <v>2</v>
      </c>
      <c r="C117" s="37" t="str">
        <f>IFERROR(VLOOKUP(Tableausuivioccupation[[#This Row],[N°]],Tableauoccupants[#All],2,FALSE),"")</f>
        <v>BBBBBB bbbbbbb</v>
      </c>
      <c r="D117" s="40">
        <v>2</v>
      </c>
      <c r="E117" s="38">
        <v>44583</v>
      </c>
      <c r="F117" s="17" t="str">
        <f>Tableausuivioccupation[[#This Row],[Emplacement]]&amp;Tableausuivioccupation[[#This Row],[Date]]</f>
        <v>244583</v>
      </c>
    </row>
    <row r="118" spans="2:6" x14ac:dyDescent="0.5">
      <c r="B118" s="36">
        <v>2</v>
      </c>
      <c r="C118" s="37" t="str">
        <f>IFERROR(VLOOKUP(Tableausuivioccupation[[#This Row],[N°]],Tableauoccupants[#All],2,FALSE),"")</f>
        <v>BBBBBB bbbbbbb</v>
      </c>
      <c r="D118" s="40">
        <v>2</v>
      </c>
      <c r="E118" s="38">
        <v>44584</v>
      </c>
      <c r="F118" s="17" t="str">
        <f>Tableausuivioccupation[[#This Row],[Emplacement]]&amp;Tableausuivioccupation[[#This Row],[Date]]</f>
        <v>244584</v>
      </c>
    </row>
    <row r="119" spans="2:6" x14ac:dyDescent="0.5">
      <c r="B119" s="36">
        <v>2</v>
      </c>
      <c r="C119" s="37" t="str">
        <f>IFERROR(VLOOKUP(Tableausuivioccupation[[#This Row],[N°]],Tableauoccupants[#All],2,FALSE),"")</f>
        <v>BBBBBB bbbbbbb</v>
      </c>
      <c r="D119" s="40">
        <v>2</v>
      </c>
      <c r="E119" s="38">
        <v>44585</v>
      </c>
      <c r="F119" s="17" t="str">
        <f>Tableausuivioccupation[[#This Row],[Emplacement]]&amp;Tableausuivioccupation[[#This Row],[Date]]</f>
        <v>244585</v>
      </c>
    </row>
    <row r="120" spans="2:6" x14ac:dyDescent="0.5">
      <c r="B120" s="36">
        <v>2</v>
      </c>
      <c r="C120" s="37" t="str">
        <f>IFERROR(VLOOKUP(Tableausuivioccupation[[#This Row],[N°]],Tableauoccupants[#All],2,FALSE),"")</f>
        <v>BBBBBB bbbbbbb</v>
      </c>
      <c r="D120" s="40">
        <v>2</v>
      </c>
      <c r="E120" s="38">
        <v>44586</v>
      </c>
      <c r="F120" s="17" t="str">
        <f>Tableausuivioccupation[[#This Row],[Emplacement]]&amp;Tableausuivioccupation[[#This Row],[Date]]</f>
        <v>244586</v>
      </c>
    </row>
    <row r="121" spans="2:6" x14ac:dyDescent="0.5">
      <c r="B121" s="36">
        <v>2</v>
      </c>
      <c r="C121" s="37" t="str">
        <f>IFERROR(VLOOKUP(Tableausuivioccupation[[#This Row],[N°]],Tableauoccupants[#All],2,FALSE),"")</f>
        <v>BBBBBB bbbbbbb</v>
      </c>
      <c r="D121" s="40">
        <v>2</v>
      </c>
      <c r="E121" s="38">
        <v>44587</v>
      </c>
      <c r="F121" s="17" t="str">
        <f>Tableausuivioccupation[[#This Row],[Emplacement]]&amp;Tableausuivioccupation[[#This Row],[Date]]</f>
        <v>244587</v>
      </c>
    </row>
    <row r="122" spans="2:6" x14ac:dyDescent="0.5">
      <c r="B122" s="36">
        <v>2</v>
      </c>
      <c r="C122" s="37" t="str">
        <f>IFERROR(VLOOKUP(Tableausuivioccupation[[#This Row],[N°]],Tableauoccupants[#All],2,FALSE),"")</f>
        <v>BBBBBB bbbbbbb</v>
      </c>
      <c r="D122" s="40">
        <v>2</v>
      </c>
      <c r="E122" s="38">
        <v>44588</v>
      </c>
      <c r="F122" s="17" t="str">
        <f>Tableausuivioccupation[[#This Row],[Emplacement]]&amp;Tableausuivioccupation[[#This Row],[Date]]</f>
        <v>244588</v>
      </c>
    </row>
    <row r="123" spans="2:6" x14ac:dyDescent="0.5">
      <c r="B123" s="36">
        <v>2</v>
      </c>
      <c r="C123" s="37" t="str">
        <f>IFERROR(VLOOKUP(Tableausuivioccupation[[#This Row],[N°]],Tableauoccupants[#All],2,FALSE),"")</f>
        <v>BBBBBB bbbbbbb</v>
      </c>
      <c r="D123" s="40">
        <v>2</v>
      </c>
      <c r="E123" s="38">
        <v>44589</v>
      </c>
      <c r="F123" s="17" t="str">
        <f>Tableausuivioccupation[[#This Row],[Emplacement]]&amp;Tableausuivioccupation[[#This Row],[Date]]</f>
        <v>244589</v>
      </c>
    </row>
    <row r="124" spans="2:6" x14ac:dyDescent="0.5">
      <c r="B124" s="36">
        <v>2</v>
      </c>
      <c r="C124" s="37" t="str">
        <f>IFERROR(VLOOKUP(Tableausuivioccupation[[#This Row],[N°]],Tableauoccupants[#All],2,FALSE),"")</f>
        <v>BBBBBB bbbbbbb</v>
      </c>
      <c r="D124" s="40">
        <v>2</v>
      </c>
      <c r="E124" s="38">
        <v>44590</v>
      </c>
      <c r="F124" s="17" t="str">
        <f>Tableausuivioccupation[[#This Row],[Emplacement]]&amp;Tableausuivioccupation[[#This Row],[Date]]</f>
        <v>244590</v>
      </c>
    </row>
    <row r="125" spans="2:6" x14ac:dyDescent="0.5">
      <c r="B125" s="36">
        <v>2</v>
      </c>
      <c r="C125" s="37" t="str">
        <f>IFERROR(VLOOKUP(Tableausuivioccupation[[#This Row],[N°]],Tableauoccupants[#All],2,FALSE),"")</f>
        <v>BBBBBB bbbbbbb</v>
      </c>
      <c r="D125" s="40">
        <v>2</v>
      </c>
      <c r="E125" s="38">
        <v>44591</v>
      </c>
      <c r="F125" s="17" t="str">
        <f>Tableausuivioccupation[[#This Row],[Emplacement]]&amp;Tableausuivioccupation[[#This Row],[Date]]</f>
        <v>244591</v>
      </c>
    </row>
    <row r="126" spans="2:6" x14ac:dyDescent="0.5">
      <c r="B126" s="36">
        <v>2</v>
      </c>
      <c r="C126" s="37" t="str">
        <f>IFERROR(VLOOKUP(Tableausuivioccupation[[#This Row],[N°]],Tableauoccupants[#All],2,FALSE),"")</f>
        <v>BBBBBB bbbbbbb</v>
      </c>
      <c r="D126" s="40">
        <v>2</v>
      </c>
      <c r="E126" s="38">
        <v>44592</v>
      </c>
      <c r="F126" s="17" t="str">
        <f>Tableausuivioccupation[[#This Row],[Emplacement]]&amp;Tableausuivioccupation[[#This Row],[Date]]</f>
        <v>244592</v>
      </c>
    </row>
    <row r="127" spans="2:6" x14ac:dyDescent="0.5">
      <c r="B127" s="36">
        <v>2</v>
      </c>
      <c r="C127" s="37" t="str">
        <f>IFERROR(VLOOKUP(Tableausuivioccupation[[#This Row],[N°]],Tableauoccupants[#All],2,FALSE),"")</f>
        <v>BBBBBB bbbbbbb</v>
      </c>
      <c r="D127" s="40">
        <v>2</v>
      </c>
      <c r="E127" s="38">
        <v>44593</v>
      </c>
      <c r="F127" s="17" t="str">
        <f>Tableausuivioccupation[[#This Row],[Emplacement]]&amp;Tableausuivioccupation[[#This Row],[Date]]</f>
        <v>244593</v>
      </c>
    </row>
    <row r="128" spans="2:6" x14ac:dyDescent="0.5">
      <c r="B128" s="36">
        <v>2</v>
      </c>
      <c r="C128" s="37" t="str">
        <f>IFERROR(VLOOKUP(Tableausuivioccupation[[#This Row],[N°]],Tableauoccupants[#All],2,FALSE),"")</f>
        <v>BBBBBB bbbbbbb</v>
      </c>
      <c r="D128" s="40">
        <v>2</v>
      </c>
      <c r="E128" s="38">
        <v>44594</v>
      </c>
      <c r="F128" s="17" t="str">
        <f>Tableausuivioccupation[[#This Row],[Emplacement]]&amp;Tableausuivioccupation[[#This Row],[Date]]</f>
        <v>244594</v>
      </c>
    </row>
    <row r="129" spans="2:6" x14ac:dyDescent="0.5">
      <c r="B129" s="36">
        <v>2</v>
      </c>
      <c r="C129" s="37" t="str">
        <f>IFERROR(VLOOKUP(Tableausuivioccupation[[#This Row],[N°]],Tableauoccupants[#All],2,FALSE),"")</f>
        <v>BBBBBB bbbbbbb</v>
      </c>
      <c r="D129" s="40">
        <v>2</v>
      </c>
      <c r="E129" s="38">
        <v>44595</v>
      </c>
      <c r="F129" s="17" t="str">
        <f>Tableausuivioccupation[[#This Row],[Emplacement]]&amp;Tableausuivioccupation[[#This Row],[Date]]</f>
        <v>244595</v>
      </c>
    </row>
    <row r="130" spans="2:6" x14ac:dyDescent="0.5">
      <c r="B130" s="36">
        <v>2</v>
      </c>
      <c r="C130" s="37" t="str">
        <f>IFERROR(VLOOKUP(Tableausuivioccupation[[#This Row],[N°]],Tableauoccupants[#All],2,FALSE),"")</f>
        <v>BBBBBB bbbbbbb</v>
      </c>
      <c r="D130" s="40">
        <v>2</v>
      </c>
      <c r="E130" s="38">
        <v>44596</v>
      </c>
      <c r="F130" s="17" t="str">
        <f>Tableausuivioccupation[[#This Row],[Emplacement]]&amp;Tableausuivioccupation[[#This Row],[Date]]</f>
        <v>244596</v>
      </c>
    </row>
    <row r="131" spans="2:6" x14ac:dyDescent="0.5">
      <c r="B131" s="36">
        <v>2</v>
      </c>
      <c r="C131" s="37" t="str">
        <f>IFERROR(VLOOKUP(Tableausuivioccupation[[#This Row],[N°]],Tableauoccupants[#All],2,FALSE),"")</f>
        <v>BBBBBB bbbbbbb</v>
      </c>
      <c r="D131" s="40">
        <v>2</v>
      </c>
      <c r="E131" s="38">
        <v>44597</v>
      </c>
      <c r="F131" s="17" t="str">
        <f>Tableausuivioccupation[[#This Row],[Emplacement]]&amp;Tableausuivioccupation[[#This Row],[Date]]</f>
        <v>244597</v>
      </c>
    </row>
    <row r="132" spans="2:6" x14ac:dyDescent="0.5">
      <c r="B132" s="36">
        <v>2</v>
      </c>
      <c r="C132" s="37" t="str">
        <f>IFERROR(VLOOKUP(Tableausuivioccupation[[#This Row],[N°]],Tableauoccupants[#All],2,FALSE),"")</f>
        <v>BBBBBB bbbbbbb</v>
      </c>
      <c r="D132" s="40">
        <v>2</v>
      </c>
      <c r="E132" s="38">
        <v>44598</v>
      </c>
      <c r="F132" s="17" t="str">
        <f>Tableausuivioccupation[[#This Row],[Emplacement]]&amp;Tableausuivioccupation[[#This Row],[Date]]</f>
        <v>244598</v>
      </c>
    </row>
    <row r="133" spans="2:6" x14ac:dyDescent="0.5">
      <c r="B133" s="36">
        <v>2</v>
      </c>
      <c r="C133" s="37" t="str">
        <f>IFERROR(VLOOKUP(Tableausuivioccupation[[#This Row],[N°]],Tableauoccupants[#All],2,FALSE),"")</f>
        <v>BBBBBB bbbbbbb</v>
      </c>
      <c r="D133" s="40">
        <v>2</v>
      </c>
      <c r="E133" s="38">
        <v>44599</v>
      </c>
      <c r="F133" s="17" t="str">
        <f>Tableausuivioccupation[[#This Row],[Emplacement]]&amp;Tableausuivioccupation[[#This Row],[Date]]</f>
        <v>244599</v>
      </c>
    </row>
    <row r="134" spans="2:6" x14ac:dyDescent="0.5">
      <c r="B134" s="36">
        <v>2</v>
      </c>
      <c r="C134" s="37" t="str">
        <f>IFERROR(VLOOKUP(Tableausuivioccupation[[#This Row],[N°]],Tableauoccupants[#All],2,FALSE),"")</f>
        <v>BBBBBB bbbbbbb</v>
      </c>
      <c r="D134" s="40">
        <v>2</v>
      </c>
      <c r="E134" s="38">
        <v>44600</v>
      </c>
      <c r="F134" s="17" t="str">
        <f>Tableausuivioccupation[[#This Row],[Emplacement]]&amp;Tableausuivioccupation[[#This Row],[Date]]</f>
        <v>244600</v>
      </c>
    </row>
    <row r="135" spans="2:6" x14ac:dyDescent="0.5">
      <c r="B135" s="36">
        <v>2</v>
      </c>
      <c r="C135" s="37" t="str">
        <f>IFERROR(VLOOKUP(Tableausuivioccupation[[#This Row],[N°]],Tableauoccupants[#All],2,FALSE),"")</f>
        <v>BBBBBB bbbbbbb</v>
      </c>
      <c r="D135" s="40">
        <v>2</v>
      </c>
      <c r="E135" s="38">
        <v>44601</v>
      </c>
      <c r="F135" s="17" t="str">
        <f>Tableausuivioccupation[[#This Row],[Emplacement]]&amp;Tableausuivioccupation[[#This Row],[Date]]</f>
        <v>244601</v>
      </c>
    </row>
    <row r="136" spans="2:6" x14ac:dyDescent="0.5">
      <c r="B136" s="36">
        <v>2</v>
      </c>
      <c r="C136" s="37" t="str">
        <f>IFERROR(VLOOKUP(Tableausuivioccupation[[#This Row],[N°]],Tableauoccupants[#All],2,FALSE),"")</f>
        <v>BBBBBB bbbbbbb</v>
      </c>
      <c r="D136" s="40">
        <v>2</v>
      </c>
      <c r="E136" s="38">
        <v>44602</v>
      </c>
      <c r="F136" s="17" t="str">
        <f>Tableausuivioccupation[[#This Row],[Emplacement]]&amp;Tableausuivioccupation[[#This Row],[Date]]</f>
        <v>244602</v>
      </c>
    </row>
    <row r="137" spans="2:6" x14ac:dyDescent="0.5">
      <c r="B137" s="36">
        <v>2</v>
      </c>
      <c r="C137" s="37" t="str">
        <f>IFERROR(VLOOKUP(Tableausuivioccupation[[#This Row],[N°]],Tableauoccupants[#All],2,FALSE),"")</f>
        <v>BBBBBB bbbbbbb</v>
      </c>
      <c r="D137" s="40">
        <v>2</v>
      </c>
      <c r="E137" s="38">
        <v>44603</v>
      </c>
      <c r="F137" s="17" t="str">
        <f>Tableausuivioccupation[[#This Row],[Emplacement]]&amp;Tableausuivioccupation[[#This Row],[Date]]</f>
        <v>244603</v>
      </c>
    </row>
    <row r="138" spans="2:6" x14ac:dyDescent="0.5">
      <c r="B138" s="36">
        <v>2</v>
      </c>
      <c r="C138" s="37" t="str">
        <f>IFERROR(VLOOKUP(Tableausuivioccupation[[#This Row],[N°]],Tableauoccupants[#All],2,FALSE),"")</f>
        <v>BBBBBB bbbbbbb</v>
      </c>
      <c r="D138" s="40">
        <v>2</v>
      </c>
      <c r="E138" s="38">
        <v>44604</v>
      </c>
      <c r="F138" s="17" t="str">
        <f>Tableausuivioccupation[[#This Row],[Emplacement]]&amp;Tableausuivioccupation[[#This Row],[Date]]</f>
        <v>244604</v>
      </c>
    </row>
    <row r="139" spans="2:6" x14ac:dyDescent="0.5">
      <c r="B139" s="36">
        <v>2</v>
      </c>
      <c r="C139" s="37" t="str">
        <f>IFERROR(VLOOKUP(Tableausuivioccupation[[#This Row],[N°]],Tableauoccupants[#All],2,FALSE),"")</f>
        <v>BBBBBB bbbbbbb</v>
      </c>
      <c r="D139" s="40">
        <v>2</v>
      </c>
      <c r="E139" s="38">
        <v>44605</v>
      </c>
      <c r="F139" s="17" t="str">
        <f>Tableausuivioccupation[[#This Row],[Emplacement]]&amp;Tableausuivioccupation[[#This Row],[Date]]</f>
        <v>244605</v>
      </c>
    </row>
    <row r="140" spans="2:6" x14ac:dyDescent="0.5">
      <c r="B140" s="36">
        <v>2</v>
      </c>
      <c r="C140" s="37" t="str">
        <f>IFERROR(VLOOKUP(Tableausuivioccupation[[#This Row],[N°]],Tableauoccupants[#All],2,FALSE),"")</f>
        <v>BBBBBB bbbbbbb</v>
      </c>
      <c r="D140" s="40">
        <v>2</v>
      </c>
      <c r="E140" s="38">
        <v>44606</v>
      </c>
      <c r="F140" s="17" t="str">
        <f>Tableausuivioccupation[[#This Row],[Emplacement]]&amp;Tableausuivioccupation[[#This Row],[Date]]</f>
        <v>244606</v>
      </c>
    </row>
    <row r="141" spans="2:6" x14ac:dyDescent="0.5">
      <c r="B141" s="36">
        <v>2</v>
      </c>
      <c r="C141" s="37" t="str">
        <f>IFERROR(VLOOKUP(Tableausuivioccupation[[#This Row],[N°]],Tableauoccupants[#All],2,FALSE),"")</f>
        <v>BBBBBB bbbbbbb</v>
      </c>
      <c r="D141" s="40">
        <v>2</v>
      </c>
      <c r="E141" s="38">
        <v>44607</v>
      </c>
      <c r="F141" s="17" t="str">
        <f>Tableausuivioccupation[[#This Row],[Emplacement]]&amp;Tableausuivioccupation[[#This Row],[Date]]</f>
        <v>244607</v>
      </c>
    </row>
    <row r="142" spans="2:6" x14ac:dyDescent="0.5">
      <c r="B142" s="36">
        <v>2</v>
      </c>
      <c r="C142" s="37" t="str">
        <f>IFERROR(VLOOKUP(Tableausuivioccupation[[#This Row],[N°]],Tableauoccupants[#All],2,FALSE),"")</f>
        <v>BBBBBB bbbbbbb</v>
      </c>
      <c r="D142" s="40">
        <v>2</v>
      </c>
      <c r="E142" s="38">
        <v>44608</v>
      </c>
      <c r="F142" s="17" t="str">
        <f>Tableausuivioccupation[[#This Row],[Emplacement]]&amp;Tableausuivioccupation[[#This Row],[Date]]</f>
        <v>244608</v>
      </c>
    </row>
    <row r="143" spans="2:6" x14ac:dyDescent="0.5">
      <c r="B143" s="36">
        <v>2</v>
      </c>
      <c r="C143" s="37" t="str">
        <f>IFERROR(VLOOKUP(Tableausuivioccupation[[#This Row],[N°]],Tableauoccupants[#All],2,FALSE),"")</f>
        <v>BBBBBB bbbbbbb</v>
      </c>
      <c r="D143" s="40">
        <v>2</v>
      </c>
      <c r="E143" s="38">
        <v>44609</v>
      </c>
      <c r="F143" s="17" t="str">
        <f>Tableausuivioccupation[[#This Row],[Emplacement]]&amp;Tableausuivioccupation[[#This Row],[Date]]</f>
        <v>244609</v>
      </c>
    </row>
    <row r="144" spans="2:6" x14ac:dyDescent="0.5">
      <c r="B144" s="36">
        <v>2</v>
      </c>
      <c r="C144" s="37" t="str">
        <f>IFERROR(VLOOKUP(Tableausuivioccupation[[#This Row],[N°]],Tableauoccupants[#All],2,FALSE),"")</f>
        <v>BBBBBB bbbbbbb</v>
      </c>
      <c r="D144" s="40">
        <v>2</v>
      </c>
      <c r="E144" s="38">
        <v>44610</v>
      </c>
      <c r="F144" s="17" t="str">
        <f>Tableausuivioccupation[[#This Row],[Emplacement]]&amp;Tableausuivioccupation[[#This Row],[Date]]</f>
        <v>244610</v>
      </c>
    </row>
    <row r="145" spans="2:6" x14ac:dyDescent="0.5">
      <c r="B145" s="36">
        <v>2</v>
      </c>
      <c r="C145" s="37" t="str">
        <f>IFERROR(VLOOKUP(Tableausuivioccupation[[#This Row],[N°]],Tableauoccupants[#All],2,FALSE),"")</f>
        <v>BBBBBB bbbbbbb</v>
      </c>
      <c r="D145" s="40">
        <v>2</v>
      </c>
      <c r="E145" s="38">
        <v>44611</v>
      </c>
      <c r="F145" s="17" t="str">
        <f>Tableausuivioccupation[[#This Row],[Emplacement]]&amp;Tableausuivioccupation[[#This Row],[Date]]</f>
        <v>244611</v>
      </c>
    </row>
    <row r="146" spans="2:6" x14ac:dyDescent="0.5">
      <c r="B146" s="36">
        <v>2</v>
      </c>
      <c r="C146" s="37" t="str">
        <f>IFERROR(VLOOKUP(Tableausuivioccupation[[#This Row],[N°]],Tableauoccupants[#All],2,FALSE),"")</f>
        <v>BBBBBB bbbbbbb</v>
      </c>
      <c r="D146" s="40">
        <v>2</v>
      </c>
      <c r="E146" s="38">
        <v>44612</v>
      </c>
      <c r="F146" s="17" t="str">
        <f>Tableausuivioccupation[[#This Row],[Emplacement]]&amp;Tableausuivioccupation[[#This Row],[Date]]</f>
        <v>244612</v>
      </c>
    </row>
    <row r="147" spans="2:6" x14ac:dyDescent="0.5">
      <c r="B147" s="36">
        <v>2</v>
      </c>
      <c r="C147" s="37" t="str">
        <f>IFERROR(VLOOKUP(Tableausuivioccupation[[#This Row],[N°]],Tableauoccupants[#All],2,FALSE),"")</f>
        <v>BBBBBB bbbbbbb</v>
      </c>
      <c r="D147" s="40">
        <v>2</v>
      </c>
      <c r="E147" s="38">
        <v>44613</v>
      </c>
      <c r="F147" s="17" t="str">
        <f>Tableausuivioccupation[[#This Row],[Emplacement]]&amp;Tableausuivioccupation[[#This Row],[Date]]</f>
        <v>244613</v>
      </c>
    </row>
    <row r="148" spans="2:6" x14ac:dyDescent="0.5">
      <c r="B148" s="36">
        <v>2</v>
      </c>
      <c r="C148" s="37" t="str">
        <f>IFERROR(VLOOKUP(Tableausuivioccupation[[#This Row],[N°]],Tableauoccupants[#All],2,FALSE),"")</f>
        <v>BBBBBB bbbbbbb</v>
      </c>
      <c r="D148" s="40">
        <v>2</v>
      </c>
      <c r="E148" s="38">
        <v>44614</v>
      </c>
      <c r="F148" s="17" t="str">
        <f>Tableausuivioccupation[[#This Row],[Emplacement]]&amp;Tableausuivioccupation[[#This Row],[Date]]</f>
        <v>244614</v>
      </c>
    </row>
    <row r="149" spans="2:6" x14ac:dyDescent="0.5">
      <c r="B149" s="36">
        <v>2</v>
      </c>
      <c r="C149" s="37" t="str">
        <f>IFERROR(VLOOKUP(Tableausuivioccupation[[#This Row],[N°]],Tableauoccupants[#All],2,FALSE),"")</f>
        <v>BBBBBB bbbbbbb</v>
      </c>
      <c r="D149" s="40">
        <v>2</v>
      </c>
      <c r="E149" s="38">
        <v>44615</v>
      </c>
      <c r="F149" s="17" t="str">
        <f>Tableausuivioccupation[[#This Row],[Emplacement]]&amp;Tableausuivioccupation[[#This Row],[Date]]</f>
        <v>244615</v>
      </c>
    </row>
    <row r="150" spans="2:6" x14ac:dyDescent="0.5">
      <c r="B150" s="36">
        <v>2</v>
      </c>
      <c r="C150" s="37" t="str">
        <f>IFERROR(VLOOKUP(Tableausuivioccupation[[#This Row],[N°]],Tableauoccupants[#All],2,FALSE),"")</f>
        <v>BBBBBB bbbbbbb</v>
      </c>
      <c r="D150" s="40">
        <v>2</v>
      </c>
      <c r="E150" s="38">
        <v>44616</v>
      </c>
      <c r="F150" s="17" t="str">
        <f>Tableausuivioccupation[[#This Row],[Emplacement]]&amp;Tableausuivioccupation[[#This Row],[Date]]</f>
        <v>244616</v>
      </c>
    </row>
    <row r="151" spans="2:6" x14ac:dyDescent="0.5">
      <c r="B151" s="36">
        <v>2</v>
      </c>
      <c r="C151" s="37" t="str">
        <f>IFERROR(VLOOKUP(Tableausuivioccupation[[#This Row],[N°]],Tableauoccupants[#All],2,FALSE),"")</f>
        <v>BBBBBB bbbbbbb</v>
      </c>
      <c r="D151" s="40">
        <v>2</v>
      </c>
      <c r="E151" s="38">
        <v>44617</v>
      </c>
      <c r="F151" s="17" t="str">
        <f>Tableausuivioccupation[[#This Row],[Emplacement]]&amp;Tableausuivioccupation[[#This Row],[Date]]</f>
        <v>244617</v>
      </c>
    </row>
    <row r="152" spans="2:6" x14ac:dyDescent="0.5">
      <c r="B152" s="36">
        <v>2</v>
      </c>
      <c r="C152" s="37" t="str">
        <f>IFERROR(VLOOKUP(Tableausuivioccupation[[#This Row],[N°]],Tableauoccupants[#All],2,FALSE),"")</f>
        <v>BBBBBB bbbbbbb</v>
      </c>
      <c r="D152" s="40">
        <v>2</v>
      </c>
      <c r="E152" s="38">
        <v>44618</v>
      </c>
      <c r="F152" s="17" t="str">
        <f>Tableausuivioccupation[[#This Row],[Emplacement]]&amp;Tableausuivioccupation[[#This Row],[Date]]</f>
        <v>244618</v>
      </c>
    </row>
    <row r="153" spans="2:6" x14ac:dyDescent="0.5">
      <c r="B153" s="36">
        <v>2</v>
      </c>
      <c r="C153" s="37" t="str">
        <f>IFERROR(VLOOKUP(Tableausuivioccupation[[#This Row],[N°]],Tableauoccupants[#All],2,FALSE),"")</f>
        <v>BBBBBB bbbbbbb</v>
      </c>
      <c r="D153" s="40">
        <v>2</v>
      </c>
      <c r="E153" s="38">
        <v>44619</v>
      </c>
      <c r="F153" s="17" t="str">
        <f>Tableausuivioccupation[[#This Row],[Emplacement]]&amp;Tableausuivioccupation[[#This Row],[Date]]</f>
        <v>244619</v>
      </c>
    </row>
    <row r="154" spans="2:6" x14ac:dyDescent="0.5">
      <c r="B154" s="36">
        <v>2</v>
      </c>
      <c r="C154" s="37" t="str">
        <f>IFERROR(VLOOKUP(Tableausuivioccupation[[#This Row],[N°]],Tableauoccupants[#All],2,FALSE),"")</f>
        <v>BBBBBB bbbbbbb</v>
      </c>
      <c r="D154" s="40">
        <v>2</v>
      </c>
      <c r="E154" s="38">
        <v>44620</v>
      </c>
      <c r="F154" s="17" t="str">
        <f>Tableausuivioccupation[[#This Row],[Emplacement]]&amp;Tableausuivioccupation[[#This Row],[Date]]</f>
        <v>244620</v>
      </c>
    </row>
    <row r="155" spans="2:6" x14ac:dyDescent="0.5">
      <c r="B155" s="36">
        <v>2</v>
      </c>
      <c r="C155" s="37" t="str">
        <f>IFERROR(VLOOKUP(Tableausuivioccupation[[#This Row],[N°]],Tableauoccupants[#All],2,FALSE),"")</f>
        <v>BBBBBB bbbbbbb</v>
      </c>
      <c r="D155" s="40">
        <v>2</v>
      </c>
      <c r="E155" s="38">
        <v>44621</v>
      </c>
      <c r="F155" s="17" t="str">
        <f>Tableausuivioccupation[[#This Row],[Emplacement]]&amp;Tableausuivioccupation[[#This Row],[Date]]</f>
        <v>244621</v>
      </c>
    </row>
    <row r="156" spans="2:6" x14ac:dyDescent="0.5">
      <c r="B156" s="36">
        <v>2</v>
      </c>
      <c r="C156" s="37" t="str">
        <f>IFERROR(VLOOKUP(Tableausuivioccupation[[#This Row],[N°]],Tableauoccupants[#All],2,FALSE),"")</f>
        <v>BBBBBB bbbbbbb</v>
      </c>
      <c r="D156" s="40">
        <v>2</v>
      </c>
      <c r="E156" s="38">
        <v>44622</v>
      </c>
      <c r="F156" s="17" t="str">
        <f>Tableausuivioccupation[[#This Row],[Emplacement]]&amp;Tableausuivioccupation[[#This Row],[Date]]</f>
        <v>244622</v>
      </c>
    </row>
    <row r="157" spans="2:6" x14ac:dyDescent="0.5">
      <c r="B157" s="36">
        <v>2</v>
      </c>
      <c r="C157" s="37" t="str">
        <f>IFERROR(VLOOKUP(Tableausuivioccupation[[#This Row],[N°]],Tableauoccupants[#All],2,FALSE),"")</f>
        <v>BBBBBB bbbbbbb</v>
      </c>
      <c r="D157" s="40">
        <v>2</v>
      </c>
      <c r="E157" s="38">
        <v>44623</v>
      </c>
      <c r="F157" s="17" t="str">
        <f>Tableausuivioccupation[[#This Row],[Emplacement]]&amp;Tableausuivioccupation[[#This Row],[Date]]</f>
        <v>244623</v>
      </c>
    </row>
    <row r="158" spans="2:6" x14ac:dyDescent="0.5">
      <c r="B158" s="36">
        <v>2</v>
      </c>
      <c r="C158" s="37" t="str">
        <f>IFERROR(VLOOKUP(Tableausuivioccupation[[#This Row],[N°]],Tableauoccupants[#All],2,FALSE),"")</f>
        <v>BBBBBB bbbbbbb</v>
      </c>
      <c r="D158" s="40">
        <v>2</v>
      </c>
      <c r="E158" s="38">
        <v>44624</v>
      </c>
      <c r="F158" s="17" t="str">
        <f>Tableausuivioccupation[[#This Row],[Emplacement]]&amp;Tableausuivioccupation[[#This Row],[Date]]</f>
        <v>244624</v>
      </c>
    </row>
    <row r="159" spans="2:6" x14ac:dyDescent="0.5">
      <c r="B159" s="36">
        <v>2</v>
      </c>
      <c r="C159" s="37" t="str">
        <f>IFERROR(VLOOKUP(Tableausuivioccupation[[#This Row],[N°]],Tableauoccupants[#All],2,FALSE),"")</f>
        <v>BBBBBB bbbbbbb</v>
      </c>
      <c r="D159" s="40">
        <v>2</v>
      </c>
      <c r="E159" s="38">
        <v>44625</v>
      </c>
      <c r="F159" s="17" t="str">
        <f>Tableausuivioccupation[[#This Row],[Emplacement]]&amp;Tableausuivioccupation[[#This Row],[Date]]</f>
        <v>244625</v>
      </c>
    </row>
    <row r="160" spans="2:6" x14ac:dyDescent="0.5">
      <c r="B160" s="36">
        <v>2</v>
      </c>
      <c r="C160" s="37" t="str">
        <f>IFERROR(VLOOKUP(Tableausuivioccupation[[#This Row],[N°]],Tableauoccupants[#All],2,FALSE),"")</f>
        <v>BBBBBB bbbbbbb</v>
      </c>
      <c r="D160" s="40">
        <v>2</v>
      </c>
      <c r="E160" s="38">
        <v>44626</v>
      </c>
      <c r="F160" s="17" t="str">
        <f>Tableausuivioccupation[[#This Row],[Emplacement]]&amp;Tableausuivioccupation[[#This Row],[Date]]</f>
        <v>244626</v>
      </c>
    </row>
    <row r="161" spans="2:6" x14ac:dyDescent="0.5">
      <c r="B161" s="36">
        <v>2</v>
      </c>
      <c r="C161" s="37" t="str">
        <f>IFERROR(VLOOKUP(Tableausuivioccupation[[#This Row],[N°]],Tableauoccupants[#All],2,FALSE),"")</f>
        <v>BBBBBB bbbbbbb</v>
      </c>
      <c r="D161" s="40">
        <v>2</v>
      </c>
      <c r="E161" s="38">
        <v>44627</v>
      </c>
      <c r="F161" s="17" t="str">
        <f>Tableausuivioccupation[[#This Row],[Emplacement]]&amp;Tableausuivioccupation[[#This Row],[Date]]</f>
        <v>244627</v>
      </c>
    </row>
    <row r="162" spans="2:6" x14ac:dyDescent="0.5">
      <c r="B162" s="36">
        <v>2</v>
      </c>
      <c r="C162" s="37" t="str">
        <f>IFERROR(VLOOKUP(Tableausuivioccupation[[#This Row],[N°]],Tableauoccupants[#All],2,FALSE),"")</f>
        <v>BBBBBB bbbbbbb</v>
      </c>
      <c r="D162" s="40">
        <v>2</v>
      </c>
      <c r="E162" s="38">
        <v>44628</v>
      </c>
      <c r="F162" s="17" t="str">
        <f>Tableausuivioccupation[[#This Row],[Emplacement]]&amp;Tableausuivioccupation[[#This Row],[Date]]</f>
        <v>244628</v>
      </c>
    </row>
    <row r="163" spans="2:6" x14ac:dyDescent="0.5">
      <c r="B163" s="36">
        <v>2</v>
      </c>
      <c r="C163" s="37" t="str">
        <f>IFERROR(VLOOKUP(Tableausuivioccupation[[#This Row],[N°]],Tableauoccupants[#All],2,FALSE),"")</f>
        <v>BBBBBB bbbbbbb</v>
      </c>
      <c r="D163" s="40">
        <v>2</v>
      </c>
      <c r="E163" s="38">
        <v>44629</v>
      </c>
      <c r="F163" s="17" t="str">
        <f>Tableausuivioccupation[[#This Row],[Emplacement]]&amp;Tableausuivioccupation[[#This Row],[Date]]</f>
        <v>244629</v>
      </c>
    </row>
    <row r="164" spans="2:6" x14ac:dyDescent="0.5">
      <c r="B164" s="36">
        <v>2</v>
      </c>
      <c r="C164" s="37" t="str">
        <f>IFERROR(VLOOKUP(Tableausuivioccupation[[#This Row],[N°]],Tableauoccupants[#All],2,FALSE),"")</f>
        <v>BBBBBB bbbbbbb</v>
      </c>
      <c r="D164" s="40">
        <v>2</v>
      </c>
      <c r="E164" s="38">
        <v>44630</v>
      </c>
      <c r="F164" s="17" t="str">
        <f>Tableausuivioccupation[[#This Row],[Emplacement]]&amp;Tableausuivioccupation[[#This Row],[Date]]</f>
        <v>244630</v>
      </c>
    </row>
    <row r="165" spans="2:6" x14ac:dyDescent="0.5">
      <c r="B165" s="36">
        <v>2</v>
      </c>
      <c r="C165" s="37" t="str">
        <f>IFERROR(VLOOKUP(Tableausuivioccupation[[#This Row],[N°]],Tableauoccupants[#All],2,FALSE),"")</f>
        <v>BBBBBB bbbbbbb</v>
      </c>
      <c r="D165" s="40">
        <v>2</v>
      </c>
      <c r="E165" s="38">
        <v>44631</v>
      </c>
      <c r="F165" s="17" t="str">
        <f>Tableausuivioccupation[[#This Row],[Emplacement]]&amp;Tableausuivioccupation[[#This Row],[Date]]</f>
        <v>244631</v>
      </c>
    </row>
    <row r="166" spans="2:6" x14ac:dyDescent="0.5">
      <c r="B166" s="36">
        <v>2</v>
      </c>
      <c r="C166" s="37" t="str">
        <f>IFERROR(VLOOKUP(Tableausuivioccupation[[#This Row],[N°]],Tableauoccupants[#All],2,FALSE),"")</f>
        <v>BBBBBB bbbbbbb</v>
      </c>
      <c r="D166" s="40">
        <v>2</v>
      </c>
      <c r="E166" s="38">
        <v>44632</v>
      </c>
      <c r="F166" s="17" t="str">
        <f>Tableausuivioccupation[[#This Row],[Emplacement]]&amp;Tableausuivioccupation[[#This Row],[Date]]</f>
        <v>244632</v>
      </c>
    </row>
    <row r="167" spans="2:6" x14ac:dyDescent="0.5">
      <c r="B167" s="36">
        <v>2</v>
      </c>
      <c r="C167" s="37" t="str">
        <f>IFERROR(VLOOKUP(Tableausuivioccupation[[#This Row],[N°]],Tableauoccupants[#All],2,FALSE),"")</f>
        <v>BBBBBB bbbbbbb</v>
      </c>
      <c r="D167" s="40">
        <v>2</v>
      </c>
      <c r="E167" s="38">
        <v>44633</v>
      </c>
      <c r="F167" s="17" t="str">
        <f>Tableausuivioccupation[[#This Row],[Emplacement]]&amp;Tableausuivioccupation[[#This Row],[Date]]</f>
        <v>244633</v>
      </c>
    </row>
    <row r="168" spans="2:6" x14ac:dyDescent="0.5">
      <c r="B168" s="36">
        <v>2</v>
      </c>
      <c r="C168" s="37" t="str">
        <f>IFERROR(VLOOKUP(Tableausuivioccupation[[#This Row],[N°]],Tableauoccupants[#All],2,FALSE),"")</f>
        <v>BBBBBB bbbbbbb</v>
      </c>
      <c r="D168" s="40">
        <v>2</v>
      </c>
      <c r="E168" s="38">
        <v>44634</v>
      </c>
      <c r="F168" s="17" t="str">
        <f>Tableausuivioccupation[[#This Row],[Emplacement]]&amp;Tableausuivioccupation[[#This Row],[Date]]</f>
        <v>244634</v>
      </c>
    </row>
    <row r="169" spans="2:6" x14ac:dyDescent="0.5">
      <c r="B169" s="36">
        <v>2</v>
      </c>
      <c r="C169" s="37" t="str">
        <f>IFERROR(VLOOKUP(Tableausuivioccupation[[#This Row],[N°]],Tableauoccupants[#All],2,FALSE),"")</f>
        <v>BBBBBB bbbbbbb</v>
      </c>
      <c r="D169" s="40">
        <v>2</v>
      </c>
      <c r="E169" s="38">
        <v>44635</v>
      </c>
      <c r="F169" s="17" t="str">
        <f>Tableausuivioccupation[[#This Row],[Emplacement]]&amp;Tableausuivioccupation[[#This Row],[Date]]</f>
        <v>244635</v>
      </c>
    </row>
    <row r="170" spans="2:6" x14ac:dyDescent="0.5">
      <c r="B170" s="36">
        <v>2</v>
      </c>
      <c r="C170" s="37" t="str">
        <f>IFERROR(VLOOKUP(Tableausuivioccupation[[#This Row],[N°]],Tableauoccupants[#All],2,FALSE),"")</f>
        <v>BBBBBB bbbbbbb</v>
      </c>
      <c r="D170" s="40">
        <v>2</v>
      </c>
      <c r="E170" s="38">
        <v>44636</v>
      </c>
      <c r="F170" s="17" t="str">
        <f>Tableausuivioccupation[[#This Row],[Emplacement]]&amp;Tableausuivioccupation[[#This Row],[Date]]</f>
        <v>244636</v>
      </c>
    </row>
    <row r="171" spans="2:6" x14ac:dyDescent="0.5">
      <c r="B171" s="36">
        <v>2</v>
      </c>
      <c r="C171" s="37" t="str">
        <f>IFERROR(VLOOKUP(Tableausuivioccupation[[#This Row],[N°]],Tableauoccupants[#All],2,FALSE),"")</f>
        <v>BBBBBB bbbbbbb</v>
      </c>
      <c r="D171" s="40">
        <v>2</v>
      </c>
      <c r="E171" s="38">
        <v>44637</v>
      </c>
      <c r="F171" s="17" t="str">
        <f>Tableausuivioccupation[[#This Row],[Emplacement]]&amp;Tableausuivioccupation[[#This Row],[Date]]</f>
        <v>244637</v>
      </c>
    </row>
    <row r="172" spans="2:6" x14ac:dyDescent="0.5">
      <c r="B172" s="36">
        <v>2</v>
      </c>
      <c r="C172" s="37" t="str">
        <f>IFERROR(VLOOKUP(Tableausuivioccupation[[#This Row],[N°]],Tableauoccupants[#All],2,FALSE),"")</f>
        <v>BBBBBB bbbbbbb</v>
      </c>
      <c r="D172" s="40">
        <v>2</v>
      </c>
      <c r="E172" s="38">
        <v>44638</v>
      </c>
      <c r="F172" s="17" t="str">
        <f>Tableausuivioccupation[[#This Row],[Emplacement]]&amp;Tableausuivioccupation[[#This Row],[Date]]</f>
        <v>244638</v>
      </c>
    </row>
    <row r="173" spans="2:6" x14ac:dyDescent="0.5">
      <c r="B173" s="36">
        <v>3</v>
      </c>
      <c r="C173" s="37" t="str">
        <f>IFERROR(VLOOKUP(Tableausuivioccupation[[#This Row],[N°]],Tableauoccupants[#All],2,FALSE),"")</f>
        <v>CCCCCC ccccccc</v>
      </c>
      <c r="D173" s="40">
        <v>10</v>
      </c>
      <c r="E173" s="38">
        <v>44562</v>
      </c>
      <c r="F173" s="17" t="str">
        <f>Tableausuivioccupation[[#This Row],[Emplacement]]&amp;Tableausuivioccupation[[#This Row],[Date]]</f>
        <v>1044562</v>
      </c>
    </row>
    <row r="174" spans="2:6" x14ac:dyDescent="0.5">
      <c r="B174" s="36">
        <v>3</v>
      </c>
      <c r="C174" s="37" t="str">
        <f>IFERROR(VLOOKUP(Tableausuivioccupation[[#This Row],[N°]],Tableauoccupants[#All],2,FALSE),"")</f>
        <v>CCCCCC ccccccc</v>
      </c>
      <c r="D174" s="40">
        <v>10</v>
      </c>
      <c r="E174" s="38">
        <v>44563</v>
      </c>
      <c r="F174" s="17" t="str">
        <f>Tableausuivioccupation[[#This Row],[Emplacement]]&amp;Tableausuivioccupation[[#This Row],[Date]]</f>
        <v>1044563</v>
      </c>
    </row>
    <row r="175" spans="2:6" x14ac:dyDescent="0.5">
      <c r="B175" s="36">
        <v>3</v>
      </c>
      <c r="C175" s="37" t="str">
        <f>IFERROR(VLOOKUP(Tableausuivioccupation[[#This Row],[N°]],Tableauoccupants[#All],2,FALSE),"")</f>
        <v>CCCCCC ccccccc</v>
      </c>
      <c r="D175" s="40">
        <v>10</v>
      </c>
      <c r="E175" s="38">
        <v>44564</v>
      </c>
      <c r="F175" s="17" t="str">
        <f>Tableausuivioccupation[[#This Row],[Emplacement]]&amp;Tableausuivioccupation[[#This Row],[Date]]</f>
        <v>1044564</v>
      </c>
    </row>
    <row r="176" spans="2:6" x14ac:dyDescent="0.5">
      <c r="B176" s="36">
        <v>3</v>
      </c>
      <c r="C176" s="37" t="str">
        <f>IFERROR(VLOOKUP(Tableausuivioccupation[[#This Row],[N°]],Tableauoccupants[#All],2,FALSE),"")</f>
        <v>CCCCCC ccccccc</v>
      </c>
      <c r="D176" s="40">
        <v>10</v>
      </c>
      <c r="E176" s="38">
        <v>44565</v>
      </c>
      <c r="F176" s="17" t="str">
        <f>Tableausuivioccupation[[#This Row],[Emplacement]]&amp;Tableausuivioccupation[[#This Row],[Date]]</f>
        <v>1044565</v>
      </c>
    </row>
    <row r="177" spans="2:6" x14ac:dyDescent="0.5">
      <c r="B177" s="36">
        <v>3</v>
      </c>
      <c r="C177" s="37" t="str">
        <f>IFERROR(VLOOKUP(Tableausuivioccupation[[#This Row],[N°]],Tableauoccupants[#All],2,FALSE),"")</f>
        <v>CCCCCC ccccccc</v>
      </c>
      <c r="D177" s="40">
        <v>10</v>
      </c>
      <c r="E177" s="38">
        <v>44566</v>
      </c>
      <c r="F177" s="17" t="str">
        <f>Tableausuivioccupation[[#This Row],[Emplacement]]&amp;Tableausuivioccupation[[#This Row],[Date]]</f>
        <v>1044566</v>
      </c>
    </row>
    <row r="178" spans="2:6" x14ac:dyDescent="0.5">
      <c r="B178" s="36">
        <v>3</v>
      </c>
      <c r="C178" s="37" t="str">
        <f>IFERROR(VLOOKUP(Tableausuivioccupation[[#This Row],[N°]],Tableauoccupants[#All],2,FALSE),"")</f>
        <v>CCCCCC ccccccc</v>
      </c>
      <c r="D178" s="40">
        <v>10</v>
      </c>
      <c r="E178" s="38">
        <v>44567</v>
      </c>
      <c r="F178" s="17" t="str">
        <f>Tableausuivioccupation[[#This Row],[Emplacement]]&amp;Tableausuivioccupation[[#This Row],[Date]]</f>
        <v>1044567</v>
      </c>
    </row>
    <row r="179" spans="2:6" x14ac:dyDescent="0.5">
      <c r="B179" s="36">
        <v>3</v>
      </c>
      <c r="C179" s="37" t="str">
        <f>IFERROR(VLOOKUP(Tableausuivioccupation[[#This Row],[N°]],Tableauoccupants[#All],2,FALSE),"")</f>
        <v>CCCCCC ccccccc</v>
      </c>
      <c r="D179" s="40">
        <v>10</v>
      </c>
      <c r="E179" s="38">
        <v>44568</v>
      </c>
      <c r="F179" s="17" t="str">
        <f>Tableausuivioccupation[[#This Row],[Emplacement]]&amp;Tableausuivioccupation[[#This Row],[Date]]</f>
        <v>1044568</v>
      </c>
    </row>
    <row r="180" spans="2:6" x14ac:dyDescent="0.5">
      <c r="B180" s="36">
        <v>3</v>
      </c>
      <c r="C180" s="37" t="str">
        <f>IFERROR(VLOOKUP(Tableausuivioccupation[[#This Row],[N°]],Tableauoccupants[#All],2,FALSE),"")</f>
        <v>CCCCCC ccccccc</v>
      </c>
      <c r="D180" s="40">
        <v>10</v>
      </c>
      <c r="E180" s="38">
        <v>44569</v>
      </c>
      <c r="F180" s="17" t="str">
        <f>Tableausuivioccupation[[#This Row],[Emplacement]]&amp;Tableausuivioccupation[[#This Row],[Date]]</f>
        <v>1044569</v>
      </c>
    </row>
    <row r="181" spans="2:6" x14ac:dyDescent="0.5">
      <c r="B181" s="36">
        <v>3</v>
      </c>
      <c r="C181" s="37" t="str">
        <f>IFERROR(VLOOKUP(Tableausuivioccupation[[#This Row],[N°]],Tableauoccupants[#All],2,FALSE),"")</f>
        <v>CCCCCC ccccccc</v>
      </c>
      <c r="D181" s="40">
        <v>10</v>
      </c>
      <c r="E181" s="38">
        <v>44570</v>
      </c>
      <c r="F181" s="17" t="str">
        <f>Tableausuivioccupation[[#This Row],[Emplacement]]&amp;Tableausuivioccupation[[#This Row],[Date]]</f>
        <v>1044570</v>
      </c>
    </row>
    <row r="182" spans="2:6" x14ac:dyDescent="0.5">
      <c r="B182" s="36">
        <v>3</v>
      </c>
      <c r="C182" s="37" t="str">
        <f>IFERROR(VLOOKUP(Tableausuivioccupation[[#This Row],[N°]],Tableauoccupants[#All],2,FALSE),"")</f>
        <v>CCCCCC ccccccc</v>
      </c>
      <c r="D182" s="40">
        <v>10</v>
      </c>
      <c r="E182" s="38">
        <v>44571</v>
      </c>
      <c r="F182" s="17" t="str">
        <f>Tableausuivioccupation[[#This Row],[Emplacement]]&amp;Tableausuivioccupation[[#This Row],[Date]]</f>
        <v>1044571</v>
      </c>
    </row>
    <row r="183" spans="2:6" x14ac:dyDescent="0.5">
      <c r="B183" s="36">
        <v>3</v>
      </c>
      <c r="C183" s="37" t="str">
        <f>IFERROR(VLOOKUP(Tableausuivioccupation[[#This Row],[N°]],Tableauoccupants[#All],2,FALSE),"")</f>
        <v>CCCCCC ccccccc</v>
      </c>
      <c r="D183" s="40">
        <v>10</v>
      </c>
      <c r="E183" s="38">
        <v>44572</v>
      </c>
      <c r="F183" s="17" t="str">
        <f>Tableausuivioccupation[[#This Row],[Emplacement]]&amp;Tableausuivioccupation[[#This Row],[Date]]</f>
        <v>1044572</v>
      </c>
    </row>
    <row r="184" spans="2:6" x14ac:dyDescent="0.5">
      <c r="B184" s="36">
        <v>3</v>
      </c>
      <c r="C184" s="37" t="str">
        <f>IFERROR(VLOOKUP(Tableausuivioccupation[[#This Row],[N°]],Tableauoccupants[#All],2,FALSE),"")</f>
        <v>CCCCCC ccccccc</v>
      </c>
      <c r="D184" s="40">
        <v>10</v>
      </c>
      <c r="E184" s="38">
        <v>44573</v>
      </c>
      <c r="F184" s="17" t="str">
        <f>Tableausuivioccupation[[#This Row],[Emplacement]]&amp;Tableausuivioccupation[[#This Row],[Date]]</f>
        <v>1044573</v>
      </c>
    </row>
    <row r="185" spans="2:6" x14ac:dyDescent="0.5">
      <c r="B185" s="36">
        <v>3</v>
      </c>
      <c r="C185" s="37" t="str">
        <f>IFERROR(VLOOKUP(Tableausuivioccupation[[#This Row],[N°]],Tableauoccupants[#All],2,FALSE),"")</f>
        <v>CCCCCC ccccccc</v>
      </c>
      <c r="D185" s="40">
        <v>10</v>
      </c>
      <c r="E185" s="38">
        <v>44574</v>
      </c>
      <c r="F185" s="17" t="str">
        <f>Tableausuivioccupation[[#This Row],[Emplacement]]&amp;Tableausuivioccupation[[#This Row],[Date]]</f>
        <v>1044574</v>
      </c>
    </row>
    <row r="186" spans="2:6" x14ac:dyDescent="0.5">
      <c r="B186" s="36">
        <v>3</v>
      </c>
      <c r="C186" s="37" t="str">
        <f>IFERROR(VLOOKUP(Tableausuivioccupation[[#This Row],[N°]],Tableauoccupants[#All],2,FALSE),"")</f>
        <v>CCCCCC ccccccc</v>
      </c>
      <c r="D186" s="40">
        <v>10</v>
      </c>
      <c r="E186" s="38">
        <v>44575</v>
      </c>
      <c r="F186" s="17" t="str">
        <f>Tableausuivioccupation[[#This Row],[Emplacement]]&amp;Tableausuivioccupation[[#This Row],[Date]]</f>
        <v>1044575</v>
      </c>
    </row>
    <row r="187" spans="2:6" x14ac:dyDescent="0.5">
      <c r="B187" s="36">
        <v>3</v>
      </c>
      <c r="C187" s="37" t="str">
        <f>IFERROR(VLOOKUP(Tableausuivioccupation[[#This Row],[N°]],Tableauoccupants[#All],2,FALSE),"")</f>
        <v>CCCCCC ccccccc</v>
      </c>
      <c r="D187" s="40">
        <v>10</v>
      </c>
      <c r="E187" s="38">
        <v>44576</v>
      </c>
      <c r="F187" s="17" t="str">
        <f>Tableausuivioccupation[[#This Row],[Emplacement]]&amp;Tableausuivioccupation[[#This Row],[Date]]</f>
        <v>1044576</v>
      </c>
    </row>
    <row r="188" spans="2:6" x14ac:dyDescent="0.5">
      <c r="B188" s="36">
        <v>3</v>
      </c>
      <c r="C188" s="37" t="str">
        <f>IFERROR(VLOOKUP(Tableausuivioccupation[[#This Row],[N°]],Tableauoccupants[#All],2,FALSE),"")</f>
        <v>CCCCCC ccccccc</v>
      </c>
      <c r="D188" s="40">
        <v>10</v>
      </c>
      <c r="E188" s="38">
        <v>44577</v>
      </c>
      <c r="F188" s="17" t="str">
        <f>Tableausuivioccupation[[#This Row],[Emplacement]]&amp;Tableausuivioccupation[[#This Row],[Date]]</f>
        <v>1044577</v>
      </c>
    </row>
    <row r="189" spans="2:6" x14ac:dyDescent="0.5">
      <c r="B189" s="36">
        <v>3</v>
      </c>
      <c r="C189" s="37" t="str">
        <f>IFERROR(VLOOKUP(Tableausuivioccupation[[#This Row],[N°]],Tableauoccupants[#All],2,FALSE),"")</f>
        <v>CCCCCC ccccccc</v>
      </c>
      <c r="D189" s="40">
        <v>10</v>
      </c>
      <c r="E189" s="38">
        <v>44578</v>
      </c>
      <c r="F189" s="17" t="str">
        <f>Tableausuivioccupation[[#This Row],[Emplacement]]&amp;Tableausuivioccupation[[#This Row],[Date]]</f>
        <v>1044578</v>
      </c>
    </row>
    <row r="190" spans="2:6" x14ac:dyDescent="0.5">
      <c r="B190" s="36">
        <v>3</v>
      </c>
      <c r="C190" s="37" t="str">
        <f>IFERROR(VLOOKUP(Tableausuivioccupation[[#This Row],[N°]],Tableauoccupants[#All],2,FALSE),"")</f>
        <v>CCCCCC ccccccc</v>
      </c>
      <c r="D190" s="40">
        <v>10</v>
      </c>
      <c r="E190" s="38">
        <v>44579</v>
      </c>
      <c r="F190" s="17" t="str">
        <f>Tableausuivioccupation[[#This Row],[Emplacement]]&amp;Tableausuivioccupation[[#This Row],[Date]]</f>
        <v>1044579</v>
      </c>
    </row>
    <row r="191" spans="2:6" x14ac:dyDescent="0.5">
      <c r="B191" s="36">
        <v>3</v>
      </c>
      <c r="C191" s="37" t="str">
        <f>IFERROR(VLOOKUP(Tableausuivioccupation[[#This Row],[N°]],Tableauoccupants[#All],2,FALSE),"")</f>
        <v>CCCCCC ccccccc</v>
      </c>
      <c r="D191" s="40">
        <v>10</v>
      </c>
      <c r="E191" s="38">
        <v>44580</v>
      </c>
      <c r="F191" s="17" t="str">
        <f>Tableausuivioccupation[[#This Row],[Emplacement]]&amp;Tableausuivioccupation[[#This Row],[Date]]</f>
        <v>1044580</v>
      </c>
    </row>
    <row r="192" spans="2:6" x14ac:dyDescent="0.5">
      <c r="B192" s="36">
        <v>3</v>
      </c>
      <c r="C192" s="37" t="str">
        <f>IFERROR(VLOOKUP(Tableausuivioccupation[[#This Row],[N°]],Tableauoccupants[#All],2,FALSE),"")</f>
        <v>CCCCCC ccccccc</v>
      </c>
      <c r="D192" s="40">
        <v>10</v>
      </c>
      <c r="E192" s="38">
        <v>44581</v>
      </c>
      <c r="F192" s="17" t="str">
        <f>Tableausuivioccupation[[#This Row],[Emplacement]]&amp;Tableausuivioccupation[[#This Row],[Date]]</f>
        <v>1044581</v>
      </c>
    </row>
    <row r="193" spans="2:6" x14ac:dyDescent="0.5">
      <c r="B193" s="36">
        <v>3</v>
      </c>
      <c r="C193" s="37" t="str">
        <f>IFERROR(VLOOKUP(Tableausuivioccupation[[#This Row],[N°]],Tableauoccupants[#All],2,FALSE),"")</f>
        <v>CCCCCC ccccccc</v>
      </c>
      <c r="D193" s="40">
        <v>10</v>
      </c>
      <c r="E193" s="38">
        <v>44582</v>
      </c>
      <c r="F193" s="17" t="str">
        <f>Tableausuivioccupation[[#This Row],[Emplacement]]&amp;Tableausuivioccupation[[#This Row],[Date]]</f>
        <v>1044582</v>
      </c>
    </row>
    <row r="194" spans="2:6" x14ac:dyDescent="0.5">
      <c r="B194" s="36">
        <v>3</v>
      </c>
      <c r="C194" s="37" t="str">
        <f>IFERROR(VLOOKUP(Tableausuivioccupation[[#This Row],[N°]],Tableauoccupants[#All],2,FALSE),"")</f>
        <v>CCCCCC ccccccc</v>
      </c>
      <c r="D194" s="40">
        <v>10</v>
      </c>
      <c r="E194" s="38">
        <v>44583</v>
      </c>
      <c r="F194" s="17" t="str">
        <f>Tableausuivioccupation[[#This Row],[Emplacement]]&amp;Tableausuivioccupation[[#This Row],[Date]]</f>
        <v>1044583</v>
      </c>
    </row>
    <row r="195" spans="2:6" x14ac:dyDescent="0.5">
      <c r="B195" s="36">
        <v>3</v>
      </c>
      <c r="C195" s="37" t="str">
        <f>IFERROR(VLOOKUP(Tableausuivioccupation[[#This Row],[N°]],Tableauoccupants[#All],2,FALSE),"")</f>
        <v>CCCCCC ccccccc</v>
      </c>
      <c r="D195" s="40">
        <v>10</v>
      </c>
      <c r="E195" s="38">
        <v>44584</v>
      </c>
      <c r="F195" s="17" t="str">
        <f>Tableausuivioccupation[[#This Row],[Emplacement]]&amp;Tableausuivioccupation[[#This Row],[Date]]</f>
        <v>1044584</v>
      </c>
    </row>
    <row r="196" spans="2:6" x14ac:dyDescent="0.5">
      <c r="B196" s="36">
        <v>3</v>
      </c>
      <c r="C196" s="37" t="str">
        <f>IFERROR(VLOOKUP(Tableausuivioccupation[[#This Row],[N°]],Tableauoccupants[#All],2,FALSE),"")</f>
        <v>CCCCCC ccccccc</v>
      </c>
      <c r="D196" s="40">
        <v>10</v>
      </c>
      <c r="E196" s="38">
        <v>44585</v>
      </c>
      <c r="F196" s="17" t="str">
        <f>Tableausuivioccupation[[#This Row],[Emplacement]]&amp;Tableausuivioccupation[[#This Row],[Date]]</f>
        <v>1044585</v>
      </c>
    </row>
    <row r="197" spans="2:6" x14ac:dyDescent="0.5">
      <c r="B197" s="36">
        <v>3</v>
      </c>
      <c r="C197" s="37" t="str">
        <f>IFERROR(VLOOKUP(Tableausuivioccupation[[#This Row],[N°]],Tableauoccupants[#All],2,FALSE),"")</f>
        <v>CCCCCC ccccccc</v>
      </c>
      <c r="D197" s="40">
        <v>10</v>
      </c>
      <c r="E197" s="38">
        <v>44586</v>
      </c>
      <c r="F197" s="17" t="str">
        <f>Tableausuivioccupation[[#This Row],[Emplacement]]&amp;Tableausuivioccupation[[#This Row],[Date]]</f>
        <v>1044586</v>
      </c>
    </row>
    <row r="198" spans="2:6" x14ac:dyDescent="0.5">
      <c r="B198" s="36">
        <v>3</v>
      </c>
      <c r="C198" s="37" t="str">
        <f>IFERROR(VLOOKUP(Tableausuivioccupation[[#This Row],[N°]],Tableauoccupants[#All],2,FALSE),"")</f>
        <v>CCCCCC ccccccc</v>
      </c>
      <c r="D198" s="40">
        <v>10</v>
      </c>
      <c r="E198" s="38">
        <v>44587</v>
      </c>
      <c r="F198" s="17" t="str">
        <f>Tableausuivioccupation[[#This Row],[Emplacement]]&amp;Tableausuivioccupation[[#This Row],[Date]]</f>
        <v>1044587</v>
      </c>
    </row>
    <row r="199" spans="2:6" x14ac:dyDescent="0.5">
      <c r="B199" s="36">
        <v>3</v>
      </c>
      <c r="C199" s="37" t="str">
        <f>IFERROR(VLOOKUP(Tableausuivioccupation[[#This Row],[N°]],Tableauoccupants[#All],2,FALSE),"")</f>
        <v>CCCCCC ccccccc</v>
      </c>
      <c r="D199" s="40">
        <v>10</v>
      </c>
      <c r="E199" s="38">
        <v>44588</v>
      </c>
      <c r="F199" s="17" t="str">
        <f>Tableausuivioccupation[[#This Row],[Emplacement]]&amp;Tableausuivioccupation[[#This Row],[Date]]</f>
        <v>1044588</v>
      </c>
    </row>
    <row r="200" spans="2:6" x14ac:dyDescent="0.5">
      <c r="B200" s="36">
        <v>3</v>
      </c>
      <c r="C200" s="37" t="str">
        <f>IFERROR(VLOOKUP(Tableausuivioccupation[[#This Row],[N°]],Tableauoccupants[#All],2,FALSE),"")</f>
        <v>CCCCCC ccccccc</v>
      </c>
      <c r="D200" s="40">
        <v>10</v>
      </c>
      <c r="E200" s="38">
        <v>44589</v>
      </c>
      <c r="F200" s="17" t="str">
        <f>Tableausuivioccupation[[#This Row],[Emplacement]]&amp;Tableausuivioccupation[[#This Row],[Date]]</f>
        <v>1044589</v>
      </c>
    </row>
    <row r="201" spans="2:6" x14ac:dyDescent="0.5">
      <c r="B201" s="36">
        <v>3</v>
      </c>
      <c r="C201" s="37" t="str">
        <f>IFERROR(VLOOKUP(Tableausuivioccupation[[#This Row],[N°]],Tableauoccupants[#All],2,FALSE),"")</f>
        <v>CCCCCC ccccccc</v>
      </c>
      <c r="D201" s="40">
        <v>10</v>
      </c>
      <c r="E201" s="38">
        <v>44590</v>
      </c>
      <c r="F201" s="17" t="str">
        <f>Tableausuivioccupation[[#This Row],[Emplacement]]&amp;Tableausuivioccupation[[#This Row],[Date]]</f>
        <v>1044590</v>
      </c>
    </row>
    <row r="202" spans="2:6" x14ac:dyDescent="0.5">
      <c r="B202" s="36">
        <v>3</v>
      </c>
      <c r="C202" s="37" t="str">
        <f>IFERROR(VLOOKUP(Tableausuivioccupation[[#This Row],[N°]],Tableauoccupants[#All],2,FALSE),"")</f>
        <v>CCCCCC ccccccc</v>
      </c>
      <c r="D202" s="40">
        <v>10</v>
      </c>
      <c r="E202" s="38">
        <v>44591</v>
      </c>
      <c r="F202" s="17" t="str">
        <f>Tableausuivioccupation[[#This Row],[Emplacement]]&amp;Tableausuivioccupation[[#This Row],[Date]]</f>
        <v>1044591</v>
      </c>
    </row>
    <row r="203" spans="2:6" x14ac:dyDescent="0.5">
      <c r="B203" s="36">
        <v>3</v>
      </c>
      <c r="C203" s="37" t="str">
        <f>IFERROR(VLOOKUP(Tableausuivioccupation[[#This Row],[N°]],Tableauoccupants[#All],2,FALSE),"")</f>
        <v>CCCCCC ccccccc</v>
      </c>
      <c r="D203" s="40">
        <v>10</v>
      </c>
      <c r="E203" s="38">
        <v>44592</v>
      </c>
      <c r="F203" s="17" t="str">
        <f>Tableausuivioccupation[[#This Row],[Emplacement]]&amp;Tableausuivioccupation[[#This Row],[Date]]</f>
        <v>1044592</v>
      </c>
    </row>
    <row r="204" spans="2:6" x14ac:dyDescent="0.5">
      <c r="B204" s="36">
        <v>3</v>
      </c>
      <c r="C204" s="37" t="str">
        <f>IFERROR(VLOOKUP(Tableausuivioccupation[[#This Row],[N°]],Tableauoccupants[#All],2,FALSE),"")</f>
        <v>CCCCCC ccccccc</v>
      </c>
      <c r="D204" s="40">
        <v>10</v>
      </c>
      <c r="E204" s="38">
        <v>44593</v>
      </c>
      <c r="F204" s="17" t="str">
        <f>Tableausuivioccupation[[#This Row],[Emplacement]]&amp;Tableausuivioccupation[[#This Row],[Date]]</f>
        <v>1044593</v>
      </c>
    </row>
    <row r="205" spans="2:6" x14ac:dyDescent="0.5">
      <c r="B205" s="36">
        <v>3</v>
      </c>
      <c r="C205" s="37" t="str">
        <f>IFERROR(VLOOKUP(Tableausuivioccupation[[#This Row],[N°]],Tableauoccupants[#All],2,FALSE),"")</f>
        <v>CCCCCC ccccccc</v>
      </c>
      <c r="D205" s="40">
        <v>10</v>
      </c>
      <c r="E205" s="38">
        <v>44594</v>
      </c>
      <c r="F205" s="17" t="str">
        <f>Tableausuivioccupation[[#This Row],[Emplacement]]&amp;Tableausuivioccupation[[#This Row],[Date]]</f>
        <v>1044594</v>
      </c>
    </row>
    <row r="206" spans="2:6" x14ac:dyDescent="0.5">
      <c r="B206" s="36">
        <v>3</v>
      </c>
      <c r="C206" s="37" t="str">
        <f>IFERROR(VLOOKUP(Tableausuivioccupation[[#This Row],[N°]],Tableauoccupants[#All],2,FALSE),"")</f>
        <v>CCCCCC ccccccc</v>
      </c>
      <c r="D206" s="40">
        <v>10</v>
      </c>
      <c r="E206" s="38">
        <v>44595</v>
      </c>
      <c r="F206" s="17" t="str">
        <f>Tableausuivioccupation[[#This Row],[Emplacement]]&amp;Tableausuivioccupation[[#This Row],[Date]]</f>
        <v>1044595</v>
      </c>
    </row>
    <row r="207" spans="2:6" x14ac:dyDescent="0.5">
      <c r="B207" s="36">
        <v>3</v>
      </c>
      <c r="C207" s="37" t="str">
        <f>IFERROR(VLOOKUP(Tableausuivioccupation[[#This Row],[N°]],Tableauoccupants[#All],2,FALSE),"")</f>
        <v>CCCCCC ccccccc</v>
      </c>
      <c r="D207" s="40">
        <v>10</v>
      </c>
      <c r="E207" s="38">
        <v>44596</v>
      </c>
      <c r="F207" s="17" t="str">
        <f>Tableausuivioccupation[[#This Row],[Emplacement]]&amp;Tableausuivioccupation[[#This Row],[Date]]</f>
        <v>1044596</v>
      </c>
    </row>
    <row r="208" spans="2:6" x14ac:dyDescent="0.5">
      <c r="B208" s="36">
        <v>3</v>
      </c>
      <c r="C208" s="37" t="str">
        <f>IFERROR(VLOOKUP(Tableausuivioccupation[[#This Row],[N°]],Tableauoccupants[#All],2,FALSE),"")</f>
        <v>CCCCCC ccccccc</v>
      </c>
      <c r="D208" s="40">
        <v>10</v>
      </c>
      <c r="E208" s="38">
        <v>44597</v>
      </c>
      <c r="F208" s="17" t="str">
        <f>Tableausuivioccupation[[#This Row],[Emplacement]]&amp;Tableausuivioccupation[[#This Row],[Date]]</f>
        <v>1044597</v>
      </c>
    </row>
    <row r="209" spans="2:6" x14ac:dyDescent="0.5">
      <c r="B209" s="36">
        <v>3</v>
      </c>
      <c r="C209" s="37" t="str">
        <f>IFERROR(VLOOKUP(Tableausuivioccupation[[#This Row],[N°]],Tableauoccupants[#All],2,FALSE),"")</f>
        <v>CCCCCC ccccccc</v>
      </c>
      <c r="D209" s="40">
        <v>10</v>
      </c>
      <c r="E209" s="38">
        <v>44598</v>
      </c>
      <c r="F209" s="17" t="str">
        <f>Tableausuivioccupation[[#This Row],[Emplacement]]&amp;Tableausuivioccupation[[#This Row],[Date]]</f>
        <v>1044598</v>
      </c>
    </row>
    <row r="210" spans="2:6" x14ac:dyDescent="0.5">
      <c r="B210" s="36">
        <v>3</v>
      </c>
      <c r="C210" s="37" t="str">
        <f>IFERROR(VLOOKUP(Tableausuivioccupation[[#This Row],[N°]],Tableauoccupants[#All],2,FALSE),"")</f>
        <v>CCCCCC ccccccc</v>
      </c>
      <c r="D210" s="40">
        <v>10</v>
      </c>
      <c r="E210" s="38">
        <v>44599</v>
      </c>
      <c r="F210" s="17" t="str">
        <f>Tableausuivioccupation[[#This Row],[Emplacement]]&amp;Tableausuivioccupation[[#This Row],[Date]]</f>
        <v>1044599</v>
      </c>
    </row>
    <row r="211" spans="2:6" x14ac:dyDescent="0.5">
      <c r="B211" s="36">
        <v>3</v>
      </c>
      <c r="C211" s="37" t="str">
        <f>IFERROR(VLOOKUP(Tableausuivioccupation[[#This Row],[N°]],Tableauoccupants[#All],2,FALSE),"")</f>
        <v>CCCCCC ccccccc</v>
      </c>
      <c r="D211" s="40">
        <v>10</v>
      </c>
      <c r="E211" s="38">
        <v>44600</v>
      </c>
      <c r="F211" s="17" t="str">
        <f>Tableausuivioccupation[[#This Row],[Emplacement]]&amp;Tableausuivioccupation[[#This Row],[Date]]</f>
        <v>1044600</v>
      </c>
    </row>
    <row r="212" spans="2:6" x14ac:dyDescent="0.5">
      <c r="B212" s="36">
        <v>3</v>
      </c>
      <c r="C212" s="37" t="str">
        <f>IFERROR(VLOOKUP(Tableausuivioccupation[[#This Row],[N°]],Tableauoccupants[#All],2,FALSE),"")</f>
        <v>CCCCCC ccccccc</v>
      </c>
      <c r="D212" s="40">
        <v>10</v>
      </c>
      <c r="E212" s="38">
        <v>44601</v>
      </c>
      <c r="F212" s="17" t="str">
        <f>Tableausuivioccupation[[#This Row],[Emplacement]]&amp;Tableausuivioccupation[[#This Row],[Date]]</f>
        <v>1044601</v>
      </c>
    </row>
    <row r="213" spans="2:6" x14ac:dyDescent="0.5">
      <c r="B213" s="36">
        <v>3</v>
      </c>
      <c r="C213" s="37" t="str">
        <f>IFERROR(VLOOKUP(Tableausuivioccupation[[#This Row],[N°]],Tableauoccupants[#All],2,FALSE),"")</f>
        <v>CCCCCC ccccccc</v>
      </c>
      <c r="D213" s="40">
        <v>10</v>
      </c>
      <c r="E213" s="38">
        <v>44602</v>
      </c>
      <c r="F213" s="17" t="str">
        <f>Tableausuivioccupation[[#This Row],[Emplacement]]&amp;Tableausuivioccupation[[#This Row],[Date]]</f>
        <v>1044602</v>
      </c>
    </row>
    <row r="214" spans="2:6" x14ac:dyDescent="0.5">
      <c r="B214" s="36">
        <v>3</v>
      </c>
      <c r="C214" s="37" t="str">
        <f>IFERROR(VLOOKUP(Tableausuivioccupation[[#This Row],[N°]],Tableauoccupants[#All],2,FALSE),"")</f>
        <v>CCCCCC ccccccc</v>
      </c>
      <c r="D214" s="40">
        <v>10</v>
      </c>
      <c r="E214" s="38">
        <v>44603</v>
      </c>
      <c r="F214" s="17" t="str">
        <f>Tableausuivioccupation[[#This Row],[Emplacement]]&amp;Tableausuivioccupation[[#This Row],[Date]]</f>
        <v>1044603</v>
      </c>
    </row>
    <row r="215" spans="2:6" x14ac:dyDescent="0.5">
      <c r="B215" s="36">
        <v>3</v>
      </c>
      <c r="C215" s="37" t="str">
        <f>IFERROR(VLOOKUP(Tableausuivioccupation[[#This Row],[N°]],Tableauoccupants[#All],2,FALSE),"")</f>
        <v>CCCCCC ccccccc</v>
      </c>
      <c r="D215" s="40">
        <v>10</v>
      </c>
      <c r="E215" s="38">
        <v>44604</v>
      </c>
      <c r="F215" s="17" t="str">
        <f>Tableausuivioccupation[[#This Row],[Emplacement]]&amp;Tableausuivioccupation[[#This Row],[Date]]</f>
        <v>1044604</v>
      </c>
    </row>
    <row r="216" spans="2:6" x14ac:dyDescent="0.5">
      <c r="B216" s="36">
        <v>3</v>
      </c>
      <c r="C216" s="37" t="str">
        <f>IFERROR(VLOOKUP(Tableausuivioccupation[[#This Row],[N°]],Tableauoccupants[#All],2,FALSE),"")</f>
        <v>CCCCCC ccccccc</v>
      </c>
      <c r="D216" s="40">
        <v>10</v>
      </c>
      <c r="E216" s="38">
        <v>44605</v>
      </c>
      <c r="F216" s="17" t="str">
        <f>Tableausuivioccupation[[#This Row],[Emplacement]]&amp;Tableausuivioccupation[[#This Row],[Date]]</f>
        <v>1044605</v>
      </c>
    </row>
    <row r="217" spans="2:6" x14ac:dyDescent="0.5">
      <c r="B217" s="36">
        <v>3</v>
      </c>
      <c r="C217" s="37" t="str">
        <f>IFERROR(VLOOKUP(Tableausuivioccupation[[#This Row],[N°]],Tableauoccupants[#All],2,FALSE),"")</f>
        <v>CCCCCC ccccccc</v>
      </c>
      <c r="D217" s="40">
        <v>10</v>
      </c>
      <c r="E217" s="38">
        <v>44606</v>
      </c>
      <c r="F217" s="17" t="str">
        <f>Tableausuivioccupation[[#This Row],[Emplacement]]&amp;Tableausuivioccupation[[#This Row],[Date]]</f>
        <v>1044606</v>
      </c>
    </row>
    <row r="218" spans="2:6" x14ac:dyDescent="0.5">
      <c r="B218" s="36">
        <v>3</v>
      </c>
      <c r="C218" s="37" t="str">
        <f>IFERROR(VLOOKUP(Tableausuivioccupation[[#This Row],[N°]],Tableauoccupants[#All],2,FALSE),"")</f>
        <v>CCCCCC ccccccc</v>
      </c>
      <c r="D218" s="40">
        <v>10</v>
      </c>
      <c r="E218" s="38">
        <v>44607</v>
      </c>
      <c r="F218" s="17" t="str">
        <f>Tableausuivioccupation[[#This Row],[Emplacement]]&amp;Tableausuivioccupation[[#This Row],[Date]]</f>
        <v>1044607</v>
      </c>
    </row>
    <row r="219" spans="2:6" x14ac:dyDescent="0.5">
      <c r="B219" s="36">
        <v>3</v>
      </c>
      <c r="C219" s="37" t="str">
        <f>IFERROR(VLOOKUP(Tableausuivioccupation[[#This Row],[N°]],Tableauoccupants[#All],2,FALSE),"")</f>
        <v>CCCCCC ccccccc</v>
      </c>
      <c r="D219" s="40">
        <v>10</v>
      </c>
      <c r="E219" s="38">
        <v>44608</v>
      </c>
      <c r="F219" s="17" t="str">
        <f>Tableausuivioccupation[[#This Row],[Emplacement]]&amp;Tableausuivioccupation[[#This Row],[Date]]</f>
        <v>1044608</v>
      </c>
    </row>
    <row r="220" spans="2:6" x14ac:dyDescent="0.5">
      <c r="B220" s="36">
        <v>3</v>
      </c>
      <c r="C220" s="37" t="str">
        <f>IFERROR(VLOOKUP(Tableausuivioccupation[[#This Row],[N°]],Tableauoccupants[#All],2,FALSE),"")</f>
        <v>CCCCCC ccccccc</v>
      </c>
      <c r="D220" s="40">
        <v>10</v>
      </c>
      <c r="E220" s="38">
        <v>44609</v>
      </c>
      <c r="F220" s="17" t="str">
        <f>Tableausuivioccupation[[#This Row],[Emplacement]]&amp;Tableausuivioccupation[[#This Row],[Date]]</f>
        <v>1044609</v>
      </c>
    </row>
    <row r="221" spans="2:6" x14ac:dyDescent="0.5">
      <c r="B221" s="36">
        <v>3</v>
      </c>
      <c r="C221" s="37" t="str">
        <f>IFERROR(VLOOKUP(Tableausuivioccupation[[#This Row],[N°]],Tableauoccupants[#All],2,FALSE),"")</f>
        <v>CCCCCC ccccccc</v>
      </c>
      <c r="D221" s="40">
        <v>10</v>
      </c>
      <c r="E221" s="38">
        <v>44610</v>
      </c>
      <c r="F221" s="17" t="str">
        <f>Tableausuivioccupation[[#This Row],[Emplacement]]&amp;Tableausuivioccupation[[#This Row],[Date]]</f>
        <v>1044610</v>
      </c>
    </row>
    <row r="222" spans="2:6" x14ac:dyDescent="0.5">
      <c r="B222" s="36">
        <v>3</v>
      </c>
      <c r="C222" s="37" t="str">
        <f>IFERROR(VLOOKUP(Tableausuivioccupation[[#This Row],[N°]],Tableauoccupants[#All],2,FALSE),"")</f>
        <v>CCCCCC ccccccc</v>
      </c>
      <c r="D222" s="40">
        <v>10</v>
      </c>
      <c r="E222" s="38">
        <v>44611</v>
      </c>
      <c r="F222" s="17" t="str">
        <f>Tableausuivioccupation[[#This Row],[Emplacement]]&amp;Tableausuivioccupation[[#This Row],[Date]]</f>
        <v>1044611</v>
      </c>
    </row>
    <row r="223" spans="2:6" x14ac:dyDescent="0.5">
      <c r="B223" s="36">
        <v>3</v>
      </c>
      <c r="C223" s="37" t="str">
        <f>IFERROR(VLOOKUP(Tableausuivioccupation[[#This Row],[N°]],Tableauoccupants[#All],2,FALSE),"")</f>
        <v>CCCCCC ccccccc</v>
      </c>
      <c r="D223" s="40">
        <v>10</v>
      </c>
      <c r="E223" s="38">
        <v>44612</v>
      </c>
      <c r="F223" s="17" t="str">
        <f>Tableausuivioccupation[[#This Row],[Emplacement]]&amp;Tableausuivioccupation[[#This Row],[Date]]</f>
        <v>1044612</v>
      </c>
    </row>
    <row r="224" spans="2:6" x14ac:dyDescent="0.5">
      <c r="B224" s="36">
        <v>3</v>
      </c>
      <c r="C224" s="37" t="str">
        <f>IFERROR(VLOOKUP(Tableausuivioccupation[[#This Row],[N°]],Tableauoccupants[#All],2,FALSE),"")</f>
        <v>CCCCCC ccccccc</v>
      </c>
      <c r="D224" s="40">
        <v>10</v>
      </c>
      <c r="E224" s="38">
        <v>44613</v>
      </c>
      <c r="F224" s="17" t="str">
        <f>Tableausuivioccupation[[#This Row],[Emplacement]]&amp;Tableausuivioccupation[[#This Row],[Date]]</f>
        <v>1044613</v>
      </c>
    </row>
    <row r="225" spans="2:6" x14ac:dyDescent="0.5">
      <c r="B225" s="36">
        <v>3</v>
      </c>
      <c r="C225" s="37" t="str">
        <f>IFERROR(VLOOKUP(Tableausuivioccupation[[#This Row],[N°]],Tableauoccupants[#All],2,FALSE),"")</f>
        <v>CCCCCC ccccccc</v>
      </c>
      <c r="D225" s="40">
        <v>10</v>
      </c>
      <c r="E225" s="38">
        <v>44614</v>
      </c>
      <c r="F225" s="17" t="str">
        <f>Tableausuivioccupation[[#This Row],[Emplacement]]&amp;Tableausuivioccupation[[#This Row],[Date]]</f>
        <v>1044614</v>
      </c>
    </row>
    <row r="226" spans="2:6" x14ac:dyDescent="0.5">
      <c r="B226" s="36">
        <v>3</v>
      </c>
      <c r="C226" s="37" t="str">
        <f>IFERROR(VLOOKUP(Tableausuivioccupation[[#This Row],[N°]],Tableauoccupants[#All],2,FALSE),"")</f>
        <v>CCCCCC ccccccc</v>
      </c>
      <c r="D226" s="40">
        <v>10</v>
      </c>
      <c r="E226" s="38">
        <v>44615</v>
      </c>
      <c r="F226" s="17" t="str">
        <f>Tableausuivioccupation[[#This Row],[Emplacement]]&amp;Tableausuivioccupation[[#This Row],[Date]]</f>
        <v>1044615</v>
      </c>
    </row>
    <row r="227" spans="2:6" x14ac:dyDescent="0.5">
      <c r="B227" s="36">
        <v>3</v>
      </c>
      <c r="C227" s="37" t="str">
        <f>IFERROR(VLOOKUP(Tableausuivioccupation[[#This Row],[N°]],Tableauoccupants[#All],2,FALSE),"")</f>
        <v>CCCCCC ccccccc</v>
      </c>
      <c r="D227" s="40">
        <v>10</v>
      </c>
      <c r="E227" s="38">
        <v>44616</v>
      </c>
      <c r="F227" s="17" t="str">
        <f>Tableausuivioccupation[[#This Row],[Emplacement]]&amp;Tableausuivioccupation[[#This Row],[Date]]</f>
        <v>1044616</v>
      </c>
    </row>
    <row r="228" spans="2:6" x14ac:dyDescent="0.5">
      <c r="B228" s="36">
        <v>3</v>
      </c>
      <c r="C228" s="37" t="str">
        <f>IFERROR(VLOOKUP(Tableausuivioccupation[[#This Row],[N°]],Tableauoccupants[#All],2,FALSE),"")</f>
        <v>CCCCCC ccccccc</v>
      </c>
      <c r="D228" s="40">
        <v>10</v>
      </c>
      <c r="E228" s="38">
        <v>44617</v>
      </c>
      <c r="F228" s="17" t="str">
        <f>Tableausuivioccupation[[#This Row],[Emplacement]]&amp;Tableausuivioccupation[[#This Row],[Date]]</f>
        <v>1044617</v>
      </c>
    </row>
    <row r="229" spans="2:6" x14ac:dyDescent="0.5">
      <c r="B229" s="36">
        <v>3</v>
      </c>
      <c r="C229" s="37" t="str">
        <f>IFERROR(VLOOKUP(Tableausuivioccupation[[#This Row],[N°]],Tableauoccupants[#All],2,FALSE),"")</f>
        <v>CCCCCC ccccccc</v>
      </c>
      <c r="D229" s="40">
        <v>10</v>
      </c>
      <c r="E229" s="38">
        <v>44618</v>
      </c>
      <c r="F229" s="17" t="str">
        <f>Tableausuivioccupation[[#This Row],[Emplacement]]&amp;Tableausuivioccupation[[#This Row],[Date]]</f>
        <v>1044618</v>
      </c>
    </row>
    <row r="230" spans="2:6" x14ac:dyDescent="0.5">
      <c r="B230" s="36">
        <v>3</v>
      </c>
      <c r="C230" s="37" t="str">
        <f>IFERROR(VLOOKUP(Tableausuivioccupation[[#This Row],[N°]],Tableauoccupants[#All],2,FALSE),"")</f>
        <v>CCCCCC ccccccc</v>
      </c>
      <c r="D230" s="40">
        <v>10</v>
      </c>
      <c r="E230" s="38">
        <v>44619</v>
      </c>
      <c r="F230" s="17" t="str">
        <f>Tableausuivioccupation[[#This Row],[Emplacement]]&amp;Tableausuivioccupation[[#This Row],[Date]]</f>
        <v>1044619</v>
      </c>
    </row>
    <row r="231" spans="2:6" x14ac:dyDescent="0.5">
      <c r="B231" s="36">
        <v>3</v>
      </c>
      <c r="C231" s="37" t="str">
        <f>IFERROR(VLOOKUP(Tableausuivioccupation[[#This Row],[N°]],Tableauoccupants[#All],2,FALSE),"")</f>
        <v>CCCCCC ccccccc</v>
      </c>
      <c r="D231" s="40">
        <v>10</v>
      </c>
      <c r="E231" s="38">
        <v>44620</v>
      </c>
      <c r="F231" s="17" t="str">
        <f>Tableausuivioccupation[[#This Row],[Emplacement]]&amp;Tableausuivioccupation[[#This Row],[Date]]</f>
        <v>1044620</v>
      </c>
    </row>
    <row r="232" spans="2:6" x14ac:dyDescent="0.5">
      <c r="B232" s="36">
        <v>3</v>
      </c>
      <c r="C232" s="37" t="str">
        <f>IFERROR(VLOOKUP(Tableausuivioccupation[[#This Row],[N°]],Tableauoccupants[#All],2,FALSE),"")</f>
        <v>CCCCCC ccccccc</v>
      </c>
      <c r="D232" s="40">
        <v>10</v>
      </c>
      <c r="E232" s="38">
        <v>44621</v>
      </c>
      <c r="F232" s="17" t="str">
        <f>Tableausuivioccupation[[#This Row],[Emplacement]]&amp;Tableausuivioccupation[[#This Row],[Date]]</f>
        <v>1044621</v>
      </c>
    </row>
    <row r="233" spans="2:6" x14ac:dyDescent="0.5">
      <c r="B233" s="36">
        <v>3</v>
      </c>
      <c r="C233" s="37" t="str">
        <f>IFERROR(VLOOKUP(Tableausuivioccupation[[#This Row],[N°]],Tableauoccupants[#All],2,FALSE),"")</f>
        <v>CCCCCC ccccccc</v>
      </c>
      <c r="D233" s="40">
        <v>10</v>
      </c>
      <c r="E233" s="38">
        <v>44622</v>
      </c>
      <c r="F233" s="17" t="str">
        <f>Tableausuivioccupation[[#This Row],[Emplacement]]&amp;Tableausuivioccupation[[#This Row],[Date]]</f>
        <v>1044622</v>
      </c>
    </row>
    <row r="234" spans="2:6" x14ac:dyDescent="0.5">
      <c r="B234" s="36">
        <v>3</v>
      </c>
      <c r="C234" s="37" t="str">
        <f>IFERROR(VLOOKUP(Tableausuivioccupation[[#This Row],[N°]],Tableauoccupants[#All],2,FALSE),"")</f>
        <v>CCCCCC ccccccc</v>
      </c>
      <c r="D234" s="40">
        <v>10</v>
      </c>
      <c r="E234" s="38">
        <v>44623</v>
      </c>
      <c r="F234" s="17" t="str">
        <f>Tableausuivioccupation[[#This Row],[Emplacement]]&amp;Tableausuivioccupation[[#This Row],[Date]]</f>
        <v>1044623</v>
      </c>
    </row>
    <row r="235" spans="2:6" x14ac:dyDescent="0.5">
      <c r="B235" s="36">
        <v>3</v>
      </c>
      <c r="C235" s="37" t="str">
        <f>IFERROR(VLOOKUP(Tableausuivioccupation[[#This Row],[N°]],Tableauoccupants[#All],2,FALSE),"")</f>
        <v>CCCCCC ccccccc</v>
      </c>
      <c r="D235" s="40">
        <v>10</v>
      </c>
      <c r="E235" s="38">
        <v>44624</v>
      </c>
      <c r="F235" s="17" t="str">
        <f>Tableausuivioccupation[[#This Row],[Emplacement]]&amp;Tableausuivioccupation[[#This Row],[Date]]</f>
        <v>1044624</v>
      </c>
    </row>
    <row r="236" spans="2:6" x14ac:dyDescent="0.5">
      <c r="B236" s="36">
        <v>3</v>
      </c>
      <c r="C236" s="37" t="str">
        <f>IFERROR(VLOOKUP(Tableausuivioccupation[[#This Row],[N°]],Tableauoccupants[#All],2,FALSE),"")</f>
        <v>CCCCCC ccccccc</v>
      </c>
      <c r="D236" s="40">
        <v>10</v>
      </c>
      <c r="E236" s="38">
        <v>44625</v>
      </c>
      <c r="F236" s="17" t="str">
        <f>Tableausuivioccupation[[#This Row],[Emplacement]]&amp;Tableausuivioccupation[[#This Row],[Date]]</f>
        <v>1044625</v>
      </c>
    </row>
    <row r="237" spans="2:6" x14ac:dyDescent="0.5">
      <c r="B237" s="36">
        <v>3</v>
      </c>
      <c r="C237" s="37" t="str">
        <f>IFERROR(VLOOKUP(Tableausuivioccupation[[#This Row],[N°]],Tableauoccupants[#All],2,FALSE),"")</f>
        <v>CCCCCC ccccccc</v>
      </c>
      <c r="D237" s="40">
        <v>10</v>
      </c>
      <c r="E237" s="38">
        <v>44626</v>
      </c>
      <c r="F237" s="17" t="str">
        <f>Tableausuivioccupation[[#This Row],[Emplacement]]&amp;Tableausuivioccupation[[#This Row],[Date]]</f>
        <v>1044626</v>
      </c>
    </row>
    <row r="238" spans="2:6" x14ac:dyDescent="0.5">
      <c r="B238" s="36">
        <v>3</v>
      </c>
      <c r="C238" s="37" t="str">
        <f>IFERROR(VLOOKUP(Tableausuivioccupation[[#This Row],[N°]],Tableauoccupants[#All],2,FALSE),"")</f>
        <v>CCCCCC ccccccc</v>
      </c>
      <c r="D238" s="40">
        <v>10</v>
      </c>
      <c r="E238" s="38">
        <v>44627</v>
      </c>
      <c r="F238" s="17" t="str">
        <f>Tableausuivioccupation[[#This Row],[Emplacement]]&amp;Tableausuivioccupation[[#This Row],[Date]]</f>
        <v>1044627</v>
      </c>
    </row>
    <row r="239" spans="2:6" x14ac:dyDescent="0.5">
      <c r="B239" s="36">
        <v>3</v>
      </c>
      <c r="C239" s="37" t="str">
        <f>IFERROR(VLOOKUP(Tableausuivioccupation[[#This Row],[N°]],Tableauoccupants[#All],2,FALSE),"")</f>
        <v>CCCCCC ccccccc</v>
      </c>
      <c r="D239" s="40">
        <v>10</v>
      </c>
      <c r="E239" s="38">
        <v>44628</v>
      </c>
      <c r="F239" s="17" t="str">
        <f>Tableausuivioccupation[[#This Row],[Emplacement]]&amp;Tableausuivioccupation[[#This Row],[Date]]</f>
        <v>1044628</v>
      </c>
    </row>
    <row r="240" spans="2:6" x14ac:dyDescent="0.5">
      <c r="B240" s="36">
        <v>3</v>
      </c>
      <c r="C240" s="37" t="str">
        <f>IFERROR(VLOOKUP(Tableausuivioccupation[[#This Row],[N°]],Tableauoccupants[#All],2,FALSE),"")</f>
        <v>CCCCCC ccccccc</v>
      </c>
      <c r="D240" s="40">
        <v>10</v>
      </c>
      <c r="E240" s="38">
        <v>44629</v>
      </c>
      <c r="F240" s="17" t="str">
        <f>Tableausuivioccupation[[#This Row],[Emplacement]]&amp;Tableausuivioccupation[[#This Row],[Date]]</f>
        <v>1044629</v>
      </c>
    </row>
    <row r="241" spans="2:6" x14ac:dyDescent="0.5">
      <c r="B241" s="36">
        <v>3</v>
      </c>
      <c r="C241" s="37" t="str">
        <f>IFERROR(VLOOKUP(Tableausuivioccupation[[#This Row],[N°]],Tableauoccupants[#All],2,FALSE),"")</f>
        <v>CCCCCC ccccccc</v>
      </c>
      <c r="D241" s="40">
        <v>10</v>
      </c>
      <c r="E241" s="38">
        <v>44630</v>
      </c>
      <c r="F241" s="17" t="str">
        <f>Tableausuivioccupation[[#This Row],[Emplacement]]&amp;Tableausuivioccupation[[#This Row],[Date]]</f>
        <v>1044630</v>
      </c>
    </row>
    <row r="242" spans="2:6" x14ac:dyDescent="0.5">
      <c r="B242" s="36">
        <v>3</v>
      </c>
      <c r="C242" s="37" t="str">
        <f>IFERROR(VLOOKUP(Tableausuivioccupation[[#This Row],[N°]],Tableauoccupants[#All],2,FALSE),"")</f>
        <v>CCCCCC ccccccc</v>
      </c>
      <c r="D242" s="40">
        <v>10</v>
      </c>
      <c r="E242" s="38">
        <v>44631</v>
      </c>
      <c r="F242" s="17" t="str">
        <f>Tableausuivioccupation[[#This Row],[Emplacement]]&amp;Tableausuivioccupation[[#This Row],[Date]]</f>
        <v>1044631</v>
      </c>
    </row>
    <row r="243" spans="2:6" x14ac:dyDescent="0.5">
      <c r="B243" s="36">
        <v>3</v>
      </c>
      <c r="C243" s="37" t="str">
        <f>IFERROR(VLOOKUP(Tableausuivioccupation[[#This Row],[N°]],Tableauoccupants[#All],2,FALSE),"")</f>
        <v>CCCCCC ccccccc</v>
      </c>
      <c r="D243" s="40">
        <v>10</v>
      </c>
      <c r="E243" s="38">
        <v>44632</v>
      </c>
      <c r="F243" s="17" t="str">
        <f>Tableausuivioccupation[[#This Row],[Emplacement]]&amp;Tableausuivioccupation[[#This Row],[Date]]</f>
        <v>1044632</v>
      </c>
    </row>
    <row r="244" spans="2:6" x14ac:dyDescent="0.5">
      <c r="B244" s="36">
        <v>3</v>
      </c>
      <c r="C244" s="37" t="str">
        <f>IFERROR(VLOOKUP(Tableausuivioccupation[[#This Row],[N°]],Tableauoccupants[#All],2,FALSE),"")</f>
        <v>CCCCCC ccccccc</v>
      </c>
      <c r="D244" s="40">
        <v>10</v>
      </c>
      <c r="E244" s="38">
        <v>44633</v>
      </c>
      <c r="F244" s="17" t="str">
        <f>Tableausuivioccupation[[#This Row],[Emplacement]]&amp;Tableausuivioccupation[[#This Row],[Date]]</f>
        <v>1044633</v>
      </c>
    </row>
    <row r="245" spans="2:6" x14ac:dyDescent="0.5">
      <c r="B245" s="36">
        <v>3</v>
      </c>
      <c r="C245" s="37" t="str">
        <f>IFERROR(VLOOKUP(Tableausuivioccupation[[#This Row],[N°]],Tableauoccupants[#All],2,FALSE),"")</f>
        <v>CCCCCC ccccccc</v>
      </c>
      <c r="D245" s="40">
        <v>10</v>
      </c>
      <c r="E245" s="38">
        <v>44634</v>
      </c>
      <c r="F245" s="17" t="str">
        <f>Tableausuivioccupation[[#This Row],[Emplacement]]&amp;Tableausuivioccupation[[#This Row],[Date]]</f>
        <v>1044634</v>
      </c>
    </row>
    <row r="246" spans="2:6" x14ac:dyDescent="0.5">
      <c r="B246" s="36">
        <v>3</v>
      </c>
      <c r="C246" s="37" t="str">
        <f>IFERROR(VLOOKUP(Tableausuivioccupation[[#This Row],[N°]],Tableauoccupants[#All],2,FALSE),"")</f>
        <v>CCCCCC ccccccc</v>
      </c>
      <c r="D246" s="40">
        <v>10</v>
      </c>
      <c r="E246" s="38">
        <v>44635</v>
      </c>
      <c r="F246" s="17" t="str">
        <f>Tableausuivioccupation[[#This Row],[Emplacement]]&amp;Tableausuivioccupation[[#This Row],[Date]]</f>
        <v>1044635</v>
      </c>
    </row>
    <row r="247" spans="2:6" x14ac:dyDescent="0.5">
      <c r="B247" s="36">
        <v>3</v>
      </c>
      <c r="C247" s="37" t="str">
        <f>IFERROR(VLOOKUP(Tableausuivioccupation[[#This Row],[N°]],Tableauoccupants[#All],2,FALSE),"")</f>
        <v>CCCCCC ccccccc</v>
      </c>
      <c r="D247" s="40">
        <v>10</v>
      </c>
      <c r="E247" s="38">
        <v>44636</v>
      </c>
      <c r="F247" s="17" t="str">
        <f>Tableausuivioccupation[[#This Row],[Emplacement]]&amp;Tableausuivioccupation[[#This Row],[Date]]</f>
        <v>1044636</v>
      </c>
    </row>
    <row r="248" spans="2:6" x14ac:dyDescent="0.5">
      <c r="B248" s="36">
        <v>3</v>
      </c>
      <c r="C248" s="37" t="str">
        <f>IFERROR(VLOOKUP(Tableausuivioccupation[[#This Row],[N°]],Tableauoccupants[#All],2,FALSE),"")</f>
        <v>CCCCCC ccccccc</v>
      </c>
      <c r="D248" s="40">
        <v>10</v>
      </c>
      <c r="E248" s="38">
        <v>44637</v>
      </c>
      <c r="F248" s="17" t="str">
        <f>Tableausuivioccupation[[#This Row],[Emplacement]]&amp;Tableausuivioccupation[[#This Row],[Date]]</f>
        <v>1044637</v>
      </c>
    </row>
    <row r="249" spans="2:6" x14ac:dyDescent="0.5">
      <c r="B249" s="36">
        <v>3</v>
      </c>
      <c r="C249" s="37" t="str">
        <f>IFERROR(VLOOKUP(Tableausuivioccupation[[#This Row],[N°]],Tableauoccupants[#All],2,FALSE),"")</f>
        <v>CCCCCC ccccccc</v>
      </c>
      <c r="D249" s="40">
        <v>10</v>
      </c>
      <c r="E249" s="38">
        <v>44638</v>
      </c>
      <c r="F249" s="17" t="str">
        <f>Tableausuivioccupation[[#This Row],[Emplacement]]&amp;Tableausuivioccupation[[#This Row],[Date]]</f>
        <v>1044638</v>
      </c>
    </row>
    <row r="250" spans="2:6" x14ac:dyDescent="0.5">
      <c r="B250" s="36">
        <v>4</v>
      </c>
      <c r="C250" s="37" t="str">
        <f>IFERROR(VLOOKUP(Tableausuivioccupation[[#This Row],[N°]],Tableauoccupants[#All],2,FALSE),"")</f>
        <v>DDDDDD dddddd</v>
      </c>
      <c r="D250" s="40">
        <v>4</v>
      </c>
      <c r="E250" s="38">
        <v>44562</v>
      </c>
      <c r="F250" s="17" t="str">
        <f>Tableausuivioccupation[[#This Row],[Emplacement]]&amp;Tableausuivioccupation[[#This Row],[Date]]</f>
        <v>444562</v>
      </c>
    </row>
    <row r="251" spans="2:6" x14ac:dyDescent="0.5">
      <c r="B251" s="36">
        <v>4</v>
      </c>
      <c r="C251" s="37" t="str">
        <f>IFERROR(VLOOKUP(Tableausuivioccupation[[#This Row],[N°]],Tableauoccupants[#All],2,FALSE),"")</f>
        <v>DDDDDD dddddd</v>
      </c>
      <c r="D251" s="40">
        <v>4</v>
      </c>
      <c r="E251" s="38">
        <v>44563</v>
      </c>
      <c r="F251" s="17" t="str">
        <f>Tableausuivioccupation[[#This Row],[Emplacement]]&amp;Tableausuivioccupation[[#This Row],[Date]]</f>
        <v>444563</v>
      </c>
    </row>
    <row r="252" spans="2:6" x14ac:dyDescent="0.5">
      <c r="B252" s="36">
        <v>4</v>
      </c>
      <c r="C252" s="37" t="str">
        <f>IFERROR(VLOOKUP(Tableausuivioccupation[[#This Row],[N°]],Tableauoccupants[#All],2,FALSE),"")</f>
        <v>DDDDDD dddddd</v>
      </c>
      <c r="D252" s="40">
        <v>4</v>
      </c>
      <c r="E252" s="38">
        <v>44564</v>
      </c>
      <c r="F252" s="17" t="str">
        <f>Tableausuivioccupation[[#This Row],[Emplacement]]&amp;Tableausuivioccupation[[#This Row],[Date]]</f>
        <v>444564</v>
      </c>
    </row>
    <row r="253" spans="2:6" x14ac:dyDescent="0.5">
      <c r="B253" s="36">
        <v>4</v>
      </c>
      <c r="C253" s="37" t="str">
        <f>IFERROR(VLOOKUP(Tableausuivioccupation[[#This Row],[N°]],Tableauoccupants[#All],2,FALSE),"")</f>
        <v>DDDDDD dddddd</v>
      </c>
      <c r="D253" s="40">
        <v>4</v>
      </c>
      <c r="E253" s="38">
        <v>44565</v>
      </c>
      <c r="F253" s="17" t="str">
        <f>Tableausuivioccupation[[#This Row],[Emplacement]]&amp;Tableausuivioccupation[[#This Row],[Date]]</f>
        <v>444565</v>
      </c>
    </row>
    <row r="254" spans="2:6" x14ac:dyDescent="0.5">
      <c r="B254" s="36">
        <v>4</v>
      </c>
      <c r="C254" s="37" t="str">
        <f>IFERROR(VLOOKUP(Tableausuivioccupation[[#This Row],[N°]],Tableauoccupants[#All],2,FALSE),"")</f>
        <v>DDDDDD dddddd</v>
      </c>
      <c r="D254" s="40">
        <v>4</v>
      </c>
      <c r="E254" s="38">
        <v>44566</v>
      </c>
      <c r="F254" s="17" t="str">
        <f>Tableausuivioccupation[[#This Row],[Emplacement]]&amp;Tableausuivioccupation[[#This Row],[Date]]</f>
        <v>444566</v>
      </c>
    </row>
    <row r="255" spans="2:6" x14ac:dyDescent="0.5">
      <c r="B255" s="36">
        <v>4</v>
      </c>
      <c r="C255" s="37" t="str">
        <f>IFERROR(VLOOKUP(Tableausuivioccupation[[#This Row],[N°]],Tableauoccupants[#All],2,FALSE),"")</f>
        <v>DDDDDD dddddd</v>
      </c>
      <c r="D255" s="40">
        <v>4</v>
      </c>
      <c r="E255" s="38">
        <v>44567</v>
      </c>
      <c r="F255" s="17" t="str">
        <f>Tableausuivioccupation[[#This Row],[Emplacement]]&amp;Tableausuivioccupation[[#This Row],[Date]]</f>
        <v>444567</v>
      </c>
    </row>
    <row r="256" spans="2:6" x14ac:dyDescent="0.5">
      <c r="B256" s="36">
        <v>4</v>
      </c>
      <c r="C256" s="37" t="str">
        <f>IFERROR(VLOOKUP(Tableausuivioccupation[[#This Row],[N°]],Tableauoccupants[#All],2,FALSE),"")</f>
        <v>DDDDDD dddddd</v>
      </c>
      <c r="D256" s="40">
        <v>4</v>
      </c>
      <c r="E256" s="38">
        <v>44568</v>
      </c>
      <c r="F256" s="17" t="str">
        <f>Tableausuivioccupation[[#This Row],[Emplacement]]&amp;Tableausuivioccupation[[#This Row],[Date]]</f>
        <v>444568</v>
      </c>
    </row>
    <row r="257" spans="2:6" x14ac:dyDescent="0.5">
      <c r="B257" s="36">
        <v>4</v>
      </c>
      <c r="C257" s="37" t="str">
        <f>IFERROR(VLOOKUP(Tableausuivioccupation[[#This Row],[N°]],Tableauoccupants[#All],2,FALSE),"")</f>
        <v>DDDDDD dddddd</v>
      </c>
      <c r="D257" s="40">
        <v>4</v>
      </c>
      <c r="E257" s="38">
        <v>44569</v>
      </c>
      <c r="F257" s="17" t="str">
        <f>Tableausuivioccupation[[#This Row],[Emplacement]]&amp;Tableausuivioccupation[[#This Row],[Date]]</f>
        <v>444569</v>
      </c>
    </row>
    <row r="258" spans="2:6" x14ac:dyDescent="0.5">
      <c r="B258" s="36">
        <v>4</v>
      </c>
      <c r="C258" s="37" t="str">
        <f>IFERROR(VLOOKUP(Tableausuivioccupation[[#This Row],[N°]],Tableauoccupants[#All],2,FALSE),"")</f>
        <v>DDDDDD dddddd</v>
      </c>
      <c r="D258" s="40">
        <v>4</v>
      </c>
      <c r="E258" s="38">
        <v>44570</v>
      </c>
      <c r="F258" s="17" t="str">
        <f>Tableausuivioccupation[[#This Row],[Emplacement]]&amp;Tableausuivioccupation[[#This Row],[Date]]</f>
        <v>444570</v>
      </c>
    </row>
    <row r="259" spans="2:6" x14ac:dyDescent="0.5">
      <c r="B259" s="36">
        <v>4</v>
      </c>
      <c r="C259" s="37" t="str">
        <f>IFERROR(VLOOKUP(Tableausuivioccupation[[#This Row],[N°]],Tableauoccupants[#All],2,FALSE),"")</f>
        <v>DDDDDD dddddd</v>
      </c>
      <c r="D259" s="40">
        <v>4</v>
      </c>
      <c r="E259" s="38">
        <v>44571</v>
      </c>
      <c r="F259" s="17" t="str">
        <f>Tableausuivioccupation[[#This Row],[Emplacement]]&amp;Tableausuivioccupation[[#This Row],[Date]]</f>
        <v>444571</v>
      </c>
    </row>
    <row r="260" spans="2:6" x14ac:dyDescent="0.5">
      <c r="B260" s="36">
        <v>4</v>
      </c>
      <c r="C260" s="37" t="str">
        <f>IFERROR(VLOOKUP(Tableausuivioccupation[[#This Row],[N°]],Tableauoccupants[#All],2,FALSE),"")</f>
        <v>DDDDDD dddddd</v>
      </c>
      <c r="D260" s="40">
        <v>4</v>
      </c>
      <c r="E260" s="38">
        <v>44572</v>
      </c>
      <c r="F260" s="17" t="str">
        <f>Tableausuivioccupation[[#This Row],[Emplacement]]&amp;Tableausuivioccupation[[#This Row],[Date]]</f>
        <v>444572</v>
      </c>
    </row>
    <row r="261" spans="2:6" x14ac:dyDescent="0.5">
      <c r="B261" s="36">
        <v>4</v>
      </c>
      <c r="C261" s="37" t="str">
        <f>IFERROR(VLOOKUP(Tableausuivioccupation[[#This Row],[N°]],Tableauoccupants[#All],2,FALSE),"")</f>
        <v>DDDDDD dddddd</v>
      </c>
      <c r="D261" s="40">
        <v>4</v>
      </c>
      <c r="E261" s="38">
        <v>44573</v>
      </c>
      <c r="F261" s="17" t="str">
        <f>Tableausuivioccupation[[#This Row],[Emplacement]]&amp;Tableausuivioccupation[[#This Row],[Date]]</f>
        <v>444573</v>
      </c>
    </row>
    <row r="262" spans="2:6" x14ac:dyDescent="0.5">
      <c r="B262" s="36">
        <v>4</v>
      </c>
      <c r="C262" s="37" t="str">
        <f>IFERROR(VLOOKUP(Tableausuivioccupation[[#This Row],[N°]],Tableauoccupants[#All],2,FALSE),"")</f>
        <v>DDDDDD dddddd</v>
      </c>
      <c r="D262" s="40">
        <v>4</v>
      </c>
      <c r="E262" s="38">
        <v>44574</v>
      </c>
      <c r="F262" s="17" t="str">
        <f>Tableausuivioccupation[[#This Row],[Emplacement]]&amp;Tableausuivioccupation[[#This Row],[Date]]</f>
        <v>444574</v>
      </c>
    </row>
    <row r="263" spans="2:6" x14ac:dyDescent="0.5">
      <c r="B263" s="36">
        <v>4</v>
      </c>
      <c r="C263" s="37" t="str">
        <f>IFERROR(VLOOKUP(Tableausuivioccupation[[#This Row],[N°]],Tableauoccupants[#All],2,FALSE),"")</f>
        <v>DDDDDD dddddd</v>
      </c>
      <c r="D263" s="40">
        <v>4</v>
      </c>
      <c r="E263" s="38">
        <v>44575</v>
      </c>
      <c r="F263" s="17" t="str">
        <f>Tableausuivioccupation[[#This Row],[Emplacement]]&amp;Tableausuivioccupation[[#This Row],[Date]]</f>
        <v>444575</v>
      </c>
    </row>
    <row r="264" spans="2:6" x14ac:dyDescent="0.5">
      <c r="B264" s="36">
        <v>4</v>
      </c>
      <c r="C264" s="37" t="str">
        <f>IFERROR(VLOOKUP(Tableausuivioccupation[[#This Row],[N°]],Tableauoccupants[#All],2,FALSE),"")</f>
        <v>DDDDDD dddddd</v>
      </c>
      <c r="D264" s="40">
        <v>4</v>
      </c>
      <c r="E264" s="38">
        <v>44576</v>
      </c>
      <c r="F264" s="17" t="str">
        <f>Tableausuivioccupation[[#This Row],[Emplacement]]&amp;Tableausuivioccupation[[#This Row],[Date]]</f>
        <v>444576</v>
      </c>
    </row>
    <row r="265" spans="2:6" x14ac:dyDescent="0.5">
      <c r="B265" s="36">
        <v>4</v>
      </c>
      <c r="C265" s="37" t="str">
        <f>IFERROR(VLOOKUP(Tableausuivioccupation[[#This Row],[N°]],Tableauoccupants[#All],2,FALSE),"")</f>
        <v>DDDDDD dddddd</v>
      </c>
      <c r="D265" s="40">
        <v>4</v>
      </c>
      <c r="E265" s="38">
        <v>44577</v>
      </c>
      <c r="F265" s="17" t="str">
        <f>Tableausuivioccupation[[#This Row],[Emplacement]]&amp;Tableausuivioccupation[[#This Row],[Date]]</f>
        <v>444577</v>
      </c>
    </row>
    <row r="266" spans="2:6" x14ac:dyDescent="0.5">
      <c r="B266" s="36">
        <v>4</v>
      </c>
      <c r="C266" s="37" t="str">
        <f>IFERROR(VLOOKUP(Tableausuivioccupation[[#This Row],[N°]],Tableauoccupants[#All],2,FALSE),"")</f>
        <v>DDDDDD dddddd</v>
      </c>
      <c r="D266" s="40">
        <v>4</v>
      </c>
      <c r="E266" s="38">
        <v>44578</v>
      </c>
      <c r="F266" s="17" t="str">
        <f>Tableausuivioccupation[[#This Row],[Emplacement]]&amp;Tableausuivioccupation[[#This Row],[Date]]</f>
        <v>444578</v>
      </c>
    </row>
    <row r="267" spans="2:6" x14ac:dyDescent="0.5">
      <c r="B267" s="36">
        <v>4</v>
      </c>
      <c r="C267" s="37" t="str">
        <f>IFERROR(VLOOKUP(Tableausuivioccupation[[#This Row],[N°]],Tableauoccupants[#All],2,FALSE),"")</f>
        <v>DDDDDD dddddd</v>
      </c>
      <c r="D267" s="40">
        <v>4</v>
      </c>
      <c r="E267" s="38">
        <v>44579</v>
      </c>
      <c r="F267" s="17" t="str">
        <f>Tableausuivioccupation[[#This Row],[Emplacement]]&amp;Tableausuivioccupation[[#This Row],[Date]]</f>
        <v>444579</v>
      </c>
    </row>
    <row r="268" spans="2:6" x14ac:dyDescent="0.5">
      <c r="B268" s="36">
        <v>4</v>
      </c>
      <c r="C268" s="37" t="str">
        <f>IFERROR(VLOOKUP(Tableausuivioccupation[[#This Row],[N°]],Tableauoccupants[#All],2,FALSE),"")</f>
        <v>DDDDDD dddddd</v>
      </c>
      <c r="D268" s="40">
        <v>4</v>
      </c>
      <c r="E268" s="38">
        <v>44580</v>
      </c>
      <c r="F268" s="17" t="str">
        <f>Tableausuivioccupation[[#This Row],[Emplacement]]&amp;Tableausuivioccupation[[#This Row],[Date]]</f>
        <v>444580</v>
      </c>
    </row>
    <row r="269" spans="2:6" x14ac:dyDescent="0.5">
      <c r="B269" s="36">
        <v>4</v>
      </c>
      <c r="C269" s="37" t="str">
        <f>IFERROR(VLOOKUP(Tableausuivioccupation[[#This Row],[N°]],Tableauoccupants[#All],2,FALSE),"")</f>
        <v>DDDDDD dddddd</v>
      </c>
      <c r="D269" s="40">
        <v>4</v>
      </c>
      <c r="E269" s="38">
        <v>44581</v>
      </c>
      <c r="F269" s="17" t="str">
        <f>Tableausuivioccupation[[#This Row],[Emplacement]]&amp;Tableausuivioccupation[[#This Row],[Date]]</f>
        <v>444581</v>
      </c>
    </row>
    <row r="270" spans="2:6" x14ac:dyDescent="0.5">
      <c r="B270" s="36">
        <v>4</v>
      </c>
      <c r="C270" s="37" t="str">
        <f>IFERROR(VLOOKUP(Tableausuivioccupation[[#This Row],[N°]],Tableauoccupants[#All],2,FALSE),"")</f>
        <v>DDDDDD dddddd</v>
      </c>
      <c r="D270" s="40">
        <v>4</v>
      </c>
      <c r="E270" s="38">
        <v>44582</v>
      </c>
      <c r="F270" s="17" t="str">
        <f>Tableausuivioccupation[[#This Row],[Emplacement]]&amp;Tableausuivioccupation[[#This Row],[Date]]</f>
        <v>444582</v>
      </c>
    </row>
    <row r="271" spans="2:6" x14ac:dyDescent="0.5">
      <c r="B271" s="36">
        <v>4</v>
      </c>
      <c r="C271" s="37" t="str">
        <f>IFERROR(VLOOKUP(Tableausuivioccupation[[#This Row],[N°]],Tableauoccupants[#All],2,FALSE),"")</f>
        <v>DDDDDD dddddd</v>
      </c>
      <c r="D271" s="40">
        <v>4</v>
      </c>
      <c r="E271" s="38">
        <v>44583</v>
      </c>
      <c r="F271" s="17" t="str">
        <f>Tableausuivioccupation[[#This Row],[Emplacement]]&amp;Tableausuivioccupation[[#This Row],[Date]]</f>
        <v>444583</v>
      </c>
    </row>
    <row r="272" spans="2:6" x14ac:dyDescent="0.5">
      <c r="B272" s="36">
        <v>4</v>
      </c>
      <c r="C272" s="37" t="str">
        <f>IFERROR(VLOOKUP(Tableausuivioccupation[[#This Row],[N°]],Tableauoccupants[#All],2,FALSE),"")</f>
        <v>DDDDDD dddddd</v>
      </c>
      <c r="D272" s="40">
        <v>4</v>
      </c>
      <c r="E272" s="38">
        <v>44584</v>
      </c>
      <c r="F272" s="17" t="str">
        <f>Tableausuivioccupation[[#This Row],[Emplacement]]&amp;Tableausuivioccupation[[#This Row],[Date]]</f>
        <v>444584</v>
      </c>
    </row>
    <row r="273" spans="2:6" x14ac:dyDescent="0.5">
      <c r="B273" s="36">
        <v>4</v>
      </c>
      <c r="C273" s="37" t="str">
        <f>IFERROR(VLOOKUP(Tableausuivioccupation[[#This Row],[N°]],Tableauoccupants[#All],2,FALSE),"")</f>
        <v>DDDDDD dddddd</v>
      </c>
      <c r="D273" s="40">
        <v>4</v>
      </c>
      <c r="E273" s="38">
        <v>44585</v>
      </c>
      <c r="F273" s="17" t="str">
        <f>Tableausuivioccupation[[#This Row],[Emplacement]]&amp;Tableausuivioccupation[[#This Row],[Date]]</f>
        <v>444585</v>
      </c>
    </row>
    <row r="274" spans="2:6" x14ac:dyDescent="0.5">
      <c r="B274" s="36">
        <v>4</v>
      </c>
      <c r="C274" s="37" t="str">
        <f>IFERROR(VLOOKUP(Tableausuivioccupation[[#This Row],[N°]],Tableauoccupants[#All],2,FALSE),"")</f>
        <v>DDDDDD dddddd</v>
      </c>
      <c r="D274" s="40">
        <v>4</v>
      </c>
      <c r="E274" s="38">
        <v>44586</v>
      </c>
      <c r="F274" s="17" t="str">
        <f>Tableausuivioccupation[[#This Row],[Emplacement]]&amp;Tableausuivioccupation[[#This Row],[Date]]</f>
        <v>444586</v>
      </c>
    </row>
    <row r="275" spans="2:6" x14ac:dyDescent="0.5">
      <c r="B275" s="36">
        <v>4</v>
      </c>
      <c r="C275" s="37" t="str">
        <f>IFERROR(VLOOKUP(Tableausuivioccupation[[#This Row],[N°]],Tableauoccupants[#All],2,FALSE),"")</f>
        <v>DDDDDD dddddd</v>
      </c>
      <c r="D275" s="40">
        <v>4</v>
      </c>
      <c r="E275" s="38">
        <v>44587</v>
      </c>
      <c r="F275" s="17" t="str">
        <f>Tableausuivioccupation[[#This Row],[Emplacement]]&amp;Tableausuivioccupation[[#This Row],[Date]]</f>
        <v>444587</v>
      </c>
    </row>
    <row r="276" spans="2:6" x14ac:dyDescent="0.5">
      <c r="B276" s="36">
        <v>4</v>
      </c>
      <c r="C276" s="37" t="str">
        <f>IFERROR(VLOOKUP(Tableausuivioccupation[[#This Row],[N°]],Tableauoccupants[#All],2,FALSE),"")</f>
        <v>DDDDDD dddddd</v>
      </c>
      <c r="D276" s="40">
        <v>4</v>
      </c>
      <c r="E276" s="38">
        <v>44588</v>
      </c>
      <c r="F276" s="17" t="str">
        <f>Tableausuivioccupation[[#This Row],[Emplacement]]&amp;Tableausuivioccupation[[#This Row],[Date]]</f>
        <v>444588</v>
      </c>
    </row>
    <row r="277" spans="2:6" x14ac:dyDescent="0.5">
      <c r="B277" s="36">
        <v>4</v>
      </c>
      <c r="C277" s="37" t="str">
        <f>IFERROR(VLOOKUP(Tableausuivioccupation[[#This Row],[N°]],Tableauoccupants[#All],2,FALSE),"")</f>
        <v>DDDDDD dddddd</v>
      </c>
      <c r="D277" s="40">
        <v>4</v>
      </c>
      <c r="E277" s="38">
        <v>44589</v>
      </c>
      <c r="F277" s="17" t="str">
        <f>Tableausuivioccupation[[#This Row],[Emplacement]]&amp;Tableausuivioccupation[[#This Row],[Date]]</f>
        <v>444589</v>
      </c>
    </row>
    <row r="278" spans="2:6" x14ac:dyDescent="0.5">
      <c r="B278" s="36">
        <v>5</v>
      </c>
      <c r="C278" s="37" t="str">
        <f>IFERROR(VLOOKUP(Tableausuivioccupation[[#This Row],[N°]],Tableauoccupants[#All],2,FALSE),"")</f>
        <v>EEEEEEE eeeeeee</v>
      </c>
      <c r="D278" s="40">
        <v>5</v>
      </c>
      <c r="E278" s="38">
        <v>44562</v>
      </c>
      <c r="F278" s="17" t="str">
        <f>Tableausuivioccupation[[#This Row],[Emplacement]]&amp;Tableausuivioccupation[[#This Row],[Date]]</f>
        <v>544562</v>
      </c>
    </row>
    <row r="279" spans="2:6" x14ac:dyDescent="0.5">
      <c r="B279" s="36">
        <v>5</v>
      </c>
      <c r="C279" s="37" t="str">
        <f>IFERROR(VLOOKUP(Tableausuivioccupation[[#This Row],[N°]],Tableauoccupants[#All],2,FALSE),"")</f>
        <v>EEEEEEE eeeeeee</v>
      </c>
      <c r="D279" s="40">
        <v>5</v>
      </c>
      <c r="E279" s="38">
        <v>44563</v>
      </c>
      <c r="F279" s="17" t="str">
        <f>Tableausuivioccupation[[#This Row],[Emplacement]]&amp;Tableausuivioccupation[[#This Row],[Date]]</f>
        <v>544563</v>
      </c>
    </row>
    <row r="280" spans="2:6" x14ac:dyDescent="0.5">
      <c r="B280" s="36">
        <v>5</v>
      </c>
      <c r="C280" s="37" t="str">
        <f>IFERROR(VLOOKUP(Tableausuivioccupation[[#This Row],[N°]],Tableauoccupants[#All],2,FALSE),"")</f>
        <v>EEEEEEE eeeeeee</v>
      </c>
      <c r="D280" s="40">
        <v>5</v>
      </c>
      <c r="E280" s="38">
        <v>44564</v>
      </c>
      <c r="F280" s="17" t="str">
        <f>Tableausuivioccupation[[#This Row],[Emplacement]]&amp;Tableausuivioccupation[[#This Row],[Date]]</f>
        <v>544564</v>
      </c>
    </row>
    <row r="281" spans="2:6" x14ac:dyDescent="0.5">
      <c r="B281" s="36">
        <v>5</v>
      </c>
      <c r="C281" s="37" t="str">
        <f>IFERROR(VLOOKUP(Tableausuivioccupation[[#This Row],[N°]],Tableauoccupants[#All],2,FALSE),"")</f>
        <v>EEEEEEE eeeeeee</v>
      </c>
      <c r="D281" s="40">
        <v>5</v>
      </c>
      <c r="E281" s="38">
        <v>44565</v>
      </c>
      <c r="F281" s="17" t="str">
        <f>Tableausuivioccupation[[#This Row],[Emplacement]]&amp;Tableausuivioccupation[[#This Row],[Date]]</f>
        <v>544565</v>
      </c>
    </row>
    <row r="282" spans="2:6" x14ac:dyDescent="0.5">
      <c r="B282" s="36">
        <v>5</v>
      </c>
      <c r="C282" s="37" t="str">
        <f>IFERROR(VLOOKUP(Tableausuivioccupation[[#This Row],[N°]],Tableauoccupants[#All],2,FALSE),"")</f>
        <v>EEEEEEE eeeeeee</v>
      </c>
      <c r="D282" s="40">
        <v>5</v>
      </c>
      <c r="E282" s="38">
        <v>44566</v>
      </c>
      <c r="F282" s="17" t="str">
        <f>Tableausuivioccupation[[#This Row],[Emplacement]]&amp;Tableausuivioccupation[[#This Row],[Date]]</f>
        <v>544566</v>
      </c>
    </row>
    <row r="283" spans="2:6" x14ac:dyDescent="0.5">
      <c r="B283" s="36">
        <v>5</v>
      </c>
      <c r="C283" s="37" t="str">
        <f>IFERROR(VLOOKUP(Tableausuivioccupation[[#This Row],[N°]],Tableauoccupants[#All],2,FALSE),"")</f>
        <v>EEEEEEE eeeeeee</v>
      </c>
      <c r="D283" s="40">
        <v>5</v>
      </c>
      <c r="E283" s="38">
        <v>44567</v>
      </c>
      <c r="F283" s="17" t="str">
        <f>Tableausuivioccupation[[#This Row],[Emplacement]]&amp;Tableausuivioccupation[[#This Row],[Date]]</f>
        <v>544567</v>
      </c>
    </row>
    <row r="284" spans="2:6" x14ac:dyDescent="0.5">
      <c r="B284" s="36">
        <v>5</v>
      </c>
      <c r="C284" s="37" t="str">
        <f>IFERROR(VLOOKUP(Tableausuivioccupation[[#This Row],[N°]],Tableauoccupants[#All],2,FALSE),"")</f>
        <v>EEEEEEE eeeeeee</v>
      </c>
      <c r="D284" s="40">
        <v>5</v>
      </c>
      <c r="E284" s="38">
        <v>44568</v>
      </c>
      <c r="F284" s="17" t="str">
        <f>Tableausuivioccupation[[#This Row],[Emplacement]]&amp;Tableausuivioccupation[[#This Row],[Date]]</f>
        <v>544568</v>
      </c>
    </row>
    <row r="285" spans="2:6" x14ac:dyDescent="0.5">
      <c r="B285" s="36">
        <v>5</v>
      </c>
      <c r="C285" s="37" t="str">
        <f>IFERROR(VLOOKUP(Tableausuivioccupation[[#This Row],[N°]],Tableauoccupants[#All],2,FALSE),"")</f>
        <v>EEEEEEE eeeeeee</v>
      </c>
      <c r="D285" s="40">
        <v>5</v>
      </c>
      <c r="E285" s="38">
        <v>44569</v>
      </c>
      <c r="F285" s="17" t="str">
        <f>Tableausuivioccupation[[#This Row],[Emplacement]]&amp;Tableausuivioccupation[[#This Row],[Date]]</f>
        <v>544569</v>
      </c>
    </row>
    <row r="286" spans="2:6" x14ac:dyDescent="0.5">
      <c r="B286" s="36">
        <v>5</v>
      </c>
      <c r="C286" s="37" t="str">
        <f>IFERROR(VLOOKUP(Tableausuivioccupation[[#This Row],[N°]],Tableauoccupants[#All],2,FALSE),"")</f>
        <v>EEEEEEE eeeeeee</v>
      </c>
      <c r="D286" s="40">
        <v>5</v>
      </c>
      <c r="E286" s="38">
        <v>44570</v>
      </c>
      <c r="F286" s="17" t="str">
        <f>Tableausuivioccupation[[#This Row],[Emplacement]]&amp;Tableausuivioccupation[[#This Row],[Date]]</f>
        <v>544570</v>
      </c>
    </row>
    <row r="287" spans="2:6" x14ac:dyDescent="0.5">
      <c r="B287" s="36">
        <v>5</v>
      </c>
      <c r="C287" s="37" t="str">
        <f>IFERROR(VLOOKUP(Tableausuivioccupation[[#This Row],[N°]],Tableauoccupants[#All],2,FALSE),"")</f>
        <v>EEEEEEE eeeeeee</v>
      </c>
      <c r="D287" s="40">
        <v>5</v>
      </c>
      <c r="E287" s="38">
        <v>44571</v>
      </c>
      <c r="F287" s="17" t="str">
        <f>Tableausuivioccupation[[#This Row],[Emplacement]]&amp;Tableausuivioccupation[[#This Row],[Date]]</f>
        <v>544571</v>
      </c>
    </row>
    <row r="288" spans="2:6" x14ac:dyDescent="0.5">
      <c r="B288" s="36">
        <v>5</v>
      </c>
      <c r="C288" s="37" t="str">
        <f>IFERROR(VLOOKUP(Tableausuivioccupation[[#This Row],[N°]],Tableauoccupants[#All],2,FALSE),"")</f>
        <v>EEEEEEE eeeeeee</v>
      </c>
      <c r="D288" s="40">
        <v>5</v>
      </c>
      <c r="E288" s="38">
        <v>44572</v>
      </c>
      <c r="F288" s="17" t="str">
        <f>Tableausuivioccupation[[#This Row],[Emplacement]]&amp;Tableausuivioccupation[[#This Row],[Date]]</f>
        <v>544572</v>
      </c>
    </row>
    <row r="289" spans="2:6" x14ac:dyDescent="0.5">
      <c r="B289" s="36">
        <v>5</v>
      </c>
      <c r="C289" s="37" t="str">
        <f>IFERROR(VLOOKUP(Tableausuivioccupation[[#This Row],[N°]],Tableauoccupants[#All],2,FALSE),"")</f>
        <v>EEEEEEE eeeeeee</v>
      </c>
      <c r="D289" s="40">
        <v>5</v>
      </c>
      <c r="E289" s="38">
        <v>44573</v>
      </c>
      <c r="F289" s="17" t="str">
        <f>Tableausuivioccupation[[#This Row],[Emplacement]]&amp;Tableausuivioccupation[[#This Row],[Date]]</f>
        <v>544573</v>
      </c>
    </row>
    <row r="290" spans="2:6" x14ac:dyDescent="0.5">
      <c r="B290" s="36">
        <v>5</v>
      </c>
      <c r="C290" s="37" t="str">
        <f>IFERROR(VLOOKUP(Tableausuivioccupation[[#This Row],[N°]],Tableauoccupants[#All],2,FALSE),"")</f>
        <v>EEEEEEE eeeeeee</v>
      </c>
      <c r="D290" s="40">
        <v>5</v>
      </c>
      <c r="E290" s="38">
        <v>44574</v>
      </c>
      <c r="F290" s="17" t="str">
        <f>Tableausuivioccupation[[#This Row],[Emplacement]]&amp;Tableausuivioccupation[[#This Row],[Date]]</f>
        <v>544574</v>
      </c>
    </row>
    <row r="291" spans="2:6" x14ac:dyDescent="0.5">
      <c r="B291" s="36">
        <v>5</v>
      </c>
      <c r="C291" s="37" t="str">
        <f>IFERROR(VLOOKUP(Tableausuivioccupation[[#This Row],[N°]],Tableauoccupants[#All],2,FALSE),"")</f>
        <v>EEEEEEE eeeeeee</v>
      </c>
      <c r="D291" s="40">
        <v>5</v>
      </c>
      <c r="E291" s="38">
        <v>44575</v>
      </c>
      <c r="F291" s="17" t="str">
        <f>Tableausuivioccupation[[#This Row],[Emplacement]]&amp;Tableausuivioccupation[[#This Row],[Date]]</f>
        <v>544575</v>
      </c>
    </row>
    <row r="292" spans="2:6" x14ac:dyDescent="0.5">
      <c r="B292" s="36">
        <v>5</v>
      </c>
      <c r="C292" s="37" t="str">
        <f>IFERROR(VLOOKUP(Tableausuivioccupation[[#This Row],[N°]],Tableauoccupants[#All],2,FALSE),"")</f>
        <v>EEEEEEE eeeeeee</v>
      </c>
      <c r="D292" s="40">
        <v>5</v>
      </c>
      <c r="E292" s="38">
        <v>44576</v>
      </c>
      <c r="F292" s="17" t="str">
        <f>Tableausuivioccupation[[#This Row],[Emplacement]]&amp;Tableausuivioccupation[[#This Row],[Date]]</f>
        <v>544576</v>
      </c>
    </row>
    <row r="293" spans="2:6" x14ac:dyDescent="0.5">
      <c r="B293" s="36">
        <v>5</v>
      </c>
      <c r="C293" s="37" t="str">
        <f>IFERROR(VLOOKUP(Tableausuivioccupation[[#This Row],[N°]],Tableauoccupants[#All],2,FALSE),"")</f>
        <v>EEEEEEE eeeeeee</v>
      </c>
      <c r="D293" s="40">
        <v>5</v>
      </c>
      <c r="E293" s="38">
        <v>44577</v>
      </c>
      <c r="F293" s="17" t="str">
        <f>Tableausuivioccupation[[#This Row],[Emplacement]]&amp;Tableausuivioccupation[[#This Row],[Date]]</f>
        <v>544577</v>
      </c>
    </row>
    <row r="294" spans="2:6" x14ac:dyDescent="0.5">
      <c r="B294" s="36">
        <v>5</v>
      </c>
      <c r="C294" s="37" t="str">
        <f>IFERROR(VLOOKUP(Tableausuivioccupation[[#This Row],[N°]],Tableauoccupants[#All],2,FALSE),"")</f>
        <v>EEEEEEE eeeeeee</v>
      </c>
      <c r="D294" s="40">
        <v>5</v>
      </c>
      <c r="E294" s="38">
        <v>44578</v>
      </c>
      <c r="F294" s="17" t="str">
        <f>Tableausuivioccupation[[#This Row],[Emplacement]]&amp;Tableausuivioccupation[[#This Row],[Date]]</f>
        <v>544578</v>
      </c>
    </row>
    <row r="295" spans="2:6" x14ac:dyDescent="0.5">
      <c r="B295" s="36">
        <v>5</v>
      </c>
      <c r="C295" s="37" t="str">
        <f>IFERROR(VLOOKUP(Tableausuivioccupation[[#This Row],[N°]],Tableauoccupants[#All],2,FALSE),"")</f>
        <v>EEEEEEE eeeeeee</v>
      </c>
      <c r="D295" s="40">
        <v>5</v>
      </c>
      <c r="E295" s="38">
        <v>44579</v>
      </c>
      <c r="F295" s="17" t="str">
        <f>Tableausuivioccupation[[#This Row],[Emplacement]]&amp;Tableausuivioccupation[[#This Row],[Date]]</f>
        <v>544579</v>
      </c>
    </row>
    <row r="296" spans="2:6" x14ac:dyDescent="0.5">
      <c r="B296" s="36">
        <v>5</v>
      </c>
      <c r="C296" s="37" t="str">
        <f>IFERROR(VLOOKUP(Tableausuivioccupation[[#This Row],[N°]],Tableauoccupants[#All],2,FALSE),"")</f>
        <v>EEEEEEE eeeeeee</v>
      </c>
      <c r="D296" s="40">
        <v>5</v>
      </c>
      <c r="E296" s="38">
        <v>44580</v>
      </c>
      <c r="F296" s="17" t="str">
        <f>Tableausuivioccupation[[#This Row],[Emplacement]]&amp;Tableausuivioccupation[[#This Row],[Date]]</f>
        <v>544580</v>
      </c>
    </row>
    <row r="297" spans="2:6" x14ac:dyDescent="0.5">
      <c r="B297" s="36">
        <v>5</v>
      </c>
      <c r="C297" s="37" t="str">
        <f>IFERROR(VLOOKUP(Tableausuivioccupation[[#This Row],[N°]],Tableauoccupants[#All],2,FALSE),"")</f>
        <v>EEEEEEE eeeeeee</v>
      </c>
      <c r="D297" s="40">
        <v>5</v>
      </c>
      <c r="E297" s="38">
        <v>44581</v>
      </c>
      <c r="F297" s="17" t="str">
        <f>Tableausuivioccupation[[#This Row],[Emplacement]]&amp;Tableausuivioccupation[[#This Row],[Date]]</f>
        <v>544581</v>
      </c>
    </row>
    <row r="298" spans="2:6" x14ac:dyDescent="0.5">
      <c r="B298" s="36">
        <v>5</v>
      </c>
      <c r="C298" s="37" t="str">
        <f>IFERROR(VLOOKUP(Tableausuivioccupation[[#This Row],[N°]],Tableauoccupants[#All],2,FALSE),"")</f>
        <v>EEEEEEE eeeeeee</v>
      </c>
      <c r="D298" s="40">
        <v>5</v>
      </c>
      <c r="E298" s="38">
        <v>44582</v>
      </c>
      <c r="F298" s="17" t="str">
        <f>Tableausuivioccupation[[#This Row],[Emplacement]]&amp;Tableausuivioccupation[[#This Row],[Date]]</f>
        <v>544582</v>
      </c>
    </row>
    <row r="299" spans="2:6" x14ac:dyDescent="0.5">
      <c r="B299" s="36">
        <v>5</v>
      </c>
      <c r="C299" s="37" t="str">
        <f>IFERROR(VLOOKUP(Tableausuivioccupation[[#This Row],[N°]],Tableauoccupants[#All],2,FALSE),"")</f>
        <v>EEEEEEE eeeeeee</v>
      </c>
      <c r="D299" s="40">
        <v>5</v>
      </c>
      <c r="E299" s="38">
        <v>44583</v>
      </c>
      <c r="F299" s="17" t="str">
        <f>Tableausuivioccupation[[#This Row],[Emplacement]]&amp;Tableausuivioccupation[[#This Row],[Date]]</f>
        <v>544583</v>
      </c>
    </row>
    <row r="300" spans="2:6" x14ac:dyDescent="0.5">
      <c r="B300" s="36">
        <v>5</v>
      </c>
      <c r="C300" s="37" t="str">
        <f>IFERROR(VLOOKUP(Tableausuivioccupation[[#This Row],[N°]],Tableauoccupants[#All],2,FALSE),"")</f>
        <v>EEEEEEE eeeeeee</v>
      </c>
      <c r="D300" s="40">
        <v>5</v>
      </c>
      <c r="E300" s="38">
        <v>44584</v>
      </c>
      <c r="F300" s="17" t="str">
        <f>Tableausuivioccupation[[#This Row],[Emplacement]]&amp;Tableausuivioccupation[[#This Row],[Date]]</f>
        <v>544584</v>
      </c>
    </row>
    <row r="301" spans="2:6" x14ac:dyDescent="0.5">
      <c r="B301" s="36">
        <v>5</v>
      </c>
      <c r="C301" s="37" t="str">
        <f>IFERROR(VLOOKUP(Tableausuivioccupation[[#This Row],[N°]],Tableauoccupants[#All],2,FALSE),"")</f>
        <v>EEEEEEE eeeeeee</v>
      </c>
      <c r="D301" s="40">
        <v>5</v>
      </c>
      <c r="E301" s="38">
        <v>44585</v>
      </c>
      <c r="F301" s="17" t="str">
        <f>Tableausuivioccupation[[#This Row],[Emplacement]]&amp;Tableausuivioccupation[[#This Row],[Date]]</f>
        <v>544585</v>
      </c>
    </row>
    <row r="302" spans="2:6" x14ac:dyDescent="0.5">
      <c r="B302" s="36">
        <v>5</v>
      </c>
      <c r="C302" s="37" t="str">
        <f>IFERROR(VLOOKUP(Tableausuivioccupation[[#This Row],[N°]],Tableauoccupants[#All],2,FALSE),"")</f>
        <v>EEEEEEE eeeeeee</v>
      </c>
      <c r="D302" s="40">
        <v>5</v>
      </c>
      <c r="E302" s="38">
        <v>44586</v>
      </c>
      <c r="F302" s="17" t="str">
        <f>Tableausuivioccupation[[#This Row],[Emplacement]]&amp;Tableausuivioccupation[[#This Row],[Date]]</f>
        <v>544586</v>
      </c>
    </row>
    <row r="303" spans="2:6" x14ac:dyDescent="0.5">
      <c r="B303" s="36">
        <v>5</v>
      </c>
      <c r="C303" s="37" t="str">
        <f>IFERROR(VLOOKUP(Tableausuivioccupation[[#This Row],[N°]],Tableauoccupants[#All],2,FALSE),"")</f>
        <v>EEEEEEE eeeeeee</v>
      </c>
      <c r="D303" s="40">
        <v>5</v>
      </c>
      <c r="E303" s="38">
        <v>44587</v>
      </c>
      <c r="F303" s="17" t="str">
        <f>Tableausuivioccupation[[#This Row],[Emplacement]]&amp;Tableausuivioccupation[[#This Row],[Date]]</f>
        <v>544587</v>
      </c>
    </row>
    <row r="304" spans="2:6" x14ac:dyDescent="0.5">
      <c r="B304" s="36">
        <v>5</v>
      </c>
      <c r="C304" s="37" t="str">
        <f>IFERROR(VLOOKUP(Tableausuivioccupation[[#This Row],[N°]],Tableauoccupants[#All],2,FALSE),"")</f>
        <v>EEEEEEE eeeeeee</v>
      </c>
      <c r="D304" s="40">
        <v>5</v>
      </c>
      <c r="E304" s="38">
        <v>44588</v>
      </c>
      <c r="F304" s="17" t="str">
        <f>Tableausuivioccupation[[#This Row],[Emplacement]]&amp;Tableausuivioccupation[[#This Row],[Date]]</f>
        <v>544588</v>
      </c>
    </row>
    <row r="305" spans="2:6" x14ac:dyDescent="0.5">
      <c r="B305" s="36">
        <v>5</v>
      </c>
      <c r="C305" s="37" t="str">
        <f>IFERROR(VLOOKUP(Tableausuivioccupation[[#This Row],[N°]],Tableauoccupants[#All],2,FALSE),"")</f>
        <v>EEEEEEE eeeeeee</v>
      </c>
      <c r="D305" s="40">
        <v>5</v>
      </c>
      <c r="E305" s="38">
        <v>44589</v>
      </c>
      <c r="F305" s="17" t="str">
        <f>Tableausuivioccupation[[#This Row],[Emplacement]]&amp;Tableausuivioccupation[[#This Row],[Date]]</f>
        <v>544589</v>
      </c>
    </row>
    <row r="306" spans="2:6" x14ac:dyDescent="0.5">
      <c r="B306" s="36">
        <v>5</v>
      </c>
      <c r="C306" s="37" t="str">
        <f>IFERROR(VLOOKUP(Tableausuivioccupation[[#This Row],[N°]],Tableauoccupants[#All],2,FALSE),"")</f>
        <v>EEEEEEE eeeeeee</v>
      </c>
      <c r="D306" s="40">
        <v>5</v>
      </c>
      <c r="E306" s="38">
        <v>44590</v>
      </c>
      <c r="F306" s="17" t="str">
        <f>Tableausuivioccupation[[#This Row],[Emplacement]]&amp;Tableausuivioccupation[[#This Row],[Date]]</f>
        <v>544590</v>
      </c>
    </row>
    <row r="307" spans="2:6" x14ac:dyDescent="0.5">
      <c r="B307" s="36">
        <v>5</v>
      </c>
      <c r="C307" s="37" t="str">
        <f>IFERROR(VLOOKUP(Tableausuivioccupation[[#This Row],[N°]],Tableauoccupants[#All],2,FALSE),"")</f>
        <v>EEEEEEE eeeeeee</v>
      </c>
      <c r="D307" s="40">
        <v>5</v>
      </c>
      <c r="E307" s="38">
        <v>44591</v>
      </c>
      <c r="F307" s="17" t="str">
        <f>Tableausuivioccupation[[#This Row],[Emplacement]]&amp;Tableausuivioccupation[[#This Row],[Date]]</f>
        <v>544591</v>
      </c>
    </row>
    <row r="308" spans="2:6" x14ac:dyDescent="0.5">
      <c r="B308" s="36">
        <v>5</v>
      </c>
      <c r="C308" s="37" t="str">
        <f>IFERROR(VLOOKUP(Tableausuivioccupation[[#This Row],[N°]],Tableauoccupants[#All],2,FALSE),"")</f>
        <v>EEEEEEE eeeeeee</v>
      </c>
      <c r="D308" s="40">
        <v>5</v>
      </c>
      <c r="E308" s="38">
        <v>44592</v>
      </c>
      <c r="F308" s="17" t="str">
        <f>Tableausuivioccupation[[#This Row],[Emplacement]]&amp;Tableausuivioccupation[[#This Row],[Date]]</f>
        <v>544592</v>
      </c>
    </row>
    <row r="309" spans="2:6" x14ac:dyDescent="0.5">
      <c r="B309" s="36">
        <v>5</v>
      </c>
      <c r="C309" s="37" t="str">
        <f>IFERROR(VLOOKUP(Tableausuivioccupation[[#This Row],[N°]],Tableauoccupants[#All],2,FALSE),"")</f>
        <v>EEEEEEE eeeeeee</v>
      </c>
      <c r="D309" s="40">
        <v>5</v>
      </c>
      <c r="E309" s="38">
        <v>44593</v>
      </c>
      <c r="F309" s="17" t="str">
        <f>Tableausuivioccupation[[#This Row],[Emplacement]]&amp;Tableausuivioccupation[[#This Row],[Date]]</f>
        <v>544593</v>
      </c>
    </row>
    <row r="310" spans="2:6" x14ac:dyDescent="0.5">
      <c r="B310" s="36">
        <v>5</v>
      </c>
      <c r="C310" s="37" t="str">
        <f>IFERROR(VLOOKUP(Tableausuivioccupation[[#This Row],[N°]],Tableauoccupants[#All],2,FALSE),"")</f>
        <v>EEEEEEE eeeeeee</v>
      </c>
      <c r="D310" s="40">
        <v>5</v>
      </c>
      <c r="E310" s="38">
        <v>44594</v>
      </c>
      <c r="F310" s="17" t="str">
        <f>Tableausuivioccupation[[#This Row],[Emplacement]]&amp;Tableausuivioccupation[[#This Row],[Date]]</f>
        <v>544594</v>
      </c>
    </row>
    <row r="311" spans="2:6" x14ac:dyDescent="0.5">
      <c r="B311" s="36">
        <v>5</v>
      </c>
      <c r="C311" s="37" t="str">
        <f>IFERROR(VLOOKUP(Tableausuivioccupation[[#This Row],[N°]],Tableauoccupants[#All],2,FALSE),"")</f>
        <v>EEEEEEE eeeeeee</v>
      </c>
      <c r="D311" s="40">
        <v>5</v>
      </c>
      <c r="E311" s="38">
        <v>44595</v>
      </c>
      <c r="F311" s="17" t="str">
        <f>Tableausuivioccupation[[#This Row],[Emplacement]]&amp;Tableausuivioccupation[[#This Row],[Date]]</f>
        <v>544595</v>
      </c>
    </row>
    <row r="312" spans="2:6" x14ac:dyDescent="0.5">
      <c r="B312" s="36">
        <v>5</v>
      </c>
      <c r="C312" s="37" t="str">
        <f>IFERROR(VLOOKUP(Tableausuivioccupation[[#This Row],[N°]],Tableauoccupants[#All],2,FALSE),"")</f>
        <v>EEEEEEE eeeeeee</v>
      </c>
      <c r="D312" s="40">
        <v>5</v>
      </c>
      <c r="E312" s="38">
        <v>44596</v>
      </c>
      <c r="F312" s="17" t="str">
        <f>Tableausuivioccupation[[#This Row],[Emplacement]]&amp;Tableausuivioccupation[[#This Row],[Date]]</f>
        <v>544596</v>
      </c>
    </row>
    <row r="313" spans="2:6" x14ac:dyDescent="0.5">
      <c r="B313" s="36">
        <v>5</v>
      </c>
      <c r="C313" s="37" t="str">
        <f>IFERROR(VLOOKUP(Tableausuivioccupation[[#This Row],[N°]],Tableauoccupants[#All],2,FALSE),"")</f>
        <v>EEEEEEE eeeeeee</v>
      </c>
      <c r="D313" s="40">
        <v>5</v>
      </c>
      <c r="E313" s="38">
        <v>44597</v>
      </c>
      <c r="F313" s="17" t="str">
        <f>Tableausuivioccupation[[#This Row],[Emplacement]]&amp;Tableausuivioccupation[[#This Row],[Date]]</f>
        <v>544597</v>
      </c>
    </row>
    <row r="314" spans="2:6" x14ac:dyDescent="0.5">
      <c r="B314" s="36">
        <v>5</v>
      </c>
      <c r="C314" s="37" t="str">
        <f>IFERROR(VLOOKUP(Tableausuivioccupation[[#This Row],[N°]],Tableauoccupants[#All],2,FALSE),"")</f>
        <v>EEEEEEE eeeeeee</v>
      </c>
      <c r="D314" s="40">
        <v>5</v>
      </c>
      <c r="E314" s="38">
        <v>44598</v>
      </c>
      <c r="F314" s="17" t="str">
        <f>Tableausuivioccupation[[#This Row],[Emplacement]]&amp;Tableausuivioccupation[[#This Row],[Date]]</f>
        <v>544598</v>
      </c>
    </row>
    <row r="315" spans="2:6" x14ac:dyDescent="0.5">
      <c r="B315" s="36">
        <v>5</v>
      </c>
      <c r="C315" s="37" t="str">
        <f>IFERROR(VLOOKUP(Tableausuivioccupation[[#This Row],[N°]],Tableauoccupants[#All],2,FALSE),"")</f>
        <v>EEEEEEE eeeeeee</v>
      </c>
      <c r="D315" s="40">
        <v>5</v>
      </c>
      <c r="E315" s="38">
        <v>44599</v>
      </c>
      <c r="F315" s="17" t="str">
        <f>Tableausuivioccupation[[#This Row],[Emplacement]]&amp;Tableausuivioccupation[[#This Row],[Date]]</f>
        <v>544599</v>
      </c>
    </row>
    <row r="316" spans="2:6" x14ac:dyDescent="0.5">
      <c r="B316" s="36">
        <v>5</v>
      </c>
      <c r="C316" s="37" t="str">
        <f>IFERROR(VLOOKUP(Tableausuivioccupation[[#This Row],[N°]],Tableauoccupants[#All],2,FALSE),"")</f>
        <v>EEEEEEE eeeeeee</v>
      </c>
      <c r="D316" s="40">
        <v>5</v>
      </c>
      <c r="E316" s="38">
        <v>44600</v>
      </c>
      <c r="F316" s="17" t="str">
        <f>Tableausuivioccupation[[#This Row],[Emplacement]]&amp;Tableausuivioccupation[[#This Row],[Date]]</f>
        <v>544600</v>
      </c>
    </row>
    <row r="317" spans="2:6" x14ac:dyDescent="0.5">
      <c r="B317" s="36">
        <v>5</v>
      </c>
      <c r="C317" s="37" t="str">
        <f>IFERROR(VLOOKUP(Tableausuivioccupation[[#This Row],[N°]],Tableauoccupants[#All],2,FALSE),"")</f>
        <v>EEEEEEE eeeeeee</v>
      </c>
      <c r="D317" s="40">
        <v>5</v>
      </c>
      <c r="E317" s="38">
        <v>44601</v>
      </c>
      <c r="F317" s="17" t="str">
        <f>Tableausuivioccupation[[#This Row],[Emplacement]]&amp;Tableausuivioccupation[[#This Row],[Date]]</f>
        <v>544601</v>
      </c>
    </row>
    <row r="318" spans="2:6" x14ac:dyDescent="0.5">
      <c r="B318" s="36">
        <v>5</v>
      </c>
      <c r="C318" s="37" t="str">
        <f>IFERROR(VLOOKUP(Tableausuivioccupation[[#This Row],[N°]],Tableauoccupants[#All],2,FALSE),"")</f>
        <v>EEEEEEE eeeeeee</v>
      </c>
      <c r="D318" s="40">
        <v>5</v>
      </c>
      <c r="E318" s="38">
        <v>44602</v>
      </c>
      <c r="F318" s="17" t="str">
        <f>Tableausuivioccupation[[#This Row],[Emplacement]]&amp;Tableausuivioccupation[[#This Row],[Date]]</f>
        <v>544602</v>
      </c>
    </row>
    <row r="319" spans="2:6" x14ac:dyDescent="0.5">
      <c r="B319" s="36">
        <v>5</v>
      </c>
      <c r="C319" s="37" t="str">
        <f>IFERROR(VLOOKUP(Tableausuivioccupation[[#This Row],[N°]],Tableauoccupants[#All],2,FALSE),"")</f>
        <v>EEEEEEE eeeeeee</v>
      </c>
      <c r="D319" s="40">
        <v>5</v>
      </c>
      <c r="E319" s="38">
        <v>44603</v>
      </c>
      <c r="F319" s="17" t="str">
        <f>Tableausuivioccupation[[#This Row],[Emplacement]]&amp;Tableausuivioccupation[[#This Row],[Date]]</f>
        <v>544603</v>
      </c>
    </row>
    <row r="320" spans="2:6" x14ac:dyDescent="0.5">
      <c r="B320" s="36">
        <v>5</v>
      </c>
      <c r="C320" s="37" t="str">
        <f>IFERROR(VLOOKUP(Tableausuivioccupation[[#This Row],[N°]],Tableauoccupants[#All],2,FALSE),"")</f>
        <v>EEEEEEE eeeeeee</v>
      </c>
      <c r="D320" s="40">
        <v>5</v>
      </c>
      <c r="E320" s="38">
        <v>44604</v>
      </c>
      <c r="F320" s="17" t="str">
        <f>Tableausuivioccupation[[#This Row],[Emplacement]]&amp;Tableausuivioccupation[[#This Row],[Date]]</f>
        <v>544604</v>
      </c>
    </row>
    <row r="321" spans="2:6" x14ac:dyDescent="0.5">
      <c r="B321" s="36">
        <v>5</v>
      </c>
      <c r="C321" s="37" t="str">
        <f>IFERROR(VLOOKUP(Tableausuivioccupation[[#This Row],[N°]],Tableauoccupants[#All],2,FALSE),"")</f>
        <v>EEEEEEE eeeeeee</v>
      </c>
      <c r="D321" s="40">
        <v>5</v>
      </c>
      <c r="E321" s="38">
        <v>44605</v>
      </c>
      <c r="F321" s="17" t="str">
        <f>Tableausuivioccupation[[#This Row],[Emplacement]]&amp;Tableausuivioccupation[[#This Row],[Date]]</f>
        <v>544605</v>
      </c>
    </row>
    <row r="322" spans="2:6" x14ac:dyDescent="0.5">
      <c r="B322" s="36">
        <v>5</v>
      </c>
      <c r="C322" s="37" t="str">
        <f>IFERROR(VLOOKUP(Tableausuivioccupation[[#This Row],[N°]],Tableauoccupants[#All],2,FALSE),"")</f>
        <v>EEEEEEE eeeeeee</v>
      </c>
      <c r="D322" s="40">
        <v>5</v>
      </c>
      <c r="E322" s="38">
        <v>44606</v>
      </c>
      <c r="F322" s="17" t="str">
        <f>Tableausuivioccupation[[#This Row],[Emplacement]]&amp;Tableausuivioccupation[[#This Row],[Date]]</f>
        <v>544606</v>
      </c>
    </row>
    <row r="323" spans="2:6" x14ac:dyDescent="0.5">
      <c r="B323" s="36">
        <v>5</v>
      </c>
      <c r="C323" s="37" t="str">
        <f>IFERROR(VLOOKUP(Tableausuivioccupation[[#This Row],[N°]],Tableauoccupants[#All],2,FALSE),"")</f>
        <v>EEEEEEE eeeeeee</v>
      </c>
      <c r="D323" s="40">
        <v>5</v>
      </c>
      <c r="E323" s="38">
        <v>44607</v>
      </c>
      <c r="F323" s="17" t="str">
        <f>Tableausuivioccupation[[#This Row],[Emplacement]]&amp;Tableausuivioccupation[[#This Row],[Date]]</f>
        <v>544607</v>
      </c>
    </row>
    <row r="324" spans="2:6" x14ac:dyDescent="0.5">
      <c r="B324" s="36">
        <v>5</v>
      </c>
      <c r="C324" s="37" t="str">
        <f>IFERROR(VLOOKUP(Tableausuivioccupation[[#This Row],[N°]],Tableauoccupants[#All],2,FALSE),"")</f>
        <v>EEEEEEE eeeeeee</v>
      </c>
      <c r="D324" s="40">
        <v>5</v>
      </c>
      <c r="E324" s="38">
        <v>44608</v>
      </c>
      <c r="F324" s="17" t="str">
        <f>Tableausuivioccupation[[#This Row],[Emplacement]]&amp;Tableausuivioccupation[[#This Row],[Date]]</f>
        <v>544608</v>
      </c>
    </row>
    <row r="325" spans="2:6" x14ac:dyDescent="0.5">
      <c r="B325" s="36">
        <v>5</v>
      </c>
      <c r="C325" s="37" t="str">
        <f>IFERROR(VLOOKUP(Tableausuivioccupation[[#This Row],[N°]],Tableauoccupants[#All],2,FALSE),"")</f>
        <v>EEEEEEE eeeeeee</v>
      </c>
      <c r="D325" s="40">
        <v>5</v>
      </c>
      <c r="E325" s="38">
        <v>44609</v>
      </c>
      <c r="F325" s="17" t="str">
        <f>Tableausuivioccupation[[#This Row],[Emplacement]]&amp;Tableausuivioccupation[[#This Row],[Date]]</f>
        <v>544609</v>
      </c>
    </row>
    <row r="326" spans="2:6" x14ac:dyDescent="0.5">
      <c r="B326" s="36">
        <v>6</v>
      </c>
      <c r="C326" s="37" t="str">
        <f>IFERROR(VLOOKUP(Tableausuivioccupation[[#This Row],[N°]],Tableauoccupants[#All],2,FALSE),"")</f>
        <v>FFFFFFF fffffff</v>
      </c>
      <c r="D326" s="40">
        <v>3</v>
      </c>
      <c r="E326" s="38">
        <v>44562</v>
      </c>
      <c r="F326" s="17" t="str">
        <f>Tableausuivioccupation[[#This Row],[Emplacement]]&amp;Tableausuivioccupation[[#This Row],[Date]]</f>
        <v>344562</v>
      </c>
    </row>
    <row r="327" spans="2:6" x14ac:dyDescent="0.5">
      <c r="B327" s="36">
        <v>6</v>
      </c>
      <c r="C327" s="37" t="str">
        <f>IFERROR(VLOOKUP(Tableausuivioccupation[[#This Row],[N°]],Tableauoccupants[#All],2,FALSE),"")</f>
        <v>FFFFFFF fffffff</v>
      </c>
      <c r="D327" s="40">
        <v>3</v>
      </c>
      <c r="E327" s="38">
        <v>44563</v>
      </c>
      <c r="F327" s="17" t="str">
        <f>Tableausuivioccupation[[#This Row],[Emplacement]]&amp;Tableausuivioccupation[[#This Row],[Date]]</f>
        <v>344563</v>
      </c>
    </row>
    <row r="328" spans="2:6" x14ac:dyDescent="0.5">
      <c r="B328" s="36">
        <v>6</v>
      </c>
      <c r="C328" s="37" t="str">
        <f>IFERROR(VLOOKUP(Tableausuivioccupation[[#This Row],[N°]],Tableauoccupants[#All],2,FALSE),"")</f>
        <v>FFFFFFF fffffff</v>
      </c>
      <c r="D328" s="40">
        <v>3</v>
      </c>
      <c r="E328" s="38">
        <v>44564</v>
      </c>
      <c r="F328" s="17" t="str">
        <f>Tableausuivioccupation[[#This Row],[Emplacement]]&amp;Tableausuivioccupation[[#This Row],[Date]]</f>
        <v>344564</v>
      </c>
    </row>
    <row r="329" spans="2:6" x14ac:dyDescent="0.5">
      <c r="B329" s="36">
        <v>6</v>
      </c>
      <c r="C329" s="37" t="str">
        <f>IFERROR(VLOOKUP(Tableausuivioccupation[[#This Row],[N°]],Tableauoccupants[#All],2,FALSE),"")</f>
        <v>FFFFFFF fffffff</v>
      </c>
      <c r="D329" s="40">
        <v>3</v>
      </c>
      <c r="E329" s="38">
        <v>44565</v>
      </c>
      <c r="F329" s="17" t="str">
        <f>Tableausuivioccupation[[#This Row],[Emplacement]]&amp;Tableausuivioccupation[[#This Row],[Date]]</f>
        <v>344565</v>
      </c>
    </row>
    <row r="330" spans="2:6" x14ac:dyDescent="0.5">
      <c r="B330" s="36">
        <v>6</v>
      </c>
      <c r="C330" s="37" t="str">
        <f>IFERROR(VLOOKUP(Tableausuivioccupation[[#This Row],[N°]],Tableauoccupants[#All],2,FALSE),"")</f>
        <v>FFFFFFF fffffff</v>
      </c>
      <c r="D330" s="40">
        <v>3</v>
      </c>
      <c r="E330" s="38">
        <v>44566</v>
      </c>
      <c r="F330" s="17" t="str">
        <f>Tableausuivioccupation[[#This Row],[Emplacement]]&amp;Tableausuivioccupation[[#This Row],[Date]]</f>
        <v>344566</v>
      </c>
    </row>
    <row r="331" spans="2:6" x14ac:dyDescent="0.5">
      <c r="B331" s="36">
        <v>6</v>
      </c>
      <c r="C331" s="37" t="str">
        <f>IFERROR(VLOOKUP(Tableausuivioccupation[[#This Row],[N°]],Tableauoccupants[#All],2,FALSE),"")</f>
        <v>FFFFFFF fffffff</v>
      </c>
      <c r="D331" s="40">
        <v>3</v>
      </c>
      <c r="E331" s="38">
        <v>44567</v>
      </c>
      <c r="F331" s="17" t="str">
        <f>Tableausuivioccupation[[#This Row],[Emplacement]]&amp;Tableausuivioccupation[[#This Row],[Date]]</f>
        <v>344567</v>
      </c>
    </row>
    <row r="332" spans="2:6" x14ac:dyDescent="0.5">
      <c r="B332" s="36">
        <v>6</v>
      </c>
      <c r="C332" s="37" t="str">
        <f>IFERROR(VLOOKUP(Tableausuivioccupation[[#This Row],[N°]],Tableauoccupants[#All],2,FALSE),"")</f>
        <v>FFFFFFF fffffff</v>
      </c>
      <c r="D332" s="40">
        <v>3</v>
      </c>
      <c r="E332" s="38">
        <v>44568</v>
      </c>
      <c r="F332" s="17" t="str">
        <f>Tableausuivioccupation[[#This Row],[Emplacement]]&amp;Tableausuivioccupation[[#This Row],[Date]]</f>
        <v>344568</v>
      </c>
    </row>
    <row r="333" spans="2:6" x14ac:dyDescent="0.5">
      <c r="B333" s="36">
        <v>6</v>
      </c>
      <c r="C333" s="37" t="str">
        <f>IFERROR(VLOOKUP(Tableausuivioccupation[[#This Row],[N°]],Tableauoccupants[#All],2,FALSE),"")</f>
        <v>FFFFFFF fffffff</v>
      </c>
      <c r="D333" s="40">
        <v>3</v>
      </c>
      <c r="E333" s="38">
        <v>44569</v>
      </c>
      <c r="F333" s="17" t="str">
        <f>Tableausuivioccupation[[#This Row],[Emplacement]]&amp;Tableausuivioccupation[[#This Row],[Date]]</f>
        <v>344569</v>
      </c>
    </row>
    <row r="334" spans="2:6" x14ac:dyDescent="0.5">
      <c r="B334" s="36">
        <v>6</v>
      </c>
      <c r="C334" s="37" t="str">
        <f>IFERROR(VLOOKUP(Tableausuivioccupation[[#This Row],[N°]],Tableauoccupants[#All],2,FALSE),"")</f>
        <v>FFFFFFF fffffff</v>
      </c>
      <c r="D334" s="40">
        <v>3</v>
      </c>
      <c r="E334" s="38">
        <v>44570</v>
      </c>
      <c r="F334" s="17" t="str">
        <f>Tableausuivioccupation[[#This Row],[Emplacement]]&amp;Tableausuivioccupation[[#This Row],[Date]]</f>
        <v>344570</v>
      </c>
    </row>
    <row r="335" spans="2:6" x14ac:dyDescent="0.5">
      <c r="B335" s="36">
        <v>6</v>
      </c>
      <c r="C335" s="37" t="str">
        <f>IFERROR(VLOOKUP(Tableausuivioccupation[[#This Row],[N°]],Tableauoccupants[#All],2,FALSE),"")</f>
        <v>FFFFFFF fffffff</v>
      </c>
      <c r="D335" s="40">
        <v>3</v>
      </c>
      <c r="E335" s="38">
        <v>44571</v>
      </c>
      <c r="F335" s="17" t="str">
        <f>Tableausuivioccupation[[#This Row],[Emplacement]]&amp;Tableausuivioccupation[[#This Row],[Date]]</f>
        <v>344571</v>
      </c>
    </row>
    <row r="336" spans="2:6" x14ac:dyDescent="0.5">
      <c r="B336" s="36">
        <v>6</v>
      </c>
      <c r="C336" s="37" t="str">
        <f>IFERROR(VLOOKUP(Tableausuivioccupation[[#This Row],[N°]],Tableauoccupants[#All],2,FALSE),"")</f>
        <v>FFFFFFF fffffff</v>
      </c>
      <c r="D336" s="40">
        <v>3</v>
      </c>
      <c r="E336" s="38">
        <v>44572</v>
      </c>
      <c r="F336" s="17" t="str">
        <f>Tableausuivioccupation[[#This Row],[Emplacement]]&amp;Tableausuivioccupation[[#This Row],[Date]]</f>
        <v>344572</v>
      </c>
    </row>
    <row r="337" spans="2:6" x14ac:dyDescent="0.5">
      <c r="B337" s="36">
        <v>6</v>
      </c>
      <c r="C337" s="37" t="str">
        <f>IFERROR(VLOOKUP(Tableausuivioccupation[[#This Row],[N°]],Tableauoccupants[#All],2,FALSE),"")</f>
        <v>FFFFFFF fffffff</v>
      </c>
      <c r="D337" s="40">
        <v>3</v>
      </c>
      <c r="E337" s="38">
        <v>44573</v>
      </c>
      <c r="F337" s="17" t="str">
        <f>Tableausuivioccupation[[#This Row],[Emplacement]]&amp;Tableausuivioccupation[[#This Row],[Date]]</f>
        <v>344573</v>
      </c>
    </row>
    <row r="338" spans="2:6" x14ac:dyDescent="0.5">
      <c r="B338" s="36">
        <v>6</v>
      </c>
      <c r="C338" s="37" t="str">
        <f>IFERROR(VLOOKUP(Tableausuivioccupation[[#This Row],[N°]],Tableauoccupants[#All],2,FALSE),"")</f>
        <v>FFFFFFF fffffff</v>
      </c>
      <c r="D338" s="40">
        <v>3</v>
      </c>
      <c r="E338" s="38">
        <v>44574</v>
      </c>
      <c r="F338" s="17" t="str">
        <f>Tableausuivioccupation[[#This Row],[Emplacement]]&amp;Tableausuivioccupation[[#This Row],[Date]]</f>
        <v>344574</v>
      </c>
    </row>
    <row r="339" spans="2:6" x14ac:dyDescent="0.5">
      <c r="B339" s="36">
        <v>6</v>
      </c>
      <c r="C339" s="37" t="str">
        <f>IFERROR(VLOOKUP(Tableausuivioccupation[[#This Row],[N°]],Tableauoccupants[#All],2,FALSE),"")</f>
        <v>FFFFFFF fffffff</v>
      </c>
      <c r="D339" s="40">
        <v>3</v>
      </c>
      <c r="E339" s="38">
        <v>44575</v>
      </c>
      <c r="F339" s="17" t="str">
        <f>Tableausuivioccupation[[#This Row],[Emplacement]]&amp;Tableausuivioccupation[[#This Row],[Date]]</f>
        <v>344575</v>
      </c>
    </row>
    <row r="340" spans="2:6" x14ac:dyDescent="0.5">
      <c r="B340" s="36">
        <v>6</v>
      </c>
      <c r="C340" s="37" t="str">
        <f>IFERROR(VLOOKUP(Tableausuivioccupation[[#This Row],[N°]],Tableauoccupants[#All],2,FALSE),"")</f>
        <v>FFFFFFF fffffff</v>
      </c>
      <c r="D340" s="40">
        <v>3</v>
      </c>
      <c r="E340" s="38">
        <v>44576</v>
      </c>
      <c r="F340" s="17" t="str">
        <f>Tableausuivioccupation[[#This Row],[Emplacement]]&amp;Tableausuivioccupation[[#This Row],[Date]]</f>
        <v>344576</v>
      </c>
    </row>
    <row r="341" spans="2:6" x14ac:dyDescent="0.5">
      <c r="B341" s="36">
        <v>6</v>
      </c>
      <c r="C341" s="37" t="str">
        <f>IFERROR(VLOOKUP(Tableausuivioccupation[[#This Row],[N°]],Tableauoccupants[#All],2,FALSE),"")</f>
        <v>FFFFFFF fffffff</v>
      </c>
      <c r="D341" s="40">
        <v>3</v>
      </c>
      <c r="E341" s="38">
        <v>44577</v>
      </c>
      <c r="F341" s="17" t="str">
        <f>Tableausuivioccupation[[#This Row],[Emplacement]]&amp;Tableausuivioccupation[[#This Row],[Date]]</f>
        <v>344577</v>
      </c>
    </row>
    <row r="342" spans="2:6" x14ac:dyDescent="0.5">
      <c r="B342" s="36">
        <v>6</v>
      </c>
      <c r="C342" s="37" t="str">
        <f>IFERROR(VLOOKUP(Tableausuivioccupation[[#This Row],[N°]],Tableauoccupants[#All],2,FALSE),"")</f>
        <v>FFFFFFF fffffff</v>
      </c>
      <c r="D342" s="40">
        <v>3</v>
      </c>
      <c r="E342" s="38">
        <v>44578</v>
      </c>
      <c r="F342" s="17" t="str">
        <f>Tableausuivioccupation[[#This Row],[Emplacement]]&amp;Tableausuivioccupation[[#This Row],[Date]]</f>
        <v>344578</v>
      </c>
    </row>
    <row r="343" spans="2:6" x14ac:dyDescent="0.5">
      <c r="B343" s="36">
        <v>6</v>
      </c>
      <c r="C343" s="37" t="str">
        <f>IFERROR(VLOOKUP(Tableausuivioccupation[[#This Row],[N°]],Tableauoccupants[#All],2,FALSE),"")</f>
        <v>FFFFFFF fffffff</v>
      </c>
      <c r="D343" s="40">
        <v>3</v>
      </c>
      <c r="E343" s="38">
        <v>44579</v>
      </c>
      <c r="F343" s="17" t="str">
        <f>Tableausuivioccupation[[#This Row],[Emplacement]]&amp;Tableausuivioccupation[[#This Row],[Date]]</f>
        <v>344579</v>
      </c>
    </row>
    <row r="344" spans="2:6" x14ac:dyDescent="0.5">
      <c r="B344" s="36">
        <v>6</v>
      </c>
      <c r="C344" s="37" t="str">
        <f>IFERROR(VLOOKUP(Tableausuivioccupation[[#This Row],[N°]],Tableauoccupants[#All],2,FALSE),"")</f>
        <v>FFFFFFF fffffff</v>
      </c>
      <c r="D344" s="40">
        <v>3</v>
      </c>
      <c r="E344" s="38">
        <v>44580</v>
      </c>
      <c r="F344" s="17" t="str">
        <f>Tableausuivioccupation[[#This Row],[Emplacement]]&amp;Tableausuivioccupation[[#This Row],[Date]]</f>
        <v>344580</v>
      </c>
    </row>
    <row r="345" spans="2:6" x14ac:dyDescent="0.5">
      <c r="B345" s="36">
        <v>6</v>
      </c>
      <c r="C345" s="37" t="str">
        <f>IFERROR(VLOOKUP(Tableausuivioccupation[[#This Row],[N°]],Tableauoccupants[#All],2,FALSE),"")</f>
        <v>FFFFFFF fffffff</v>
      </c>
      <c r="D345" s="40">
        <v>3</v>
      </c>
      <c r="E345" s="38">
        <v>44581</v>
      </c>
      <c r="F345" s="17" t="str">
        <f>Tableausuivioccupation[[#This Row],[Emplacement]]&amp;Tableausuivioccupation[[#This Row],[Date]]</f>
        <v>344581</v>
      </c>
    </row>
    <row r="346" spans="2:6" x14ac:dyDescent="0.5">
      <c r="B346" s="36">
        <v>6</v>
      </c>
      <c r="C346" s="37" t="str">
        <f>IFERROR(VLOOKUP(Tableausuivioccupation[[#This Row],[N°]],Tableauoccupants[#All],2,FALSE),"")</f>
        <v>FFFFFFF fffffff</v>
      </c>
      <c r="D346" s="40">
        <v>3</v>
      </c>
      <c r="E346" s="38">
        <v>44582</v>
      </c>
      <c r="F346" s="17" t="str">
        <f>Tableausuivioccupation[[#This Row],[Emplacement]]&amp;Tableausuivioccupation[[#This Row],[Date]]</f>
        <v>344582</v>
      </c>
    </row>
    <row r="347" spans="2:6" x14ac:dyDescent="0.5">
      <c r="B347" s="36">
        <v>6</v>
      </c>
      <c r="C347" s="37" t="str">
        <f>IFERROR(VLOOKUP(Tableausuivioccupation[[#This Row],[N°]],Tableauoccupants[#All],2,FALSE),"")</f>
        <v>FFFFFFF fffffff</v>
      </c>
      <c r="D347" s="40">
        <v>3</v>
      </c>
      <c r="E347" s="38">
        <v>44583</v>
      </c>
      <c r="F347" s="17" t="str">
        <f>Tableausuivioccupation[[#This Row],[Emplacement]]&amp;Tableausuivioccupation[[#This Row],[Date]]</f>
        <v>344583</v>
      </c>
    </row>
    <row r="348" spans="2:6" x14ac:dyDescent="0.5">
      <c r="B348" s="36">
        <v>6</v>
      </c>
      <c r="C348" s="37" t="str">
        <f>IFERROR(VLOOKUP(Tableausuivioccupation[[#This Row],[N°]],Tableauoccupants[#All],2,FALSE),"")</f>
        <v>FFFFFFF fffffff</v>
      </c>
      <c r="D348" s="40">
        <v>3</v>
      </c>
      <c r="E348" s="38">
        <v>44584</v>
      </c>
      <c r="F348" s="17" t="str">
        <f>Tableausuivioccupation[[#This Row],[Emplacement]]&amp;Tableausuivioccupation[[#This Row],[Date]]</f>
        <v>344584</v>
      </c>
    </row>
    <row r="349" spans="2:6" x14ac:dyDescent="0.5">
      <c r="B349" s="36">
        <v>6</v>
      </c>
      <c r="C349" s="37" t="str">
        <f>IFERROR(VLOOKUP(Tableausuivioccupation[[#This Row],[N°]],Tableauoccupants[#All],2,FALSE),"")</f>
        <v>FFFFFFF fffffff</v>
      </c>
      <c r="D349" s="40">
        <v>3</v>
      </c>
      <c r="E349" s="38">
        <v>44585</v>
      </c>
      <c r="F349" s="17" t="str">
        <f>Tableausuivioccupation[[#This Row],[Emplacement]]&amp;Tableausuivioccupation[[#This Row],[Date]]</f>
        <v>344585</v>
      </c>
    </row>
    <row r="350" spans="2:6" x14ac:dyDescent="0.5">
      <c r="B350" s="36">
        <v>6</v>
      </c>
      <c r="C350" s="37" t="str">
        <f>IFERROR(VLOOKUP(Tableausuivioccupation[[#This Row],[N°]],Tableauoccupants[#All],2,FALSE),"")</f>
        <v>FFFFFFF fffffff</v>
      </c>
      <c r="D350" s="40">
        <v>3</v>
      </c>
      <c r="E350" s="38">
        <v>44586</v>
      </c>
      <c r="F350" s="17" t="str">
        <f>Tableausuivioccupation[[#This Row],[Emplacement]]&amp;Tableausuivioccupation[[#This Row],[Date]]</f>
        <v>344586</v>
      </c>
    </row>
    <row r="351" spans="2:6" x14ac:dyDescent="0.5">
      <c r="B351" s="36">
        <v>6</v>
      </c>
      <c r="C351" s="37" t="str">
        <f>IFERROR(VLOOKUP(Tableausuivioccupation[[#This Row],[N°]],Tableauoccupants[#All],2,FALSE),"")</f>
        <v>FFFFFFF fffffff</v>
      </c>
      <c r="D351" s="40">
        <v>3</v>
      </c>
      <c r="E351" s="38">
        <v>44587</v>
      </c>
      <c r="F351" s="17" t="str">
        <f>Tableausuivioccupation[[#This Row],[Emplacement]]&amp;Tableausuivioccupation[[#This Row],[Date]]</f>
        <v>344587</v>
      </c>
    </row>
    <row r="352" spans="2:6" x14ac:dyDescent="0.5">
      <c r="B352" s="36">
        <v>6</v>
      </c>
      <c r="C352" s="37" t="str">
        <f>IFERROR(VLOOKUP(Tableausuivioccupation[[#This Row],[N°]],Tableauoccupants[#All],2,FALSE),"")</f>
        <v>FFFFFFF fffffff</v>
      </c>
      <c r="D352" s="40">
        <v>3</v>
      </c>
      <c r="E352" s="38">
        <v>44588</v>
      </c>
      <c r="F352" s="17" t="str">
        <f>Tableausuivioccupation[[#This Row],[Emplacement]]&amp;Tableausuivioccupation[[#This Row],[Date]]</f>
        <v>344588</v>
      </c>
    </row>
    <row r="353" spans="2:6" x14ac:dyDescent="0.5">
      <c r="B353" s="36">
        <v>6</v>
      </c>
      <c r="C353" s="37" t="str">
        <f>IFERROR(VLOOKUP(Tableausuivioccupation[[#This Row],[N°]],Tableauoccupants[#All],2,FALSE),"")</f>
        <v>FFFFFFF fffffff</v>
      </c>
      <c r="D353" s="40">
        <v>3</v>
      </c>
      <c r="E353" s="38">
        <v>44589</v>
      </c>
      <c r="F353" s="17" t="str">
        <f>Tableausuivioccupation[[#This Row],[Emplacement]]&amp;Tableausuivioccupation[[#This Row],[Date]]</f>
        <v>344589</v>
      </c>
    </row>
    <row r="354" spans="2:6" x14ac:dyDescent="0.5">
      <c r="B354" s="36">
        <v>6</v>
      </c>
      <c r="C354" s="37" t="str">
        <f>IFERROR(VLOOKUP(Tableausuivioccupation[[#This Row],[N°]],Tableauoccupants[#All],2,FALSE),"")</f>
        <v>FFFFFFF fffffff</v>
      </c>
      <c r="D354" s="40">
        <v>3</v>
      </c>
      <c r="E354" s="38">
        <v>44590</v>
      </c>
      <c r="F354" s="17" t="str">
        <f>Tableausuivioccupation[[#This Row],[Emplacement]]&amp;Tableausuivioccupation[[#This Row],[Date]]</f>
        <v>344590</v>
      </c>
    </row>
    <row r="355" spans="2:6" x14ac:dyDescent="0.5">
      <c r="B355" s="36">
        <v>6</v>
      </c>
      <c r="C355" s="37" t="str">
        <f>IFERROR(VLOOKUP(Tableausuivioccupation[[#This Row],[N°]],Tableauoccupants[#All],2,FALSE),"")</f>
        <v>FFFFFFF fffffff</v>
      </c>
      <c r="D355" s="40">
        <v>3</v>
      </c>
      <c r="E355" s="38">
        <v>44591</v>
      </c>
      <c r="F355" s="17" t="str">
        <f>Tableausuivioccupation[[#This Row],[Emplacement]]&amp;Tableausuivioccupation[[#This Row],[Date]]</f>
        <v>344591</v>
      </c>
    </row>
    <row r="356" spans="2:6" x14ac:dyDescent="0.5">
      <c r="B356" s="36">
        <v>6</v>
      </c>
      <c r="C356" s="37" t="str">
        <f>IFERROR(VLOOKUP(Tableausuivioccupation[[#This Row],[N°]],Tableauoccupants[#All],2,FALSE),"")</f>
        <v>FFFFFFF fffffff</v>
      </c>
      <c r="D356" s="40">
        <v>3</v>
      </c>
      <c r="E356" s="38">
        <v>44592</v>
      </c>
      <c r="F356" s="17" t="str">
        <f>Tableausuivioccupation[[#This Row],[Emplacement]]&amp;Tableausuivioccupation[[#This Row],[Date]]</f>
        <v>344592</v>
      </c>
    </row>
    <row r="357" spans="2:6" x14ac:dyDescent="0.5">
      <c r="B357" s="36">
        <v>6</v>
      </c>
      <c r="C357" s="37" t="str">
        <f>IFERROR(VLOOKUP(Tableausuivioccupation[[#This Row],[N°]],Tableauoccupants[#All],2,FALSE),"")</f>
        <v>FFFFFFF fffffff</v>
      </c>
      <c r="D357" s="40">
        <v>3</v>
      </c>
      <c r="E357" s="38">
        <v>44593</v>
      </c>
      <c r="F357" s="17" t="str">
        <f>Tableausuivioccupation[[#This Row],[Emplacement]]&amp;Tableausuivioccupation[[#This Row],[Date]]</f>
        <v>344593</v>
      </c>
    </row>
    <row r="358" spans="2:6" x14ac:dyDescent="0.5">
      <c r="B358" s="36">
        <v>6</v>
      </c>
      <c r="C358" s="37" t="str">
        <f>IFERROR(VLOOKUP(Tableausuivioccupation[[#This Row],[N°]],Tableauoccupants[#All],2,FALSE),"")</f>
        <v>FFFFFFF fffffff</v>
      </c>
      <c r="D358" s="40">
        <v>3</v>
      </c>
      <c r="E358" s="38">
        <v>44594</v>
      </c>
      <c r="F358" s="17" t="str">
        <f>Tableausuivioccupation[[#This Row],[Emplacement]]&amp;Tableausuivioccupation[[#This Row],[Date]]</f>
        <v>344594</v>
      </c>
    </row>
    <row r="359" spans="2:6" x14ac:dyDescent="0.5">
      <c r="B359" s="36">
        <v>6</v>
      </c>
      <c r="C359" s="37" t="str">
        <f>IFERROR(VLOOKUP(Tableausuivioccupation[[#This Row],[N°]],Tableauoccupants[#All],2,FALSE),"")</f>
        <v>FFFFFFF fffffff</v>
      </c>
      <c r="D359" s="40">
        <v>3</v>
      </c>
      <c r="E359" s="38">
        <v>44595</v>
      </c>
      <c r="F359" s="17" t="str">
        <f>Tableausuivioccupation[[#This Row],[Emplacement]]&amp;Tableausuivioccupation[[#This Row],[Date]]</f>
        <v>344595</v>
      </c>
    </row>
    <row r="360" spans="2:6" x14ac:dyDescent="0.5">
      <c r="B360" s="36">
        <v>6</v>
      </c>
      <c r="C360" s="37" t="str">
        <f>IFERROR(VLOOKUP(Tableausuivioccupation[[#This Row],[N°]],Tableauoccupants[#All],2,FALSE),"")</f>
        <v>FFFFFFF fffffff</v>
      </c>
      <c r="D360" s="40">
        <v>3</v>
      </c>
      <c r="E360" s="38">
        <v>44596</v>
      </c>
      <c r="F360" s="17" t="str">
        <f>Tableausuivioccupation[[#This Row],[Emplacement]]&amp;Tableausuivioccupation[[#This Row],[Date]]</f>
        <v>344596</v>
      </c>
    </row>
    <row r="361" spans="2:6" x14ac:dyDescent="0.5">
      <c r="B361" s="36">
        <v>7</v>
      </c>
      <c r="C361" s="37" t="str">
        <f>IFERROR(VLOOKUP(Tableausuivioccupation[[#This Row],[N°]],Tableauoccupants[#All],2,FALSE),"")</f>
        <v>GGGGGGG ggggg</v>
      </c>
      <c r="D361" s="40">
        <v>4</v>
      </c>
      <c r="E361" s="38">
        <v>44610</v>
      </c>
      <c r="F361" s="17" t="str">
        <f>Tableausuivioccupation[[#This Row],[Emplacement]]&amp;Tableausuivioccupation[[#This Row],[Date]]</f>
        <v>444610</v>
      </c>
    </row>
    <row r="362" spans="2:6" x14ac:dyDescent="0.5">
      <c r="B362" s="36">
        <v>7</v>
      </c>
      <c r="C362" s="37" t="str">
        <f>IFERROR(VLOOKUP(Tableausuivioccupation[[#This Row],[N°]],Tableauoccupants[#All],2,FALSE),"")</f>
        <v>GGGGGGG ggggg</v>
      </c>
      <c r="D362" s="40">
        <v>4</v>
      </c>
      <c r="E362" s="38">
        <v>44611</v>
      </c>
      <c r="F362" s="17" t="str">
        <f>Tableausuivioccupation[[#This Row],[Emplacement]]&amp;Tableausuivioccupation[[#This Row],[Date]]</f>
        <v>444611</v>
      </c>
    </row>
    <row r="363" spans="2:6" x14ac:dyDescent="0.5">
      <c r="B363" s="36">
        <v>7</v>
      </c>
      <c r="C363" s="37" t="str">
        <f>IFERROR(VLOOKUP(Tableausuivioccupation[[#This Row],[N°]],Tableauoccupants[#All],2,FALSE),"")</f>
        <v>GGGGGGG ggggg</v>
      </c>
      <c r="D363" s="40">
        <v>4</v>
      </c>
      <c r="E363" s="38">
        <v>44612</v>
      </c>
      <c r="F363" s="17" t="str">
        <f>Tableausuivioccupation[[#This Row],[Emplacement]]&amp;Tableausuivioccupation[[#This Row],[Date]]</f>
        <v>444612</v>
      </c>
    </row>
    <row r="364" spans="2:6" x14ac:dyDescent="0.5">
      <c r="B364" s="36">
        <v>7</v>
      </c>
      <c r="C364" s="37" t="str">
        <f>IFERROR(VLOOKUP(Tableausuivioccupation[[#This Row],[N°]],Tableauoccupants[#All],2,FALSE),"")</f>
        <v>GGGGGGG ggggg</v>
      </c>
      <c r="D364" s="40">
        <v>4</v>
      </c>
      <c r="E364" s="38">
        <v>44613</v>
      </c>
      <c r="F364" s="17" t="str">
        <f>Tableausuivioccupation[[#This Row],[Emplacement]]&amp;Tableausuivioccupation[[#This Row],[Date]]</f>
        <v>444613</v>
      </c>
    </row>
    <row r="365" spans="2:6" x14ac:dyDescent="0.5">
      <c r="B365" s="36">
        <v>7</v>
      </c>
      <c r="C365" s="37" t="str">
        <f>IFERROR(VLOOKUP(Tableausuivioccupation[[#This Row],[N°]],Tableauoccupants[#All],2,FALSE),"")</f>
        <v>GGGGGGG ggggg</v>
      </c>
      <c r="D365" s="40">
        <v>4</v>
      </c>
      <c r="E365" s="38">
        <v>44614</v>
      </c>
      <c r="F365" s="17" t="str">
        <f>Tableausuivioccupation[[#This Row],[Emplacement]]&amp;Tableausuivioccupation[[#This Row],[Date]]</f>
        <v>444614</v>
      </c>
    </row>
    <row r="366" spans="2:6" x14ac:dyDescent="0.5">
      <c r="B366" s="36">
        <v>7</v>
      </c>
      <c r="C366" s="37" t="str">
        <f>IFERROR(VLOOKUP(Tableausuivioccupation[[#This Row],[N°]],Tableauoccupants[#All],2,FALSE),"")</f>
        <v>GGGGGGG ggggg</v>
      </c>
      <c r="D366" s="40">
        <v>4</v>
      </c>
      <c r="E366" s="38">
        <v>44615</v>
      </c>
      <c r="F366" s="17" t="str">
        <f>Tableausuivioccupation[[#This Row],[Emplacement]]&amp;Tableausuivioccupation[[#This Row],[Date]]</f>
        <v>444615</v>
      </c>
    </row>
    <row r="367" spans="2:6" x14ac:dyDescent="0.5">
      <c r="B367" s="36">
        <v>7</v>
      </c>
      <c r="C367" s="37" t="str">
        <f>IFERROR(VLOOKUP(Tableausuivioccupation[[#This Row],[N°]],Tableauoccupants[#All],2,FALSE),"")</f>
        <v>GGGGGGG ggggg</v>
      </c>
      <c r="D367" s="40">
        <v>4</v>
      </c>
      <c r="E367" s="38">
        <v>44616</v>
      </c>
      <c r="F367" s="17" t="str">
        <f>Tableausuivioccupation[[#This Row],[Emplacement]]&amp;Tableausuivioccupation[[#This Row],[Date]]</f>
        <v>444616</v>
      </c>
    </row>
    <row r="368" spans="2:6" x14ac:dyDescent="0.5">
      <c r="B368" s="36">
        <v>7</v>
      </c>
      <c r="C368" s="37" t="str">
        <f>IFERROR(VLOOKUP(Tableausuivioccupation[[#This Row],[N°]],Tableauoccupants[#All],2,FALSE),"")</f>
        <v>GGGGGGG ggggg</v>
      </c>
      <c r="D368" s="40">
        <v>4</v>
      </c>
      <c r="E368" s="38">
        <v>44617</v>
      </c>
      <c r="F368" s="17" t="str">
        <f>Tableausuivioccupation[[#This Row],[Emplacement]]&amp;Tableausuivioccupation[[#This Row],[Date]]</f>
        <v>444617</v>
      </c>
    </row>
    <row r="369" spans="2:6" x14ac:dyDescent="0.5">
      <c r="B369" s="36">
        <v>8</v>
      </c>
      <c r="C369" s="37" t="str">
        <f>IFERROR(VLOOKUP(Tableausuivioccupation[[#This Row],[N°]],Tableauoccupants[#All],2,FALSE),"")</f>
        <v>HHHHHH hhhhhh</v>
      </c>
      <c r="D369" s="40">
        <v>8</v>
      </c>
      <c r="E369" s="38">
        <v>44579</v>
      </c>
      <c r="F369" s="17" t="str">
        <f>Tableausuivioccupation[[#This Row],[Emplacement]]&amp;Tableausuivioccupation[[#This Row],[Date]]</f>
        <v>844579</v>
      </c>
    </row>
    <row r="370" spans="2:6" x14ac:dyDescent="0.5">
      <c r="B370" s="36">
        <v>8</v>
      </c>
      <c r="C370" s="37" t="str">
        <f>IFERROR(VLOOKUP(Tableausuivioccupation[[#This Row],[N°]],Tableauoccupants[#All],2,FALSE),"")</f>
        <v>HHHHHH hhhhhh</v>
      </c>
      <c r="D370" s="40">
        <v>8</v>
      </c>
      <c r="E370" s="38">
        <v>44580</v>
      </c>
      <c r="F370" s="17" t="str">
        <f>Tableausuivioccupation[[#This Row],[Emplacement]]&amp;Tableausuivioccupation[[#This Row],[Date]]</f>
        <v>844580</v>
      </c>
    </row>
    <row r="371" spans="2:6" x14ac:dyDescent="0.5">
      <c r="B371" s="36">
        <v>8</v>
      </c>
      <c r="C371" s="37" t="str">
        <f>IFERROR(VLOOKUP(Tableausuivioccupation[[#This Row],[N°]],Tableauoccupants[#All],2,FALSE),"")</f>
        <v>HHHHHH hhhhhh</v>
      </c>
      <c r="D371" s="40">
        <v>8</v>
      </c>
      <c r="E371" s="38">
        <v>44581</v>
      </c>
      <c r="F371" s="17" t="str">
        <f>Tableausuivioccupation[[#This Row],[Emplacement]]&amp;Tableausuivioccupation[[#This Row],[Date]]</f>
        <v>844581</v>
      </c>
    </row>
    <row r="372" spans="2:6" x14ac:dyDescent="0.5">
      <c r="B372" s="36">
        <v>8</v>
      </c>
      <c r="C372" s="37" t="str">
        <f>IFERROR(VLOOKUP(Tableausuivioccupation[[#This Row],[N°]],Tableauoccupants[#All],2,FALSE),"")</f>
        <v>HHHHHH hhhhhh</v>
      </c>
      <c r="D372" s="40">
        <v>8</v>
      </c>
      <c r="E372" s="38">
        <v>44582</v>
      </c>
      <c r="F372" s="17" t="str">
        <f>Tableausuivioccupation[[#This Row],[Emplacement]]&amp;Tableausuivioccupation[[#This Row],[Date]]</f>
        <v>844582</v>
      </c>
    </row>
    <row r="373" spans="2:6" x14ac:dyDescent="0.5">
      <c r="B373" s="36">
        <v>8</v>
      </c>
      <c r="C373" s="37" t="str">
        <f>IFERROR(VLOOKUP(Tableausuivioccupation[[#This Row],[N°]],Tableauoccupants[#All],2,FALSE),"")</f>
        <v>HHHHHH hhhhhh</v>
      </c>
      <c r="D373" s="40">
        <v>8</v>
      </c>
      <c r="E373" s="38">
        <v>44583</v>
      </c>
      <c r="F373" s="17" t="str">
        <f>Tableausuivioccupation[[#This Row],[Emplacement]]&amp;Tableausuivioccupation[[#This Row],[Date]]</f>
        <v>844583</v>
      </c>
    </row>
    <row r="374" spans="2:6" x14ac:dyDescent="0.5">
      <c r="B374" s="36">
        <v>8</v>
      </c>
      <c r="C374" s="37" t="str">
        <f>IFERROR(VLOOKUP(Tableausuivioccupation[[#This Row],[N°]],Tableauoccupants[#All],2,FALSE),"")</f>
        <v>HHHHHH hhhhhh</v>
      </c>
      <c r="D374" s="40">
        <v>8</v>
      </c>
      <c r="E374" s="38">
        <v>44584</v>
      </c>
      <c r="F374" s="17" t="str">
        <f>Tableausuivioccupation[[#This Row],[Emplacement]]&amp;Tableausuivioccupation[[#This Row],[Date]]</f>
        <v>844584</v>
      </c>
    </row>
    <row r="375" spans="2:6" x14ac:dyDescent="0.5">
      <c r="B375" s="36">
        <v>8</v>
      </c>
      <c r="C375" s="37" t="str">
        <f>IFERROR(VLOOKUP(Tableausuivioccupation[[#This Row],[N°]],Tableauoccupants[#All],2,FALSE),"")</f>
        <v>HHHHHH hhhhhh</v>
      </c>
      <c r="D375" s="40">
        <v>8</v>
      </c>
      <c r="E375" s="38">
        <v>44585</v>
      </c>
      <c r="F375" s="17" t="str">
        <f>Tableausuivioccupation[[#This Row],[Emplacement]]&amp;Tableausuivioccupation[[#This Row],[Date]]</f>
        <v>844585</v>
      </c>
    </row>
    <row r="376" spans="2:6" x14ac:dyDescent="0.5">
      <c r="B376" s="36">
        <v>8</v>
      </c>
      <c r="C376" s="37" t="str">
        <f>IFERROR(VLOOKUP(Tableausuivioccupation[[#This Row],[N°]],Tableauoccupants[#All],2,FALSE),"")</f>
        <v>HHHHHH hhhhhh</v>
      </c>
      <c r="D376" s="40">
        <v>8</v>
      </c>
      <c r="E376" s="38">
        <v>44586</v>
      </c>
      <c r="F376" s="17" t="str">
        <f>Tableausuivioccupation[[#This Row],[Emplacement]]&amp;Tableausuivioccupation[[#This Row],[Date]]</f>
        <v>844586</v>
      </c>
    </row>
    <row r="377" spans="2:6" x14ac:dyDescent="0.5">
      <c r="B377" s="36">
        <v>8</v>
      </c>
      <c r="C377" s="37" t="str">
        <f>IFERROR(VLOOKUP(Tableausuivioccupation[[#This Row],[N°]],Tableauoccupants[#All],2,FALSE),"")</f>
        <v>HHHHHH hhhhhh</v>
      </c>
      <c r="D377" s="40">
        <v>8</v>
      </c>
      <c r="E377" s="38">
        <v>44587</v>
      </c>
      <c r="F377" s="17" t="str">
        <f>Tableausuivioccupation[[#This Row],[Emplacement]]&amp;Tableausuivioccupation[[#This Row],[Date]]</f>
        <v>844587</v>
      </c>
    </row>
    <row r="378" spans="2:6" x14ac:dyDescent="0.5">
      <c r="B378" s="36">
        <v>8</v>
      </c>
      <c r="C378" s="37" t="str">
        <f>IFERROR(VLOOKUP(Tableausuivioccupation[[#This Row],[N°]],Tableauoccupants[#All],2,FALSE),"")</f>
        <v>HHHHHH hhhhhh</v>
      </c>
      <c r="D378" s="40">
        <v>8</v>
      </c>
      <c r="E378" s="38">
        <v>44588</v>
      </c>
      <c r="F378" s="17" t="str">
        <f>Tableausuivioccupation[[#This Row],[Emplacement]]&amp;Tableausuivioccupation[[#This Row],[Date]]</f>
        <v>844588</v>
      </c>
    </row>
    <row r="379" spans="2:6" x14ac:dyDescent="0.5">
      <c r="B379" s="36">
        <v>8</v>
      </c>
      <c r="C379" s="37" t="str">
        <f>IFERROR(VLOOKUP(Tableausuivioccupation[[#This Row],[N°]],Tableauoccupants[#All],2,FALSE),"")</f>
        <v>HHHHHH hhhhhh</v>
      </c>
      <c r="D379" s="40">
        <v>8</v>
      </c>
      <c r="E379" s="38">
        <v>44589</v>
      </c>
      <c r="F379" s="17" t="str">
        <f>Tableausuivioccupation[[#This Row],[Emplacement]]&amp;Tableausuivioccupation[[#This Row],[Date]]</f>
        <v>844589</v>
      </c>
    </row>
    <row r="380" spans="2:6" x14ac:dyDescent="0.5">
      <c r="B380" s="36">
        <v>8</v>
      </c>
      <c r="C380" s="37" t="str">
        <f>IFERROR(VLOOKUP(Tableausuivioccupation[[#This Row],[N°]],Tableauoccupants[#All],2,FALSE),"")</f>
        <v>HHHHHH hhhhhh</v>
      </c>
      <c r="D380" s="40">
        <v>8</v>
      </c>
      <c r="E380" s="38">
        <v>44590</v>
      </c>
      <c r="F380" s="17" t="str">
        <f>Tableausuivioccupation[[#This Row],[Emplacement]]&amp;Tableausuivioccupation[[#This Row],[Date]]</f>
        <v>844590</v>
      </c>
    </row>
    <row r="381" spans="2:6" x14ac:dyDescent="0.5">
      <c r="B381" s="36">
        <v>8</v>
      </c>
      <c r="C381" s="37" t="str">
        <f>IFERROR(VLOOKUP(Tableausuivioccupation[[#This Row],[N°]],Tableauoccupants[#All],2,FALSE),"")</f>
        <v>HHHHHH hhhhhh</v>
      </c>
      <c r="D381" s="40">
        <v>8</v>
      </c>
      <c r="E381" s="38">
        <v>44591</v>
      </c>
      <c r="F381" s="17" t="str">
        <f>Tableausuivioccupation[[#This Row],[Emplacement]]&amp;Tableausuivioccupation[[#This Row],[Date]]</f>
        <v>844591</v>
      </c>
    </row>
    <row r="382" spans="2:6" x14ac:dyDescent="0.5">
      <c r="B382" s="36">
        <v>8</v>
      </c>
      <c r="C382" s="37" t="str">
        <f>IFERROR(VLOOKUP(Tableausuivioccupation[[#This Row],[N°]],Tableauoccupants[#All],2,FALSE),"")</f>
        <v>HHHHHH hhhhhh</v>
      </c>
      <c r="D382" s="40">
        <v>8</v>
      </c>
      <c r="E382" s="38">
        <v>44592</v>
      </c>
      <c r="F382" s="17" t="str">
        <f>Tableausuivioccupation[[#This Row],[Emplacement]]&amp;Tableausuivioccupation[[#This Row],[Date]]</f>
        <v>844592</v>
      </c>
    </row>
    <row r="383" spans="2:6" x14ac:dyDescent="0.5">
      <c r="B383" s="36">
        <v>8</v>
      </c>
      <c r="C383" s="37" t="str">
        <f>IFERROR(VLOOKUP(Tableausuivioccupation[[#This Row],[N°]],Tableauoccupants[#All],2,FALSE),"")</f>
        <v>HHHHHH hhhhhh</v>
      </c>
      <c r="D383" s="40">
        <v>8</v>
      </c>
      <c r="E383" s="38">
        <v>44593</v>
      </c>
      <c r="F383" s="17" t="str">
        <f>Tableausuivioccupation[[#This Row],[Emplacement]]&amp;Tableausuivioccupation[[#This Row],[Date]]</f>
        <v>844593</v>
      </c>
    </row>
    <row r="384" spans="2:6" x14ac:dyDescent="0.5">
      <c r="B384" s="36">
        <v>8</v>
      </c>
      <c r="C384" s="37" t="str">
        <f>IFERROR(VLOOKUP(Tableausuivioccupation[[#This Row],[N°]],Tableauoccupants[#All],2,FALSE),"")</f>
        <v>HHHHHH hhhhhh</v>
      </c>
      <c r="D384" s="40">
        <v>8</v>
      </c>
      <c r="E384" s="38">
        <v>44594</v>
      </c>
      <c r="F384" s="17" t="str">
        <f>Tableausuivioccupation[[#This Row],[Emplacement]]&amp;Tableausuivioccupation[[#This Row],[Date]]</f>
        <v>844594</v>
      </c>
    </row>
    <row r="385" spans="2:6" x14ac:dyDescent="0.5">
      <c r="B385" s="36">
        <v>8</v>
      </c>
      <c r="C385" s="37" t="str">
        <f>IFERROR(VLOOKUP(Tableausuivioccupation[[#This Row],[N°]],Tableauoccupants[#All],2,FALSE),"")</f>
        <v>HHHHHH hhhhhh</v>
      </c>
      <c r="D385" s="40">
        <v>8</v>
      </c>
      <c r="E385" s="38">
        <v>44595</v>
      </c>
      <c r="F385" s="17" t="str">
        <f>Tableausuivioccupation[[#This Row],[Emplacement]]&amp;Tableausuivioccupation[[#This Row],[Date]]</f>
        <v>844595</v>
      </c>
    </row>
    <row r="386" spans="2:6" x14ac:dyDescent="0.5">
      <c r="B386" s="36">
        <v>8</v>
      </c>
      <c r="C386" s="37" t="str">
        <f>IFERROR(VLOOKUP(Tableausuivioccupation[[#This Row],[N°]],Tableauoccupants[#All],2,FALSE),"")</f>
        <v>HHHHHH hhhhhh</v>
      </c>
      <c r="D386" s="40">
        <v>8</v>
      </c>
      <c r="E386" s="38">
        <v>44596</v>
      </c>
      <c r="F386" s="17" t="str">
        <f>Tableausuivioccupation[[#This Row],[Emplacement]]&amp;Tableausuivioccupation[[#This Row],[Date]]</f>
        <v>844596</v>
      </c>
    </row>
    <row r="387" spans="2:6" x14ac:dyDescent="0.5">
      <c r="B387" s="36">
        <v>8</v>
      </c>
      <c r="C387" s="37" t="str">
        <f>IFERROR(VLOOKUP(Tableausuivioccupation[[#This Row],[N°]],Tableauoccupants[#All],2,FALSE),"")</f>
        <v>HHHHHH hhhhhh</v>
      </c>
      <c r="D387" s="40">
        <v>8</v>
      </c>
      <c r="E387" s="38">
        <v>44597</v>
      </c>
      <c r="F387" s="17" t="str">
        <f>Tableausuivioccupation[[#This Row],[Emplacement]]&amp;Tableausuivioccupation[[#This Row],[Date]]</f>
        <v>844597</v>
      </c>
    </row>
    <row r="388" spans="2:6" x14ac:dyDescent="0.5">
      <c r="B388" s="36">
        <v>8</v>
      </c>
      <c r="C388" s="37" t="str">
        <f>IFERROR(VLOOKUP(Tableausuivioccupation[[#This Row],[N°]],Tableauoccupants[#All],2,FALSE),"")</f>
        <v>HHHHHH hhhhhh</v>
      </c>
      <c r="D388" s="40">
        <v>8</v>
      </c>
      <c r="E388" s="38">
        <v>44598</v>
      </c>
      <c r="F388" s="17" t="str">
        <f>Tableausuivioccupation[[#This Row],[Emplacement]]&amp;Tableausuivioccupation[[#This Row],[Date]]</f>
        <v>844598</v>
      </c>
    </row>
    <row r="389" spans="2:6" x14ac:dyDescent="0.5">
      <c r="B389" s="36">
        <v>8</v>
      </c>
      <c r="C389" s="37" t="str">
        <f>IFERROR(VLOOKUP(Tableausuivioccupation[[#This Row],[N°]],Tableauoccupants[#All],2,FALSE),"")</f>
        <v>HHHHHH hhhhhh</v>
      </c>
      <c r="D389" s="40">
        <v>8</v>
      </c>
      <c r="E389" s="38">
        <v>44599</v>
      </c>
      <c r="F389" s="17" t="str">
        <f>Tableausuivioccupation[[#This Row],[Emplacement]]&amp;Tableausuivioccupation[[#This Row],[Date]]</f>
        <v>844599</v>
      </c>
    </row>
    <row r="390" spans="2:6" x14ac:dyDescent="0.5">
      <c r="B390" s="36">
        <v>8</v>
      </c>
      <c r="C390" s="37" t="str">
        <f>IFERROR(VLOOKUP(Tableausuivioccupation[[#This Row],[N°]],Tableauoccupants[#All],2,FALSE),"")</f>
        <v>HHHHHH hhhhhh</v>
      </c>
      <c r="D390" s="40">
        <v>8</v>
      </c>
      <c r="E390" s="38">
        <v>44600</v>
      </c>
      <c r="F390" s="17" t="str">
        <f>Tableausuivioccupation[[#This Row],[Emplacement]]&amp;Tableausuivioccupation[[#This Row],[Date]]</f>
        <v>844600</v>
      </c>
    </row>
    <row r="391" spans="2:6" x14ac:dyDescent="0.5">
      <c r="B391" s="36">
        <v>8</v>
      </c>
      <c r="C391" s="37" t="str">
        <f>IFERROR(VLOOKUP(Tableausuivioccupation[[#This Row],[N°]],Tableauoccupants[#All],2,FALSE),"")</f>
        <v>HHHHHH hhhhhh</v>
      </c>
      <c r="D391" s="40">
        <v>8</v>
      </c>
      <c r="E391" s="38">
        <v>44601</v>
      </c>
      <c r="F391" s="17" t="str">
        <f>Tableausuivioccupation[[#This Row],[Emplacement]]&amp;Tableausuivioccupation[[#This Row],[Date]]</f>
        <v>844601</v>
      </c>
    </row>
    <row r="392" spans="2:6" x14ac:dyDescent="0.5">
      <c r="B392" s="36">
        <v>8</v>
      </c>
      <c r="C392" s="37" t="str">
        <f>IFERROR(VLOOKUP(Tableausuivioccupation[[#This Row],[N°]],Tableauoccupants[#All],2,FALSE),"")</f>
        <v>HHHHHH hhhhhh</v>
      </c>
      <c r="D392" s="40">
        <v>8</v>
      </c>
      <c r="E392" s="38">
        <v>44602</v>
      </c>
      <c r="F392" s="17" t="str">
        <f>Tableausuivioccupation[[#This Row],[Emplacement]]&amp;Tableausuivioccupation[[#This Row],[Date]]</f>
        <v>844602</v>
      </c>
    </row>
    <row r="393" spans="2:6" x14ac:dyDescent="0.5">
      <c r="B393" s="36">
        <v>8</v>
      </c>
      <c r="C393" s="37" t="str">
        <f>IFERROR(VLOOKUP(Tableausuivioccupation[[#This Row],[N°]],Tableauoccupants[#All],2,FALSE),"")</f>
        <v>HHHHHH hhhhhh</v>
      </c>
      <c r="D393" s="40">
        <v>8</v>
      </c>
      <c r="E393" s="38">
        <v>44603</v>
      </c>
      <c r="F393" s="17" t="str">
        <f>Tableausuivioccupation[[#This Row],[Emplacement]]&amp;Tableausuivioccupation[[#This Row],[Date]]</f>
        <v>844603</v>
      </c>
    </row>
    <row r="394" spans="2:6" x14ac:dyDescent="0.5">
      <c r="B394" s="36">
        <v>8</v>
      </c>
      <c r="C394" s="37" t="str">
        <f>IFERROR(VLOOKUP(Tableausuivioccupation[[#This Row],[N°]],Tableauoccupants[#All],2,FALSE),"")</f>
        <v>HHHHHH hhhhhh</v>
      </c>
      <c r="D394" s="40">
        <v>8</v>
      </c>
      <c r="E394" s="38">
        <v>44604</v>
      </c>
      <c r="F394" s="17" t="str">
        <f>Tableausuivioccupation[[#This Row],[Emplacement]]&amp;Tableausuivioccupation[[#This Row],[Date]]</f>
        <v>844604</v>
      </c>
    </row>
    <row r="395" spans="2:6" x14ac:dyDescent="0.5">
      <c r="B395" s="36">
        <v>8</v>
      </c>
      <c r="C395" s="37" t="str">
        <f>IFERROR(VLOOKUP(Tableausuivioccupation[[#This Row],[N°]],Tableauoccupants[#All],2,FALSE),"")</f>
        <v>HHHHHH hhhhhh</v>
      </c>
      <c r="D395" s="40">
        <v>8</v>
      </c>
      <c r="E395" s="38">
        <v>44605</v>
      </c>
      <c r="F395" s="17" t="str">
        <f>Tableausuivioccupation[[#This Row],[Emplacement]]&amp;Tableausuivioccupation[[#This Row],[Date]]</f>
        <v>844605</v>
      </c>
    </row>
    <row r="396" spans="2:6" x14ac:dyDescent="0.5">
      <c r="B396" s="36">
        <v>8</v>
      </c>
      <c r="C396" s="37" t="str">
        <f>IFERROR(VLOOKUP(Tableausuivioccupation[[#This Row],[N°]],Tableauoccupants[#All],2,FALSE),"")</f>
        <v>HHHHHH hhhhhh</v>
      </c>
      <c r="D396" s="40">
        <v>8</v>
      </c>
      <c r="E396" s="38">
        <v>44606</v>
      </c>
      <c r="F396" s="17" t="str">
        <f>Tableausuivioccupation[[#This Row],[Emplacement]]&amp;Tableausuivioccupation[[#This Row],[Date]]</f>
        <v>844606</v>
      </c>
    </row>
    <row r="397" spans="2:6" x14ac:dyDescent="0.5">
      <c r="B397" s="36">
        <v>8</v>
      </c>
      <c r="C397" s="37" t="str">
        <f>IFERROR(VLOOKUP(Tableausuivioccupation[[#This Row],[N°]],Tableauoccupants[#All],2,FALSE),"")</f>
        <v>HHHHHH hhhhhh</v>
      </c>
      <c r="D397" s="40">
        <v>8</v>
      </c>
      <c r="E397" s="38">
        <v>44607</v>
      </c>
      <c r="F397" s="17" t="str">
        <f>Tableausuivioccupation[[#This Row],[Emplacement]]&amp;Tableausuivioccupation[[#This Row],[Date]]</f>
        <v>844607</v>
      </c>
    </row>
    <row r="398" spans="2:6" x14ac:dyDescent="0.5">
      <c r="B398" s="36">
        <v>8</v>
      </c>
      <c r="C398" s="37" t="str">
        <f>IFERROR(VLOOKUP(Tableausuivioccupation[[#This Row],[N°]],Tableauoccupants[#All],2,FALSE),"")</f>
        <v>HHHHHH hhhhhh</v>
      </c>
      <c r="D398" s="40">
        <v>8</v>
      </c>
      <c r="E398" s="38">
        <v>44608</v>
      </c>
      <c r="F398" s="17" t="str">
        <f>Tableausuivioccupation[[#This Row],[Emplacement]]&amp;Tableausuivioccupation[[#This Row],[Date]]</f>
        <v>844608</v>
      </c>
    </row>
    <row r="399" spans="2:6" x14ac:dyDescent="0.5">
      <c r="B399" s="36">
        <v>8</v>
      </c>
      <c r="C399" s="37" t="str">
        <f>IFERROR(VLOOKUP(Tableausuivioccupation[[#This Row],[N°]],Tableauoccupants[#All],2,FALSE),"")</f>
        <v>HHHHHH hhhhhh</v>
      </c>
      <c r="D399" s="40">
        <v>8</v>
      </c>
      <c r="E399" s="38">
        <v>44609</v>
      </c>
      <c r="F399" s="17" t="str">
        <f>Tableausuivioccupation[[#This Row],[Emplacement]]&amp;Tableausuivioccupation[[#This Row],[Date]]</f>
        <v>844609</v>
      </c>
    </row>
    <row r="400" spans="2:6" x14ac:dyDescent="0.5">
      <c r="B400" s="36">
        <v>9</v>
      </c>
      <c r="C400" s="37" t="str">
        <f>IFERROR(VLOOKUP(Tableausuivioccupation[[#This Row],[N°]],Tableauoccupants[#All],2,FALSE),"")</f>
        <v>IIIIIIIIII iiiiiiiiii</v>
      </c>
      <c r="D400" s="40">
        <v>6</v>
      </c>
      <c r="E400" s="38">
        <v>44562</v>
      </c>
      <c r="F400" s="17" t="str">
        <f>Tableausuivioccupation[[#This Row],[Emplacement]]&amp;Tableausuivioccupation[[#This Row],[Date]]</f>
        <v>644562</v>
      </c>
    </row>
    <row r="401" spans="2:6" x14ac:dyDescent="0.5">
      <c r="B401" s="36">
        <v>9</v>
      </c>
      <c r="C401" s="37" t="str">
        <f>IFERROR(VLOOKUP(Tableausuivioccupation[[#This Row],[N°]],Tableauoccupants[#All],2,FALSE),"")</f>
        <v>IIIIIIIIII iiiiiiiiii</v>
      </c>
      <c r="D401" s="40">
        <v>6</v>
      </c>
      <c r="E401" s="38">
        <v>44563</v>
      </c>
      <c r="F401" s="17" t="str">
        <f>Tableausuivioccupation[[#This Row],[Emplacement]]&amp;Tableausuivioccupation[[#This Row],[Date]]</f>
        <v>644563</v>
      </c>
    </row>
    <row r="402" spans="2:6" x14ac:dyDescent="0.5">
      <c r="B402" s="36">
        <v>9</v>
      </c>
      <c r="C402" s="37" t="str">
        <f>IFERROR(VLOOKUP(Tableausuivioccupation[[#This Row],[N°]],Tableauoccupants[#All],2,FALSE),"")</f>
        <v>IIIIIIIIII iiiiiiiiii</v>
      </c>
      <c r="D402" s="40">
        <v>6</v>
      </c>
      <c r="E402" s="38">
        <v>44564</v>
      </c>
      <c r="F402" s="17" t="str">
        <f>Tableausuivioccupation[[#This Row],[Emplacement]]&amp;Tableausuivioccupation[[#This Row],[Date]]</f>
        <v>644564</v>
      </c>
    </row>
    <row r="403" spans="2:6" x14ac:dyDescent="0.5">
      <c r="B403" s="36">
        <v>9</v>
      </c>
      <c r="C403" s="37" t="str">
        <f>IFERROR(VLOOKUP(Tableausuivioccupation[[#This Row],[N°]],Tableauoccupants[#All],2,FALSE),"")</f>
        <v>IIIIIIIIII iiiiiiiiii</v>
      </c>
      <c r="D403" s="40">
        <v>6</v>
      </c>
      <c r="E403" s="38">
        <v>44565</v>
      </c>
      <c r="F403" s="17" t="str">
        <f>Tableausuivioccupation[[#This Row],[Emplacement]]&amp;Tableausuivioccupation[[#This Row],[Date]]</f>
        <v>644565</v>
      </c>
    </row>
    <row r="404" spans="2:6" x14ac:dyDescent="0.5">
      <c r="B404" s="36">
        <v>9</v>
      </c>
      <c r="C404" s="37" t="str">
        <f>IFERROR(VLOOKUP(Tableausuivioccupation[[#This Row],[N°]],Tableauoccupants[#All],2,FALSE),"")</f>
        <v>IIIIIIIIII iiiiiiiiii</v>
      </c>
      <c r="D404" s="40">
        <v>6</v>
      </c>
      <c r="E404" s="38">
        <v>44566</v>
      </c>
      <c r="F404" s="17" t="str">
        <f>Tableausuivioccupation[[#This Row],[Emplacement]]&amp;Tableausuivioccupation[[#This Row],[Date]]</f>
        <v>644566</v>
      </c>
    </row>
    <row r="405" spans="2:6" x14ac:dyDescent="0.5">
      <c r="B405" s="36">
        <v>9</v>
      </c>
      <c r="C405" s="37" t="str">
        <f>IFERROR(VLOOKUP(Tableausuivioccupation[[#This Row],[N°]],Tableauoccupants[#All],2,FALSE),"")</f>
        <v>IIIIIIIIII iiiiiiiiii</v>
      </c>
      <c r="D405" s="40">
        <v>6</v>
      </c>
      <c r="E405" s="38">
        <v>44567</v>
      </c>
      <c r="F405" s="17" t="str">
        <f>Tableausuivioccupation[[#This Row],[Emplacement]]&amp;Tableausuivioccupation[[#This Row],[Date]]</f>
        <v>644567</v>
      </c>
    </row>
    <row r="406" spans="2:6" x14ac:dyDescent="0.5">
      <c r="B406" s="36">
        <v>9</v>
      </c>
      <c r="C406" s="37" t="str">
        <f>IFERROR(VLOOKUP(Tableausuivioccupation[[#This Row],[N°]],Tableauoccupants[#All],2,FALSE),"")</f>
        <v>IIIIIIIIII iiiiiiiiii</v>
      </c>
      <c r="D406" s="40">
        <v>6</v>
      </c>
      <c r="E406" s="38">
        <v>44568</v>
      </c>
      <c r="F406" s="17" t="str">
        <f>Tableausuivioccupation[[#This Row],[Emplacement]]&amp;Tableausuivioccupation[[#This Row],[Date]]</f>
        <v>644568</v>
      </c>
    </row>
    <row r="407" spans="2:6" x14ac:dyDescent="0.5">
      <c r="B407" s="36">
        <v>9</v>
      </c>
      <c r="C407" s="37" t="str">
        <f>IFERROR(VLOOKUP(Tableausuivioccupation[[#This Row],[N°]],Tableauoccupants[#All],2,FALSE),"")</f>
        <v>IIIIIIIIII iiiiiiiiii</v>
      </c>
      <c r="D407" s="40">
        <v>6</v>
      </c>
      <c r="E407" s="38">
        <v>44569</v>
      </c>
      <c r="F407" s="17" t="str">
        <f>Tableausuivioccupation[[#This Row],[Emplacement]]&amp;Tableausuivioccupation[[#This Row],[Date]]</f>
        <v>644569</v>
      </c>
    </row>
    <row r="408" spans="2:6" x14ac:dyDescent="0.5">
      <c r="B408" s="36">
        <v>9</v>
      </c>
      <c r="C408" s="37" t="str">
        <f>IFERROR(VLOOKUP(Tableausuivioccupation[[#This Row],[N°]],Tableauoccupants[#All],2,FALSE),"")</f>
        <v>IIIIIIIIII iiiiiiiiii</v>
      </c>
      <c r="D408" s="40">
        <v>6</v>
      </c>
      <c r="E408" s="38">
        <v>44570</v>
      </c>
      <c r="F408" s="17" t="str">
        <f>Tableausuivioccupation[[#This Row],[Emplacement]]&amp;Tableausuivioccupation[[#This Row],[Date]]</f>
        <v>644570</v>
      </c>
    </row>
    <row r="409" spans="2:6" x14ac:dyDescent="0.5">
      <c r="B409" s="36">
        <v>9</v>
      </c>
      <c r="C409" s="37" t="str">
        <f>IFERROR(VLOOKUP(Tableausuivioccupation[[#This Row],[N°]],Tableauoccupants[#All],2,FALSE),"")</f>
        <v>IIIIIIIIII iiiiiiiiii</v>
      </c>
      <c r="D409" s="40">
        <v>6</v>
      </c>
      <c r="E409" s="38">
        <v>44571</v>
      </c>
      <c r="F409" s="17" t="str">
        <f>Tableausuivioccupation[[#This Row],[Emplacement]]&amp;Tableausuivioccupation[[#This Row],[Date]]</f>
        <v>644571</v>
      </c>
    </row>
    <row r="410" spans="2:6" x14ac:dyDescent="0.5">
      <c r="B410" s="36">
        <v>9</v>
      </c>
      <c r="C410" s="37" t="str">
        <f>IFERROR(VLOOKUP(Tableausuivioccupation[[#This Row],[N°]],Tableauoccupants[#All],2,FALSE),"")</f>
        <v>IIIIIIIIII iiiiiiiiii</v>
      </c>
      <c r="D410" s="40">
        <v>6</v>
      </c>
      <c r="E410" s="38">
        <v>44572</v>
      </c>
      <c r="F410" s="17" t="str">
        <f>Tableausuivioccupation[[#This Row],[Emplacement]]&amp;Tableausuivioccupation[[#This Row],[Date]]</f>
        <v>644572</v>
      </c>
    </row>
    <row r="411" spans="2:6" x14ac:dyDescent="0.5">
      <c r="B411" s="36">
        <v>9</v>
      </c>
      <c r="C411" s="37" t="str">
        <f>IFERROR(VLOOKUP(Tableausuivioccupation[[#This Row],[N°]],Tableauoccupants[#All],2,FALSE),"")</f>
        <v>IIIIIIIIII iiiiiiiiii</v>
      </c>
      <c r="D411" s="40">
        <v>6</v>
      </c>
      <c r="E411" s="38">
        <v>44573</v>
      </c>
      <c r="F411" s="17" t="str">
        <f>Tableausuivioccupation[[#This Row],[Emplacement]]&amp;Tableausuivioccupation[[#This Row],[Date]]</f>
        <v>644573</v>
      </c>
    </row>
    <row r="412" spans="2:6" x14ac:dyDescent="0.5">
      <c r="B412" s="36">
        <v>9</v>
      </c>
      <c r="C412" s="37" t="str">
        <f>IFERROR(VLOOKUP(Tableausuivioccupation[[#This Row],[N°]],Tableauoccupants[#All],2,FALSE),"")</f>
        <v>IIIIIIIIII iiiiiiiiii</v>
      </c>
      <c r="D412" s="40">
        <v>6</v>
      </c>
      <c r="E412" s="38">
        <v>44574</v>
      </c>
      <c r="F412" s="17" t="str">
        <f>Tableausuivioccupation[[#This Row],[Emplacement]]&amp;Tableausuivioccupation[[#This Row],[Date]]</f>
        <v>644574</v>
      </c>
    </row>
    <row r="413" spans="2:6" x14ac:dyDescent="0.5">
      <c r="B413" s="36">
        <v>9</v>
      </c>
      <c r="C413" s="37" t="str">
        <f>IFERROR(VLOOKUP(Tableausuivioccupation[[#This Row],[N°]],Tableauoccupants[#All],2,FALSE),"")</f>
        <v>IIIIIIIIII iiiiiiiiii</v>
      </c>
      <c r="D413" s="40">
        <v>6</v>
      </c>
      <c r="E413" s="38">
        <v>44575</v>
      </c>
      <c r="F413" s="17" t="str">
        <f>Tableausuivioccupation[[#This Row],[Emplacement]]&amp;Tableausuivioccupation[[#This Row],[Date]]</f>
        <v>644575</v>
      </c>
    </row>
    <row r="414" spans="2:6" x14ac:dyDescent="0.5">
      <c r="B414" s="36">
        <v>9</v>
      </c>
      <c r="C414" s="37" t="str">
        <f>IFERROR(VLOOKUP(Tableausuivioccupation[[#This Row],[N°]],Tableauoccupants[#All],2,FALSE),"")</f>
        <v>IIIIIIIIII iiiiiiiiii</v>
      </c>
      <c r="D414" s="40">
        <v>6</v>
      </c>
      <c r="E414" s="38">
        <v>44576</v>
      </c>
      <c r="F414" s="17" t="str">
        <f>Tableausuivioccupation[[#This Row],[Emplacement]]&amp;Tableausuivioccupation[[#This Row],[Date]]</f>
        <v>644576</v>
      </c>
    </row>
    <row r="415" spans="2:6" x14ac:dyDescent="0.5">
      <c r="B415" s="36">
        <v>9</v>
      </c>
      <c r="C415" s="37" t="str">
        <f>IFERROR(VLOOKUP(Tableausuivioccupation[[#This Row],[N°]],Tableauoccupants[#All],2,FALSE),"")</f>
        <v>IIIIIIIIII iiiiiiiiii</v>
      </c>
      <c r="D415" s="40">
        <v>6</v>
      </c>
      <c r="E415" s="38">
        <v>44577</v>
      </c>
      <c r="F415" s="17" t="str">
        <f>Tableausuivioccupation[[#This Row],[Emplacement]]&amp;Tableausuivioccupation[[#This Row],[Date]]</f>
        <v>644577</v>
      </c>
    </row>
    <row r="416" spans="2:6" x14ac:dyDescent="0.5">
      <c r="B416" s="36">
        <v>9</v>
      </c>
      <c r="C416" s="37" t="str">
        <f>IFERROR(VLOOKUP(Tableausuivioccupation[[#This Row],[N°]],Tableauoccupants[#All],2,FALSE),"")</f>
        <v>IIIIIIIIII iiiiiiiiii</v>
      </c>
      <c r="D416" s="40">
        <v>6</v>
      </c>
      <c r="E416" s="38">
        <v>44578</v>
      </c>
      <c r="F416" s="17" t="str">
        <f>Tableausuivioccupation[[#This Row],[Emplacement]]&amp;Tableausuivioccupation[[#This Row],[Date]]</f>
        <v>644578</v>
      </c>
    </row>
    <row r="417" spans="2:6" x14ac:dyDescent="0.5">
      <c r="B417" s="36">
        <v>9</v>
      </c>
      <c r="C417" s="37" t="str">
        <f>IFERROR(VLOOKUP(Tableausuivioccupation[[#This Row],[N°]],Tableauoccupants[#All],2,FALSE),"")</f>
        <v>IIIIIIIIII iiiiiiiiii</v>
      </c>
      <c r="D417" s="40">
        <v>6</v>
      </c>
      <c r="E417" s="38">
        <v>44579</v>
      </c>
      <c r="F417" s="17" t="str">
        <f>Tableausuivioccupation[[#This Row],[Emplacement]]&amp;Tableausuivioccupation[[#This Row],[Date]]</f>
        <v>644579</v>
      </c>
    </row>
    <row r="418" spans="2:6" x14ac:dyDescent="0.5">
      <c r="B418" s="36">
        <v>9</v>
      </c>
      <c r="C418" s="37" t="str">
        <f>IFERROR(VLOOKUP(Tableausuivioccupation[[#This Row],[N°]],Tableauoccupants[#All],2,FALSE),"")</f>
        <v>IIIIIIIIII iiiiiiiiii</v>
      </c>
      <c r="D418" s="40">
        <v>6</v>
      </c>
      <c r="E418" s="38">
        <v>44580</v>
      </c>
      <c r="F418" s="17" t="str">
        <f>Tableausuivioccupation[[#This Row],[Emplacement]]&amp;Tableausuivioccupation[[#This Row],[Date]]</f>
        <v>644580</v>
      </c>
    </row>
    <row r="419" spans="2:6" x14ac:dyDescent="0.5">
      <c r="B419" s="36">
        <v>9</v>
      </c>
      <c r="C419" s="37" t="str">
        <f>IFERROR(VLOOKUP(Tableausuivioccupation[[#This Row],[N°]],Tableauoccupants[#All],2,FALSE),"")</f>
        <v>IIIIIIIIII iiiiiiiiii</v>
      </c>
      <c r="D419" s="40">
        <v>6</v>
      </c>
      <c r="E419" s="38">
        <v>44581</v>
      </c>
      <c r="F419" s="17" t="str">
        <f>Tableausuivioccupation[[#This Row],[Emplacement]]&amp;Tableausuivioccupation[[#This Row],[Date]]</f>
        <v>644581</v>
      </c>
    </row>
    <row r="420" spans="2:6" x14ac:dyDescent="0.5">
      <c r="B420" s="36">
        <v>9</v>
      </c>
      <c r="C420" s="37" t="str">
        <f>IFERROR(VLOOKUP(Tableausuivioccupation[[#This Row],[N°]],Tableauoccupants[#All],2,FALSE),"")</f>
        <v>IIIIIIIIII iiiiiiiiii</v>
      </c>
      <c r="D420" s="40">
        <v>6</v>
      </c>
      <c r="E420" s="38">
        <v>44582</v>
      </c>
      <c r="F420" s="17" t="str">
        <f>Tableausuivioccupation[[#This Row],[Emplacement]]&amp;Tableausuivioccupation[[#This Row],[Date]]</f>
        <v>644582</v>
      </c>
    </row>
    <row r="421" spans="2:6" x14ac:dyDescent="0.5">
      <c r="B421" s="36">
        <v>9</v>
      </c>
      <c r="C421" s="37" t="str">
        <f>IFERROR(VLOOKUP(Tableausuivioccupation[[#This Row],[N°]],Tableauoccupants[#All],2,FALSE),"")</f>
        <v>IIIIIIIIII iiiiiiiiii</v>
      </c>
      <c r="D421" s="40">
        <v>6</v>
      </c>
      <c r="E421" s="38">
        <v>44583</v>
      </c>
      <c r="F421" s="17" t="str">
        <f>Tableausuivioccupation[[#This Row],[Emplacement]]&amp;Tableausuivioccupation[[#This Row],[Date]]</f>
        <v>644583</v>
      </c>
    </row>
    <row r="422" spans="2:6" x14ac:dyDescent="0.5">
      <c r="B422" s="36">
        <v>9</v>
      </c>
      <c r="C422" s="37" t="str">
        <f>IFERROR(VLOOKUP(Tableausuivioccupation[[#This Row],[N°]],Tableauoccupants[#All],2,FALSE),"")</f>
        <v>IIIIIIIIII iiiiiiiiii</v>
      </c>
      <c r="D422" s="40">
        <v>6</v>
      </c>
      <c r="E422" s="38">
        <v>44584</v>
      </c>
      <c r="F422" s="17" t="str">
        <f>Tableausuivioccupation[[#This Row],[Emplacement]]&amp;Tableausuivioccupation[[#This Row],[Date]]</f>
        <v>644584</v>
      </c>
    </row>
    <row r="423" spans="2:6" x14ac:dyDescent="0.5">
      <c r="B423" s="36">
        <v>9</v>
      </c>
      <c r="C423" s="37" t="str">
        <f>IFERROR(VLOOKUP(Tableausuivioccupation[[#This Row],[N°]],Tableauoccupants[#All],2,FALSE),"")</f>
        <v>IIIIIIIIII iiiiiiiiii</v>
      </c>
      <c r="D423" s="40">
        <v>6</v>
      </c>
      <c r="E423" s="38">
        <v>44585</v>
      </c>
      <c r="F423" s="17" t="str">
        <f>Tableausuivioccupation[[#This Row],[Emplacement]]&amp;Tableausuivioccupation[[#This Row],[Date]]</f>
        <v>644585</v>
      </c>
    </row>
    <row r="424" spans="2:6" x14ac:dyDescent="0.5">
      <c r="B424" s="36">
        <v>9</v>
      </c>
      <c r="C424" s="37" t="str">
        <f>IFERROR(VLOOKUP(Tableausuivioccupation[[#This Row],[N°]],Tableauoccupants[#All],2,FALSE),"")</f>
        <v>IIIIIIIIII iiiiiiiiii</v>
      </c>
      <c r="D424" s="40">
        <v>6</v>
      </c>
      <c r="E424" s="38">
        <v>44586</v>
      </c>
      <c r="F424" s="17" t="str">
        <f>Tableausuivioccupation[[#This Row],[Emplacement]]&amp;Tableausuivioccupation[[#This Row],[Date]]</f>
        <v>644586</v>
      </c>
    </row>
    <row r="425" spans="2:6" x14ac:dyDescent="0.5">
      <c r="B425" s="36">
        <v>9</v>
      </c>
      <c r="C425" s="37" t="str">
        <f>IFERROR(VLOOKUP(Tableausuivioccupation[[#This Row],[N°]],Tableauoccupants[#All],2,FALSE),"")</f>
        <v>IIIIIIIIII iiiiiiiiii</v>
      </c>
      <c r="D425" s="40">
        <v>6</v>
      </c>
      <c r="E425" s="38">
        <v>44587</v>
      </c>
      <c r="F425" s="17" t="str">
        <f>Tableausuivioccupation[[#This Row],[Emplacement]]&amp;Tableausuivioccupation[[#This Row],[Date]]</f>
        <v>644587</v>
      </c>
    </row>
    <row r="426" spans="2:6" x14ac:dyDescent="0.5">
      <c r="B426" s="36">
        <v>9</v>
      </c>
      <c r="C426" s="37" t="str">
        <f>IFERROR(VLOOKUP(Tableausuivioccupation[[#This Row],[N°]],Tableauoccupants[#All],2,FALSE),"")</f>
        <v>IIIIIIIIII iiiiiiiiii</v>
      </c>
      <c r="D426" s="40">
        <v>6</v>
      </c>
      <c r="E426" s="38">
        <v>44588</v>
      </c>
      <c r="F426" s="17" t="str">
        <f>Tableausuivioccupation[[#This Row],[Emplacement]]&amp;Tableausuivioccupation[[#This Row],[Date]]</f>
        <v>644588</v>
      </c>
    </row>
    <row r="427" spans="2:6" x14ac:dyDescent="0.5">
      <c r="B427" s="36">
        <v>9</v>
      </c>
      <c r="C427" s="37" t="str">
        <f>IFERROR(VLOOKUP(Tableausuivioccupation[[#This Row],[N°]],Tableauoccupants[#All],2,FALSE),"")</f>
        <v>IIIIIIIIII iiiiiiiiii</v>
      </c>
      <c r="D427" s="40">
        <v>6</v>
      </c>
      <c r="E427" s="38">
        <v>44589</v>
      </c>
      <c r="F427" s="17" t="str">
        <f>Tableausuivioccupation[[#This Row],[Emplacement]]&amp;Tableausuivioccupation[[#This Row],[Date]]</f>
        <v>644589</v>
      </c>
    </row>
    <row r="428" spans="2:6" x14ac:dyDescent="0.5">
      <c r="B428" s="36">
        <v>9</v>
      </c>
      <c r="C428" s="37" t="str">
        <f>IFERROR(VLOOKUP(Tableausuivioccupation[[#This Row],[N°]],Tableauoccupants[#All],2,FALSE),"")</f>
        <v>IIIIIIIIII iiiiiiiiii</v>
      </c>
      <c r="D428" s="40">
        <v>6</v>
      </c>
      <c r="E428" s="38">
        <v>44590</v>
      </c>
      <c r="F428" s="17" t="str">
        <f>Tableausuivioccupation[[#This Row],[Emplacement]]&amp;Tableausuivioccupation[[#This Row],[Date]]</f>
        <v>644590</v>
      </c>
    </row>
    <row r="429" spans="2:6" x14ac:dyDescent="0.5">
      <c r="B429" s="36">
        <v>9</v>
      </c>
      <c r="C429" s="37" t="str">
        <f>IFERROR(VLOOKUP(Tableausuivioccupation[[#This Row],[N°]],Tableauoccupants[#All],2,FALSE),"")</f>
        <v>IIIIIIIIII iiiiiiiiii</v>
      </c>
      <c r="D429" s="40">
        <v>6</v>
      </c>
      <c r="E429" s="38">
        <v>44591</v>
      </c>
      <c r="F429" s="17" t="str">
        <f>Tableausuivioccupation[[#This Row],[Emplacement]]&amp;Tableausuivioccupation[[#This Row],[Date]]</f>
        <v>644591</v>
      </c>
    </row>
    <row r="430" spans="2:6" x14ac:dyDescent="0.5">
      <c r="B430" s="36">
        <v>9</v>
      </c>
      <c r="C430" s="37" t="str">
        <f>IFERROR(VLOOKUP(Tableausuivioccupation[[#This Row],[N°]],Tableauoccupants[#All],2,FALSE),"")</f>
        <v>IIIIIIIIII iiiiiiiiii</v>
      </c>
      <c r="D430" s="40">
        <v>6</v>
      </c>
      <c r="E430" s="38">
        <v>44592</v>
      </c>
      <c r="F430" s="17" t="str">
        <f>Tableausuivioccupation[[#This Row],[Emplacement]]&amp;Tableausuivioccupation[[#This Row],[Date]]</f>
        <v>644592</v>
      </c>
    </row>
    <row r="431" spans="2:6" x14ac:dyDescent="0.5">
      <c r="B431" s="36">
        <v>9</v>
      </c>
      <c r="C431" s="37" t="str">
        <f>IFERROR(VLOOKUP(Tableausuivioccupation[[#This Row],[N°]],Tableauoccupants[#All],2,FALSE),"")</f>
        <v>IIIIIIIIII iiiiiiiiii</v>
      </c>
      <c r="D431" s="40">
        <v>6</v>
      </c>
      <c r="E431" s="38">
        <v>44593</v>
      </c>
      <c r="F431" s="17" t="str">
        <f>Tableausuivioccupation[[#This Row],[Emplacement]]&amp;Tableausuivioccupation[[#This Row],[Date]]</f>
        <v>644593</v>
      </c>
    </row>
    <row r="432" spans="2:6" x14ac:dyDescent="0.5">
      <c r="B432" s="36">
        <v>9</v>
      </c>
      <c r="C432" s="37" t="str">
        <f>IFERROR(VLOOKUP(Tableausuivioccupation[[#This Row],[N°]],Tableauoccupants[#All],2,FALSE),"")</f>
        <v>IIIIIIIIII iiiiiiiiii</v>
      </c>
      <c r="D432" s="40">
        <v>6</v>
      </c>
      <c r="E432" s="38">
        <v>44594</v>
      </c>
      <c r="F432" s="17" t="str">
        <f>Tableausuivioccupation[[#This Row],[Emplacement]]&amp;Tableausuivioccupation[[#This Row],[Date]]</f>
        <v>644594</v>
      </c>
    </row>
    <row r="433" spans="2:6" x14ac:dyDescent="0.5">
      <c r="B433" s="36">
        <v>9</v>
      </c>
      <c r="C433" s="37" t="str">
        <f>IFERROR(VLOOKUP(Tableausuivioccupation[[#This Row],[N°]],Tableauoccupants[#All],2,FALSE),"")</f>
        <v>IIIIIIIIII iiiiiiiiii</v>
      </c>
      <c r="D433" s="40">
        <v>6</v>
      </c>
      <c r="E433" s="38">
        <v>44595</v>
      </c>
      <c r="F433" s="17" t="str">
        <f>Tableausuivioccupation[[#This Row],[Emplacement]]&amp;Tableausuivioccupation[[#This Row],[Date]]</f>
        <v>644595</v>
      </c>
    </row>
    <row r="434" spans="2:6" x14ac:dyDescent="0.5">
      <c r="B434" s="36">
        <v>9</v>
      </c>
      <c r="C434" s="37" t="str">
        <f>IFERROR(VLOOKUP(Tableausuivioccupation[[#This Row],[N°]],Tableauoccupants[#All],2,FALSE),"")</f>
        <v>IIIIIIIIII iiiiiiiiii</v>
      </c>
      <c r="D434" s="40">
        <v>6</v>
      </c>
      <c r="E434" s="38">
        <v>44596</v>
      </c>
      <c r="F434" s="17" t="str">
        <f>Tableausuivioccupation[[#This Row],[Emplacement]]&amp;Tableausuivioccupation[[#This Row],[Date]]</f>
        <v>644596</v>
      </c>
    </row>
    <row r="435" spans="2:6" x14ac:dyDescent="0.5">
      <c r="B435" s="36">
        <v>9</v>
      </c>
      <c r="C435" s="37" t="str">
        <f>IFERROR(VLOOKUP(Tableausuivioccupation[[#This Row],[N°]],Tableauoccupants[#All],2,FALSE),"")</f>
        <v>IIIIIIIIII iiiiiiiiii</v>
      </c>
      <c r="D435" s="40">
        <v>6</v>
      </c>
      <c r="E435" s="38">
        <v>44597</v>
      </c>
      <c r="F435" s="17" t="str">
        <f>Tableausuivioccupation[[#This Row],[Emplacement]]&amp;Tableausuivioccupation[[#This Row],[Date]]</f>
        <v>644597</v>
      </c>
    </row>
    <row r="436" spans="2:6" x14ac:dyDescent="0.5">
      <c r="B436" s="36">
        <v>9</v>
      </c>
      <c r="C436" s="37" t="str">
        <f>IFERROR(VLOOKUP(Tableausuivioccupation[[#This Row],[N°]],Tableauoccupants[#All],2,FALSE),"")</f>
        <v>IIIIIIIIII iiiiiiiiii</v>
      </c>
      <c r="D436" s="40">
        <v>6</v>
      </c>
      <c r="E436" s="38">
        <v>44598</v>
      </c>
      <c r="F436" s="17" t="str">
        <f>Tableausuivioccupation[[#This Row],[Emplacement]]&amp;Tableausuivioccupation[[#This Row],[Date]]</f>
        <v>644598</v>
      </c>
    </row>
    <row r="437" spans="2:6" x14ac:dyDescent="0.5">
      <c r="B437" s="36">
        <v>9</v>
      </c>
      <c r="C437" s="37" t="str">
        <f>IFERROR(VLOOKUP(Tableausuivioccupation[[#This Row],[N°]],Tableauoccupants[#All],2,FALSE),"")</f>
        <v>IIIIIIIIII iiiiiiiiii</v>
      </c>
      <c r="D437" s="40">
        <v>6</v>
      </c>
      <c r="E437" s="38">
        <v>44599</v>
      </c>
      <c r="F437" s="17" t="str">
        <f>Tableausuivioccupation[[#This Row],[Emplacement]]&amp;Tableausuivioccupation[[#This Row],[Date]]</f>
        <v>644599</v>
      </c>
    </row>
    <row r="438" spans="2:6" x14ac:dyDescent="0.5">
      <c r="B438" s="36">
        <v>9</v>
      </c>
      <c r="C438" s="37" t="str">
        <f>IFERROR(VLOOKUP(Tableausuivioccupation[[#This Row],[N°]],Tableauoccupants[#All],2,FALSE),"")</f>
        <v>IIIIIIIIII iiiiiiiiii</v>
      </c>
      <c r="D438" s="40">
        <v>6</v>
      </c>
      <c r="E438" s="38">
        <v>44600</v>
      </c>
      <c r="F438" s="17" t="str">
        <f>Tableausuivioccupation[[#This Row],[Emplacement]]&amp;Tableausuivioccupation[[#This Row],[Date]]</f>
        <v>644600</v>
      </c>
    </row>
    <row r="439" spans="2:6" x14ac:dyDescent="0.5">
      <c r="B439" s="36">
        <v>9</v>
      </c>
      <c r="C439" s="37" t="str">
        <f>IFERROR(VLOOKUP(Tableausuivioccupation[[#This Row],[N°]],Tableauoccupants[#All],2,FALSE),"")</f>
        <v>IIIIIIIIII iiiiiiiiii</v>
      </c>
      <c r="D439" s="40">
        <v>6</v>
      </c>
      <c r="E439" s="38">
        <v>44601</v>
      </c>
      <c r="F439" s="17" t="str">
        <f>Tableausuivioccupation[[#This Row],[Emplacement]]&amp;Tableausuivioccupation[[#This Row],[Date]]</f>
        <v>644601</v>
      </c>
    </row>
    <row r="440" spans="2:6" x14ac:dyDescent="0.5">
      <c r="B440" s="36">
        <v>9</v>
      </c>
      <c r="C440" s="37" t="str">
        <f>IFERROR(VLOOKUP(Tableausuivioccupation[[#This Row],[N°]],Tableauoccupants[#All],2,FALSE),"")</f>
        <v>IIIIIIIIII iiiiiiiiii</v>
      </c>
      <c r="D440" s="40">
        <v>6</v>
      </c>
      <c r="E440" s="38">
        <v>44602</v>
      </c>
      <c r="F440" s="17" t="str">
        <f>Tableausuivioccupation[[#This Row],[Emplacement]]&amp;Tableausuivioccupation[[#This Row],[Date]]</f>
        <v>644602</v>
      </c>
    </row>
    <row r="441" spans="2:6" x14ac:dyDescent="0.5">
      <c r="B441" s="36">
        <v>9</v>
      </c>
      <c r="C441" s="37" t="str">
        <f>IFERROR(VLOOKUP(Tableausuivioccupation[[#This Row],[N°]],Tableauoccupants[#All],2,FALSE),"")</f>
        <v>IIIIIIIIII iiiiiiiiii</v>
      </c>
      <c r="D441" s="40">
        <v>6</v>
      </c>
      <c r="E441" s="38">
        <v>44603</v>
      </c>
      <c r="F441" s="17" t="str">
        <f>Tableausuivioccupation[[#This Row],[Emplacement]]&amp;Tableausuivioccupation[[#This Row],[Date]]</f>
        <v>644603</v>
      </c>
    </row>
    <row r="442" spans="2:6" x14ac:dyDescent="0.5">
      <c r="B442" s="36">
        <v>9</v>
      </c>
      <c r="C442" s="37" t="str">
        <f>IFERROR(VLOOKUP(Tableausuivioccupation[[#This Row],[N°]],Tableauoccupants[#All],2,FALSE),"")</f>
        <v>IIIIIIIIII iiiiiiiiii</v>
      </c>
      <c r="D442" s="40">
        <v>6</v>
      </c>
      <c r="E442" s="38">
        <v>44604</v>
      </c>
      <c r="F442" s="17" t="str">
        <f>Tableausuivioccupation[[#This Row],[Emplacement]]&amp;Tableausuivioccupation[[#This Row],[Date]]</f>
        <v>644604</v>
      </c>
    </row>
    <row r="443" spans="2:6" x14ac:dyDescent="0.5">
      <c r="B443" s="36">
        <v>9</v>
      </c>
      <c r="C443" s="37" t="str">
        <f>IFERROR(VLOOKUP(Tableausuivioccupation[[#This Row],[N°]],Tableauoccupants[#All],2,FALSE),"")</f>
        <v>IIIIIIIIII iiiiiiiiii</v>
      </c>
      <c r="D443" s="40">
        <v>6</v>
      </c>
      <c r="E443" s="38">
        <v>44605</v>
      </c>
      <c r="F443" s="17" t="str">
        <f>Tableausuivioccupation[[#This Row],[Emplacement]]&amp;Tableausuivioccupation[[#This Row],[Date]]</f>
        <v>644605</v>
      </c>
    </row>
    <row r="444" spans="2:6" x14ac:dyDescent="0.5">
      <c r="B444" s="36">
        <v>9</v>
      </c>
      <c r="C444" s="37" t="str">
        <f>IFERROR(VLOOKUP(Tableausuivioccupation[[#This Row],[N°]],Tableauoccupants[#All],2,FALSE),"")</f>
        <v>IIIIIIIIII iiiiiiiiii</v>
      </c>
      <c r="D444" s="40">
        <v>6</v>
      </c>
      <c r="E444" s="38">
        <v>44606</v>
      </c>
      <c r="F444" s="17" t="str">
        <f>Tableausuivioccupation[[#This Row],[Emplacement]]&amp;Tableausuivioccupation[[#This Row],[Date]]</f>
        <v>644606</v>
      </c>
    </row>
    <row r="445" spans="2:6" x14ac:dyDescent="0.5">
      <c r="B445" s="36">
        <v>9</v>
      </c>
      <c r="C445" s="37" t="str">
        <f>IFERROR(VLOOKUP(Tableausuivioccupation[[#This Row],[N°]],Tableauoccupants[#All],2,FALSE),"")</f>
        <v>IIIIIIIIII iiiiiiiiii</v>
      </c>
      <c r="D445" s="40">
        <v>6</v>
      </c>
      <c r="E445" s="38">
        <v>44607</v>
      </c>
      <c r="F445" s="17" t="str">
        <f>Tableausuivioccupation[[#This Row],[Emplacement]]&amp;Tableausuivioccupation[[#This Row],[Date]]</f>
        <v>644607</v>
      </c>
    </row>
    <row r="446" spans="2:6" x14ac:dyDescent="0.5">
      <c r="B446" s="36">
        <v>9</v>
      </c>
      <c r="C446" s="37" t="str">
        <f>IFERROR(VLOOKUP(Tableausuivioccupation[[#This Row],[N°]],Tableauoccupants[#All],2,FALSE),"")</f>
        <v>IIIIIIIIII iiiiiiiiii</v>
      </c>
      <c r="D446" s="40">
        <v>6</v>
      </c>
      <c r="E446" s="38">
        <v>44608</v>
      </c>
      <c r="F446" s="17" t="str">
        <f>Tableausuivioccupation[[#This Row],[Emplacement]]&amp;Tableausuivioccupation[[#This Row],[Date]]</f>
        <v>644608</v>
      </c>
    </row>
    <row r="447" spans="2:6" x14ac:dyDescent="0.5">
      <c r="B447" s="36">
        <v>9</v>
      </c>
      <c r="C447" s="37" t="str">
        <f>IFERROR(VLOOKUP(Tableausuivioccupation[[#This Row],[N°]],Tableauoccupants[#All],2,FALSE),"")</f>
        <v>IIIIIIIIII iiiiiiiiii</v>
      </c>
      <c r="D447" s="40">
        <v>6</v>
      </c>
      <c r="E447" s="38">
        <v>44609</v>
      </c>
      <c r="F447" s="17" t="str">
        <f>Tableausuivioccupation[[#This Row],[Emplacement]]&amp;Tableausuivioccupation[[#This Row],[Date]]</f>
        <v>644609</v>
      </c>
    </row>
    <row r="448" spans="2:6" x14ac:dyDescent="0.5">
      <c r="B448" s="36">
        <v>10</v>
      </c>
      <c r="C448" s="37" t="str">
        <f>IFERROR(VLOOKUP(Tableausuivioccupation[[#This Row],[N°]],Tableauoccupants[#All],2,FALSE),"")</f>
        <v>JJJJJJJJJ jjjjjjjjj</v>
      </c>
      <c r="D448" s="40">
        <v>7</v>
      </c>
      <c r="E448" s="38">
        <v>44562</v>
      </c>
      <c r="F448" s="17" t="str">
        <f>Tableausuivioccupation[[#This Row],[Emplacement]]&amp;Tableausuivioccupation[[#This Row],[Date]]</f>
        <v>744562</v>
      </c>
    </row>
    <row r="449" spans="2:6" x14ac:dyDescent="0.5">
      <c r="B449" s="36">
        <v>10</v>
      </c>
      <c r="C449" s="37" t="str">
        <f>IFERROR(VLOOKUP(Tableausuivioccupation[[#This Row],[N°]],Tableauoccupants[#All],2,FALSE),"")</f>
        <v>JJJJJJJJJ jjjjjjjjj</v>
      </c>
      <c r="D449" s="40">
        <v>7</v>
      </c>
      <c r="E449" s="38">
        <v>44563</v>
      </c>
      <c r="F449" s="17" t="str">
        <f>Tableausuivioccupation[[#This Row],[Emplacement]]&amp;Tableausuivioccupation[[#This Row],[Date]]</f>
        <v>744563</v>
      </c>
    </row>
    <row r="450" spans="2:6" x14ac:dyDescent="0.5">
      <c r="B450" s="36">
        <v>10</v>
      </c>
      <c r="C450" s="37" t="str">
        <f>IFERROR(VLOOKUP(Tableausuivioccupation[[#This Row],[N°]],Tableauoccupants[#All],2,FALSE),"")</f>
        <v>JJJJJJJJJ jjjjjjjjj</v>
      </c>
      <c r="D450" s="40">
        <v>7</v>
      </c>
      <c r="E450" s="38">
        <v>44564</v>
      </c>
      <c r="F450" s="17" t="str">
        <f>Tableausuivioccupation[[#This Row],[Emplacement]]&amp;Tableausuivioccupation[[#This Row],[Date]]</f>
        <v>744564</v>
      </c>
    </row>
    <row r="451" spans="2:6" x14ac:dyDescent="0.5">
      <c r="B451" s="36">
        <v>10</v>
      </c>
      <c r="C451" s="37" t="str">
        <f>IFERROR(VLOOKUP(Tableausuivioccupation[[#This Row],[N°]],Tableauoccupants[#All],2,FALSE),"")</f>
        <v>JJJJJJJJJ jjjjjjjjj</v>
      </c>
      <c r="D451" s="40">
        <v>7</v>
      </c>
      <c r="E451" s="38">
        <v>44565</v>
      </c>
      <c r="F451" s="17" t="str">
        <f>Tableausuivioccupation[[#This Row],[Emplacement]]&amp;Tableausuivioccupation[[#This Row],[Date]]</f>
        <v>744565</v>
      </c>
    </row>
    <row r="452" spans="2:6" x14ac:dyDescent="0.5">
      <c r="B452" s="36">
        <v>10</v>
      </c>
      <c r="C452" s="37" t="str">
        <f>IFERROR(VLOOKUP(Tableausuivioccupation[[#This Row],[N°]],Tableauoccupants[#All],2,FALSE),"")</f>
        <v>JJJJJJJJJ jjjjjjjjj</v>
      </c>
      <c r="D452" s="40">
        <v>7</v>
      </c>
      <c r="E452" s="38">
        <v>44566</v>
      </c>
      <c r="F452" s="17" t="str">
        <f>Tableausuivioccupation[[#This Row],[Emplacement]]&amp;Tableausuivioccupation[[#This Row],[Date]]</f>
        <v>744566</v>
      </c>
    </row>
    <row r="453" spans="2:6" x14ac:dyDescent="0.5">
      <c r="B453" s="36">
        <v>10</v>
      </c>
      <c r="C453" s="37" t="str">
        <f>IFERROR(VLOOKUP(Tableausuivioccupation[[#This Row],[N°]],Tableauoccupants[#All],2,FALSE),"")</f>
        <v>JJJJJJJJJ jjjjjjjjj</v>
      </c>
      <c r="D453" s="40">
        <v>7</v>
      </c>
      <c r="E453" s="38">
        <v>44567</v>
      </c>
      <c r="F453" s="17" t="str">
        <f>Tableausuivioccupation[[#This Row],[Emplacement]]&amp;Tableausuivioccupation[[#This Row],[Date]]</f>
        <v>744567</v>
      </c>
    </row>
    <row r="454" spans="2:6" x14ac:dyDescent="0.5">
      <c r="B454" s="36">
        <v>10</v>
      </c>
      <c r="C454" s="37" t="str">
        <f>IFERROR(VLOOKUP(Tableausuivioccupation[[#This Row],[N°]],Tableauoccupants[#All],2,FALSE),"")</f>
        <v>JJJJJJJJJ jjjjjjjjj</v>
      </c>
      <c r="D454" s="40">
        <v>7</v>
      </c>
      <c r="E454" s="38">
        <v>44568</v>
      </c>
      <c r="F454" s="17" t="str">
        <f>Tableausuivioccupation[[#This Row],[Emplacement]]&amp;Tableausuivioccupation[[#This Row],[Date]]</f>
        <v>744568</v>
      </c>
    </row>
    <row r="455" spans="2:6" x14ac:dyDescent="0.5">
      <c r="B455" s="36">
        <v>10</v>
      </c>
      <c r="C455" s="37" t="str">
        <f>IFERROR(VLOOKUP(Tableausuivioccupation[[#This Row],[N°]],Tableauoccupants[#All],2,FALSE),"")</f>
        <v>JJJJJJJJJ jjjjjjjjj</v>
      </c>
      <c r="D455" s="40">
        <v>7</v>
      </c>
      <c r="E455" s="38">
        <v>44569</v>
      </c>
      <c r="F455" s="17" t="str">
        <f>Tableausuivioccupation[[#This Row],[Emplacement]]&amp;Tableausuivioccupation[[#This Row],[Date]]</f>
        <v>744569</v>
      </c>
    </row>
    <row r="456" spans="2:6" x14ac:dyDescent="0.5">
      <c r="B456" s="36">
        <v>10</v>
      </c>
      <c r="C456" s="37" t="str">
        <f>IFERROR(VLOOKUP(Tableausuivioccupation[[#This Row],[N°]],Tableauoccupants[#All],2,FALSE),"")</f>
        <v>JJJJJJJJJ jjjjjjjjj</v>
      </c>
      <c r="D456" s="40">
        <v>7</v>
      </c>
      <c r="E456" s="38">
        <v>44570</v>
      </c>
      <c r="F456" s="17" t="str">
        <f>Tableausuivioccupation[[#This Row],[Emplacement]]&amp;Tableausuivioccupation[[#This Row],[Date]]</f>
        <v>744570</v>
      </c>
    </row>
    <row r="457" spans="2:6" x14ac:dyDescent="0.5">
      <c r="B457" s="36">
        <v>10</v>
      </c>
      <c r="C457" s="37" t="str">
        <f>IFERROR(VLOOKUP(Tableausuivioccupation[[#This Row],[N°]],Tableauoccupants[#All],2,FALSE),"")</f>
        <v>JJJJJJJJJ jjjjjjjjj</v>
      </c>
      <c r="D457" s="40">
        <v>7</v>
      </c>
      <c r="E457" s="38">
        <v>44571</v>
      </c>
      <c r="F457" s="17" t="str">
        <f>Tableausuivioccupation[[#This Row],[Emplacement]]&amp;Tableausuivioccupation[[#This Row],[Date]]</f>
        <v>744571</v>
      </c>
    </row>
    <row r="458" spans="2:6" x14ac:dyDescent="0.5">
      <c r="B458" s="36">
        <v>10</v>
      </c>
      <c r="C458" s="37" t="str">
        <f>IFERROR(VLOOKUP(Tableausuivioccupation[[#This Row],[N°]],Tableauoccupants[#All],2,FALSE),"")</f>
        <v>JJJJJJJJJ jjjjjjjjj</v>
      </c>
      <c r="D458" s="40">
        <v>7</v>
      </c>
      <c r="E458" s="38">
        <v>44572</v>
      </c>
      <c r="F458" s="17" t="str">
        <f>Tableausuivioccupation[[#This Row],[Emplacement]]&amp;Tableausuivioccupation[[#This Row],[Date]]</f>
        <v>744572</v>
      </c>
    </row>
    <row r="459" spans="2:6" x14ac:dyDescent="0.5">
      <c r="B459" s="36">
        <v>10</v>
      </c>
      <c r="C459" s="37" t="str">
        <f>IFERROR(VLOOKUP(Tableausuivioccupation[[#This Row],[N°]],Tableauoccupants[#All],2,FALSE),"")</f>
        <v>JJJJJJJJJ jjjjjjjjj</v>
      </c>
      <c r="D459" s="40">
        <v>7</v>
      </c>
      <c r="E459" s="38">
        <v>44573</v>
      </c>
      <c r="F459" s="17" t="str">
        <f>Tableausuivioccupation[[#This Row],[Emplacement]]&amp;Tableausuivioccupation[[#This Row],[Date]]</f>
        <v>744573</v>
      </c>
    </row>
    <row r="460" spans="2:6" x14ac:dyDescent="0.5">
      <c r="B460" s="36">
        <v>10</v>
      </c>
      <c r="C460" s="37" t="str">
        <f>IFERROR(VLOOKUP(Tableausuivioccupation[[#This Row],[N°]],Tableauoccupants[#All],2,FALSE),"")</f>
        <v>JJJJJJJJJ jjjjjjjjj</v>
      </c>
      <c r="D460" s="40">
        <v>7</v>
      </c>
      <c r="E460" s="38">
        <v>44574</v>
      </c>
      <c r="F460" s="17" t="str">
        <f>Tableausuivioccupation[[#This Row],[Emplacement]]&amp;Tableausuivioccupation[[#This Row],[Date]]</f>
        <v>744574</v>
      </c>
    </row>
    <row r="461" spans="2:6" x14ac:dyDescent="0.5">
      <c r="B461" s="36">
        <v>10</v>
      </c>
      <c r="C461" s="37" t="str">
        <f>IFERROR(VLOOKUP(Tableausuivioccupation[[#This Row],[N°]],Tableauoccupants[#All],2,FALSE),"")</f>
        <v>JJJJJJJJJ jjjjjjjjj</v>
      </c>
      <c r="D461" s="40">
        <v>7</v>
      </c>
      <c r="E461" s="38">
        <v>44575</v>
      </c>
      <c r="F461" s="17" t="str">
        <f>Tableausuivioccupation[[#This Row],[Emplacement]]&amp;Tableausuivioccupation[[#This Row],[Date]]</f>
        <v>744575</v>
      </c>
    </row>
    <row r="462" spans="2:6" x14ac:dyDescent="0.5">
      <c r="B462" s="36">
        <v>10</v>
      </c>
      <c r="C462" s="37" t="str">
        <f>IFERROR(VLOOKUP(Tableausuivioccupation[[#This Row],[N°]],Tableauoccupants[#All],2,FALSE),"")</f>
        <v>JJJJJJJJJ jjjjjjjjj</v>
      </c>
      <c r="D462" s="40">
        <v>7</v>
      </c>
      <c r="E462" s="38">
        <v>44576</v>
      </c>
      <c r="F462" s="17" t="str">
        <f>Tableausuivioccupation[[#This Row],[Emplacement]]&amp;Tableausuivioccupation[[#This Row],[Date]]</f>
        <v>744576</v>
      </c>
    </row>
    <row r="463" spans="2:6" x14ac:dyDescent="0.5">
      <c r="B463" s="36">
        <v>10</v>
      </c>
      <c r="C463" s="37" t="str">
        <f>IFERROR(VLOOKUP(Tableausuivioccupation[[#This Row],[N°]],Tableauoccupants[#All],2,FALSE),"")</f>
        <v>JJJJJJJJJ jjjjjjjjj</v>
      </c>
      <c r="D463" s="40">
        <v>7</v>
      </c>
      <c r="E463" s="38">
        <v>44577</v>
      </c>
      <c r="F463" s="17" t="str">
        <f>Tableausuivioccupation[[#This Row],[Emplacement]]&amp;Tableausuivioccupation[[#This Row],[Date]]</f>
        <v>744577</v>
      </c>
    </row>
    <row r="464" spans="2:6" x14ac:dyDescent="0.5">
      <c r="B464" s="36">
        <v>10</v>
      </c>
      <c r="C464" s="37" t="str">
        <f>IFERROR(VLOOKUP(Tableausuivioccupation[[#This Row],[N°]],Tableauoccupants[#All],2,FALSE),"")</f>
        <v>JJJJJJJJJ jjjjjjjjj</v>
      </c>
      <c r="D464" s="40">
        <v>7</v>
      </c>
      <c r="E464" s="38">
        <v>44578</v>
      </c>
      <c r="F464" s="17" t="str">
        <f>Tableausuivioccupation[[#This Row],[Emplacement]]&amp;Tableausuivioccupation[[#This Row],[Date]]</f>
        <v>744578</v>
      </c>
    </row>
    <row r="465" spans="2:6" x14ac:dyDescent="0.5">
      <c r="B465" s="36">
        <v>10</v>
      </c>
      <c r="C465" s="37" t="str">
        <f>IFERROR(VLOOKUP(Tableausuivioccupation[[#This Row],[N°]],Tableauoccupants[#All],2,FALSE),"")</f>
        <v>JJJJJJJJJ jjjjjjjjj</v>
      </c>
      <c r="D465" s="40">
        <v>7</v>
      </c>
      <c r="E465" s="38">
        <v>44579</v>
      </c>
      <c r="F465" s="17" t="str">
        <f>Tableausuivioccupation[[#This Row],[Emplacement]]&amp;Tableausuivioccupation[[#This Row],[Date]]</f>
        <v>744579</v>
      </c>
    </row>
    <row r="466" spans="2:6" x14ac:dyDescent="0.5">
      <c r="B466" s="36">
        <v>10</v>
      </c>
      <c r="C466" s="37" t="str">
        <f>IFERROR(VLOOKUP(Tableausuivioccupation[[#This Row],[N°]],Tableauoccupants[#All],2,FALSE),"")</f>
        <v>JJJJJJJJJ jjjjjjjjj</v>
      </c>
      <c r="D466" s="40">
        <v>7</v>
      </c>
      <c r="E466" s="38">
        <v>44580</v>
      </c>
      <c r="F466" s="17" t="str">
        <f>Tableausuivioccupation[[#This Row],[Emplacement]]&amp;Tableausuivioccupation[[#This Row],[Date]]</f>
        <v>744580</v>
      </c>
    </row>
    <row r="467" spans="2:6" x14ac:dyDescent="0.5">
      <c r="B467" s="36">
        <v>10</v>
      </c>
      <c r="C467" s="37" t="str">
        <f>IFERROR(VLOOKUP(Tableausuivioccupation[[#This Row],[N°]],Tableauoccupants[#All],2,FALSE),"")</f>
        <v>JJJJJJJJJ jjjjjjjjj</v>
      </c>
      <c r="D467" s="40">
        <v>7</v>
      </c>
      <c r="E467" s="38">
        <v>44581</v>
      </c>
      <c r="F467" s="17" t="str">
        <f>Tableausuivioccupation[[#This Row],[Emplacement]]&amp;Tableausuivioccupation[[#This Row],[Date]]</f>
        <v>744581</v>
      </c>
    </row>
    <row r="468" spans="2:6" x14ac:dyDescent="0.5">
      <c r="B468" s="36">
        <v>10</v>
      </c>
      <c r="C468" s="37" t="str">
        <f>IFERROR(VLOOKUP(Tableausuivioccupation[[#This Row],[N°]],Tableauoccupants[#All],2,FALSE),"")</f>
        <v>JJJJJJJJJ jjjjjjjjj</v>
      </c>
      <c r="D468" s="40">
        <v>7</v>
      </c>
      <c r="E468" s="38">
        <v>44582</v>
      </c>
      <c r="F468" s="17" t="str">
        <f>Tableausuivioccupation[[#This Row],[Emplacement]]&amp;Tableausuivioccupation[[#This Row],[Date]]</f>
        <v>744582</v>
      </c>
    </row>
    <row r="469" spans="2:6" x14ac:dyDescent="0.5">
      <c r="B469" s="36">
        <v>10</v>
      </c>
      <c r="C469" s="37" t="str">
        <f>IFERROR(VLOOKUP(Tableausuivioccupation[[#This Row],[N°]],Tableauoccupants[#All],2,FALSE),"")</f>
        <v>JJJJJJJJJ jjjjjjjjj</v>
      </c>
      <c r="D469" s="40">
        <v>7</v>
      </c>
      <c r="E469" s="38">
        <v>44583</v>
      </c>
      <c r="F469" s="17" t="str">
        <f>Tableausuivioccupation[[#This Row],[Emplacement]]&amp;Tableausuivioccupation[[#This Row],[Date]]</f>
        <v>744583</v>
      </c>
    </row>
    <row r="470" spans="2:6" x14ac:dyDescent="0.5">
      <c r="B470" s="36">
        <v>10</v>
      </c>
      <c r="C470" s="37" t="str">
        <f>IFERROR(VLOOKUP(Tableausuivioccupation[[#This Row],[N°]],Tableauoccupants[#All],2,FALSE),"")</f>
        <v>JJJJJJJJJ jjjjjjjjj</v>
      </c>
      <c r="D470" s="40">
        <v>7</v>
      </c>
      <c r="E470" s="38">
        <v>44584</v>
      </c>
      <c r="F470" s="17" t="str">
        <f>Tableausuivioccupation[[#This Row],[Emplacement]]&amp;Tableausuivioccupation[[#This Row],[Date]]</f>
        <v>744584</v>
      </c>
    </row>
    <row r="471" spans="2:6" x14ac:dyDescent="0.5">
      <c r="B471" s="36">
        <v>10</v>
      </c>
      <c r="C471" s="37" t="str">
        <f>IFERROR(VLOOKUP(Tableausuivioccupation[[#This Row],[N°]],Tableauoccupants[#All],2,FALSE),"")</f>
        <v>JJJJJJJJJ jjjjjjjjj</v>
      </c>
      <c r="D471" s="40">
        <v>7</v>
      </c>
      <c r="E471" s="38">
        <v>44585</v>
      </c>
      <c r="F471" s="17" t="str">
        <f>Tableausuivioccupation[[#This Row],[Emplacement]]&amp;Tableausuivioccupation[[#This Row],[Date]]</f>
        <v>744585</v>
      </c>
    </row>
    <row r="472" spans="2:6" x14ac:dyDescent="0.5">
      <c r="B472" s="36">
        <v>10</v>
      </c>
      <c r="C472" s="37" t="str">
        <f>IFERROR(VLOOKUP(Tableausuivioccupation[[#This Row],[N°]],Tableauoccupants[#All],2,FALSE),"")</f>
        <v>JJJJJJJJJ jjjjjjjjj</v>
      </c>
      <c r="D472" s="40">
        <v>7</v>
      </c>
      <c r="E472" s="38">
        <v>44586</v>
      </c>
      <c r="F472" s="17" t="str">
        <f>Tableausuivioccupation[[#This Row],[Emplacement]]&amp;Tableausuivioccupation[[#This Row],[Date]]</f>
        <v>744586</v>
      </c>
    </row>
    <row r="473" spans="2:6" x14ac:dyDescent="0.5">
      <c r="B473" s="36">
        <v>10</v>
      </c>
      <c r="C473" s="37" t="str">
        <f>IFERROR(VLOOKUP(Tableausuivioccupation[[#This Row],[N°]],Tableauoccupants[#All],2,FALSE),"")</f>
        <v>JJJJJJJJJ jjjjjjjjj</v>
      </c>
      <c r="D473" s="40">
        <v>7</v>
      </c>
      <c r="E473" s="38">
        <v>44587</v>
      </c>
      <c r="F473" s="17" t="str">
        <f>Tableausuivioccupation[[#This Row],[Emplacement]]&amp;Tableausuivioccupation[[#This Row],[Date]]</f>
        <v>744587</v>
      </c>
    </row>
    <row r="474" spans="2:6" x14ac:dyDescent="0.5">
      <c r="B474" s="36">
        <v>10</v>
      </c>
      <c r="C474" s="37" t="str">
        <f>IFERROR(VLOOKUP(Tableausuivioccupation[[#This Row],[N°]],Tableauoccupants[#All],2,FALSE),"")</f>
        <v>JJJJJJJJJ jjjjjjjjj</v>
      </c>
      <c r="D474" s="40">
        <v>7</v>
      </c>
      <c r="E474" s="38">
        <v>44588</v>
      </c>
      <c r="F474" s="17" t="str">
        <f>Tableausuivioccupation[[#This Row],[Emplacement]]&amp;Tableausuivioccupation[[#This Row],[Date]]</f>
        <v>744588</v>
      </c>
    </row>
    <row r="475" spans="2:6" x14ac:dyDescent="0.5">
      <c r="B475" s="36">
        <v>10</v>
      </c>
      <c r="C475" s="37" t="str">
        <f>IFERROR(VLOOKUP(Tableausuivioccupation[[#This Row],[N°]],Tableauoccupants[#All],2,FALSE),"")</f>
        <v>JJJJJJJJJ jjjjjjjjj</v>
      </c>
      <c r="D475" s="40">
        <v>7</v>
      </c>
      <c r="E475" s="38">
        <v>44589</v>
      </c>
      <c r="F475" s="17" t="str">
        <f>Tableausuivioccupation[[#This Row],[Emplacement]]&amp;Tableausuivioccupation[[#This Row],[Date]]</f>
        <v>744589</v>
      </c>
    </row>
    <row r="476" spans="2:6" x14ac:dyDescent="0.5">
      <c r="B476" s="36">
        <v>10</v>
      </c>
      <c r="C476" s="37" t="str">
        <f>IFERROR(VLOOKUP(Tableausuivioccupation[[#This Row],[N°]],Tableauoccupants[#All],2,FALSE),"")</f>
        <v>JJJJJJJJJ jjjjjjjjj</v>
      </c>
      <c r="D476" s="40">
        <v>7</v>
      </c>
      <c r="E476" s="38">
        <v>44590</v>
      </c>
      <c r="F476" s="17" t="str">
        <f>Tableausuivioccupation[[#This Row],[Emplacement]]&amp;Tableausuivioccupation[[#This Row],[Date]]</f>
        <v>744590</v>
      </c>
    </row>
    <row r="477" spans="2:6" x14ac:dyDescent="0.5">
      <c r="B477" s="36">
        <v>10</v>
      </c>
      <c r="C477" s="37" t="str">
        <f>IFERROR(VLOOKUP(Tableausuivioccupation[[#This Row],[N°]],Tableauoccupants[#All],2,FALSE),"")</f>
        <v>JJJJJJJJJ jjjjjjjjj</v>
      </c>
      <c r="D477" s="40">
        <v>7</v>
      </c>
      <c r="E477" s="38">
        <v>44591</v>
      </c>
      <c r="F477" s="17" t="str">
        <f>Tableausuivioccupation[[#This Row],[Emplacement]]&amp;Tableausuivioccupation[[#This Row],[Date]]</f>
        <v>744591</v>
      </c>
    </row>
    <row r="478" spans="2:6" x14ac:dyDescent="0.5">
      <c r="B478" s="36">
        <v>10</v>
      </c>
      <c r="C478" s="37" t="str">
        <f>IFERROR(VLOOKUP(Tableausuivioccupation[[#This Row],[N°]],Tableauoccupants[#All],2,FALSE),"")</f>
        <v>JJJJJJJJJ jjjjjjjjj</v>
      </c>
      <c r="D478" s="40">
        <v>7</v>
      </c>
      <c r="E478" s="38">
        <v>44592</v>
      </c>
      <c r="F478" s="17" t="str">
        <f>Tableausuivioccupation[[#This Row],[Emplacement]]&amp;Tableausuivioccupation[[#This Row],[Date]]</f>
        <v>744592</v>
      </c>
    </row>
    <row r="479" spans="2:6" x14ac:dyDescent="0.5">
      <c r="B479" s="36">
        <v>10</v>
      </c>
      <c r="C479" s="37" t="str">
        <f>IFERROR(VLOOKUP(Tableausuivioccupation[[#This Row],[N°]],Tableauoccupants[#All],2,FALSE),"")</f>
        <v>JJJJJJJJJ jjjjjjjjj</v>
      </c>
      <c r="D479" s="40">
        <v>7</v>
      </c>
      <c r="E479" s="38">
        <v>44593</v>
      </c>
      <c r="F479" s="17" t="str">
        <f>Tableausuivioccupation[[#This Row],[Emplacement]]&amp;Tableausuivioccupation[[#This Row],[Date]]</f>
        <v>744593</v>
      </c>
    </row>
    <row r="480" spans="2:6" x14ac:dyDescent="0.5">
      <c r="B480" s="36">
        <v>10</v>
      </c>
      <c r="C480" s="37" t="str">
        <f>IFERROR(VLOOKUP(Tableausuivioccupation[[#This Row],[N°]],Tableauoccupants[#All],2,FALSE),"")</f>
        <v>JJJJJJJJJ jjjjjjjjj</v>
      </c>
      <c r="D480" s="40">
        <v>7</v>
      </c>
      <c r="E480" s="38">
        <v>44594</v>
      </c>
      <c r="F480" s="17" t="str">
        <f>Tableausuivioccupation[[#This Row],[Emplacement]]&amp;Tableausuivioccupation[[#This Row],[Date]]</f>
        <v>744594</v>
      </c>
    </row>
    <row r="481" spans="2:6" x14ac:dyDescent="0.5">
      <c r="B481" s="36">
        <v>10</v>
      </c>
      <c r="C481" s="37" t="str">
        <f>IFERROR(VLOOKUP(Tableausuivioccupation[[#This Row],[N°]],Tableauoccupants[#All],2,FALSE),"")</f>
        <v>JJJJJJJJJ jjjjjjjjj</v>
      </c>
      <c r="D481" s="40">
        <v>7</v>
      </c>
      <c r="E481" s="38">
        <v>44595</v>
      </c>
      <c r="F481" s="17" t="str">
        <f>Tableausuivioccupation[[#This Row],[Emplacement]]&amp;Tableausuivioccupation[[#This Row],[Date]]</f>
        <v>744595</v>
      </c>
    </row>
    <row r="482" spans="2:6" x14ac:dyDescent="0.5">
      <c r="B482" s="36">
        <v>10</v>
      </c>
      <c r="C482" s="37" t="str">
        <f>IFERROR(VLOOKUP(Tableausuivioccupation[[#This Row],[N°]],Tableauoccupants[#All],2,FALSE),"")</f>
        <v>JJJJJJJJJ jjjjjjjjj</v>
      </c>
      <c r="D482" s="40">
        <v>7</v>
      </c>
      <c r="E482" s="38">
        <v>44596</v>
      </c>
      <c r="F482" s="17" t="str">
        <f>Tableausuivioccupation[[#This Row],[Emplacement]]&amp;Tableausuivioccupation[[#This Row],[Date]]</f>
        <v>744596</v>
      </c>
    </row>
    <row r="483" spans="2:6" x14ac:dyDescent="0.5">
      <c r="B483" s="36">
        <v>10</v>
      </c>
      <c r="C483" s="37" t="str">
        <f>IFERROR(VLOOKUP(Tableausuivioccupation[[#This Row],[N°]],Tableauoccupants[#All],2,FALSE),"")</f>
        <v>JJJJJJJJJ jjjjjjjjj</v>
      </c>
      <c r="D483" s="40">
        <v>7</v>
      </c>
      <c r="E483" s="38">
        <v>44597</v>
      </c>
      <c r="F483" s="17" t="str">
        <f>Tableausuivioccupation[[#This Row],[Emplacement]]&amp;Tableausuivioccupation[[#This Row],[Date]]</f>
        <v>744597</v>
      </c>
    </row>
    <row r="484" spans="2:6" x14ac:dyDescent="0.5">
      <c r="B484" s="36">
        <v>10</v>
      </c>
      <c r="C484" s="37" t="str">
        <f>IFERROR(VLOOKUP(Tableausuivioccupation[[#This Row],[N°]],Tableauoccupants[#All],2,FALSE),"")</f>
        <v>JJJJJJJJJ jjjjjjjjj</v>
      </c>
      <c r="D484" s="40">
        <v>7</v>
      </c>
      <c r="E484" s="38">
        <v>44598</v>
      </c>
      <c r="F484" s="17" t="str">
        <f>Tableausuivioccupation[[#This Row],[Emplacement]]&amp;Tableausuivioccupation[[#This Row],[Date]]</f>
        <v>744598</v>
      </c>
    </row>
    <row r="485" spans="2:6" x14ac:dyDescent="0.5">
      <c r="B485" s="36">
        <v>10</v>
      </c>
      <c r="C485" s="37" t="str">
        <f>IFERROR(VLOOKUP(Tableausuivioccupation[[#This Row],[N°]],Tableauoccupants[#All],2,FALSE),"")</f>
        <v>JJJJJJJJJ jjjjjjjjj</v>
      </c>
      <c r="D485" s="40">
        <v>7</v>
      </c>
      <c r="E485" s="38">
        <v>44599</v>
      </c>
      <c r="F485" s="17" t="str">
        <f>Tableausuivioccupation[[#This Row],[Emplacement]]&amp;Tableausuivioccupation[[#This Row],[Date]]</f>
        <v>744599</v>
      </c>
    </row>
    <row r="486" spans="2:6" x14ac:dyDescent="0.5">
      <c r="B486" s="36">
        <v>10</v>
      </c>
      <c r="C486" s="37" t="str">
        <f>IFERROR(VLOOKUP(Tableausuivioccupation[[#This Row],[N°]],Tableauoccupants[#All],2,FALSE),"")</f>
        <v>JJJJJJJJJ jjjjjjjjj</v>
      </c>
      <c r="D486" s="40">
        <v>7</v>
      </c>
      <c r="E486" s="38">
        <v>44600</v>
      </c>
      <c r="F486" s="17" t="str">
        <f>Tableausuivioccupation[[#This Row],[Emplacement]]&amp;Tableausuivioccupation[[#This Row],[Date]]</f>
        <v>744600</v>
      </c>
    </row>
    <row r="487" spans="2:6" x14ac:dyDescent="0.5">
      <c r="B487" s="36">
        <v>10</v>
      </c>
      <c r="C487" s="37" t="str">
        <f>IFERROR(VLOOKUP(Tableausuivioccupation[[#This Row],[N°]],Tableauoccupants[#All],2,FALSE),"")</f>
        <v>JJJJJJJJJ jjjjjjjjj</v>
      </c>
      <c r="D487" s="40">
        <v>7</v>
      </c>
      <c r="E487" s="38">
        <v>44601</v>
      </c>
      <c r="F487" s="17" t="str">
        <f>Tableausuivioccupation[[#This Row],[Emplacement]]&amp;Tableausuivioccupation[[#This Row],[Date]]</f>
        <v>744601</v>
      </c>
    </row>
    <row r="488" spans="2:6" x14ac:dyDescent="0.5">
      <c r="B488" s="36">
        <v>10</v>
      </c>
      <c r="C488" s="37" t="str">
        <f>IFERROR(VLOOKUP(Tableausuivioccupation[[#This Row],[N°]],Tableauoccupants[#All],2,FALSE),"")</f>
        <v>JJJJJJJJJ jjjjjjjjj</v>
      </c>
      <c r="D488" s="40">
        <v>7</v>
      </c>
      <c r="E488" s="38">
        <v>44602</v>
      </c>
      <c r="F488" s="17" t="str">
        <f>Tableausuivioccupation[[#This Row],[Emplacement]]&amp;Tableausuivioccupation[[#This Row],[Date]]</f>
        <v>744602</v>
      </c>
    </row>
    <row r="489" spans="2:6" x14ac:dyDescent="0.5">
      <c r="B489" s="36">
        <v>10</v>
      </c>
      <c r="C489" s="37" t="str">
        <f>IFERROR(VLOOKUP(Tableausuivioccupation[[#This Row],[N°]],Tableauoccupants[#All],2,FALSE),"")</f>
        <v>JJJJJJJJJ jjjjjjjjj</v>
      </c>
      <c r="D489" s="40">
        <v>7</v>
      </c>
      <c r="E489" s="38">
        <v>44603</v>
      </c>
      <c r="F489" s="17" t="str">
        <f>Tableausuivioccupation[[#This Row],[Emplacement]]&amp;Tableausuivioccupation[[#This Row],[Date]]</f>
        <v>744603</v>
      </c>
    </row>
    <row r="490" spans="2:6" x14ac:dyDescent="0.5">
      <c r="B490" s="36">
        <v>10</v>
      </c>
      <c r="C490" s="37" t="str">
        <f>IFERROR(VLOOKUP(Tableausuivioccupation[[#This Row],[N°]],Tableauoccupants[#All],2,FALSE),"")</f>
        <v>JJJJJJJJJ jjjjjjjjj</v>
      </c>
      <c r="D490" s="40">
        <v>7</v>
      </c>
      <c r="E490" s="38">
        <v>44604</v>
      </c>
      <c r="F490" s="17" t="str">
        <f>Tableausuivioccupation[[#This Row],[Emplacement]]&amp;Tableausuivioccupation[[#This Row],[Date]]</f>
        <v>744604</v>
      </c>
    </row>
    <row r="491" spans="2:6" x14ac:dyDescent="0.5">
      <c r="B491" s="36">
        <v>10</v>
      </c>
      <c r="C491" s="37" t="str">
        <f>IFERROR(VLOOKUP(Tableausuivioccupation[[#This Row],[N°]],Tableauoccupants[#All],2,FALSE),"")</f>
        <v>JJJJJJJJJ jjjjjjjjj</v>
      </c>
      <c r="D491" s="40">
        <v>7</v>
      </c>
      <c r="E491" s="38">
        <v>44605</v>
      </c>
      <c r="F491" s="17" t="str">
        <f>Tableausuivioccupation[[#This Row],[Emplacement]]&amp;Tableausuivioccupation[[#This Row],[Date]]</f>
        <v>744605</v>
      </c>
    </row>
    <row r="492" spans="2:6" x14ac:dyDescent="0.5">
      <c r="B492" s="36">
        <v>10</v>
      </c>
      <c r="C492" s="37" t="str">
        <f>IFERROR(VLOOKUP(Tableausuivioccupation[[#This Row],[N°]],Tableauoccupants[#All],2,FALSE),"")</f>
        <v>JJJJJJJJJ jjjjjjjjj</v>
      </c>
      <c r="D492" s="40">
        <v>7</v>
      </c>
      <c r="E492" s="38">
        <v>44606</v>
      </c>
      <c r="F492" s="17" t="str">
        <f>Tableausuivioccupation[[#This Row],[Emplacement]]&amp;Tableausuivioccupation[[#This Row],[Date]]</f>
        <v>744606</v>
      </c>
    </row>
    <row r="493" spans="2:6" x14ac:dyDescent="0.5">
      <c r="B493" s="36">
        <v>10</v>
      </c>
      <c r="C493" s="37" t="str">
        <f>IFERROR(VLOOKUP(Tableausuivioccupation[[#This Row],[N°]],Tableauoccupants[#All],2,FALSE),"")</f>
        <v>JJJJJJJJJ jjjjjjjjj</v>
      </c>
      <c r="D493" s="40">
        <v>7</v>
      </c>
      <c r="E493" s="38">
        <v>44607</v>
      </c>
      <c r="F493" s="17" t="str">
        <f>Tableausuivioccupation[[#This Row],[Emplacement]]&amp;Tableausuivioccupation[[#This Row],[Date]]</f>
        <v>744607</v>
      </c>
    </row>
    <row r="494" spans="2:6" x14ac:dyDescent="0.5">
      <c r="B494" s="36">
        <v>10</v>
      </c>
      <c r="C494" s="37" t="str">
        <f>IFERROR(VLOOKUP(Tableausuivioccupation[[#This Row],[N°]],Tableauoccupants[#All],2,FALSE),"")</f>
        <v>JJJJJJJJJ jjjjjjjjj</v>
      </c>
      <c r="D494" s="40">
        <v>7</v>
      </c>
      <c r="E494" s="38">
        <v>44608</v>
      </c>
      <c r="F494" s="17" t="str">
        <f>Tableausuivioccupation[[#This Row],[Emplacement]]&amp;Tableausuivioccupation[[#This Row],[Date]]</f>
        <v>744608</v>
      </c>
    </row>
    <row r="495" spans="2:6" x14ac:dyDescent="0.5">
      <c r="B495" s="36">
        <v>10</v>
      </c>
      <c r="C495" s="37" t="str">
        <f>IFERROR(VLOOKUP(Tableausuivioccupation[[#This Row],[N°]],Tableauoccupants[#All],2,FALSE),"")</f>
        <v>JJJJJJJJJ jjjjjjjjj</v>
      </c>
      <c r="D495" s="40">
        <v>7</v>
      </c>
      <c r="E495" s="38">
        <v>44609</v>
      </c>
      <c r="F495" s="17" t="str">
        <f>Tableausuivioccupation[[#This Row],[Emplacement]]&amp;Tableausuivioccupation[[#This Row],[Date]]</f>
        <v>744609</v>
      </c>
    </row>
    <row r="496" spans="2:6" x14ac:dyDescent="0.5">
      <c r="B496" s="36">
        <v>11</v>
      </c>
      <c r="C496" s="37" t="str">
        <f>IFERROR(VLOOKUP(Tableausuivioccupation[[#This Row],[N°]],Tableauoccupants[#All],2,FALSE),"")</f>
        <v>KKKKKKKK kkkkkk</v>
      </c>
      <c r="D496" s="40">
        <v>8</v>
      </c>
      <c r="E496" s="38">
        <v>44562</v>
      </c>
      <c r="F496" s="17" t="str">
        <f>Tableausuivioccupation[[#This Row],[Emplacement]]&amp;Tableausuivioccupation[[#This Row],[Date]]</f>
        <v>844562</v>
      </c>
    </row>
    <row r="497" spans="2:6" x14ac:dyDescent="0.5">
      <c r="B497" s="36">
        <v>11</v>
      </c>
      <c r="C497" s="37" t="str">
        <f>IFERROR(VLOOKUP(Tableausuivioccupation[[#This Row],[N°]],Tableauoccupants[#All],2,FALSE),"")</f>
        <v>KKKKKKKK kkkkkk</v>
      </c>
      <c r="D497" s="40">
        <v>8</v>
      </c>
      <c r="E497" s="38">
        <v>44563</v>
      </c>
      <c r="F497" s="17" t="str">
        <f>Tableausuivioccupation[[#This Row],[Emplacement]]&amp;Tableausuivioccupation[[#This Row],[Date]]</f>
        <v>844563</v>
      </c>
    </row>
    <row r="498" spans="2:6" x14ac:dyDescent="0.5">
      <c r="B498" s="36">
        <v>11</v>
      </c>
      <c r="C498" s="37" t="str">
        <f>IFERROR(VLOOKUP(Tableausuivioccupation[[#This Row],[N°]],Tableauoccupants[#All],2,FALSE),"")</f>
        <v>KKKKKKKK kkkkkk</v>
      </c>
      <c r="D498" s="40">
        <v>8</v>
      </c>
      <c r="E498" s="38">
        <v>44564</v>
      </c>
      <c r="F498" s="17" t="str">
        <f>Tableausuivioccupation[[#This Row],[Emplacement]]&amp;Tableausuivioccupation[[#This Row],[Date]]</f>
        <v>844564</v>
      </c>
    </row>
    <row r="499" spans="2:6" x14ac:dyDescent="0.5">
      <c r="B499" s="36">
        <v>11</v>
      </c>
      <c r="C499" s="37" t="str">
        <f>IFERROR(VLOOKUP(Tableausuivioccupation[[#This Row],[N°]],Tableauoccupants[#All],2,FALSE),"")</f>
        <v>KKKKKKKK kkkkkk</v>
      </c>
      <c r="D499" s="40">
        <v>8</v>
      </c>
      <c r="E499" s="38">
        <v>44565</v>
      </c>
      <c r="F499" s="17" t="str">
        <f>Tableausuivioccupation[[#This Row],[Emplacement]]&amp;Tableausuivioccupation[[#This Row],[Date]]</f>
        <v>844565</v>
      </c>
    </row>
    <row r="500" spans="2:6" x14ac:dyDescent="0.5">
      <c r="B500" s="36">
        <v>11</v>
      </c>
      <c r="C500" s="37" t="str">
        <f>IFERROR(VLOOKUP(Tableausuivioccupation[[#This Row],[N°]],Tableauoccupants[#All],2,FALSE),"")</f>
        <v>KKKKKKKK kkkkkk</v>
      </c>
      <c r="D500" s="40">
        <v>8</v>
      </c>
      <c r="E500" s="38">
        <v>44566</v>
      </c>
      <c r="F500" s="17" t="str">
        <f>Tableausuivioccupation[[#This Row],[Emplacement]]&amp;Tableausuivioccupation[[#This Row],[Date]]</f>
        <v>844566</v>
      </c>
    </row>
    <row r="501" spans="2:6" x14ac:dyDescent="0.5">
      <c r="B501" s="36">
        <v>11</v>
      </c>
      <c r="C501" s="37" t="str">
        <f>IFERROR(VLOOKUP(Tableausuivioccupation[[#This Row],[N°]],Tableauoccupants[#All],2,FALSE),"")</f>
        <v>KKKKKKKK kkkkkk</v>
      </c>
      <c r="D501" s="40">
        <v>8</v>
      </c>
      <c r="E501" s="38">
        <v>44567</v>
      </c>
      <c r="F501" s="17" t="str">
        <f>Tableausuivioccupation[[#This Row],[Emplacement]]&amp;Tableausuivioccupation[[#This Row],[Date]]</f>
        <v>844567</v>
      </c>
    </row>
    <row r="502" spans="2:6" x14ac:dyDescent="0.5">
      <c r="B502" s="36">
        <v>11</v>
      </c>
      <c r="C502" s="37" t="str">
        <f>IFERROR(VLOOKUP(Tableausuivioccupation[[#This Row],[N°]],Tableauoccupants[#All],2,FALSE),"")</f>
        <v>KKKKKKKK kkkkkk</v>
      </c>
      <c r="D502" s="40">
        <v>8</v>
      </c>
      <c r="E502" s="38">
        <v>44568</v>
      </c>
      <c r="F502" s="17" t="str">
        <f>Tableausuivioccupation[[#This Row],[Emplacement]]&amp;Tableausuivioccupation[[#This Row],[Date]]</f>
        <v>844568</v>
      </c>
    </row>
    <row r="503" spans="2:6" x14ac:dyDescent="0.5">
      <c r="B503" s="36">
        <v>5</v>
      </c>
      <c r="C503" s="37" t="str">
        <f>IFERROR(VLOOKUP(Tableausuivioccupation[[#This Row],[N°]],Tableauoccupants[#All],2,FALSE),"")</f>
        <v>EEEEEEE eeeeeee</v>
      </c>
      <c r="D503" s="40">
        <v>5</v>
      </c>
      <c r="E503" s="38">
        <v>44647</v>
      </c>
      <c r="F503" s="17" t="str">
        <f>Tableausuivioccupation[[#This Row],[Emplacement]]&amp;Tableausuivioccupation[[#This Row],[Date]]</f>
        <v>544647</v>
      </c>
    </row>
    <row r="504" spans="2:6" x14ac:dyDescent="0.5">
      <c r="B504" s="36">
        <v>5</v>
      </c>
      <c r="C504" s="37" t="str">
        <f>IFERROR(VLOOKUP(Tableausuivioccupation[[#This Row],[N°]],Tableauoccupants[#All],2,FALSE),"")</f>
        <v>EEEEEEE eeeeeee</v>
      </c>
      <c r="D504" s="40">
        <v>5</v>
      </c>
      <c r="E504" s="38">
        <v>44648</v>
      </c>
      <c r="F504" s="17" t="str">
        <f>Tableausuivioccupation[[#This Row],[Emplacement]]&amp;Tableausuivioccupation[[#This Row],[Date]]</f>
        <v>544648</v>
      </c>
    </row>
    <row r="505" spans="2:6" x14ac:dyDescent="0.5">
      <c r="B505" s="36">
        <v>5</v>
      </c>
      <c r="C505" s="37" t="str">
        <f>IFERROR(VLOOKUP(Tableausuivioccupation[[#This Row],[N°]],Tableauoccupants[#All],2,FALSE),"")</f>
        <v>EEEEEEE eeeeeee</v>
      </c>
      <c r="D505" s="40">
        <v>5</v>
      </c>
      <c r="E505" s="38">
        <v>44649</v>
      </c>
      <c r="F505" s="17" t="str">
        <f>Tableausuivioccupation[[#This Row],[Emplacement]]&amp;Tableausuivioccupation[[#This Row],[Date]]</f>
        <v>544649</v>
      </c>
    </row>
    <row r="506" spans="2:6" x14ac:dyDescent="0.5">
      <c r="B506" s="36">
        <v>5</v>
      </c>
      <c r="C506" s="37" t="str">
        <f>IFERROR(VLOOKUP(Tableausuivioccupation[[#This Row],[N°]],Tableauoccupants[#All],2,FALSE),"")</f>
        <v>EEEEEEE eeeeeee</v>
      </c>
      <c r="D506" s="40">
        <v>5</v>
      </c>
      <c r="E506" s="38">
        <v>44650</v>
      </c>
      <c r="F506" s="17" t="str">
        <f>Tableausuivioccupation[[#This Row],[Emplacement]]&amp;Tableausuivioccupation[[#This Row],[Date]]</f>
        <v>544650</v>
      </c>
    </row>
    <row r="507" spans="2:6" x14ac:dyDescent="0.5">
      <c r="B507" s="36">
        <v>5</v>
      </c>
      <c r="C507" s="37" t="str">
        <f>IFERROR(VLOOKUP(Tableausuivioccupation[[#This Row],[N°]],Tableauoccupants[#All],2,FALSE),"")</f>
        <v>EEEEEEE eeeeeee</v>
      </c>
      <c r="D507" s="40">
        <v>5</v>
      </c>
      <c r="E507" s="38">
        <v>44651</v>
      </c>
      <c r="F507" s="17" t="str">
        <f>Tableausuivioccupation[[#This Row],[Emplacement]]&amp;Tableausuivioccupation[[#This Row],[Date]]</f>
        <v>544651</v>
      </c>
    </row>
    <row r="508" spans="2:6" x14ac:dyDescent="0.5">
      <c r="B508" s="36">
        <v>5</v>
      </c>
      <c r="C508" s="37" t="str">
        <f>IFERROR(VLOOKUP(Tableausuivioccupation[[#This Row],[N°]],Tableauoccupants[#All],2,FALSE),"")</f>
        <v>EEEEEEE eeeeeee</v>
      </c>
      <c r="D508" s="40">
        <v>5</v>
      </c>
      <c r="E508" s="38">
        <v>44652</v>
      </c>
      <c r="F508" s="17" t="str">
        <f>Tableausuivioccupation[[#This Row],[Emplacement]]&amp;Tableausuivioccupation[[#This Row],[Date]]</f>
        <v>544652</v>
      </c>
    </row>
    <row r="509" spans="2:6" x14ac:dyDescent="0.5">
      <c r="B509" s="36">
        <v>5</v>
      </c>
      <c r="C509" s="37" t="str">
        <f>IFERROR(VLOOKUP(Tableausuivioccupation[[#This Row],[N°]],Tableauoccupants[#All],2,FALSE),"")</f>
        <v>EEEEEEE eeeeeee</v>
      </c>
      <c r="D509" s="40">
        <v>5</v>
      </c>
      <c r="E509" s="38">
        <v>44653</v>
      </c>
      <c r="F509" s="17" t="str">
        <f>Tableausuivioccupation[[#This Row],[Emplacement]]&amp;Tableausuivioccupation[[#This Row],[Date]]</f>
        <v>544653</v>
      </c>
    </row>
    <row r="510" spans="2:6" x14ac:dyDescent="0.5">
      <c r="B510" s="36">
        <v>5</v>
      </c>
      <c r="C510" s="37" t="str">
        <f>IFERROR(VLOOKUP(Tableausuivioccupation[[#This Row],[N°]],Tableauoccupants[#All],2,FALSE),"")</f>
        <v>EEEEEEE eeeeeee</v>
      </c>
      <c r="D510" s="40">
        <v>5</v>
      </c>
      <c r="E510" s="38">
        <v>44654</v>
      </c>
      <c r="F510" s="17" t="str">
        <f>Tableausuivioccupation[[#This Row],[Emplacement]]&amp;Tableausuivioccupation[[#This Row],[Date]]</f>
        <v>544654</v>
      </c>
    </row>
    <row r="511" spans="2:6" x14ac:dyDescent="0.5">
      <c r="B511" s="36">
        <v>5</v>
      </c>
      <c r="C511" s="37" t="str">
        <f>IFERROR(VLOOKUP(Tableausuivioccupation[[#This Row],[N°]],Tableauoccupants[#All],2,FALSE),"")</f>
        <v>EEEEEEE eeeeeee</v>
      </c>
      <c r="D511" s="40">
        <v>5</v>
      </c>
      <c r="E511" s="38">
        <v>44655</v>
      </c>
      <c r="F511" s="17" t="str">
        <f>Tableausuivioccupation[[#This Row],[Emplacement]]&amp;Tableausuivioccupation[[#This Row],[Date]]</f>
        <v>544655</v>
      </c>
    </row>
    <row r="512" spans="2:6" x14ac:dyDescent="0.5">
      <c r="B512" s="36">
        <v>5</v>
      </c>
      <c r="C512" s="37" t="str">
        <f>IFERROR(VLOOKUP(Tableausuivioccupation[[#This Row],[N°]],Tableauoccupants[#All],2,FALSE),"")</f>
        <v>EEEEEEE eeeeeee</v>
      </c>
      <c r="D512" s="40">
        <v>5</v>
      </c>
      <c r="E512" s="38">
        <v>44656</v>
      </c>
      <c r="F512" s="17" t="str">
        <f>Tableausuivioccupation[[#This Row],[Emplacement]]&amp;Tableausuivioccupation[[#This Row],[Date]]</f>
        <v>544656</v>
      </c>
    </row>
    <row r="513" spans="2:6" x14ac:dyDescent="0.5">
      <c r="B513" s="36">
        <v>5</v>
      </c>
      <c r="C513" s="37" t="str">
        <f>IFERROR(VLOOKUP(Tableausuivioccupation[[#This Row],[N°]],Tableauoccupants[#All],2,FALSE),"")</f>
        <v>EEEEEEE eeeeeee</v>
      </c>
      <c r="D513" s="40">
        <v>5</v>
      </c>
      <c r="E513" s="38">
        <v>44657</v>
      </c>
      <c r="F513" s="17" t="str">
        <f>Tableausuivioccupation[[#This Row],[Emplacement]]&amp;Tableausuivioccupation[[#This Row],[Date]]</f>
        <v>544657</v>
      </c>
    </row>
    <row r="514" spans="2:6" x14ac:dyDescent="0.5">
      <c r="B514" s="36">
        <v>5</v>
      </c>
      <c r="C514" s="37" t="str">
        <f>IFERROR(VLOOKUP(Tableausuivioccupation[[#This Row],[N°]],Tableauoccupants[#All],2,FALSE),"")</f>
        <v>EEEEEEE eeeeeee</v>
      </c>
      <c r="D514" s="40">
        <v>5</v>
      </c>
      <c r="E514" s="38">
        <v>44658</v>
      </c>
      <c r="F514" s="17" t="str">
        <f>Tableausuivioccupation[[#This Row],[Emplacement]]&amp;Tableausuivioccupation[[#This Row],[Date]]</f>
        <v>544658</v>
      </c>
    </row>
    <row r="515" spans="2:6" x14ac:dyDescent="0.5">
      <c r="B515" s="36">
        <v>5</v>
      </c>
      <c r="C515" s="37" t="str">
        <f>IFERROR(VLOOKUP(Tableausuivioccupation[[#This Row],[N°]],Tableauoccupants[#All],2,FALSE),"")</f>
        <v>EEEEEEE eeeeeee</v>
      </c>
      <c r="D515" s="40">
        <v>5</v>
      </c>
      <c r="E515" s="38">
        <v>44659</v>
      </c>
      <c r="F515" s="17" t="str">
        <f>Tableausuivioccupation[[#This Row],[Emplacement]]&amp;Tableausuivioccupation[[#This Row],[Date]]</f>
        <v>544659</v>
      </c>
    </row>
    <row r="516" spans="2:6" x14ac:dyDescent="0.5">
      <c r="B516" s="36">
        <v>5</v>
      </c>
      <c r="C516" s="37" t="str">
        <f>IFERROR(VLOOKUP(Tableausuivioccupation[[#This Row],[N°]],Tableauoccupants[#All],2,FALSE),"")</f>
        <v>EEEEEEE eeeeeee</v>
      </c>
      <c r="D516" s="40">
        <v>5</v>
      </c>
      <c r="E516" s="38">
        <v>44660</v>
      </c>
      <c r="F516" s="17" t="str">
        <f>Tableausuivioccupation[[#This Row],[Emplacement]]&amp;Tableausuivioccupation[[#This Row],[Date]]</f>
        <v>544660</v>
      </c>
    </row>
    <row r="517" spans="2:6" x14ac:dyDescent="0.5">
      <c r="B517" s="36">
        <v>5</v>
      </c>
      <c r="C517" s="37" t="str">
        <f>IFERROR(VLOOKUP(Tableausuivioccupation[[#This Row],[N°]],Tableauoccupants[#All],2,FALSE),"")</f>
        <v>EEEEEEE eeeeeee</v>
      </c>
      <c r="D517" s="40">
        <v>5</v>
      </c>
      <c r="E517" s="38">
        <v>44661</v>
      </c>
      <c r="F517" s="17" t="str">
        <f>Tableausuivioccupation[[#This Row],[Emplacement]]&amp;Tableausuivioccupation[[#This Row],[Date]]</f>
        <v>544661</v>
      </c>
    </row>
    <row r="518" spans="2:6" x14ac:dyDescent="0.5">
      <c r="B518" s="36">
        <v>5</v>
      </c>
      <c r="C518" s="37" t="str">
        <f>IFERROR(VLOOKUP(Tableausuivioccupation[[#This Row],[N°]],Tableauoccupants[#All],2,FALSE),"")</f>
        <v>EEEEEEE eeeeeee</v>
      </c>
      <c r="D518" s="40">
        <v>5</v>
      </c>
      <c r="E518" s="38">
        <v>44662</v>
      </c>
      <c r="F518" s="17" t="str">
        <f>Tableausuivioccupation[[#This Row],[Emplacement]]&amp;Tableausuivioccupation[[#This Row],[Date]]</f>
        <v>544662</v>
      </c>
    </row>
    <row r="519" spans="2:6" x14ac:dyDescent="0.5">
      <c r="B519" s="36">
        <v>5</v>
      </c>
      <c r="C519" s="37" t="str">
        <f>IFERROR(VLOOKUP(Tableausuivioccupation[[#This Row],[N°]],Tableauoccupants[#All],2,FALSE),"")</f>
        <v>EEEEEEE eeeeeee</v>
      </c>
      <c r="D519" s="40">
        <v>5</v>
      </c>
      <c r="E519" s="38">
        <v>44663</v>
      </c>
      <c r="F519" s="17" t="str">
        <f>Tableausuivioccupation[[#This Row],[Emplacement]]&amp;Tableausuivioccupation[[#This Row],[Date]]</f>
        <v>544663</v>
      </c>
    </row>
    <row r="520" spans="2:6" x14ac:dyDescent="0.5">
      <c r="B520" s="36">
        <v>5</v>
      </c>
      <c r="C520" s="37" t="str">
        <f>IFERROR(VLOOKUP(Tableausuivioccupation[[#This Row],[N°]],Tableauoccupants[#All],2,FALSE),"")</f>
        <v>EEEEEEE eeeeeee</v>
      </c>
      <c r="D520" s="40">
        <v>5</v>
      </c>
      <c r="E520" s="38">
        <v>44664</v>
      </c>
      <c r="F520" s="17" t="str">
        <f>Tableausuivioccupation[[#This Row],[Emplacement]]&amp;Tableausuivioccupation[[#This Row],[Date]]</f>
        <v>544664</v>
      </c>
    </row>
    <row r="521" spans="2:6" x14ac:dyDescent="0.5">
      <c r="B521" s="36">
        <v>5</v>
      </c>
      <c r="C521" s="37" t="str">
        <f>IFERROR(VLOOKUP(Tableausuivioccupation[[#This Row],[N°]],Tableauoccupants[#All],2,FALSE),"")</f>
        <v>EEEEEEE eeeeeee</v>
      </c>
      <c r="D521" s="40">
        <v>5</v>
      </c>
      <c r="E521" s="38">
        <v>44665</v>
      </c>
      <c r="F521" s="17" t="str">
        <f>Tableausuivioccupation[[#This Row],[Emplacement]]&amp;Tableausuivioccupation[[#This Row],[Date]]</f>
        <v>544665</v>
      </c>
    </row>
    <row r="522" spans="2:6" x14ac:dyDescent="0.5">
      <c r="B522" s="36">
        <v>5</v>
      </c>
      <c r="C522" s="37" t="str">
        <f>IFERROR(VLOOKUP(Tableausuivioccupation[[#This Row],[N°]],Tableauoccupants[#All],2,FALSE),"")</f>
        <v>EEEEEEE eeeeeee</v>
      </c>
      <c r="D522" s="40">
        <v>5</v>
      </c>
      <c r="E522" s="38">
        <v>44666</v>
      </c>
      <c r="F522" s="17" t="str">
        <f>Tableausuivioccupation[[#This Row],[Emplacement]]&amp;Tableausuivioccupation[[#This Row],[Date]]</f>
        <v>544666</v>
      </c>
    </row>
    <row r="523" spans="2:6" x14ac:dyDescent="0.5">
      <c r="B523" s="36">
        <v>5</v>
      </c>
      <c r="C523" s="37" t="str">
        <f>IFERROR(VLOOKUP(Tableausuivioccupation[[#This Row],[N°]],Tableauoccupants[#All],2,FALSE),"")</f>
        <v>EEEEEEE eeeeeee</v>
      </c>
      <c r="D523" s="40">
        <v>5</v>
      </c>
      <c r="E523" s="38">
        <v>44667</v>
      </c>
      <c r="F523" s="17" t="str">
        <f>Tableausuivioccupation[[#This Row],[Emplacement]]&amp;Tableausuivioccupation[[#This Row],[Date]]</f>
        <v>544667</v>
      </c>
    </row>
    <row r="524" spans="2:6" x14ac:dyDescent="0.5">
      <c r="B524" s="36">
        <v>5</v>
      </c>
      <c r="C524" s="37" t="str">
        <f>IFERROR(VLOOKUP(Tableausuivioccupation[[#This Row],[N°]],Tableauoccupants[#All],2,FALSE),"")</f>
        <v>EEEEEEE eeeeeee</v>
      </c>
      <c r="D524" s="40">
        <v>5</v>
      </c>
      <c r="E524" s="38">
        <v>44668</v>
      </c>
      <c r="F524" s="17" t="str">
        <f>Tableausuivioccupation[[#This Row],[Emplacement]]&amp;Tableausuivioccupation[[#This Row],[Date]]</f>
        <v>544668</v>
      </c>
    </row>
    <row r="525" spans="2:6" x14ac:dyDescent="0.5">
      <c r="B525" s="36">
        <v>5</v>
      </c>
      <c r="C525" s="37" t="str">
        <f>IFERROR(VLOOKUP(Tableausuivioccupation[[#This Row],[N°]],Tableauoccupants[#All],2,FALSE),"")</f>
        <v>EEEEEEE eeeeeee</v>
      </c>
      <c r="D525" s="40">
        <v>5</v>
      </c>
      <c r="E525" s="38">
        <v>44669</v>
      </c>
      <c r="F525" s="17" t="str">
        <f>Tableausuivioccupation[[#This Row],[Emplacement]]&amp;Tableausuivioccupation[[#This Row],[Date]]</f>
        <v>544669</v>
      </c>
    </row>
    <row r="526" spans="2:6" x14ac:dyDescent="0.5">
      <c r="B526" s="36">
        <v>5</v>
      </c>
      <c r="C526" s="37" t="str">
        <f>IFERROR(VLOOKUP(Tableausuivioccupation[[#This Row],[N°]],Tableauoccupants[#All],2,FALSE),"")</f>
        <v>EEEEEEE eeeeeee</v>
      </c>
      <c r="D526" s="40">
        <v>5</v>
      </c>
      <c r="E526" s="38">
        <v>44670</v>
      </c>
      <c r="F526" s="17" t="str">
        <f>Tableausuivioccupation[[#This Row],[Emplacement]]&amp;Tableausuivioccupation[[#This Row],[Date]]</f>
        <v>544670</v>
      </c>
    </row>
    <row r="527" spans="2:6" x14ac:dyDescent="0.5">
      <c r="B527" s="36">
        <v>5</v>
      </c>
      <c r="C527" s="37" t="str">
        <f>IFERROR(VLOOKUP(Tableausuivioccupation[[#This Row],[N°]],Tableauoccupants[#All],2,FALSE),"")</f>
        <v>EEEEEEE eeeeeee</v>
      </c>
      <c r="D527" s="40">
        <v>5</v>
      </c>
      <c r="E527" s="38">
        <v>44671</v>
      </c>
      <c r="F527" s="17" t="str">
        <f>Tableausuivioccupation[[#This Row],[Emplacement]]&amp;Tableausuivioccupation[[#This Row],[Date]]</f>
        <v>544671</v>
      </c>
    </row>
    <row r="528" spans="2:6" x14ac:dyDescent="0.5">
      <c r="B528" s="36">
        <v>5</v>
      </c>
      <c r="C528" s="37" t="str">
        <f>IFERROR(VLOOKUP(Tableausuivioccupation[[#This Row],[N°]],Tableauoccupants[#All],2,FALSE),"")</f>
        <v>EEEEEEE eeeeeee</v>
      </c>
      <c r="D528" s="40">
        <v>5</v>
      </c>
      <c r="E528" s="38">
        <v>44672</v>
      </c>
      <c r="F528" s="17" t="str">
        <f>Tableausuivioccupation[[#This Row],[Emplacement]]&amp;Tableausuivioccupation[[#This Row],[Date]]</f>
        <v>544672</v>
      </c>
    </row>
    <row r="529" spans="2:6" x14ac:dyDescent="0.5">
      <c r="B529" s="36">
        <v>5</v>
      </c>
      <c r="C529" s="37" t="str">
        <f>IFERROR(VLOOKUP(Tableausuivioccupation[[#This Row],[N°]],Tableauoccupants[#All],2,FALSE),"")</f>
        <v>EEEEEEE eeeeeee</v>
      </c>
      <c r="D529" s="40">
        <v>5</v>
      </c>
      <c r="E529" s="38">
        <v>44673</v>
      </c>
      <c r="F529" s="17" t="str">
        <f>Tableausuivioccupation[[#This Row],[Emplacement]]&amp;Tableausuivioccupation[[#This Row],[Date]]</f>
        <v>544673</v>
      </c>
    </row>
    <row r="530" spans="2:6" x14ac:dyDescent="0.5">
      <c r="B530" s="36">
        <v>5</v>
      </c>
      <c r="C530" s="37" t="str">
        <f>IFERROR(VLOOKUP(Tableausuivioccupation[[#This Row],[N°]],Tableauoccupants[#All],2,FALSE),"")</f>
        <v>EEEEEEE eeeeeee</v>
      </c>
      <c r="D530" s="40">
        <v>5</v>
      </c>
      <c r="E530" s="38">
        <v>44674</v>
      </c>
      <c r="F530" s="17" t="str">
        <f>Tableausuivioccupation[[#This Row],[Emplacement]]&amp;Tableausuivioccupation[[#This Row],[Date]]</f>
        <v>544674</v>
      </c>
    </row>
    <row r="531" spans="2:6" x14ac:dyDescent="0.5">
      <c r="B531" s="36">
        <v>5</v>
      </c>
      <c r="C531" s="37" t="str">
        <f>IFERROR(VLOOKUP(Tableausuivioccupation[[#This Row],[N°]],Tableauoccupants[#All],2,FALSE),"")</f>
        <v>EEEEEEE eeeeeee</v>
      </c>
      <c r="D531" s="40">
        <v>5</v>
      </c>
      <c r="E531" s="38">
        <v>44675</v>
      </c>
      <c r="F531" s="17" t="str">
        <f>Tableausuivioccupation[[#This Row],[Emplacement]]&amp;Tableausuivioccupation[[#This Row],[Date]]</f>
        <v>544675</v>
      </c>
    </row>
    <row r="532" spans="2:6" x14ac:dyDescent="0.5">
      <c r="B532" s="36">
        <v>5</v>
      </c>
      <c r="C532" s="37" t="str">
        <f>IFERROR(VLOOKUP(Tableausuivioccupation[[#This Row],[N°]],Tableauoccupants[#All],2,FALSE),"")</f>
        <v>EEEEEEE eeeeeee</v>
      </c>
      <c r="D532" s="40">
        <v>5</v>
      </c>
      <c r="E532" s="38">
        <v>44676</v>
      </c>
      <c r="F532" s="17" t="str">
        <f>Tableausuivioccupation[[#This Row],[Emplacement]]&amp;Tableausuivioccupation[[#This Row],[Date]]</f>
        <v>544676</v>
      </c>
    </row>
    <row r="533" spans="2:6" x14ac:dyDescent="0.5">
      <c r="B533" s="36">
        <v>5</v>
      </c>
      <c r="C533" s="37" t="str">
        <f>IFERROR(VLOOKUP(Tableausuivioccupation[[#This Row],[N°]],Tableauoccupants[#All],2,FALSE),"")</f>
        <v>EEEEEEE eeeeeee</v>
      </c>
      <c r="D533" s="40">
        <v>5</v>
      </c>
      <c r="E533" s="38">
        <v>44677</v>
      </c>
      <c r="F533" s="17" t="str">
        <f>Tableausuivioccupation[[#This Row],[Emplacement]]&amp;Tableausuivioccupation[[#This Row],[Date]]</f>
        <v>544677</v>
      </c>
    </row>
    <row r="534" spans="2:6" x14ac:dyDescent="0.5">
      <c r="B534" s="36">
        <v>5</v>
      </c>
      <c r="C534" s="37" t="str">
        <f>IFERROR(VLOOKUP(Tableausuivioccupation[[#This Row],[N°]],Tableauoccupants[#All],2,FALSE),"")</f>
        <v>EEEEEEE eeeeeee</v>
      </c>
      <c r="D534" s="40">
        <v>5</v>
      </c>
      <c r="E534" s="38">
        <v>44678</v>
      </c>
      <c r="F534" s="17" t="str">
        <f>Tableausuivioccupation[[#This Row],[Emplacement]]&amp;Tableausuivioccupation[[#This Row],[Date]]</f>
        <v>544678</v>
      </c>
    </row>
    <row r="535" spans="2:6" x14ac:dyDescent="0.5">
      <c r="B535" s="36">
        <v>5</v>
      </c>
      <c r="C535" s="37" t="str">
        <f>IFERROR(VLOOKUP(Tableausuivioccupation[[#This Row],[N°]],Tableauoccupants[#All],2,FALSE),"")</f>
        <v>EEEEEEE eeeeeee</v>
      </c>
      <c r="D535" s="40">
        <v>5</v>
      </c>
      <c r="E535" s="38">
        <v>44679</v>
      </c>
      <c r="F535" s="17" t="str">
        <f>Tableausuivioccupation[[#This Row],[Emplacement]]&amp;Tableausuivioccupation[[#This Row],[Date]]</f>
        <v>544679</v>
      </c>
    </row>
    <row r="536" spans="2:6" x14ac:dyDescent="0.5">
      <c r="B536" s="36">
        <v>5</v>
      </c>
      <c r="C536" s="37" t="str">
        <f>IFERROR(VLOOKUP(Tableausuivioccupation[[#This Row],[N°]],Tableauoccupants[#All],2,FALSE),"")</f>
        <v>EEEEEEE eeeeeee</v>
      </c>
      <c r="D536" s="40">
        <v>5</v>
      </c>
      <c r="E536" s="38">
        <v>44680</v>
      </c>
      <c r="F536" s="17" t="str">
        <f>Tableausuivioccupation[[#This Row],[Emplacement]]&amp;Tableausuivioccupation[[#This Row],[Date]]</f>
        <v>544680</v>
      </c>
    </row>
    <row r="537" spans="2:6" x14ac:dyDescent="0.5">
      <c r="B537" s="36">
        <v>5</v>
      </c>
      <c r="C537" s="37" t="str">
        <f>IFERROR(VLOOKUP(Tableausuivioccupation[[#This Row],[N°]],Tableauoccupants[#All],2,FALSE),"")</f>
        <v>EEEEEEE eeeeeee</v>
      </c>
      <c r="D537" s="40">
        <v>5</v>
      </c>
      <c r="E537" s="38">
        <v>44681</v>
      </c>
      <c r="F537" s="17" t="str">
        <f>Tableausuivioccupation[[#This Row],[Emplacement]]&amp;Tableausuivioccupation[[#This Row],[Date]]</f>
        <v>544681</v>
      </c>
    </row>
    <row r="538" spans="2:6" x14ac:dyDescent="0.5">
      <c r="B538" s="36">
        <v>5</v>
      </c>
      <c r="C538" s="37" t="str">
        <f>IFERROR(VLOOKUP(Tableausuivioccupation[[#This Row],[N°]],Tableauoccupants[#All],2,FALSE),"")</f>
        <v>EEEEEEE eeeeeee</v>
      </c>
      <c r="D538" s="40">
        <v>5</v>
      </c>
      <c r="E538" s="38">
        <v>44682</v>
      </c>
      <c r="F538" s="17" t="str">
        <f>Tableausuivioccupation[[#This Row],[Emplacement]]&amp;Tableausuivioccupation[[#This Row],[Date]]</f>
        <v>544682</v>
      </c>
    </row>
    <row r="539" spans="2:6" x14ac:dyDescent="0.5">
      <c r="B539" s="36">
        <v>5</v>
      </c>
      <c r="C539" s="37" t="str">
        <f>IFERROR(VLOOKUP(Tableausuivioccupation[[#This Row],[N°]],Tableauoccupants[#All],2,FALSE),"")</f>
        <v>EEEEEEE eeeeeee</v>
      </c>
      <c r="D539" s="40">
        <v>5</v>
      </c>
      <c r="E539" s="38">
        <v>44683</v>
      </c>
      <c r="F539" s="17" t="str">
        <f>Tableausuivioccupation[[#This Row],[Emplacement]]&amp;Tableausuivioccupation[[#This Row],[Date]]</f>
        <v>544683</v>
      </c>
    </row>
    <row r="540" spans="2:6" x14ac:dyDescent="0.5">
      <c r="B540" s="36">
        <v>5</v>
      </c>
      <c r="C540" s="37" t="str">
        <f>IFERROR(VLOOKUP(Tableausuivioccupation[[#This Row],[N°]],Tableauoccupants[#All],2,FALSE),"")</f>
        <v>EEEEEEE eeeeeee</v>
      </c>
      <c r="D540" s="40">
        <v>5</v>
      </c>
      <c r="E540" s="38">
        <v>44684</v>
      </c>
      <c r="F540" s="17" t="str">
        <f>Tableausuivioccupation[[#This Row],[Emplacement]]&amp;Tableausuivioccupation[[#This Row],[Date]]</f>
        <v>544684</v>
      </c>
    </row>
    <row r="541" spans="2:6" x14ac:dyDescent="0.5">
      <c r="B541" s="36">
        <v>5</v>
      </c>
      <c r="C541" s="37" t="str">
        <f>IFERROR(VLOOKUP(Tableausuivioccupation[[#This Row],[N°]],Tableauoccupants[#All],2,FALSE),"")</f>
        <v>EEEEEEE eeeeeee</v>
      </c>
      <c r="D541" s="40">
        <v>5</v>
      </c>
      <c r="E541" s="38">
        <v>44685</v>
      </c>
      <c r="F541" s="17" t="str">
        <f>Tableausuivioccupation[[#This Row],[Emplacement]]&amp;Tableausuivioccupation[[#This Row],[Date]]</f>
        <v>544685</v>
      </c>
    </row>
    <row r="542" spans="2:6" x14ac:dyDescent="0.5">
      <c r="B542" s="36">
        <v>5</v>
      </c>
      <c r="C542" s="37" t="str">
        <f>IFERROR(VLOOKUP(Tableausuivioccupation[[#This Row],[N°]],Tableauoccupants[#All],2,FALSE),"")</f>
        <v>EEEEEEE eeeeeee</v>
      </c>
      <c r="D542" s="40">
        <v>5</v>
      </c>
      <c r="E542" s="38">
        <v>44686</v>
      </c>
      <c r="F542" s="17" t="str">
        <f>Tableausuivioccupation[[#This Row],[Emplacement]]&amp;Tableausuivioccupation[[#This Row],[Date]]</f>
        <v>544686</v>
      </c>
    </row>
    <row r="543" spans="2:6" x14ac:dyDescent="0.5">
      <c r="B543" s="36">
        <v>5</v>
      </c>
      <c r="C543" s="37" t="str">
        <f>IFERROR(VLOOKUP(Tableausuivioccupation[[#This Row],[N°]],Tableauoccupants[#All],2,FALSE),"")</f>
        <v>EEEEEEE eeeeeee</v>
      </c>
      <c r="D543" s="40">
        <v>5</v>
      </c>
      <c r="E543" s="38">
        <v>44687</v>
      </c>
      <c r="F543" s="17" t="str">
        <f>Tableausuivioccupation[[#This Row],[Emplacement]]&amp;Tableausuivioccupation[[#This Row],[Date]]</f>
        <v>544687</v>
      </c>
    </row>
    <row r="544" spans="2:6" x14ac:dyDescent="0.5">
      <c r="B544" s="36">
        <v>5</v>
      </c>
      <c r="C544" s="37" t="str">
        <f>IFERROR(VLOOKUP(Tableausuivioccupation[[#This Row],[N°]],Tableauoccupants[#All],2,FALSE),"")</f>
        <v>EEEEEEE eeeeeee</v>
      </c>
      <c r="D544" s="40">
        <v>5</v>
      </c>
      <c r="E544" s="38">
        <v>44688</v>
      </c>
      <c r="F544" s="17" t="str">
        <f>Tableausuivioccupation[[#This Row],[Emplacement]]&amp;Tableausuivioccupation[[#This Row],[Date]]</f>
        <v>544688</v>
      </c>
    </row>
    <row r="545" spans="2:6" x14ac:dyDescent="0.5">
      <c r="B545" s="36">
        <v>5</v>
      </c>
      <c r="C545" s="37" t="str">
        <f>IFERROR(VLOOKUP(Tableausuivioccupation[[#This Row],[N°]],Tableauoccupants[#All],2,FALSE),"")</f>
        <v>EEEEEEE eeeeeee</v>
      </c>
      <c r="D545" s="40">
        <v>5</v>
      </c>
      <c r="E545" s="38">
        <v>44689</v>
      </c>
      <c r="F545" s="17" t="str">
        <f>Tableausuivioccupation[[#This Row],[Emplacement]]&amp;Tableausuivioccupation[[#This Row],[Date]]</f>
        <v>544689</v>
      </c>
    </row>
    <row r="546" spans="2:6" x14ac:dyDescent="0.5">
      <c r="B546" s="36">
        <v>7</v>
      </c>
      <c r="C546" s="37" t="str">
        <f>IFERROR(VLOOKUP(Tableausuivioccupation[[#This Row],[N°]],Tableauoccupants[#All],2,FALSE),"")</f>
        <v>GGGGGGG ggggg</v>
      </c>
      <c r="D546" s="40">
        <v>6</v>
      </c>
      <c r="E546" s="38">
        <v>44642</v>
      </c>
      <c r="F546" s="17" t="str">
        <f>Tableausuivioccupation[[#This Row],[Emplacement]]&amp;Tableausuivioccupation[[#This Row],[Date]]</f>
        <v>644642</v>
      </c>
    </row>
    <row r="547" spans="2:6" x14ac:dyDescent="0.5">
      <c r="B547" s="36">
        <v>7</v>
      </c>
      <c r="C547" s="37" t="str">
        <f>IFERROR(VLOOKUP(Tableausuivioccupation[[#This Row],[N°]],Tableauoccupants[#All],2,FALSE),"")</f>
        <v>GGGGGGG ggggg</v>
      </c>
      <c r="D547" s="40">
        <v>6</v>
      </c>
      <c r="E547" s="38">
        <v>44643</v>
      </c>
      <c r="F547" s="17" t="str">
        <f>Tableausuivioccupation[[#This Row],[Emplacement]]&amp;Tableausuivioccupation[[#This Row],[Date]]</f>
        <v>644643</v>
      </c>
    </row>
    <row r="548" spans="2:6" x14ac:dyDescent="0.5">
      <c r="B548" s="36">
        <v>7</v>
      </c>
      <c r="C548" s="37" t="str">
        <f>IFERROR(VLOOKUP(Tableausuivioccupation[[#This Row],[N°]],Tableauoccupants[#All],2,FALSE),"")</f>
        <v>GGGGGGG ggggg</v>
      </c>
      <c r="D548" s="40">
        <v>6</v>
      </c>
      <c r="E548" s="38">
        <v>44644</v>
      </c>
      <c r="F548" s="17" t="str">
        <f>Tableausuivioccupation[[#This Row],[Emplacement]]&amp;Tableausuivioccupation[[#This Row],[Date]]</f>
        <v>644644</v>
      </c>
    </row>
    <row r="549" spans="2:6" x14ac:dyDescent="0.5">
      <c r="B549" s="36">
        <v>7</v>
      </c>
      <c r="C549" s="37" t="str">
        <f>IFERROR(VLOOKUP(Tableausuivioccupation[[#This Row],[N°]],Tableauoccupants[#All],2,FALSE),"")</f>
        <v>GGGGGGG ggggg</v>
      </c>
      <c r="D549" s="40">
        <v>6</v>
      </c>
      <c r="E549" s="38">
        <v>44645</v>
      </c>
      <c r="F549" s="17" t="str">
        <f>Tableausuivioccupation[[#This Row],[Emplacement]]&amp;Tableausuivioccupation[[#This Row],[Date]]</f>
        <v>644645</v>
      </c>
    </row>
    <row r="550" spans="2:6" x14ac:dyDescent="0.5">
      <c r="B550" s="36">
        <v>7</v>
      </c>
      <c r="C550" s="37" t="str">
        <f>IFERROR(VLOOKUP(Tableausuivioccupation[[#This Row],[N°]],Tableauoccupants[#All],2,FALSE),"")</f>
        <v>GGGGGGG ggggg</v>
      </c>
      <c r="D550" s="40">
        <v>6</v>
      </c>
      <c r="E550" s="38">
        <v>44646</v>
      </c>
      <c r="F550" s="17" t="str">
        <f>Tableausuivioccupation[[#This Row],[Emplacement]]&amp;Tableausuivioccupation[[#This Row],[Date]]</f>
        <v>644646</v>
      </c>
    </row>
    <row r="551" spans="2:6" x14ac:dyDescent="0.5">
      <c r="B551" s="36">
        <v>7</v>
      </c>
      <c r="C551" s="37" t="str">
        <f>IFERROR(VLOOKUP(Tableausuivioccupation[[#This Row],[N°]],Tableauoccupants[#All],2,FALSE),"")</f>
        <v>GGGGGGG ggggg</v>
      </c>
      <c r="D551" s="40">
        <v>6</v>
      </c>
      <c r="E551" s="38">
        <v>44647</v>
      </c>
      <c r="F551" s="17" t="str">
        <f>Tableausuivioccupation[[#This Row],[Emplacement]]&amp;Tableausuivioccupation[[#This Row],[Date]]</f>
        <v>644647</v>
      </c>
    </row>
    <row r="552" spans="2:6" x14ac:dyDescent="0.5">
      <c r="B552" s="36">
        <v>7</v>
      </c>
      <c r="C552" s="37" t="str">
        <f>IFERROR(VLOOKUP(Tableausuivioccupation[[#This Row],[N°]],Tableauoccupants[#All],2,FALSE),"")</f>
        <v>GGGGGGG ggggg</v>
      </c>
      <c r="D552" s="40">
        <v>6</v>
      </c>
      <c r="E552" s="38">
        <v>44648</v>
      </c>
      <c r="F552" s="17" t="str">
        <f>Tableausuivioccupation[[#This Row],[Emplacement]]&amp;Tableausuivioccupation[[#This Row],[Date]]</f>
        <v>644648</v>
      </c>
    </row>
    <row r="553" spans="2:6" x14ac:dyDescent="0.5">
      <c r="B553" s="36">
        <v>7</v>
      </c>
      <c r="C553" s="37" t="str">
        <f>IFERROR(VLOOKUP(Tableausuivioccupation[[#This Row],[N°]],Tableauoccupants[#All],2,FALSE),"")</f>
        <v>GGGGGGG ggggg</v>
      </c>
      <c r="D553" s="40">
        <v>6</v>
      </c>
      <c r="E553" s="38">
        <v>44649</v>
      </c>
      <c r="F553" s="17" t="str">
        <f>Tableausuivioccupation[[#This Row],[Emplacement]]&amp;Tableausuivioccupation[[#This Row],[Date]]</f>
        <v>644649</v>
      </c>
    </row>
    <row r="554" spans="2:6" x14ac:dyDescent="0.5">
      <c r="B554" s="36">
        <v>7</v>
      </c>
      <c r="C554" s="37" t="str">
        <f>IFERROR(VLOOKUP(Tableausuivioccupation[[#This Row],[N°]],Tableauoccupants[#All],2,FALSE),"")</f>
        <v>GGGGGGG ggggg</v>
      </c>
      <c r="D554" s="40">
        <v>6</v>
      </c>
      <c r="E554" s="38">
        <v>44650</v>
      </c>
      <c r="F554" s="17" t="str">
        <f>Tableausuivioccupation[[#This Row],[Emplacement]]&amp;Tableausuivioccupation[[#This Row],[Date]]</f>
        <v>644650</v>
      </c>
    </row>
    <row r="555" spans="2:6" x14ac:dyDescent="0.5">
      <c r="B555" s="36">
        <v>7</v>
      </c>
      <c r="C555" s="37" t="str">
        <f>IFERROR(VLOOKUP(Tableausuivioccupation[[#This Row],[N°]],Tableauoccupants[#All],2,FALSE),"")</f>
        <v>GGGGGGG ggggg</v>
      </c>
      <c r="D555" s="40">
        <v>6</v>
      </c>
      <c r="E555" s="38">
        <v>44651</v>
      </c>
      <c r="F555" s="17" t="str">
        <f>Tableausuivioccupation[[#This Row],[Emplacement]]&amp;Tableausuivioccupation[[#This Row],[Date]]</f>
        <v>644651</v>
      </c>
    </row>
    <row r="556" spans="2:6" x14ac:dyDescent="0.5">
      <c r="B556" s="36">
        <v>7</v>
      </c>
      <c r="C556" s="37" t="str">
        <f>IFERROR(VLOOKUP(Tableausuivioccupation[[#This Row],[N°]],Tableauoccupants[#All],2,FALSE),"")</f>
        <v>GGGGGGG ggggg</v>
      </c>
      <c r="D556" s="40">
        <v>6</v>
      </c>
      <c r="E556" s="38">
        <v>44652</v>
      </c>
      <c r="F556" s="17" t="str">
        <f>Tableausuivioccupation[[#This Row],[Emplacement]]&amp;Tableausuivioccupation[[#This Row],[Date]]</f>
        <v>644652</v>
      </c>
    </row>
    <row r="557" spans="2:6" x14ac:dyDescent="0.5">
      <c r="B557" s="36">
        <v>7</v>
      </c>
      <c r="C557" s="37" t="str">
        <f>IFERROR(VLOOKUP(Tableausuivioccupation[[#This Row],[N°]],Tableauoccupants[#All],2,FALSE),"")</f>
        <v>GGGGGGG ggggg</v>
      </c>
      <c r="D557" s="40">
        <v>6</v>
      </c>
      <c r="E557" s="38">
        <v>44653</v>
      </c>
      <c r="F557" s="17" t="str">
        <f>Tableausuivioccupation[[#This Row],[Emplacement]]&amp;Tableausuivioccupation[[#This Row],[Date]]</f>
        <v>644653</v>
      </c>
    </row>
    <row r="558" spans="2:6" x14ac:dyDescent="0.5">
      <c r="B558" s="36">
        <v>7</v>
      </c>
      <c r="C558" s="37" t="str">
        <f>IFERROR(VLOOKUP(Tableausuivioccupation[[#This Row],[N°]],Tableauoccupants[#All],2,FALSE),"")</f>
        <v>GGGGGGG ggggg</v>
      </c>
      <c r="D558" s="40">
        <v>6</v>
      </c>
      <c r="E558" s="38">
        <v>44654</v>
      </c>
      <c r="F558" s="17" t="str">
        <f>Tableausuivioccupation[[#This Row],[Emplacement]]&amp;Tableausuivioccupation[[#This Row],[Date]]</f>
        <v>644654</v>
      </c>
    </row>
    <row r="559" spans="2:6" x14ac:dyDescent="0.5">
      <c r="B559" s="36">
        <v>7</v>
      </c>
      <c r="C559" s="37" t="str">
        <f>IFERROR(VLOOKUP(Tableausuivioccupation[[#This Row],[N°]],Tableauoccupants[#All],2,FALSE),"")</f>
        <v>GGGGGGG ggggg</v>
      </c>
      <c r="D559" s="40">
        <v>6</v>
      </c>
      <c r="E559" s="38">
        <v>44655</v>
      </c>
      <c r="F559" s="17" t="str">
        <f>Tableausuivioccupation[[#This Row],[Emplacement]]&amp;Tableausuivioccupation[[#This Row],[Date]]</f>
        <v>644655</v>
      </c>
    </row>
    <row r="560" spans="2:6" x14ac:dyDescent="0.5">
      <c r="B560" s="36">
        <v>7</v>
      </c>
      <c r="C560" s="37" t="str">
        <f>IFERROR(VLOOKUP(Tableausuivioccupation[[#This Row],[N°]],Tableauoccupants[#All],2,FALSE),"")</f>
        <v>GGGGGGG ggggg</v>
      </c>
      <c r="D560" s="40">
        <v>6</v>
      </c>
      <c r="E560" s="38">
        <v>44656</v>
      </c>
      <c r="F560" s="17" t="str">
        <f>Tableausuivioccupation[[#This Row],[Emplacement]]&amp;Tableausuivioccupation[[#This Row],[Date]]</f>
        <v>644656</v>
      </c>
    </row>
    <row r="561" spans="2:6" x14ac:dyDescent="0.5">
      <c r="B561" s="36">
        <v>7</v>
      </c>
      <c r="C561" s="37" t="str">
        <f>IFERROR(VLOOKUP(Tableausuivioccupation[[#This Row],[N°]],Tableauoccupants[#All],2,FALSE),"")</f>
        <v>GGGGGGG ggggg</v>
      </c>
      <c r="D561" s="40">
        <v>6</v>
      </c>
      <c r="E561" s="38">
        <v>44657</v>
      </c>
      <c r="F561" s="17" t="str">
        <f>Tableausuivioccupation[[#This Row],[Emplacement]]&amp;Tableausuivioccupation[[#This Row],[Date]]</f>
        <v>644657</v>
      </c>
    </row>
    <row r="562" spans="2:6" x14ac:dyDescent="0.5">
      <c r="B562" s="36">
        <v>7</v>
      </c>
      <c r="C562" s="37" t="str">
        <f>IFERROR(VLOOKUP(Tableausuivioccupation[[#This Row],[N°]],Tableauoccupants[#All],2,FALSE),"")</f>
        <v>GGGGGGG ggggg</v>
      </c>
      <c r="D562" s="40">
        <v>6</v>
      </c>
      <c r="E562" s="38">
        <v>44658</v>
      </c>
      <c r="F562" s="17" t="str">
        <f>Tableausuivioccupation[[#This Row],[Emplacement]]&amp;Tableausuivioccupation[[#This Row],[Date]]</f>
        <v>644658</v>
      </c>
    </row>
    <row r="563" spans="2:6" x14ac:dyDescent="0.5">
      <c r="B563" s="36">
        <v>7</v>
      </c>
      <c r="C563" s="37" t="str">
        <f>IFERROR(VLOOKUP(Tableausuivioccupation[[#This Row],[N°]],Tableauoccupants[#All],2,FALSE),"")</f>
        <v>GGGGGGG ggggg</v>
      </c>
      <c r="D563" s="40">
        <v>6</v>
      </c>
      <c r="E563" s="38">
        <v>44659</v>
      </c>
      <c r="F563" s="17" t="str">
        <f>Tableausuivioccupation[[#This Row],[Emplacement]]&amp;Tableausuivioccupation[[#This Row],[Date]]</f>
        <v>644659</v>
      </c>
    </row>
    <row r="564" spans="2:6" x14ac:dyDescent="0.5">
      <c r="B564" s="36">
        <v>7</v>
      </c>
      <c r="C564" s="37" t="str">
        <f>IFERROR(VLOOKUP(Tableausuivioccupation[[#This Row],[N°]],Tableauoccupants[#All],2,FALSE),"")</f>
        <v>GGGGGGG ggggg</v>
      </c>
      <c r="D564" s="40">
        <v>6</v>
      </c>
      <c r="E564" s="38">
        <v>44660</v>
      </c>
      <c r="F564" s="17" t="str">
        <f>Tableausuivioccupation[[#This Row],[Emplacement]]&amp;Tableausuivioccupation[[#This Row],[Date]]</f>
        <v>644660</v>
      </c>
    </row>
    <row r="565" spans="2:6" x14ac:dyDescent="0.5">
      <c r="B565" s="36">
        <v>7</v>
      </c>
      <c r="C565" s="37" t="str">
        <f>IFERROR(VLOOKUP(Tableausuivioccupation[[#This Row],[N°]],Tableauoccupants[#All],2,FALSE),"")</f>
        <v>GGGGGGG ggggg</v>
      </c>
      <c r="D565" s="40">
        <v>6</v>
      </c>
      <c r="E565" s="38">
        <v>44661</v>
      </c>
      <c r="F565" s="17" t="str">
        <f>Tableausuivioccupation[[#This Row],[Emplacement]]&amp;Tableausuivioccupation[[#This Row],[Date]]</f>
        <v>644661</v>
      </c>
    </row>
    <row r="566" spans="2:6" x14ac:dyDescent="0.5">
      <c r="B566" s="36">
        <v>7</v>
      </c>
      <c r="C566" s="37" t="str">
        <f>IFERROR(VLOOKUP(Tableausuivioccupation[[#This Row],[N°]],Tableauoccupants[#All],2,FALSE),"")</f>
        <v>GGGGGGG ggggg</v>
      </c>
      <c r="D566" s="40">
        <v>6</v>
      </c>
      <c r="E566" s="38">
        <v>44662</v>
      </c>
      <c r="F566" s="17" t="str">
        <f>Tableausuivioccupation[[#This Row],[Emplacement]]&amp;Tableausuivioccupation[[#This Row],[Date]]</f>
        <v>644662</v>
      </c>
    </row>
    <row r="567" spans="2:6" x14ac:dyDescent="0.5">
      <c r="B567" s="36">
        <v>7</v>
      </c>
      <c r="C567" s="37" t="str">
        <f>IFERROR(VLOOKUP(Tableausuivioccupation[[#This Row],[N°]],Tableauoccupants[#All],2,FALSE),"")</f>
        <v>GGGGGGG ggggg</v>
      </c>
      <c r="D567" s="40">
        <v>6</v>
      </c>
      <c r="E567" s="38">
        <v>44663</v>
      </c>
      <c r="F567" s="17" t="str">
        <f>Tableausuivioccupation[[#This Row],[Emplacement]]&amp;Tableausuivioccupation[[#This Row],[Date]]</f>
        <v>644663</v>
      </c>
    </row>
    <row r="568" spans="2:6" x14ac:dyDescent="0.5">
      <c r="B568" s="36">
        <v>7</v>
      </c>
      <c r="C568" s="37" t="str">
        <f>IFERROR(VLOOKUP(Tableausuivioccupation[[#This Row],[N°]],Tableauoccupants[#All],2,FALSE),"")</f>
        <v>GGGGGGG ggggg</v>
      </c>
      <c r="D568" s="40">
        <v>6</v>
      </c>
      <c r="E568" s="38">
        <v>44664</v>
      </c>
      <c r="F568" s="17" t="str">
        <f>Tableausuivioccupation[[#This Row],[Emplacement]]&amp;Tableausuivioccupation[[#This Row],[Date]]</f>
        <v>644664</v>
      </c>
    </row>
    <row r="569" spans="2:6" x14ac:dyDescent="0.5">
      <c r="B569" s="36">
        <v>7</v>
      </c>
      <c r="C569" s="37" t="str">
        <f>IFERROR(VLOOKUP(Tableausuivioccupation[[#This Row],[N°]],Tableauoccupants[#All],2,FALSE),"")</f>
        <v>GGGGGGG ggggg</v>
      </c>
      <c r="D569" s="40">
        <v>6</v>
      </c>
      <c r="E569" s="38">
        <v>44665</v>
      </c>
      <c r="F569" s="17" t="str">
        <f>Tableausuivioccupation[[#This Row],[Emplacement]]&amp;Tableausuivioccupation[[#This Row],[Date]]</f>
        <v>644665</v>
      </c>
    </row>
    <row r="570" spans="2:6" x14ac:dyDescent="0.5">
      <c r="B570" s="36">
        <v>7</v>
      </c>
      <c r="C570" s="37" t="str">
        <f>IFERROR(VLOOKUP(Tableausuivioccupation[[#This Row],[N°]],Tableauoccupants[#All],2,FALSE),"")</f>
        <v>GGGGGGG ggggg</v>
      </c>
      <c r="D570" s="40">
        <v>6</v>
      </c>
      <c r="E570" s="38">
        <v>44666</v>
      </c>
      <c r="F570" s="17" t="str">
        <f>Tableausuivioccupation[[#This Row],[Emplacement]]&amp;Tableausuivioccupation[[#This Row],[Date]]</f>
        <v>644666</v>
      </c>
    </row>
    <row r="571" spans="2:6" x14ac:dyDescent="0.5">
      <c r="B571" s="36">
        <v>7</v>
      </c>
      <c r="C571" s="37" t="str">
        <f>IFERROR(VLOOKUP(Tableausuivioccupation[[#This Row],[N°]],Tableauoccupants[#All],2,FALSE),"")</f>
        <v>GGGGGGG ggggg</v>
      </c>
      <c r="D571" s="40">
        <v>6</v>
      </c>
      <c r="E571" s="38">
        <v>44667</v>
      </c>
      <c r="F571" s="17" t="str">
        <f>Tableausuivioccupation[[#This Row],[Emplacement]]&amp;Tableausuivioccupation[[#This Row],[Date]]</f>
        <v>644667</v>
      </c>
    </row>
    <row r="572" spans="2:6" x14ac:dyDescent="0.5">
      <c r="B572" s="36">
        <v>7</v>
      </c>
      <c r="C572" s="37" t="str">
        <f>IFERROR(VLOOKUP(Tableausuivioccupation[[#This Row],[N°]],Tableauoccupants[#All],2,FALSE),"")</f>
        <v>GGGGGGG ggggg</v>
      </c>
      <c r="D572" s="40">
        <v>6</v>
      </c>
      <c r="E572" s="38">
        <v>44668</v>
      </c>
      <c r="F572" s="17" t="str">
        <f>Tableausuivioccupation[[#This Row],[Emplacement]]&amp;Tableausuivioccupation[[#This Row],[Date]]</f>
        <v>644668</v>
      </c>
    </row>
    <row r="573" spans="2:6" x14ac:dyDescent="0.5">
      <c r="B573" s="36">
        <v>7</v>
      </c>
      <c r="C573" s="37" t="str">
        <f>IFERROR(VLOOKUP(Tableausuivioccupation[[#This Row],[N°]],Tableauoccupants[#All],2,FALSE),"")</f>
        <v>GGGGGGG ggggg</v>
      </c>
      <c r="D573" s="40">
        <v>6</v>
      </c>
      <c r="E573" s="38">
        <v>44669</v>
      </c>
      <c r="F573" s="17" t="str">
        <f>Tableausuivioccupation[[#This Row],[Emplacement]]&amp;Tableausuivioccupation[[#This Row],[Date]]</f>
        <v>644669</v>
      </c>
    </row>
    <row r="574" spans="2:6" x14ac:dyDescent="0.5">
      <c r="B574" s="36">
        <v>7</v>
      </c>
      <c r="C574" s="37" t="str">
        <f>IFERROR(VLOOKUP(Tableausuivioccupation[[#This Row],[N°]],Tableauoccupants[#All],2,FALSE),"")</f>
        <v>GGGGGGG ggggg</v>
      </c>
      <c r="D574" s="40">
        <v>6</v>
      </c>
      <c r="E574" s="38">
        <v>44670</v>
      </c>
      <c r="F574" s="17" t="str">
        <f>Tableausuivioccupation[[#This Row],[Emplacement]]&amp;Tableausuivioccupation[[#This Row],[Date]]</f>
        <v>644670</v>
      </c>
    </row>
    <row r="575" spans="2:6" x14ac:dyDescent="0.5">
      <c r="B575" s="36">
        <v>7</v>
      </c>
      <c r="C575" s="37" t="str">
        <f>IFERROR(VLOOKUP(Tableausuivioccupation[[#This Row],[N°]],Tableauoccupants[#All],2,FALSE),"")</f>
        <v>GGGGGGG ggggg</v>
      </c>
      <c r="D575" s="40">
        <v>6</v>
      </c>
      <c r="E575" s="38">
        <v>44671</v>
      </c>
      <c r="F575" s="17" t="str">
        <f>Tableausuivioccupation[[#This Row],[Emplacement]]&amp;Tableausuivioccupation[[#This Row],[Date]]</f>
        <v>644671</v>
      </c>
    </row>
    <row r="576" spans="2:6" x14ac:dyDescent="0.5">
      <c r="B576" s="36">
        <v>7</v>
      </c>
      <c r="C576" s="37" t="str">
        <f>IFERROR(VLOOKUP(Tableausuivioccupation[[#This Row],[N°]],Tableauoccupants[#All],2,FALSE),"")</f>
        <v>GGGGGGG ggggg</v>
      </c>
      <c r="D576" s="40">
        <v>6</v>
      </c>
      <c r="E576" s="38">
        <v>44672</v>
      </c>
      <c r="F576" s="17" t="str">
        <f>Tableausuivioccupation[[#This Row],[Emplacement]]&amp;Tableausuivioccupation[[#This Row],[Date]]</f>
        <v>644672</v>
      </c>
    </row>
    <row r="577" spans="2:6" x14ac:dyDescent="0.5">
      <c r="B577" s="36">
        <v>7</v>
      </c>
      <c r="C577" s="37" t="str">
        <f>IFERROR(VLOOKUP(Tableausuivioccupation[[#This Row],[N°]],Tableauoccupants[#All],2,FALSE),"")</f>
        <v>GGGGGGG ggggg</v>
      </c>
      <c r="D577" s="40">
        <v>6</v>
      </c>
      <c r="E577" s="38">
        <v>44673</v>
      </c>
      <c r="F577" s="17" t="str">
        <f>Tableausuivioccupation[[#This Row],[Emplacement]]&amp;Tableausuivioccupation[[#This Row],[Date]]</f>
        <v>644673</v>
      </c>
    </row>
    <row r="578" spans="2:6" x14ac:dyDescent="0.5">
      <c r="B578" s="36">
        <v>7</v>
      </c>
      <c r="C578" s="37" t="str">
        <f>IFERROR(VLOOKUP(Tableausuivioccupation[[#This Row],[N°]],Tableauoccupants[#All],2,FALSE),"")</f>
        <v>GGGGGGG ggggg</v>
      </c>
      <c r="D578" s="40">
        <v>6</v>
      </c>
      <c r="E578" s="38">
        <v>44674</v>
      </c>
      <c r="F578" s="17" t="str">
        <f>Tableausuivioccupation[[#This Row],[Emplacement]]&amp;Tableausuivioccupation[[#This Row],[Date]]</f>
        <v>644674</v>
      </c>
    </row>
    <row r="579" spans="2:6" x14ac:dyDescent="0.5">
      <c r="B579" s="36">
        <v>7</v>
      </c>
      <c r="C579" s="37" t="str">
        <f>IFERROR(VLOOKUP(Tableausuivioccupation[[#This Row],[N°]],Tableauoccupants[#All],2,FALSE),"")</f>
        <v>GGGGGGG ggggg</v>
      </c>
      <c r="D579" s="40">
        <v>6</v>
      </c>
      <c r="E579" s="38">
        <v>44675</v>
      </c>
      <c r="F579" s="17" t="str">
        <f>Tableausuivioccupation[[#This Row],[Emplacement]]&amp;Tableausuivioccupation[[#This Row],[Date]]</f>
        <v>644675</v>
      </c>
    </row>
    <row r="580" spans="2:6" x14ac:dyDescent="0.5">
      <c r="B580" s="36">
        <v>7</v>
      </c>
      <c r="C580" s="37" t="str">
        <f>IFERROR(VLOOKUP(Tableausuivioccupation[[#This Row],[N°]],Tableauoccupants[#All],2,FALSE),"")</f>
        <v>GGGGGGG ggggg</v>
      </c>
      <c r="D580" s="40">
        <v>6</v>
      </c>
      <c r="E580" s="38">
        <v>44676</v>
      </c>
      <c r="F580" s="17" t="str">
        <f>Tableausuivioccupation[[#This Row],[Emplacement]]&amp;Tableausuivioccupation[[#This Row],[Date]]</f>
        <v>644676</v>
      </c>
    </row>
    <row r="581" spans="2:6" x14ac:dyDescent="0.5">
      <c r="B581" s="36">
        <v>7</v>
      </c>
      <c r="C581" s="37" t="str">
        <f>IFERROR(VLOOKUP(Tableausuivioccupation[[#This Row],[N°]],Tableauoccupants[#All],2,FALSE),"")</f>
        <v>GGGGGGG ggggg</v>
      </c>
      <c r="D581" s="40">
        <v>6</v>
      </c>
      <c r="E581" s="38">
        <v>44677</v>
      </c>
      <c r="F581" s="17" t="str">
        <f>Tableausuivioccupation[[#This Row],[Emplacement]]&amp;Tableausuivioccupation[[#This Row],[Date]]</f>
        <v>644677</v>
      </c>
    </row>
    <row r="582" spans="2:6" x14ac:dyDescent="0.5">
      <c r="B582" s="36">
        <v>7</v>
      </c>
      <c r="C582" s="37" t="str">
        <f>IFERROR(VLOOKUP(Tableausuivioccupation[[#This Row],[N°]],Tableauoccupants[#All],2,FALSE),"")</f>
        <v>GGGGGGG ggggg</v>
      </c>
      <c r="D582" s="40">
        <v>6</v>
      </c>
      <c r="E582" s="38">
        <v>44678</v>
      </c>
      <c r="F582" s="17" t="str">
        <f>Tableausuivioccupation[[#This Row],[Emplacement]]&amp;Tableausuivioccupation[[#This Row],[Date]]</f>
        <v>644678</v>
      </c>
    </row>
    <row r="583" spans="2:6" x14ac:dyDescent="0.5">
      <c r="B583" s="36">
        <v>7</v>
      </c>
      <c r="C583" s="37" t="str">
        <f>IFERROR(VLOOKUP(Tableausuivioccupation[[#This Row],[N°]],Tableauoccupants[#All],2,FALSE),"")</f>
        <v>GGGGGGG ggggg</v>
      </c>
      <c r="D583" s="40">
        <v>6</v>
      </c>
      <c r="E583" s="38">
        <v>44679</v>
      </c>
      <c r="F583" s="17" t="str">
        <f>Tableausuivioccupation[[#This Row],[Emplacement]]&amp;Tableausuivioccupation[[#This Row],[Date]]</f>
        <v>644679</v>
      </c>
    </row>
    <row r="584" spans="2:6" x14ac:dyDescent="0.5">
      <c r="B584" s="36">
        <v>7</v>
      </c>
      <c r="C584" s="37" t="str">
        <f>IFERROR(VLOOKUP(Tableausuivioccupation[[#This Row],[N°]],Tableauoccupants[#All],2,FALSE),"")</f>
        <v>GGGGGGG ggggg</v>
      </c>
      <c r="D584" s="40">
        <v>6</v>
      </c>
      <c r="E584" s="38">
        <v>44680</v>
      </c>
      <c r="F584" s="17" t="str">
        <f>Tableausuivioccupation[[#This Row],[Emplacement]]&amp;Tableausuivioccupation[[#This Row],[Date]]</f>
        <v>644680</v>
      </c>
    </row>
    <row r="585" spans="2:6" x14ac:dyDescent="0.5">
      <c r="B585" s="36">
        <v>7</v>
      </c>
      <c r="C585" s="37" t="str">
        <f>IFERROR(VLOOKUP(Tableausuivioccupation[[#This Row],[N°]],Tableauoccupants[#All],2,FALSE),"")</f>
        <v>GGGGGGG ggggg</v>
      </c>
      <c r="D585" s="40">
        <v>6</v>
      </c>
      <c r="E585" s="38">
        <v>44681</v>
      </c>
      <c r="F585" s="17" t="str">
        <f>Tableausuivioccupation[[#This Row],[Emplacement]]&amp;Tableausuivioccupation[[#This Row],[Date]]</f>
        <v>644681</v>
      </c>
    </row>
    <row r="586" spans="2:6" x14ac:dyDescent="0.5">
      <c r="B586" s="36">
        <v>9</v>
      </c>
      <c r="C586" s="37" t="str">
        <f>IFERROR(VLOOKUP(Tableausuivioccupation[[#This Row],[N°]],Tableauoccupants[#All],2,FALSE),"")</f>
        <v>IIIIIIIIII iiiiiiiiii</v>
      </c>
      <c r="D586" s="40">
        <v>4</v>
      </c>
      <c r="E586" s="38">
        <v>44641</v>
      </c>
      <c r="F586" s="17" t="str">
        <f>Tableausuivioccupation[[#This Row],[Emplacement]]&amp;Tableausuivioccupation[[#This Row],[Date]]</f>
        <v>444641</v>
      </c>
    </row>
    <row r="587" spans="2:6" x14ac:dyDescent="0.5">
      <c r="B587" s="36">
        <v>9</v>
      </c>
      <c r="C587" s="37" t="str">
        <f>IFERROR(VLOOKUP(Tableausuivioccupation[[#This Row],[N°]],Tableauoccupants[#All],2,FALSE),"")</f>
        <v>IIIIIIIIII iiiiiiiiii</v>
      </c>
      <c r="D587" s="40">
        <v>4</v>
      </c>
      <c r="E587" s="38">
        <v>44642</v>
      </c>
      <c r="F587" s="17" t="str">
        <f>Tableausuivioccupation[[#This Row],[Emplacement]]&amp;Tableausuivioccupation[[#This Row],[Date]]</f>
        <v>444642</v>
      </c>
    </row>
    <row r="588" spans="2:6" x14ac:dyDescent="0.5">
      <c r="B588" s="36">
        <v>9</v>
      </c>
      <c r="C588" s="37" t="str">
        <f>IFERROR(VLOOKUP(Tableausuivioccupation[[#This Row],[N°]],Tableauoccupants[#All],2,FALSE),"")</f>
        <v>IIIIIIIIII iiiiiiiiii</v>
      </c>
      <c r="D588" s="40">
        <v>4</v>
      </c>
      <c r="E588" s="38">
        <v>44643</v>
      </c>
      <c r="F588" s="17" t="str">
        <f>Tableausuivioccupation[[#This Row],[Emplacement]]&amp;Tableausuivioccupation[[#This Row],[Date]]</f>
        <v>444643</v>
      </c>
    </row>
    <row r="589" spans="2:6" x14ac:dyDescent="0.5">
      <c r="B589" s="36">
        <v>9</v>
      </c>
      <c r="C589" s="37" t="str">
        <f>IFERROR(VLOOKUP(Tableausuivioccupation[[#This Row],[N°]],Tableauoccupants[#All],2,FALSE),"")</f>
        <v>IIIIIIIIII iiiiiiiiii</v>
      </c>
      <c r="D589" s="40">
        <v>4</v>
      </c>
      <c r="E589" s="38">
        <v>44644</v>
      </c>
      <c r="F589" s="17" t="str">
        <f>Tableausuivioccupation[[#This Row],[Emplacement]]&amp;Tableausuivioccupation[[#This Row],[Date]]</f>
        <v>444644</v>
      </c>
    </row>
    <row r="590" spans="2:6" x14ac:dyDescent="0.5">
      <c r="B590" s="36">
        <v>9</v>
      </c>
      <c r="C590" s="37" t="str">
        <f>IFERROR(VLOOKUP(Tableausuivioccupation[[#This Row],[N°]],Tableauoccupants[#All],2,FALSE),"")</f>
        <v>IIIIIIIIII iiiiiiiiii</v>
      </c>
      <c r="D590" s="40">
        <v>4</v>
      </c>
      <c r="E590" s="38">
        <v>44645</v>
      </c>
      <c r="F590" s="17" t="str">
        <f>Tableausuivioccupation[[#This Row],[Emplacement]]&amp;Tableausuivioccupation[[#This Row],[Date]]</f>
        <v>444645</v>
      </c>
    </row>
    <row r="591" spans="2:6" x14ac:dyDescent="0.5">
      <c r="B591" s="36">
        <v>9</v>
      </c>
      <c r="C591" s="37" t="str">
        <f>IFERROR(VLOOKUP(Tableausuivioccupation[[#This Row],[N°]],Tableauoccupants[#All],2,FALSE),"")</f>
        <v>IIIIIIIIII iiiiiiiiii</v>
      </c>
      <c r="D591" s="40">
        <v>4</v>
      </c>
      <c r="E591" s="38">
        <v>44646</v>
      </c>
      <c r="F591" s="17" t="str">
        <f>Tableausuivioccupation[[#This Row],[Emplacement]]&amp;Tableausuivioccupation[[#This Row],[Date]]</f>
        <v>444646</v>
      </c>
    </row>
    <row r="592" spans="2:6" x14ac:dyDescent="0.5">
      <c r="B592" s="36">
        <v>9</v>
      </c>
      <c r="C592" s="37" t="str">
        <f>IFERROR(VLOOKUP(Tableausuivioccupation[[#This Row],[N°]],Tableauoccupants[#All],2,FALSE),"")</f>
        <v>IIIIIIIIII iiiiiiiiii</v>
      </c>
      <c r="D592" s="40">
        <v>4</v>
      </c>
      <c r="E592" s="38">
        <v>44647</v>
      </c>
      <c r="F592" s="17" t="str">
        <f>Tableausuivioccupation[[#This Row],[Emplacement]]&amp;Tableausuivioccupation[[#This Row],[Date]]</f>
        <v>444647</v>
      </c>
    </row>
    <row r="593" spans="2:6" x14ac:dyDescent="0.5">
      <c r="B593" s="36">
        <v>9</v>
      </c>
      <c r="C593" s="37" t="str">
        <f>IFERROR(VLOOKUP(Tableausuivioccupation[[#This Row],[N°]],Tableauoccupants[#All],2,FALSE),"")</f>
        <v>IIIIIIIIII iiiiiiiiii</v>
      </c>
      <c r="D593" s="40">
        <v>4</v>
      </c>
      <c r="E593" s="38">
        <v>44648</v>
      </c>
      <c r="F593" s="17" t="str">
        <f>Tableausuivioccupation[[#This Row],[Emplacement]]&amp;Tableausuivioccupation[[#This Row],[Date]]</f>
        <v>444648</v>
      </c>
    </row>
    <row r="594" spans="2:6" x14ac:dyDescent="0.5">
      <c r="B594" s="36">
        <v>9</v>
      </c>
      <c r="C594" s="37" t="str">
        <f>IFERROR(VLOOKUP(Tableausuivioccupation[[#This Row],[N°]],Tableauoccupants[#All],2,FALSE),"")</f>
        <v>IIIIIIIIII iiiiiiiiii</v>
      </c>
      <c r="D594" s="40">
        <v>4</v>
      </c>
      <c r="E594" s="38">
        <v>44649</v>
      </c>
      <c r="F594" s="17" t="str">
        <f>Tableausuivioccupation[[#This Row],[Emplacement]]&amp;Tableausuivioccupation[[#This Row],[Date]]</f>
        <v>444649</v>
      </c>
    </row>
    <row r="595" spans="2:6" x14ac:dyDescent="0.5">
      <c r="B595" s="36">
        <v>9</v>
      </c>
      <c r="C595" s="37" t="str">
        <f>IFERROR(VLOOKUP(Tableausuivioccupation[[#This Row],[N°]],Tableauoccupants[#All],2,FALSE),"")</f>
        <v>IIIIIIIIII iiiiiiiiii</v>
      </c>
      <c r="D595" s="40">
        <v>4</v>
      </c>
      <c r="E595" s="38">
        <v>44650</v>
      </c>
      <c r="F595" s="17" t="str">
        <f>Tableausuivioccupation[[#This Row],[Emplacement]]&amp;Tableausuivioccupation[[#This Row],[Date]]</f>
        <v>444650</v>
      </c>
    </row>
    <row r="596" spans="2:6" x14ac:dyDescent="0.5">
      <c r="B596" s="36">
        <v>9</v>
      </c>
      <c r="C596" s="37" t="str">
        <f>IFERROR(VLOOKUP(Tableausuivioccupation[[#This Row],[N°]],Tableauoccupants[#All],2,FALSE),"")</f>
        <v>IIIIIIIIII iiiiiiiiii</v>
      </c>
      <c r="D596" s="40">
        <v>4</v>
      </c>
      <c r="E596" s="38">
        <v>44651</v>
      </c>
      <c r="F596" s="17" t="str">
        <f>Tableausuivioccupation[[#This Row],[Emplacement]]&amp;Tableausuivioccupation[[#This Row],[Date]]</f>
        <v>444651</v>
      </c>
    </row>
    <row r="597" spans="2:6" x14ac:dyDescent="0.5">
      <c r="B597" s="36">
        <v>9</v>
      </c>
      <c r="C597" s="37" t="str">
        <f>IFERROR(VLOOKUP(Tableausuivioccupation[[#This Row],[N°]],Tableauoccupants[#All],2,FALSE),"")</f>
        <v>IIIIIIIIII iiiiiiiiii</v>
      </c>
      <c r="D597" s="40">
        <v>1</v>
      </c>
      <c r="E597" s="38">
        <v>44652</v>
      </c>
      <c r="F597" s="17" t="str">
        <f>Tableausuivioccupation[[#This Row],[Emplacement]]&amp;Tableausuivioccupation[[#This Row],[Date]]</f>
        <v>144652</v>
      </c>
    </row>
    <row r="598" spans="2:6" x14ac:dyDescent="0.5">
      <c r="B598" s="36">
        <v>9</v>
      </c>
      <c r="C598" s="37" t="str">
        <f>IFERROR(VLOOKUP(Tableausuivioccupation[[#This Row],[N°]],Tableauoccupants[#All],2,FALSE),"")</f>
        <v>IIIIIIIIII iiiiiiiiii</v>
      </c>
      <c r="D598" s="40">
        <v>1</v>
      </c>
      <c r="E598" s="38">
        <v>44653</v>
      </c>
      <c r="F598" s="17" t="str">
        <f>Tableausuivioccupation[[#This Row],[Emplacement]]&amp;Tableausuivioccupation[[#This Row],[Date]]</f>
        <v>144653</v>
      </c>
    </row>
    <row r="599" spans="2:6" x14ac:dyDescent="0.5">
      <c r="B599" s="36">
        <v>9</v>
      </c>
      <c r="C599" s="37" t="str">
        <f>IFERROR(VLOOKUP(Tableausuivioccupation[[#This Row],[N°]],Tableauoccupants[#All],2,FALSE),"")</f>
        <v>IIIIIIIIII iiiiiiiiii</v>
      </c>
      <c r="D599" s="40">
        <v>1</v>
      </c>
      <c r="E599" s="38">
        <v>44654</v>
      </c>
      <c r="F599" s="17" t="str">
        <f>Tableausuivioccupation[[#This Row],[Emplacement]]&amp;Tableausuivioccupation[[#This Row],[Date]]</f>
        <v>144654</v>
      </c>
    </row>
    <row r="600" spans="2:6" x14ac:dyDescent="0.5">
      <c r="B600" s="36">
        <v>9</v>
      </c>
      <c r="C600" s="37" t="str">
        <f>IFERROR(VLOOKUP(Tableausuivioccupation[[#This Row],[N°]],Tableauoccupants[#All],2,FALSE),"")</f>
        <v>IIIIIIIIII iiiiiiiiii</v>
      </c>
      <c r="D600" s="40">
        <v>1</v>
      </c>
      <c r="E600" s="38">
        <v>44655</v>
      </c>
      <c r="F600" s="17" t="str">
        <f>Tableausuivioccupation[[#This Row],[Emplacement]]&amp;Tableausuivioccupation[[#This Row],[Date]]</f>
        <v>144655</v>
      </c>
    </row>
    <row r="601" spans="2:6" x14ac:dyDescent="0.5">
      <c r="B601" s="36">
        <v>9</v>
      </c>
      <c r="C601" s="37" t="str">
        <f>IFERROR(VLOOKUP(Tableausuivioccupation[[#This Row],[N°]],Tableauoccupants[#All],2,FALSE),"")</f>
        <v>IIIIIIIIII iiiiiiiiii</v>
      </c>
      <c r="D601" s="40">
        <v>1</v>
      </c>
      <c r="E601" s="38">
        <v>44656</v>
      </c>
      <c r="F601" s="17" t="str">
        <f>Tableausuivioccupation[[#This Row],[Emplacement]]&amp;Tableausuivioccupation[[#This Row],[Date]]</f>
        <v>144656</v>
      </c>
    </row>
    <row r="602" spans="2:6" x14ac:dyDescent="0.5">
      <c r="B602" s="36">
        <v>9</v>
      </c>
      <c r="C602" s="37" t="str">
        <f>IFERROR(VLOOKUP(Tableausuivioccupation[[#This Row],[N°]],Tableauoccupants[#All],2,FALSE),"")</f>
        <v>IIIIIIIIII iiiiiiiiii</v>
      </c>
      <c r="D602" s="40">
        <v>1</v>
      </c>
      <c r="E602" s="38">
        <v>44657</v>
      </c>
      <c r="F602" s="17" t="str">
        <f>Tableausuivioccupation[[#This Row],[Emplacement]]&amp;Tableausuivioccupation[[#This Row],[Date]]</f>
        <v>144657</v>
      </c>
    </row>
    <row r="603" spans="2:6" x14ac:dyDescent="0.5">
      <c r="B603" s="36">
        <v>9</v>
      </c>
      <c r="C603" s="37" t="str">
        <f>IFERROR(VLOOKUP(Tableausuivioccupation[[#This Row],[N°]],Tableauoccupants[#All],2,FALSE),"")</f>
        <v>IIIIIIIIII iiiiiiiiii</v>
      </c>
      <c r="D603" s="40">
        <v>1</v>
      </c>
      <c r="E603" s="38">
        <v>44658</v>
      </c>
      <c r="F603" s="17" t="str">
        <f>Tableausuivioccupation[[#This Row],[Emplacement]]&amp;Tableausuivioccupation[[#This Row],[Date]]</f>
        <v>144658</v>
      </c>
    </row>
    <row r="604" spans="2:6" x14ac:dyDescent="0.5">
      <c r="B604" s="36">
        <v>9</v>
      </c>
      <c r="C604" s="37" t="str">
        <f>IFERROR(VLOOKUP(Tableausuivioccupation[[#This Row],[N°]],Tableauoccupants[#All],2,FALSE),"")</f>
        <v>IIIIIIIIII iiiiiiiiii</v>
      </c>
      <c r="D604" s="40">
        <v>1</v>
      </c>
      <c r="E604" s="38">
        <v>44659</v>
      </c>
      <c r="F604" s="17" t="str">
        <f>Tableausuivioccupation[[#This Row],[Emplacement]]&amp;Tableausuivioccupation[[#This Row],[Date]]</f>
        <v>144659</v>
      </c>
    </row>
    <row r="605" spans="2:6" x14ac:dyDescent="0.5">
      <c r="B605" s="36">
        <v>9</v>
      </c>
      <c r="C605" s="37" t="str">
        <f>IFERROR(VLOOKUP(Tableausuivioccupation[[#This Row],[N°]],Tableauoccupants[#All],2,FALSE),"")</f>
        <v>IIIIIIIIII iiiiiiiiii</v>
      </c>
      <c r="D605" s="40">
        <v>1</v>
      </c>
      <c r="E605" s="38">
        <v>44660</v>
      </c>
      <c r="F605" s="17" t="str">
        <f>Tableausuivioccupation[[#This Row],[Emplacement]]&amp;Tableausuivioccupation[[#This Row],[Date]]</f>
        <v>144660</v>
      </c>
    </row>
    <row r="606" spans="2:6" x14ac:dyDescent="0.5">
      <c r="B606" s="36">
        <v>9</v>
      </c>
      <c r="C606" s="37" t="str">
        <f>IFERROR(VLOOKUP(Tableausuivioccupation[[#This Row],[N°]],Tableauoccupants[#All],2,FALSE),"")</f>
        <v>IIIIIIIIII iiiiiiiiii</v>
      </c>
      <c r="D606" s="40">
        <v>1</v>
      </c>
      <c r="E606" s="38">
        <v>44661</v>
      </c>
      <c r="F606" s="17" t="str">
        <f>Tableausuivioccupation[[#This Row],[Emplacement]]&amp;Tableausuivioccupation[[#This Row],[Date]]</f>
        <v>144661</v>
      </c>
    </row>
    <row r="607" spans="2:6" x14ac:dyDescent="0.5">
      <c r="B607" s="36">
        <v>9</v>
      </c>
      <c r="C607" s="37" t="str">
        <f>IFERROR(VLOOKUP(Tableausuivioccupation[[#This Row],[N°]],Tableauoccupants[#All],2,FALSE),"")</f>
        <v>IIIIIIIIII iiiiiiiiii</v>
      </c>
      <c r="D607" s="40">
        <v>1</v>
      </c>
      <c r="E607" s="38">
        <v>44662</v>
      </c>
      <c r="F607" s="17" t="str">
        <f>Tableausuivioccupation[[#This Row],[Emplacement]]&amp;Tableausuivioccupation[[#This Row],[Date]]</f>
        <v>144662</v>
      </c>
    </row>
    <row r="608" spans="2:6" x14ac:dyDescent="0.5">
      <c r="B608" s="36">
        <v>9</v>
      </c>
      <c r="C608" s="37" t="str">
        <f>IFERROR(VLOOKUP(Tableausuivioccupation[[#This Row],[N°]],Tableauoccupants[#All],2,FALSE),"")</f>
        <v>IIIIIIIIII iiiiiiiiii</v>
      </c>
      <c r="D608" s="40">
        <v>1</v>
      </c>
      <c r="E608" s="38">
        <v>44663</v>
      </c>
      <c r="F608" s="17" t="str">
        <f>Tableausuivioccupation[[#This Row],[Emplacement]]&amp;Tableausuivioccupation[[#This Row],[Date]]</f>
        <v>144663</v>
      </c>
    </row>
    <row r="609" spans="2:6" x14ac:dyDescent="0.5">
      <c r="B609" s="36">
        <v>9</v>
      </c>
      <c r="C609" s="37" t="str">
        <f>IFERROR(VLOOKUP(Tableausuivioccupation[[#This Row],[N°]],Tableauoccupants[#All],2,FALSE),"")</f>
        <v>IIIIIIIIII iiiiiiiiii</v>
      </c>
      <c r="D609" s="40">
        <v>1</v>
      </c>
      <c r="E609" s="38">
        <v>44664</v>
      </c>
      <c r="F609" s="17" t="str">
        <f>Tableausuivioccupation[[#This Row],[Emplacement]]&amp;Tableausuivioccupation[[#This Row],[Date]]</f>
        <v>144664</v>
      </c>
    </row>
    <row r="610" spans="2:6" x14ac:dyDescent="0.5">
      <c r="B610" s="36">
        <v>9</v>
      </c>
      <c r="C610" s="37" t="str">
        <f>IFERROR(VLOOKUP(Tableausuivioccupation[[#This Row],[N°]],Tableauoccupants[#All],2,FALSE),"")</f>
        <v>IIIIIIIIII iiiiiiiiii</v>
      </c>
      <c r="D610" s="40">
        <v>1</v>
      </c>
      <c r="E610" s="38">
        <v>44665</v>
      </c>
      <c r="F610" s="17" t="str">
        <f>Tableausuivioccupation[[#This Row],[Emplacement]]&amp;Tableausuivioccupation[[#This Row],[Date]]</f>
        <v>144665</v>
      </c>
    </row>
    <row r="611" spans="2:6" x14ac:dyDescent="0.5">
      <c r="B611" s="36">
        <v>9</v>
      </c>
      <c r="C611" s="37" t="str">
        <f>IFERROR(VLOOKUP(Tableausuivioccupation[[#This Row],[N°]],Tableauoccupants[#All],2,FALSE),"")</f>
        <v>IIIIIIIIII iiiiiiiiii</v>
      </c>
      <c r="D611" s="40">
        <v>1</v>
      </c>
      <c r="E611" s="38">
        <v>44666</v>
      </c>
      <c r="F611" s="17" t="str">
        <f>Tableausuivioccupation[[#This Row],[Emplacement]]&amp;Tableausuivioccupation[[#This Row],[Date]]</f>
        <v>144666</v>
      </c>
    </row>
    <row r="612" spans="2:6" x14ac:dyDescent="0.5">
      <c r="B612" s="36">
        <v>9</v>
      </c>
      <c r="C612" s="37" t="str">
        <f>IFERROR(VLOOKUP(Tableausuivioccupation[[#This Row],[N°]],Tableauoccupants[#All],2,FALSE),"")</f>
        <v>IIIIIIIIII iiiiiiiiii</v>
      </c>
      <c r="D612" s="40">
        <v>1</v>
      </c>
      <c r="E612" s="38">
        <v>44667</v>
      </c>
      <c r="F612" s="17" t="str">
        <f>Tableausuivioccupation[[#This Row],[Emplacement]]&amp;Tableausuivioccupation[[#This Row],[Date]]</f>
        <v>144667</v>
      </c>
    </row>
    <row r="613" spans="2:6" x14ac:dyDescent="0.5">
      <c r="B613" s="36">
        <v>9</v>
      </c>
      <c r="C613" s="37" t="str">
        <f>IFERROR(VLOOKUP(Tableausuivioccupation[[#This Row],[N°]],Tableauoccupants[#All],2,FALSE),"")</f>
        <v>IIIIIIIIII iiiiiiiiii</v>
      </c>
      <c r="D613" s="40">
        <v>1</v>
      </c>
      <c r="E613" s="38">
        <v>44668</v>
      </c>
      <c r="F613" s="17" t="str">
        <f>Tableausuivioccupation[[#This Row],[Emplacement]]&amp;Tableausuivioccupation[[#This Row],[Date]]</f>
        <v>144668</v>
      </c>
    </row>
    <row r="614" spans="2:6" x14ac:dyDescent="0.5">
      <c r="B614" s="36">
        <v>9</v>
      </c>
      <c r="C614" s="37" t="str">
        <f>IFERROR(VLOOKUP(Tableausuivioccupation[[#This Row],[N°]],Tableauoccupants[#All],2,FALSE),"")</f>
        <v>IIIIIIIIII iiiiiiiiii</v>
      </c>
      <c r="D614" s="40">
        <v>1</v>
      </c>
      <c r="E614" s="38">
        <v>44669</v>
      </c>
      <c r="F614" s="17" t="str">
        <f>Tableausuivioccupation[[#This Row],[Emplacement]]&amp;Tableausuivioccupation[[#This Row],[Date]]</f>
        <v>144669</v>
      </c>
    </row>
    <row r="615" spans="2:6" x14ac:dyDescent="0.5">
      <c r="B615" s="36">
        <v>9</v>
      </c>
      <c r="C615" s="37" t="str">
        <f>IFERROR(VLOOKUP(Tableausuivioccupation[[#This Row],[N°]],Tableauoccupants[#All],2,FALSE),"")</f>
        <v>IIIIIIIIII iiiiiiiiii</v>
      </c>
      <c r="D615" s="40">
        <v>1</v>
      </c>
      <c r="E615" s="38">
        <v>44670</v>
      </c>
      <c r="F615" s="17" t="str">
        <f>Tableausuivioccupation[[#This Row],[Emplacement]]&amp;Tableausuivioccupation[[#This Row],[Date]]</f>
        <v>144670</v>
      </c>
    </row>
    <row r="616" spans="2:6" x14ac:dyDescent="0.5">
      <c r="B616" s="36">
        <v>9</v>
      </c>
      <c r="C616" s="37" t="str">
        <f>IFERROR(VLOOKUP(Tableausuivioccupation[[#This Row],[N°]],Tableauoccupants[#All],2,FALSE),"")</f>
        <v>IIIIIIIIII iiiiiiiiii</v>
      </c>
      <c r="D616" s="40">
        <v>1</v>
      </c>
      <c r="E616" s="38">
        <v>44671</v>
      </c>
      <c r="F616" s="17" t="str">
        <f>Tableausuivioccupation[[#This Row],[Emplacement]]&amp;Tableausuivioccupation[[#This Row],[Date]]</f>
        <v>144671</v>
      </c>
    </row>
    <row r="617" spans="2:6" x14ac:dyDescent="0.5">
      <c r="B617" s="36">
        <v>9</v>
      </c>
      <c r="C617" s="37" t="str">
        <f>IFERROR(VLOOKUP(Tableausuivioccupation[[#This Row],[N°]],Tableauoccupants[#All],2,FALSE),"")</f>
        <v>IIIIIIIIII iiiiiiiiii</v>
      </c>
      <c r="D617" s="40">
        <v>1</v>
      </c>
      <c r="E617" s="38">
        <v>44672</v>
      </c>
      <c r="F617" s="17" t="str">
        <f>Tableausuivioccupation[[#This Row],[Emplacement]]&amp;Tableausuivioccupation[[#This Row],[Date]]</f>
        <v>144672</v>
      </c>
    </row>
    <row r="618" spans="2:6" x14ac:dyDescent="0.5">
      <c r="B618" s="36">
        <v>9</v>
      </c>
      <c r="C618" s="37" t="str">
        <f>IFERROR(VLOOKUP(Tableausuivioccupation[[#This Row],[N°]],Tableauoccupants[#All],2,FALSE),"")</f>
        <v>IIIIIIIIII iiiiiiiiii</v>
      </c>
      <c r="D618" s="40">
        <v>1</v>
      </c>
      <c r="E618" s="38">
        <v>44673</v>
      </c>
      <c r="F618" s="17" t="str">
        <f>Tableausuivioccupation[[#This Row],[Emplacement]]&amp;Tableausuivioccupation[[#This Row],[Date]]</f>
        <v>144673</v>
      </c>
    </row>
    <row r="619" spans="2:6" x14ac:dyDescent="0.5">
      <c r="B619" s="36">
        <v>9</v>
      </c>
      <c r="C619" s="37" t="str">
        <f>IFERROR(VLOOKUP(Tableausuivioccupation[[#This Row],[N°]],Tableauoccupants[#All],2,FALSE),"")</f>
        <v>IIIIIIIIII iiiiiiiiii</v>
      </c>
      <c r="D619" s="40">
        <v>1</v>
      </c>
      <c r="E619" s="38">
        <v>44674</v>
      </c>
      <c r="F619" s="17" t="str">
        <f>Tableausuivioccupation[[#This Row],[Emplacement]]&amp;Tableausuivioccupation[[#This Row],[Date]]</f>
        <v>144674</v>
      </c>
    </row>
    <row r="620" spans="2:6" x14ac:dyDescent="0.5">
      <c r="B620" s="36">
        <v>9</v>
      </c>
      <c r="C620" s="37" t="str">
        <f>IFERROR(VLOOKUP(Tableausuivioccupation[[#This Row],[N°]],Tableauoccupants[#All],2,FALSE),"")</f>
        <v>IIIIIIIIII iiiiiiiiii</v>
      </c>
      <c r="D620" s="40">
        <v>1</v>
      </c>
      <c r="E620" s="38">
        <v>44675</v>
      </c>
      <c r="F620" s="17" t="str">
        <f>Tableausuivioccupation[[#This Row],[Emplacement]]&amp;Tableausuivioccupation[[#This Row],[Date]]</f>
        <v>144675</v>
      </c>
    </row>
    <row r="621" spans="2:6" x14ac:dyDescent="0.5">
      <c r="B621" s="36">
        <v>9</v>
      </c>
      <c r="C621" s="37" t="str">
        <f>IFERROR(VLOOKUP(Tableausuivioccupation[[#This Row],[N°]],Tableauoccupants[#All],2,FALSE),"")</f>
        <v>IIIIIIIIII iiiiiiiiii</v>
      </c>
      <c r="D621" s="40">
        <v>1</v>
      </c>
      <c r="E621" s="38">
        <v>44676</v>
      </c>
      <c r="F621" s="17" t="str">
        <f>Tableausuivioccupation[[#This Row],[Emplacement]]&amp;Tableausuivioccupation[[#This Row],[Date]]</f>
        <v>144676</v>
      </c>
    </row>
    <row r="622" spans="2:6" x14ac:dyDescent="0.5">
      <c r="B622" s="36">
        <v>9</v>
      </c>
      <c r="C622" s="37" t="str">
        <f>IFERROR(VLOOKUP(Tableausuivioccupation[[#This Row],[N°]],Tableauoccupants[#All],2,FALSE),"")</f>
        <v>IIIIIIIIII iiiiiiiiii</v>
      </c>
      <c r="D622" s="40">
        <v>1</v>
      </c>
      <c r="E622" s="38">
        <v>44677</v>
      </c>
      <c r="F622" s="17" t="str">
        <f>Tableausuivioccupation[[#This Row],[Emplacement]]&amp;Tableausuivioccupation[[#This Row],[Date]]</f>
        <v>144677</v>
      </c>
    </row>
    <row r="623" spans="2:6" x14ac:dyDescent="0.5">
      <c r="B623" s="36">
        <v>9</v>
      </c>
      <c r="C623" s="37" t="str">
        <f>IFERROR(VLOOKUP(Tableausuivioccupation[[#This Row],[N°]],Tableauoccupants[#All],2,FALSE),"")</f>
        <v>IIIIIIIIII iiiiiiiiii</v>
      </c>
      <c r="D623" s="40">
        <v>1</v>
      </c>
      <c r="E623" s="38">
        <v>44678</v>
      </c>
      <c r="F623" s="17" t="str">
        <f>Tableausuivioccupation[[#This Row],[Emplacement]]&amp;Tableausuivioccupation[[#This Row],[Date]]</f>
        <v>144678</v>
      </c>
    </row>
    <row r="624" spans="2:6" x14ac:dyDescent="0.5">
      <c r="B624" s="36">
        <v>9</v>
      </c>
      <c r="C624" s="37" t="str">
        <f>IFERROR(VLOOKUP(Tableausuivioccupation[[#This Row],[N°]],Tableauoccupants[#All],2,FALSE),"")</f>
        <v>IIIIIIIIII iiiiiiiiii</v>
      </c>
      <c r="D624" s="40">
        <v>1</v>
      </c>
      <c r="E624" s="38">
        <v>44679</v>
      </c>
      <c r="F624" s="17" t="str">
        <f>Tableausuivioccupation[[#This Row],[Emplacement]]&amp;Tableausuivioccupation[[#This Row],[Date]]</f>
        <v>144679</v>
      </c>
    </row>
    <row r="625" spans="2:6" x14ac:dyDescent="0.5">
      <c r="B625" s="36">
        <v>9</v>
      </c>
      <c r="C625" s="37" t="str">
        <f>IFERROR(VLOOKUP(Tableausuivioccupation[[#This Row],[N°]],Tableauoccupants[#All],2,FALSE),"")</f>
        <v>IIIIIIIIII iiiiiiiiii</v>
      </c>
      <c r="D625" s="40">
        <v>1</v>
      </c>
      <c r="E625" s="38">
        <v>44680</v>
      </c>
      <c r="F625" s="17" t="str">
        <f>Tableausuivioccupation[[#This Row],[Emplacement]]&amp;Tableausuivioccupation[[#This Row],[Date]]</f>
        <v>144680</v>
      </c>
    </row>
    <row r="626" spans="2:6" x14ac:dyDescent="0.5">
      <c r="B626" s="36">
        <v>9</v>
      </c>
      <c r="C626" s="37" t="str">
        <f>IFERROR(VLOOKUP(Tableausuivioccupation[[#This Row],[N°]],Tableauoccupants[#All],2,FALSE),"")</f>
        <v>IIIIIIIIII iiiiiiiiii</v>
      </c>
      <c r="D626" s="40">
        <v>1</v>
      </c>
      <c r="E626" s="38">
        <v>44681</v>
      </c>
      <c r="F626" s="17" t="str">
        <f>Tableausuivioccupation[[#This Row],[Emplacement]]&amp;Tableausuivioccupation[[#This Row],[Date]]</f>
        <v>144681</v>
      </c>
    </row>
    <row r="627" spans="2:6" x14ac:dyDescent="0.5">
      <c r="B627" s="36">
        <v>9</v>
      </c>
      <c r="C627" s="37" t="str">
        <f>IFERROR(VLOOKUP(Tableausuivioccupation[[#This Row],[N°]],Tableauoccupants[#All],2,FALSE),"")</f>
        <v>IIIIIIIIII iiiiiiiiii</v>
      </c>
      <c r="D627" s="40">
        <v>1</v>
      </c>
      <c r="E627" s="38">
        <v>44682</v>
      </c>
      <c r="F627" s="17" t="str">
        <f>Tableausuivioccupation[[#This Row],[Emplacement]]&amp;Tableausuivioccupation[[#This Row],[Date]]</f>
        <v>144682</v>
      </c>
    </row>
    <row r="628" spans="2:6" x14ac:dyDescent="0.5">
      <c r="B628" s="36">
        <v>9</v>
      </c>
      <c r="C628" s="37" t="str">
        <f>IFERROR(VLOOKUP(Tableausuivioccupation[[#This Row],[N°]],Tableauoccupants[#All],2,FALSE),"")</f>
        <v>IIIIIIIIII iiiiiiiiii</v>
      </c>
      <c r="D628" s="40">
        <v>1</v>
      </c>
      <c r="E628" s="38">
        <v>44683</v>
      </c>
      <c r="F628" s="17" t="str">
        <f>Tableausuivioccupation[[#This Row],[Emplacement]]&amp;Tableausuivioccupation[[#This Row],[Date]]</f>
        <v>144683</v>
      </c>
    </row>
    <row r="629" spans="2:6" x14ac:dyDescent="0.5">
      <c r="B629" s="36">
        <v>9</v>
      </c>
      <c r="C629" s="37" t="str">
        <f>IFERROR(VLOOKUP(Tableausuivioccupation[[#This Row],[N°]],Tableauoccupants[#All],2,FALSE),"")</f>
        <v>IIIIIIIIII iiiiiiiiii</v>
      </c>
      <c r="D629" s="40">
        <v>1</v>
      </c>
      <c r="E629" s="38">
        <v>44684</v>
      </c>
      <c r="F629" s="17" t="str">
        <f>Tableausuivioccupation[[#This Row],[Emplacement]]&amp;Tableausuivioccupation[[#This Row],[Date]]</f>
        <v>144684</v>
      </c>
    </row>
    <row r="630" spans="2:6" x14ac:dyDescent="0.5">
      <c r="B630" s="36">
        <v>9</v>
      </c>
      <c r="C630" s="37" t="str">
        <f>IFERROR(VLOOKUP(Tableausuivioccupation[[#This Row],[N°]],Tableauoccupants[#All],2,FALSE),"")</f>
        <v>IIIIIIIIII iiiiiiiiii</v>
      </c>
      <c r="D630" s="40">
        <v>1</v>
      </c>
      <c r="E630" s="38">
        <v>44685</v>
      </c>
      <c r="F630" s="17" t="str">
        <f>Tableausuivioccupation[[#This Row],[Emplacement]]&amp;Tableausuivioccupation[[#This Row],[Date]]</f>
        <v>144685</v>
      </c>
    </row>
    <row r="631" spans="2:6" x14ac:dyDescent="0.5">
      <c r="B631" s="36">
        <v>9</v>
      </c>
      <c r="C631" s="37" t="str">
        <f>IFERROR(VLOOKUP(Tableausuivioccupation[[#This Row],[N°]],Tableauoccupants[#All],2,FALSE),"")</f>
        <v>IIIIIIIIII iiiiiiiiii</v>
      </c>
      <c r="D631" s="40">
        <v>1</v>
      </c>
      <c r="E631" s="38">
        <v>44686</v>
      </c>
      <c r="F631" s="17" t="str">
        <f>Tableausuivioccupation[[#This Row],[Emplacement]]&amp;Tableausuivioccupation[[#This Row],[Date]]</f>
        <v>144686</v>
      </c>
    </row>
    <row r="632" spans="2:6" x14ac:dyDescent="0.5">
      <c r="B632" s="36">
        <v>9</v>
      </c>
      <c r="C632" s="37" t="str">
        <f>IFERROR(VLOOKUP(Tableausuivioccupation[[#This Row],[N°]],Tableauoccupants[#All],2,FALSE),"")</f>
        <v>IIIIIIIIII iiiiiiiiii</v>
      </c>
      <c r="D632" s="40">
        <v>1</v>
      </c>
      <c r="E632" s="38">
        <v>44687</v>
      </c>
      <c r="F632" s="17" t="str">
        <f>Tableausuivioccupation[[#This Row],[Emplacement]]&amp;Tableausuivioccupation[[#This Row],[Date]]</f>
        <v>144687</v>
      </c>
    </row>
    <row r="633" spans="2:6" x14ac:dyDescent="0.5">
      <c r="B633" s="36">
        <v>9</v>
      </c>
      <c r="C633" s="37" t="str">
        <f>IFERROR(VLOOKUP(Tableausuivioccupation[[#This Row],[N°]],Tableauoccupants[#All],2,FALSE),"")</f>
        <v>IIIIIIIIII iiiiiiiiii</v>
      </c>
      <c r="D633" s="40">
        <v>1</v>
      </c>
      <c r="E633" s="38">
        <v>44688</v>
      </c>
      <c r="F633" s="17" t="str">
        <f>Tableausuivioccupation[[#This Row],[Emplacement]]&amp;Tableausuivioccupation[[#This Row],[Date]]</f>
        <v>144688</v>
      </c>
    </row>
    <row r="634" spans="2:6" x14ac:dyDescent="0.5">
      <c r="B634" s="36">
        <v>9</v>
      </c>
      <c r="C634" s="37" t="str">
        <f>IFERROR(VLOOKUP(Tableausuivioccupation[[#This Row],[N°]],Tableauoccupants[#All],2,FALSE),"")</f>
        <v>IIIIIIIIII iiiiiiiiii</v>
      </c>
      <c r="D634" s="40">
        <v>1</v>
      </c>
      <c r="E634" s="38">
        <v>44689</v>
      </c>
      <c r="F634" s="17" t="str">
        <f>Tableausuivioccupation[[#This Row],[Emplacement]]&amp;Tableausuivioccupation[[#This Row],[Date]]</f>
        <v>144689</v>
      </c>
    </row>
    <row r="635" spans="2:6" x14ac:dyDescent="0.5">
      <c r="B635" s="36">
        <v>10</v>
      </c>
      <c r="C635" s="37" t="str">
        <f>IFERROR(VLOOKUP(Tableausuivioccupation[[#This Row],[N°]],Tableauoccupants[#All],2,FALSE),"")</f>
        <v>JJJJJJJJJ jjjjjjjjj</v>
      </c>
      <c r="D635" s="40">
        <v>2</v>
      </c>
      <c r="E635" s="38">
        <v>44641</v>
      </c>
      <c r="F635" s="17" t="str">
        <f>Tableausuivioccupation[[#This Row],[Emplacement]]&amp;Tableausuivioccupation[[#This Row],[Date]]</f>
        <v>244641</v>
      </c>
    </row>
    <row r="636" spans="2:6" x14ac:dyDescent="0.5">
      <c r="B636" s="36">
        <v>10</v>
      </c>
      <c r="C636" s="37" t="str">
        <f>IFERROR(VLOOKUP(Tableausuivioccupation[[#This Row],[N°]],Tableauoccupants[#All],2,FALSE),"")</f>
        <v>JJJJJJJJJ jjjjjjjjj</v>
      </c>
      <c r="D636" s="40">
        <v>2</v>
      </c>
      <c r="E636" s="38">
        <v>44642</v>
      </c>
      <c r="F636" s="17" t="str">
        <f>Tableausuivioccupation[[#This Row],[Emplacement]]&amp;Tableausuivioccupation[[#This Row],[Date]]</f>
        <v>244642</v>
      </c>
    </row>
    <row r="637" spans="2:6" x14ac:dyDescent="0.5">
      <c r="B637" s="36">
        <v>10</v>
      </c>
      <c r="C637" s="37" t="str">
        <f>IFERROR(VLOOKUP(Tableausuivioccupation[[#This Row],[N°]],Tableauoccupants[#All],2,FALSE),"")</f>
        <v>JJJJJJJJJ jjjjjjjjj</v>
      </c>
      <c r="D637" s="40">
        <v>2</v>
      </c>
      <c r="E637" s="38">
        <v>44643</v>
      </c>
      <c r="F637" s="17" t="str">
        <f>Tableausuivioccupation[[#This Row],[Emplacement]]&amp;Tableausuivioccupation[[#This Row],[Date]]</f>
        <v>244643</v>
      </c>
    </row>
    <row r="638" spans="2:6" x14ac:dyDescent="0.5">
      <c r="B638" s="36">
        <v>10</v>
      </c>
      <c r="C638" s="37" t="str">
        <f>IFERROR(VLOOKUP(Tableausuivioccupation[[#This Row],[N°]],Tableauoccupants[#All],2,FALSE),"")</f>
        <v>JJJJJJJJJ jjjjjjjjj</v>
      </c>
      <c r="D638" s="40">
        <v>2</v>
      </c>
      <c r="E638" s="38">
        <v>44644</v>
      </c>
      <c r="F638" s="17" t="str">
        <f>Tableausuivioccupation[[#This Row],[Emplacement]]&amp;Tableausuivioccupation[[#This Row],[Date]]</f>
        <v>244644</v>
      </c>
    </row>
    <row r="639" spans="2:6" x14ac:dyDescent="0.5">
      <c r="B639" s="36">
        <v>10</v>
      </c>
      <c r="C639" s="37" t="str">
        <f>IFERROR(VLOOKUP(Tableausuivioccupation[[#This Row],[N°]],Tableauoccupants[#All],2,FALSE),"")</f>
        <v>JJJJJJJJJ jjjjjjjjj</v>
      </c>
      <c r="D639" s="40">
        <v>2</v>
      </c>
      <c r="E639" s="38">
        <v>44645</v>
      </c>
      <c r="F639" s="17" t="str">
        <f>Tableausuivioccupation[[#This Row],[Emplacement]]&amp;Tableausuivioccupation[[#This Row],[Date]]</f>
        <v>244645</v>
      </c>
    </row>
    <row r="640" spans="2:6" x14ac:dyDescent="0.5">
      <c r="B640" s="36">
        <v>10</v>
      </c>
      <c r="C640" s="37" t="str">
        <f>IFERROR(VLOOKUP(Tableausuivioccupation[[#This Row],[N°]],Tableauoccupants[#All],2,FALSE),"")</f>
        <v>JJJJJJJJJ jjjjjjjjj</v>
      </c>
      <c r="D640" s="40">
        <v>2</v>
      </c>
      <c r="E640" s="38">
        <v>44646</v>
      </c>
      <c r="F640" s="17" t="str">
        <f>Tableausuivioccupation[[#This Row],[Emplacement]]&amp;Tableausuivioccupation[[#This Row],[Date]]</f>
        <v>244646</v>
      </c>
    </row>
    <row r="641" spans="2:6" x14ac:dyDescent="0.5">
      <c r="B641" s="36">
        <v>10</v>
      </c>
      <c r="C641" s="37" t="str">
        <f>IFERROR(VLOOKUP(Tableausuivioccupation[[#This Row],[N°]],Tableauoccupants[#All],2,FALSE),"")</f>
        <v>JJJJJJJJJ jjjjjjjjj</v>
      </c>
      <c r="D641" s="40">
        <v>2</v>
      </c>
      <c r="E641" s="38">
        <v>44647</v>
      </c>
      <c r="F641" s="17" t="str">
        <f>Tableausuivioccupation[[#This Row],[Emplacement]]&amp;Tableausuivioccupation[[#This Row],[Date]]</f>
        <v>244647</v>
      </c>
    </row>
    <row r="642" spans="2:6" x14ac:dyDescent="0.5">
      <c r="B642" s="36">
        <v>10</v>
      </c>
      <c r="C642" s="37" t="str">
        <f>IFERROR(VLOOKUP(Tableausuivioccupation[[#This Row],[N°]],Tableauoccupants[#All],2,FALSE),"")</f>
        <v>JJJJJJJJJ jjjjjjjjj</v>
      </c>
      <c r="D642" s="40">
        <v>2</v>
      </c>
      <c r="E642" s="38">
        <v>44648</v>
      </c>
      <c r="F642" s="17" t="str">
        <f>Tableausuivioccupation[[#This Row],[Emplacement]]&amp;Tableausuivioccupation[[#This Row],[Date]]</f>
        <v>244648</v>
      </c>
    </row>
    <row r="643" spans="2:6" x14ac:dyDescent="0.5">
      <c r="B643" s="36">
        <v>10</v>
      </c>
      <c r="C643" s="37" t="str">
        <f>IFERROR(VLOOKUP(Tableausuivioccupation[[#This Row],[N°]],Tableauoccupants[#All],2,FALSE),"")</f>
        <v>JJJJJJJJJ jjjjjjjjj</v>
      </c>
      <c r="D643" s="40">
        <v>2</v>
      </c>
      <c r="E643" s="38">
        <v>44649</v>
      </c>
      <c r="F643" s="17" t="str">
        <f>Tableausuivioccupation[[#This Row],[Emplacement]]&amp;Tableausuivioccupation[[#This Row],[Date]]</f>
        <v>244649</v>
      </c>
    </row>
    <row r="644" spans="2:6" x14ac:dyDescent="0.5">
      <c r="B644" s="36">
        <v>10</v>
      </c>
      <c r="C644" s="37" t="str">
        <f>IFERROR(VLOOKUP(Tableausuivioccupation[[#This Row],[N°]],Tableauoccupants[#All],2,FALSE),"")</f>
        <v>JJJJJJJJJ jjjjjjjjj</v>
      </c>
      <c r="D644" s="40">
        <v>2</v>
      </c>
      <c r="E644" s="38">
        <v>44650</v>
      </c>
      <c r="F644" s="17" t="str">
        <f>Tableausuivioccupation[[#This Row],[Emplacement]]&amp;Tableausuivioccupation[[#This Row],[Date]]</f>
        <v>244650</v>
      </c>
    </row>
    <row r="645" spans="2:6" x14ac:dyDescent="0.5">
      <c r="B645" s="36">
        <v>10</v>
      </c>
      <c r="C645" s="37" t="str">
        <f>IFERROR(VLOOKUP(Tableausuivioccupation[[#This Row],[N°]],Tableauoccupants[#All],2,FALSE),"")</f>
        <v>JJJJJJJJJ jjjjjjjjj</v>
      </c>
      <c r="D645" s="40">
        <v>2</v>
      </c>
      <c r="E645" s="38">
        <v>44651</v>
      </c>
      <c r="F645" s="17" t="str">
        <f>Tableausuivioccupation[[#This Row],[Emplacement]]&amp;Tableausuivioccupation[[#This Row],[Date]]</f>
        <v>244651</v>
      </c>
    </row>
    <row r="646" spans="2:6" x14ac:dyDescent="0.5">
      <c r="B646" s="36">
        <v>10</v>
      </c>
      <c r="C646" s="37" t="str">
        <f>IFERROR(VLOOKUP(Tableausuivioccupation[[#This Row],[N°]],Tableauoccupants[#All],2,FALSE),"")</f>
        <v>JJJJJJJJJ jjjjjjjjj</v>
      </c>
      <c r="D646" s="40">
        <v>2</v>
      </c>
      <c r="E646" s="38">
        <v>44652</v>
      </c>
      <c r="F646" s="17" t="str">
        <f>Tableausuivioccupation[[#This Row],[Emplacement]]&amp;Tableausuivioccupation[[#This Row],[Date]]</f>
        <v>244652</v>
      </c>
    </row>
    <row r="647" spans="2:6" x14ac:dyDescent="0.5">
      <c r="B647" s="36">
        <v>10</v>
      </c>
      <c r="C647" s="37" t="str">
        <f>IFERROR(VLOOKUP(Tableausuivioccupation[[#This Row],[N°]],Tableauoccupants[#All],2,FALSE),"")</f>
        <v>JJJJJJJJJ jjjjjjjjj</v>
      </c>
      <c r="D647" s="40">
        <v>2</v>
      </c>
      <c r="E647" s="38">
        <v>44653</v>
      </c>
      <c r="F647" s="17" t="str">
        <f>Tableausuivioccupation[[#This Row],[Emplacement]]&amp;Tableausuivioccupation[[#This Row],[Date]]</f>
        <v>244653</v>
      </c>
    </row>
    <row r="648" spans="2:6" x14ac:dyDescent="0.5">
      <c r="B648" s="36">
        <v>10</v>
      </c>
      <c r="C648" s="37" t="str">
        <f>IFERROR(VLOOKUP(Tableausuivioccupation[[#This Row],[N°]],Tableauoccupants[#All],2,FALSE),"")</f>
        <v>JJJJJJJJJ jjjjjjjjj</v>
      </c>
      <c r="D648" s="40">
        <v>2</v>
      </c>
      <c r="E648" s="38">
        <v>44654</v>
      </c>
      <c r="F648" s="17" t="str">
        <f>Tableausuivioccupation[[#This Row],[Emplacement]]&amp;Tableausuivioccupation[[#This Row],[Date]]</f>
        <v>244654</v>
      </c>
    </row>
    <row r="649" spans="2:6" x14ac:dyDescent="0.5">
      <c r="B649" s="36">
        <v>10</v>
      </c>
      <c r="C649" s="37" t="str">
        <f>IFERROR(VLOOKUP(Tableausuivioccupation[[#This Row],[N°]],Tableauoccupants[#All],2,FALSE),"")</f>
        <v>JJJJJJJJJ jjjjjjjjj</v>
      </c>
      <c r="D649" s="40">
        <v>2</v>
      </c>
      <c r="E649" s="38">
        <v>44655</v>
      </c>
      <c r="F649" s="17" t="str">
        <f>Tableausuivioccupation[[#This Row],[Emplacement]]&amp;Tableausuivioccupation[[#This Row],[Date]]</f>
        <v>244655</v>
      </c>
    </row>
    <row r="650" spans="2:6" x14ac:dyDescent="0.5">
      <c r="B650" s="36">
        <v>10</v>
      </c>
      <c r="C650" s="37" t="str">
        <f>IFERROR(VLOOKUP(Tableausuivioccupation[[#This Row],[N°]],Tableauoccupants[#All],2,FALSE),"")</f>
        <v>JJJJJJJJJ jjjjjjjjj</v>
      </c>
      <c r="D650" s="40">
        <v>2</v>
      </c>
      <c r="E650" s="38">
        <v>44656</v>
      </c>
      <c r="F650" s="17" t="str">
        <f>Tableausuivioccupation[[#This Row],[Emplacement]]&amp;Tableausuivioccupation[[#This Row],[Date]]</f>
        <v>244656</v>
      </c>
    </row>
    <row r="651" spans="2:6" x14ac:dyDescent="0.5">
      <c r="B651" s="36">
        <v>10</v>
      </c>
      <c r="C651" s="37" t="str">
        <f>IFERROR(VLOOKUP(Tableausuivioccupation[[#This Row],[N°]],Tableauoccupants[#All],2,FALSE),"")</f>
        <v>JJJJJJJJJ jjjjjjjjj</v>
      </c>
      <c r="D651" s="40">
        <v>2</v>
      </c>
      <c r="E651" s="38">
        <v>44657</v>
      </c>
      <c r="F651" s="17" t="str">
        <f>Tableausuivioccupation[[#This Row],[Emplacement]]&amp;Tableausuivioccupation[[#This Row],[Date]]</f>
        <v>244657</v>
      </c>
    </row>
    <row r="652" spans="2:6" x14ac:dyDescent="0.5">
      <c r="B652" s="36">
        <v>10</v>
      </c>
      <c r="C652" s="37" t="str">
        <f>IFERROR(VLOOKUP(Tableausuivioccupation[[#This Row],[N°]],Tableauoccupants[#All],2,FALSE),"")</f>
        <v>JJJJJJJJJ jjjjjjjjj</v>
      </c>
      <c r="D652" s="40">
        <v>2</v>
      </c>
      <c r="E652" s="38">
        <v>44658</v>
      </c>
      <c r="F652" s="17" t="str">
        <f>Tableausuivioccupation[[#This Row],[Emplacement]]&amp;Tableausuivioccupation[[#This Row],[Date]]</f>
        <v>244658</v>
      </c>
    </row>
    <row r="653" spans="2:6" x14ac:dyDescent="0.5">
      <c r="B653" s="36">
        <v>10</v>
      </c>
      <c r="C653" s="37" t="str">
        <f>IFERROR(VLOOKUP(Tableausuivioccupation[[#This Row],[N°]],Tableauoccupants[#All],2,FALSE),"")</f>
        <v>JJJJJJJJJ jjjjjjjjj</v>
      </c>
      <c r="D653" s="40">
        <v>2</v>
      </c>
      <c r="E653" s="38">
        <v>44659</v>
      </c>
      <c r="F653" s="17" t="str">
        <f>Tableausuivioccupation[[#This Row],[Emplacement]]&amp;Tableausuivioccupation[[#This Row],[Date]]</f>
        <v>244659</v>
      </c>
    </row>
    <row r="654" spans="2:6" x14ac:dyDescent="0.5">
      <c r="B654" s="36">
        <v>10</v>
      </c>
      <c r="C654" s="37" t="str">
        <f>IFERROR(VLOOKUP(Tableausuivioccupation[[#This Row],[N°]],Tableauoccupants[#All],2,FALSE),"")</f>
        <v>JJJJJJJJJ jjjjjjjjj</v>
      </c>
      <c r="D654" s="40">
        <v>2</v>
      </c>
      <c r="E654" s="38">
        <v>44660</v>
      </c>
      <c r="F654" s="17" t="str">
        <f>Tableausuivioccupation[[#This Row],[Emplacement]]&amp;Tableausuivioccupation[[#This Row],[Date]]</f>
        <v>244660</v>
      </c>
    </row>
    <row r="655" spans="2:6" x14ac:dyDescent="0.5">
      <c r="B655" s="36">
        <v>10</v>
      </c>
      <c r="C655" s="37" t="str">
        <f>IFERROR(VLOOKUP(Tableausuivioccupation[[#This Row],[N°]],Tableauoccupants[#All],2,FALSE),"")</f>
        <v>JJJJJJJJJ jjjjjjjjj</v>
      </c>
      <c r="D655" s="40">
        <v>2</v>
      </c>
      <c r="E655" s="38">
        <v>44661</v>
      </c>
      <c r="F655" s="17" t="str">
        <f>Tableausuivioccupation[[#This Row],[Emplacement]]&amp;Tableausuivioccupation[[#This Row],[Date]]</f>
        <v>244661</v>
      </c>
    </row>
    <row r="656" spans="2:6" x14ac:dyDescent="0.5">
      <c r="B656" s="36">
        <v>10</v>
      </c>
      <c r="C656" s="37" t="str">
        <f>IFERROR(VLOOKUP(Tableausuivioccupation[[#This Row],[N°]],Tableauoccupants[#All],2,FALSE),"")</f>
        <v>JJJJJJJJJ jjjjjjjjj</v>
      </c>
      <c r="D656" s="40">
        <v>2</v>
      </c>
      <c r="E656" s="38">
        <v>44662</v>
      </c>
      <c r="F656" s="17" t="str">
        <f>Tableausuivioccupation[[#This Row],[Emplacement]]&amp;Tableausuivioccupation[[#This Row],[Date]]</f>
        <v>244662</v>
      </c>
    </row>
    <row r="657" spans="2:6" x14ac:dyDescent="0.5">
      <c r="B657" s="36">
        <v>10</v>
      </c>
      <c r="C657" s="37" t="str">
        <f>IFERROR(VLOOKUP(Tableausuivioccupation[[#This Row],[N°]],Tableauoccupants[#All],2,FALSE),"")</f>
        <v>JJJJJJJJJ jjjjjjjjj</v>
      </c>
      <c r="D657" s="40">
        <v>2</v>
      </c>
      <c r="E657" s="38">
        <v>44663</v>
      </c>
      <c r="F657" s="17" t="str">
        <f>Tableausuivioccupation[[#This Row],[Emplacement]]&amp;Tableausuivioccupation[[#This Row],[Date]]</f>
        <v>244663</v>
      </c>
    </row>
    <row r="658" spans="2:6" x14ac:dyDescent="0.5">
      <c r="B658" s="36">
        <v>10</v>
      </c>
      <c r="C658" s="37" t="str">
        <f>IFERROR(VLOOKUP(Tableausuivioccupation[[#This Row],[N°]],Tableauoccupants[#All],2,FALSE),"")</f>
        <v>JJJJJJJJJ jjjjjjjjj</v>
      </c>
      <c r="D658" s="40">
        <v>2</v>
      </c>
      <c r="E658" s="38">
        <v>44664</v>
      </c>
      <c r="F658" s="17" t="str">
        <f>Tableausuivioccupation[[#This Row],[Emplacement]]&amp;Tableausuivioccupation[[#This Row],[Date]]</f>
        <v>244664</v>
      </c>
    </row>
    <row r="659" spans="2:6" x14ac:dyDescent="0.5">
      <c r="B659" s="36">
        <v>10</v>
      </c>
      <c r="C659" s="37" t="str">
        <f>IFERROR(VLOOKUP(Tableausuivioccupation[[#This Row],[N°]],Tableauoccupants[#All],2,FALSE),"")</f>
        <v>JJJJJJJJJ jjjjjjjjj</v>
      </c>
      <c r="D659" s="40">
        <v>2</v>
      </c>
      <c r="E659" s="38">
        <v>44665</v>
      </c>
      <c r="F659" s="17" t="str">
        <f>Tableausuivioccupation[[#This Row],[Emplacement]]&amp;Tableausuivioccupation[[#This Row],[Date]]</f>
        <v>244665</v>
      </c>
    </row>
    <row r="660" spans="2:6" x14ac:dyDescent="0.5">
      <c r="B660" s="36">
        <v>10</v>
      </c>
      <c r="C660" s="37" t="str">
        <f>IFERROR(VLOOKUP(Tableausuivioccupation[[#This Row],[N°]],Tableauoccupants[#All],2,FALSE),"")</f>
        <v>JJJJJJJJJ jjjjjjjjj</v>
      </c>
      <c r="D660" s="40">
        <v>2</v>
      </c>
      <c r="E660" s="38">
        <v>44666</v>
      </c>
      <c r="F660" s="17" t="str">
        <f>Tableausuivioccupation[[#This Row],[Emplacement]]&amp;Tableausuivioccupation[[#This Row],[Date]]</f>
        <v>244666</v>
      </c>
    </row>
    <row r="661" spans="2:6" x14ac:dyDescent="0.5">
      <c r="B661" s="36">
        <v>10</v>
      </c>
      <c r="C661" s="37" t="str">
        <f>IFERROR(VLOOKUP(Tableausuivioccupation[[#This Row],[N°]],Tableauoccupants[#All],2,FALSE),"")</f>
        <v>JJJJJJJJJ jjjjjjjjj</v>
      </c>
      <c r="D661" s="40">
        <v>2</v>
      </c>
      <c r="E661" s="38">
        <v>44667</v>
      </c>
      <c r="F661" s="17" t="str">
        <f>Tableausuivioccupation[[#This Row],[Emplacement]]&amp;Tableausuivioccupation[[#This Row],[Date]]</f>
        <v>244667</v>
      </c>
    </row>
    <row r="662" spans="2:6" x14ac:dyDescent="0.5">
      <c r="B662" s="36">
        <v>10</v>
      </c>
      <c r="C662" s="37" t="str">
        <f>IFERROR(VLOOKUP(Tableausuivioccupation[[#This Row],[N°]],Tableauoccupants[#All],2,FALSE),"")</f>
        <v>JJJJJJJJJ jjjjjjjjj</v>
      </c>
      <c r="D662" s="40">
        <v>2</v>
      </c>
      <c r="E662" s="38">
        <v>44668</v>
      </c>
      <c r="F662" s="17" t="str">
        <f>Tableausuivioccupation[[#This Row],[Emplacement]]&amp;Tableausuivioccupation[[#This Row],[Date]]</f>
        <v>244668</v>
      </c>
    </row>
    <row r="663" spans="2:6" x14ac:dyDescent="0.5">
      <c r="B663" s="36">
        <v>10</v>
      </c>
      <c r="C663" s="37" t="str">
        <f>IFERROR(VLOOKUP(Tableausuivioccupation[[#This Row],[N°]],Tableauoccupants[#All],2,FALSE),"")</f>
        <v>JJJJJJJJJ jjjjjjjjj</v>
      </c>
      <c r="D663" s="40">
        <v>2</v>
      </c>
      <c r="E663" s="38">
        <v>44669</v>
      </c>
      <c r="F663" s="17" t="str">
        <f>Tableausuivioccupation[[#This Row],[Emplacement]]&amp;Tableausuivioccupation[[#This Row],[Date]]</f>
        <v>244669</v>
      </c>
    </row>
    <row r="664" spans="2:6" x14ac:dyDescent="0.5">
      <c r="B664" s="36">
        <v>10</v>
      </c>
      <c r="C664" s="37" t="str">
        <f>IFERROR(VLOOKUP(Tableausuivioccupation[[#This Row],[N°]],Tableauoccupants[#All],2,FALSE),"")</f>
        <v>JJJJJJJJJ jjjjjjjjj</v>
      </c>
      <c r="D664" s="40">
        <v>2</v>
      </c>
      <c r="E664" s="38">
        <v>44670</v>
      </c>
      <c r="F664" s="17" t="str">
        <f>Tableausuivioccupation[[#This Row],[Emplacement]]&amp;Tableausuivioccupation[[#This Row],[Date]]</f>
        <v>244670</v>
      </c>
    </row>
    <row r="665" spans="2:6" x14ac:dyDescent="0.5">
      <c r="B665" s="36">
        <v>10</v>
      </c>
      <c r="C665" s="37" t="str">
        <f>IFERROR(VLOOKUP(Tableausuivioccupation[[#This Row],[N°]],Tableauoccupants[#All],2,FALSE),"")</f>
        <v>JJJJJJJJJ jjjjjjjjj</v>
      </c>
      <c r="D665" s="40">
        <v>2</v>
      </c>
      <c r="E665" s="38">
        <v>44671</v>
      </c>
      <c r="F665" s="17" t="str">
        <f>Tableausuivioccupation[[#This Row],[Emplacement]]&amp;Tableausuivioccupation[[#This Row],[Date]]</f>
        <v>244671</v>
      </c>
    </row>
    <row r="666" spans="2:6" x14ac:dyDescent="0.5">
      <c r="B666" s="36">
        <v>10</v>
      </c>
      <c r="C666" s="37" t="str">
        <f>IFERROR(VLOOKUP(Tableausuivioccupation[[#This Row],[N°]],Tableauoccupants[#All],2,FALSE),"")</f>
        <v>JJJJJJJJJ jjjjjjjjj</v>
      </c>
      <c r="D666" s="40">
        <v>2</v>
      </c>
      <c r="E666" s="38">
        <v>44672</v>
      </c>
      <c r="F666" s="17" t="str">
        <f>Tableausuivioccupation[[#This Row],[Emplacement]]&amp;Tableausuivioccupation[[#This Row],[Date]]</f>
        <v>244672</v>
      </c>
    </row>
    <row r="667" spans="2:6" x14ac:dyDescent="0.5">
      <c r="B667" s="36">
        <v>10</v>
      </c>
      <c r="C667" s="37" t="str">
        <f>IFERROR(VLOOKUP(Tableausuivioccupation[[#This Row],[N°]],Tableauoccupants[#All],2,FALSE),"")</f>
        <v>JJJJJJJJJ jjjjjjjjj</v>
      </c>
      <c r="D667" s="40">
        <v>2</v>
      </c>
      <c r="E667" s="38">
        <v>44673</v>
      </c>
      <c r="F667" s="17" t="str">
        <f>Tableausuivioccupation[[#This Row],[Emplacement]]&amp;Tableausuivioccupation[[#This Row],[Date]]</f>
        <v>244673</v>
      </c>
    </row>
    <row r="668" spans="2:6" x14ac:dyDescent="0.5">
      <c r="B668" s="36">
        <v>10</v>
      </c>
      <c r="C668" s="37" t="str">
        <f>IFERROR(VLOOKUP(Tableausuivioccupation[[#This Row],[N°]],Tableauoccupants[#All],2,FALSE),"")</f>
        <v>JJJJJJJJJ jjjjjjjjj</v>
      </c>
      <c r="D668" s="40">
        <v>2</v>
      </c>
      <c r="E668" s="38">
        <v>44674</v>
      </c>
      <c r="F668" s="17" t="str">
        <f>Tableausuivioccupation[[#This Row],[Emplacement]]&amp;Tableausuivioccupation[[#This Row],[Date]]</f>
        <v>244674</v>
      </c>
    </row>
    <row r="669" spans="2:6" x14ac:dyDescent="0.5">
      <c r="B669" s="36">
        <v>10</v>
      </c>
      <c r="C669" s="37" t="str">
        <f>IFERROR(VLOOKUP(Tableausuivioccupation[[#This Row],[N°]],Tableauoccupants[#All],2,FALSE),"")</f>
        <v>JJJJJJJJJ jjjjjjjjj</v>
      </c>
      <c r="D669" s="40">
        <v>2</v>
      </c>
      <c r="E669" s="38">
        <v>44675</v>
      </c>
      <c r="F669" s="17" t="str">
        <f>Tableausuivioccupation[[#This Row],[Emplacement]]&amp;Tableausuivioccupation[[#This Row],[Date]]</f>
        <v>244675</v>
      </c>
    </row>
    <row r="670" spans="2:6" x14ac:dyDescent="0.5">
      <c r="B670" s="36">
        <v>10</v>
      </c>
      <c r="C670" s="37" t="str">
        <f>IFERROR(VLOOKUP(Tableausuivioccupation[[#This Row],[N°]],Tableauoccupants[#All],2,FALSE),"")</f>
        <v>JJJJJJJJJ jjjjjjjjj</v>
      </c>
      <c r="D670" s="40">
        <v>2</v>
      </c>
      <c r="E670" s="38">
        <v>44676</v>
      </c>
      <c r="F670" s="17" t="str">
        <f>Tableausuivioccupation[[#This Row],[Emplacement]]&amp;Tableausuivioccupation[[#This Row],[Date]]</f>
        <v>244676</v>
      </c>
    </row>
    <row r="671" spans="2:6" x14ac:dyDescent="0.5">
      <c r="B671" s="36">
        <v>10</v>
      </c>
      <c r="C671" s="37" t="str">
        <f>IFERROR(VLOOKUP(Tableausuivioccupation[[#This Row],[N°]],Tableauoccupants[#All],2,FALSE),"")</f>
        <v>JJJJJJJJJ jjjjjjjjj</v>
      </c>
      <c r="D671" s="40">
        <v>2</v>
      </c>
      <c r="E671" s="38">
        <v>44677</v>
      </c>
      <c r="F671" s="17" t="str">
        <f>Tableausuivioccupation[[#This Row],[Emplacement]]&amp;Tableausuivioccupation[[#This Row],[Date]]</f>
        <v>244677</v>
      </c>
    </row>
    <row r="672" spans="2:6" x14ac:dyDescent="0.5">
      <c r="B672" s="36">
        <v>10</v>
      </c>
      <c r="C672" s="37" t="str">
        <f>IFERROR(VLOOKUP(Tableausuivioccupation[[#This Row],[N°]],Tableauoccupants[#All],2,FALSE),"")</f>
        <v>JJJJJJJJJ jjjjjjjjj</v>
      </c>
      <c r="D672" s="40">
        <v>2</v>
      </c>
      <c r="E672" s="38">
        <v>44678</v>
      </c>
      <c r="F672" s="17" t="str">
        <f>Tableausuivioccupation[[#This Row],[Emplacement]]&amp;Tableausuivioccupation[[#This Row],[Date]]</f>
        <v>244678</v>
      </c>
    </row>
    <row r="673" spans="2:6" x14ac:dyDescent="0.5">
      <c r="B673" s="36">
        <v>10</v>
      </c>
      <c r="C673" s="37" t="str">
        <f>IFERROR(VLOOKUP(Tableausuivioccupation[[#This Row],[N°]],Tableauoccupants[#All],2,FALSE),"")</f>
        <v>JJJJJJJJJ jjjjjjjjj</v>
      </c>
      <c r="D673" s="40">
        <v>2</v>
      </c>
      <c r="E673" s="38">
        <v>44679</v>
      </c>
      <c r="F673" s="17" t="str">
        <f>Tableausuivioccupation[[#This Row],[Emplacement]]&amp;Tableausuivioccupation[[#This Row],[Date]]</f>
        <v>244679</v>
      </c>
    </row>
    <row r="674" spans="2:6" x14ac:dyDescent="0.5">
      <c r="B674" s="36">
        <v>10</v>
      </c>
      <c r="C674" s="37" t="str">
        <f>IFERROR(VLOOKUP(Tableausuivioccupation[[#This Row],[N°]],Tableauoccupants[#All],2,FALSE),"")</f>
        <v>JJJJJJJJJ jjjjjjjjj</v>
      </c>
      <c r="D674" s="40">
        <v>2</v>
      </c>
      <c r="E674" s="38">
        <v>44680</v>
      </c>
      <c r="F674" s="17" t="str">
        <f>Tableausuivioccupation[[#This Row],[Emplacement]]&amp;Tableausuivioccupation[[#This Row],[Date]]</f>
        <v>244680</v>
      </c>
    </row>
    <row r="675" spans="2:6" x14ac:dyDescent="0.5">
      <c r="B675" s="36">
        <v>10</v>
      </c>
      <c r="C675" s="37" t="str">
        <f>IFERROR(VLOOKUP(Tableausuivioccupation[[#This Row],[N°]],Tableauoccupants[#All],2,FALSE),"")</f>
        <v>JJJJJJJJJ jjjjjjjjj</v>
      </c>
      <c r="D675" s="40">
        <v>2</v>
      </c>
      <c r="E675" s="38">
        <v>44681</v>
      </c>
      <c r="F675" s="17" t="str">
        <f>Tableausuivioccupation[[#This Row],[Emplacement]]&amp;Tableausuivioccupation[[#This Row],[Date]]</f>
        <v>244681</v>
      </c>
    </row>
    <row r="676" spans="2:6" x14ac:dyDescent="0.5">
      <c r="B676" s="36">
        <v>10</v>
      </c>
      <c r="C676" s="37" t="str">
        <f>IFERROR(VLOOKUP(Tableausuivioccupation[[#This Row],[N°]],Tableauoccupants[#All],2,FALSE),"")</f>
        <v>JJJJJJJJJ jjjjjjjjj</v>
      </c>
      <c r="D676" s="40">
        <v>2</v>
      </c>
      <c r="E676" s="38">
        <v>44682</v>
      </c>
      <c r="F676" s="17" t="str">
        <f>Tableausuivioccupation[[#This Row],[Emplacement]]&amp;Tableausuivioccupation[[#This Row],[Date]]</f>
        <v>244682</v>
      </c>
    </row>
    <row r="677" spans="2:6" x14ac:dyDescent="0.5">
      <c r="B677" s="36">
        <v>10</v>
      </c>
      <c r="C677" s="37" t="str">
        <f>IFERROR(VLOOKUP(Tableausuivioccupation[[#This Row],[N°]],Tableauoccupants[#All],2,FALSE),"")</f>
        <v>JJJJJJJJJ jjjjjjjjj</v>
      </c>
      <c r="D677" s="40">
        <v>2</v>
      </c>
      <c r="E677" s="38">
        <v>44683</v>
      </c>
      <c r="F677" s="17" t="str">
        <f>Tableausuivioccupation[[#This Row],[Emplacement]]&amp;Tableausuivioccupation[[#This Row],[Date]]</f>
        <v>244683</v>
      </c>
    </row>
    <row r="678" spans="2:6" x14ac:dyDescent="0.5">
      <c r="B678" s="36">
        <v>10</v>
      </c>
      <c r="C678" s="37" t="str">
        <f>IFERROR(VLOOKUP(Tableausuivioccupation[[#This Row],[N°]],Tableauoccupants[#All],2,FALSE),"")</f>
        <v>JJJJJJJJJ jjjjjjjjj</v>
      </c>
      <c r="D678" s="40">
        <v>2</v>
      </c>
      <c r="E678" s="38">
        <v>44684</v>
      </c>
      <c r="F678" s="17" t="str">
        <f>Tableausuivioccupation[[#This Row],[Emplacement]]&amp;Tableausuivioccupation[[#This Row],[Date]]</f>
        <v>244684</v>
      </c>
    </row>
    <row r="679" spans="2:6" x14ac:dyDescent="0.5">
      <c r="B679" s="36">
        <v>10</v>
      </c>
      <c r="C679" s="37" t="str">
        <f>IFERROR(VLOOKUP(Tableausuivioccupation[[#This Row],[N°]],Tableauoccupants[#All],2,FALSE),"")</f>
        <v>JJJJJJJJJ jjjjjjjjj</v>
      </c>
      <c r="D679" s="40">
        <v>2</v>
      </c>
      <c r="E679" s="38">
        <v>44685</v>
      </c>
      <c r="F679" s="17" t="str">
        <f>Tableausuivioccupation[[#This Row],[Emplacement]]&amp;Tableausuivioccupation[[#This Row],[Date]]</f>
        <v>244685</v>
      </c>
    </row>
    <row r="680" spans="2:6" x14ac:dyDescent="0.5">
      <c r="B680" s="36">
        <v>10</v>
      </c>
      <c r="C680" s="37" t="str">
        <f>IFERROR(VLOOKUP(Tableausuivioccupation[[#This Row],[N°]],Tableauoccupants[#All],2,FALSE),"")</f>
        <v>JJJJJJJJJ jjjjjjjjj</v>
      </c>
      <c r="D680" s="40">
        <v>2</v>
      </c>
      <c r="E680" s="38">
        <v>44686</v>
      </c>
      <c r="F680" s="17" t="str">
        <f>Tableausuivioccupation[[#This Row],[Emplacement]]&amp;Tableausuivioccupation[[#This Row],[Date]]</f>
        <v>244686</v>
      </c>
    </row>
    <row r="681" spans="2:6" x14ac:dyDescent="0.5">
      <c r="B681" s="36">
        <v>10</v>
      </c>
      <c r="C681" s="37" t="str">
        <f>IFERROR(VLOOKUP(Tableausuivioccupation[[#This Row],[N°]],Tableauoccupants[#All],2,FALSE),"")</f>
        <v>JJJJJJJJJ jjjjjjjjj</v>
      </c>
      <c r="D681" s="40">
        <v>2</v>
      </c>
      <c r="E681" s="38">
        <v>44687</v>
      </c>
      <c r="F681" s="17" t="str">
        <f>Tableausuivioccupation[[#This Row],[Emplacement]]&amp;Tableausuivioccupation[[#This Row],[Date]]</f>
        <v>244687</v>
      </c>
    </row>
    <row r="682" spans="2:6" x14ac:dyDescent="0.5">
      <c r="B682" s="36">
        <v>10</v>
      </c>
      <c r="C682" s="37" t="str">
        <f>IFERROR(VLOOKUP(Tableausuivioccupation[[#This Row],[N°]],Tableauoccupants[#All],2,FALSE),"")</f>
        <v>JJJJJJJJJ jjjjjjjjj</v>
      </c>
      <c r="D682" s="40">
        <v>2</v>
      </c>
      <c r="E682" s="38">
        <v>44688</v>
      </c>
      <c r="F682" s="17" t="str">
        <f>Tableausuivioccupation[[#This Row],[Emplacement]]&amp;Tableausuivioccupation[[#This Row],[Date]]</f>
        <v>244688</v>
      </c>
    </row>
    <row r="683" spans="2:6" x14ac:dyDescent="0.5">
      <c r="B683" s="36">
        <v>10</v>
      </c>
      <c r="C683" s="37" t="str">
        <f>IFERROR(VLOOKUP(Tableausuivioccupation[[#This Row],[N°]],Tableauoccupants[#All],2,FALSE),"")</f>
        <v>JJJJJJJJJ jjjjjjjjj</v>
      </c>
      <c r="D683" s="40">
        <v>2</v>
      </c>
      <c r="E683" s="38">
        <v>44689</v>
      </c>
      <c r="F683" s="17" t="str">
        <f>Tableausuivioccupation[[#This Row],[Emplacement]]&amp;Tableausuivioccupation[[#This Row],[Date]]</f>
        <v>244689</v>
      </c>
    </row>
    <row r="684" spans="2:6" x14ac:dyDescent="0.5">
      <c r="B684" s="36">
        <v>12</v>
      </c>
      <c r="C684" s="37" t="str">
        <f>IFERROR(VLOOKUP(Tableausuivioccupation[[#This Row],[N°]],Tableauoccupants[#All],2,FALSE),"")</f>
        <v>LLLLLL lllll</v>
      </c>
      <c r="D684" s="40">
        <v>8</v>
      </c>
      <c r="E684" s="38">
        <v>44635</v>
      </c>
      <c r="F684" s="17" t="str">
        <f>Tableausuivioccupation[[#This Row],[Emplacement]]&amp;Tableausuivioccupation[[#This Row],[Date]]</f>
        <v>844635</v>
      </c>
    </row>
    <row r="685" spans="2:6" x14ac:dyDescent="0.5">
      <c r="B685" s="36">
        <v>12</v>
      </c>
      <c r="C685" s="37" t="str">
        <f>IFERROR(VLOOKUP(Tableausuivioccupation[[#This Row],[N°]],Tableauoccupants[#All],2,FALSE),"")</f>
        <v>LLLLLL lllll</v>
      </c>
      <c r="D685" s="40">
        <v>8</v>
      </c>
      <c r="E685" s="38">
        <v>44636</v>
      </c>
      <c r="F685" s="17" t="str">
        <f>Tableausuivioccupation[[#This Row],[Emplacement]]&amp;Tableausuivioccupation[[#This Row],[Date]]</f>
        <v>844636</v>
      </c>
    </row>
    <row r="686" spans="2:6" x14ac:dyDescent="0.5">
      <c r="B686" s="36">
        <v>12</v>
      </c>
      <c r="C686" s="37" t="str">
        <f>IFERROR(VLOOKUP(Tableausuivioccupation[[#This Row],[N°]],Tableauoccupants[#All],2,FALSE),"")</f>
        <v>LLLLLL lllll</v>
      </c>
      <c r="D686" s="40">
        <v>8</v>
      </c>
      <c r="E686" s="38">
        <v>44637</v>
      </c>
      <c r="F686" s="17" t="str">
        <f>Tableausuivioccupation[[#This Row],[Emplacement]]&amp;Tableausuivioccupation[[#This Row],[Date]]</f>
        <v>844637</v>
      </c>
    </row>
    <row r="687" spans="2:6" x14ac:dyDescent="0.5">
      <c r="B687" s="36">
        <v>12</v>
      </c>
      <c r="C687" s="37" t="str">
        <f>IFERROR(VLOOKUP(Tableausuivioccupation[[#This Row],[N°]],Tableauoccupants[#All],2,FALSE),"")</f>
        <v>LLLLLL lllll</v>
      </c>
      <c r="D687" s="40">
        <v>8</v>
      </c>
      <c r="E687" s="38">
        <v>44638</v>
      </c>
      <c r="F687" s="17" t="str">
        <f>Tableausuivioccupation[[#This Row],[Emplacement]]&amp;Tableausuivioccupation[[#This Row],[Date]]</f>
        <v>844638</v>
      </c>
    </row>
    <row r="688" spans="2:6" x14ac:dyDescent="0.5">
      <c r="B688" s="36">
        <v>12</v>
      </c>
      <c r="C688" s="37" t="str">
        <f>IFERROR(VLOOKUP(Tableausuivioccupation[[#This Row],[N°]],Tableauoccupants[#All],2,FALSE),"")</f>
        <v>LLLLLL lllll</v>
      </c>
      <c r="D688" s="40">
        <v>8</v>
      </c>
      <c r="E688" s="38">
        <v>44639</v>
      </c>
      <c r="F688" s="17" t="str">
        <f>Tableausuivioccupation[[#This Row],[Emplacement]]&amp;Tableausuivioccupation[[#This Row],[Date]]</f>
        <v>844639</v>
      </c>
    </row>
    <row r="689" spans="2:6" x14ac:dyDescent="0.5">
      <c r="B689" s="36">
        <v>12</v>
      </c>
      <c r="C689" s="37" t="str">
        <f>IFERROR(VLOOKUP(Tableausuivioccupation[[#This Row],[N°]],Tableauoccupants[#All],2,FALSE),"")</f>
        <v>LLLLLL lllll</v>
      </c>
      <c r="D689" s="40">
        <v>8</v>
      </c>
      <c r="E689" s="38">
        <v>44640</v>
      </c>
      <c r="F689" s="17" t="str">
        <f>Tableausuivioccupation[[#This Row],[Emplacement]]&amp;Tableausuivioccupation[[#This Row],[Date]]</f>
        <v>844640</v>
      </c>
    </row>
    <row r="690" spans="2:6" x14ac:dyDescent="0.5">
      <c r="B690" s="36">
        <v>12</v>
      </c>
      <c r="C690" s="37" t="str">
        <f>IFERROR(VLOOKUP(Tableausuivioccupation[[#This Row],[N°]],Tableauoccupants[#All],2,FALSE),"")</f>
        <v>LLLLLL lllll</v>
      </c>
      <c r="D690" s="40">
        <v>8</v>
      </c>
      <c r="E690" s="38">
        <v>44641</v>
      </c>
      <c r="F690" s="17" t="str">
        <f>Tableausuivioccupation[[#This Row],[Emplacement]]&amp;Tableausuivioccupation[[#This Row],[Date]]</f>
        <v>844641</v>
      </c>
    </row>
    <row r="691" spans="2:6" x14ac:dyDescent="0.5">
      <c r="B691" s="36">
        <v>12</v>
      </c>
      <c r="C691" s="37" t="str">
        <f>IFERROR(VLOOKUP(Tableausuivioccupation[[#This Row],[N°]],Tableauoccupants[#All],2,FALSE),"")</f>
        <v>LLLLLL lllll</v>
      </c>
      <c r="D691" s="40">
        <v>8</v>
      </c>
      <c r="E691" s="38">
        <v>44642</v>
      </c>
      <c r="F691" s="17" t="str">
        <f>Tableausuivioccupation[[#This Row],[Emplacement]]&amp;Tableausuivioccupation[[#This Row],[Date]]</f>
        <v>844642</v>
      </c>
    </row>
    <row r="692" spans="2:6" x14ac:dyDescent="0.5">
      <c r="B692" s="36">
        <v>12</v>
      </c>
      <c r="C692" s="37" t="str">
        <f>IFERROR(VLOOKUP(Tableausuivioccupation[[#This Row],[N°]],Tableauoccupants[#All],2,FALSE),"")</f>
        <v>LLLLLL lllll</v>
      </c>
      <c r="D692" s="40">
        <v>8</v>
      </c>
      <c r="E692" s="38">
        <v>44643</v>
      </c>
      <c r="F692" s="17" t="str">
        <f>Tableausuivioccupation[[#This Row],[Emplacement]]&amp;Tableausuivioccupation[[#This Row],[Date]]</f>
        <v>844643</v>
      </c>
    </row>
    <row r="693" spans="2:6" x14ac:dyDescent="0.5">
      <c r="B693" s="36">
        <v>12</v>
      </c>
      <c r="C693" s="37" t="str">
        <f>IFERROR(VLOOKUP(Tableausuivioccupation[[#This Row],[N°]],Tableauoccupants[#All],2,FALSE),"")</f>
        <v>LLLLLL lllll</v>
      </c>
      <c r="D693" s="40">
        <v>8</v>
      </c>
      <c r="E693" s="38">
        <v>44644</v>
      </c>
      <c r="F693" s="17" t="str">
        <f>Tableausuivioccupation[[#This Row],[Emplacement]]&amp;Tableausuivioccupation[[#This Row],[Date]]</f>
        <v>844644</v>
      </c>
    </row>
    <row r="694" spans="2:6" x14ac:dyDescent="0.5">
      <c r="B694" s="36">
        <v>13</v>
      </c>
      <c r="C694" s="37" t="str">
        <f>IFERROR(VLOOKUP(Tableausuivioccupation[[#This Row],[N°]],Tableauoccupants[#All],2,FALSE),"")</f>
        <v>MMMMMM mmmmm</v>
      </c>
      <c r="D694" s="40">
        <v>5</v>
      </c>
      <c r="E694" s="38">
        <v>44637</v>
      </c>
      <c r="F694" s="17" t="str">
        <f>Tableausuivioccupation[[#This Row],[Emplacement]]&amp;Tableausuivioccupation[[#This Row],[Date]]</f>
        <v>544637</v>
      </c>
    </row>
    <row r="695" spans="2:6" x14ac:dyDescent="0.5">
      <c r="B695" s="36">
        <v>13</v>
      </c>
      <c r="C695" s="37" t="str">
        <f>IFERROR(VLOOKUP(Tableausuivioccupation[[#This Row],[N°]],Tableauoccupants[#All],2,FALSE),"")</f>
        <v>MMMMMM mmmmm</v>
      </c>
      <c r="D695" s="40">
        <v>5</v>
      </c>
      <c r="E695" s="38">
        <v>44638</v>
      </c>
      <c r="F695" s="17" t="str">
        <f>Tableausuivioccupation[[#This Row],[Emplacement]]&amp;Tableausuivioccupation[[#This Row],[Date]]</f>
        <v>544638</v>
      </c>
    </row>
    <row r="696" spans="2:6" x14ac:dyDescent="0.5">
      <c r="B696" s="36">
        <v>13</v>
      </c>
      <c r="C696" s="37" t="str">
        <f>IFERROR(VLOOKUP(Tableausuivioccupation[[#This Row],[N°]],Tableauoccupants[#All],2,FALSE),"")</f>
        <v>MMMMMM mmmmm</v>
      </c>
      <c r="D696" s="40">
        <v>5</v>
      </c>
      <c r="E696" s="38">
        <v>44639</v>
      </c>
      <c r="F696" s="17" t="str">
        <f>Tableausuivioccupation[[#This Row],[Emplacement]]&amp;Tableausuivioccupation[[#This Row],[Date]]</f>
        <v>544639</v>
      </c>
    </row>
    <row r="697" spans="2:6" x14ac:dyDescent="0.5">
      <c r="B697" s="36">
        <v>13</v>
      </c>
      <c r="C697" s="37" t="str">
        <f>IFERROR(VLOOKUP(Tableausuivioccupation[[#This Row],[N°]],Tableauoccupants[#All],2,FALSE),"")</f>
        <v>MMMMMM mmmmm</v>
      </c>
      <c r="D697" s="40">
        <v>5</v>
      </c>
      <c r="E697" s="38">
        <v>44640</v>
      </c>
      <c r="F697" s="17" t="str">
        <f>Tableausuivioccupation[[#This Row],[Emplacement]]&amp;Tableausuivioccupation[[#This Row],[Date]]</f>
        <v>544640</v>
      </c>
    </row>
    <row r="698" spans="2:6" x14ac:dyDescent="0.5">
      <c r="B698" s="36">
        <v>13</v>
      </c>
      <c r="C698" s="37" t="str">
        <f>IFERROR(VLOOKUP(Tableausuivioccupation[[#This Row],[N°]],Tableauoccupants[#All],2,FALSE),"")</f>
        <v>MMMMMM mmmmm</v>
      </c>
      <c r="D698" s="40">
        <v>5</v>
      </c>
      <c r="E698" s="38">
        <v>44641</v>
      </c>
      <c r="F698" s="17" t="str">
        <f>Tableausuivioccupation[[#This Row],[Emplacement]]&amp;Tableausuivioccupation[[#This Row],[Date]]</f>
        <v>544641</v>
      </c>
    </row>
    <row r="699" spans="2:6" x14ac:dyDescent="0.5">
      <c r="B699" s="36">
        <v>13</v>
      </c>
      <c r="C699" s="37" t="str">
        <f>IFERROR(VLOOKUP(Tableausuivioccupation[[#This Row],[N°]],Tableauoccupants[#All],2,FALSE),"")</f>
        <v>MMMMMM mmmmm</v>
      </c>
      <c r="D699" s="40">
        <v>5</v>
      </c>
      <c r="E699" s="38">
        <v>44642</v>
      </c>
      <c r="F699" s="17" t="str">
        <f>Tableausuivioccupation[[#This Row],[Emplacement]]&amp;Tableausuivioccupation[[#This Row],[Date]]</f>
        <v>544642</v>
      </c>
    </row>
    <row r="700" spans="2:6" x14ac:dyDescent="0.5">
      <c r="B700" s="36">
        <v>13</v>
      </c>
      <c r="C700" s="37" t="str">
        <f>IFERROR(VLOOKUP(Tableausuivioccupation[[#This Row],[N°]],Tableauoccupants[#All],2,FALSE),"")</f>
        <v>MMMMMM mmmmm</v>
      </c>
      <c r="D700" s="40">
        <v>5</v>
      </c>
      <c r="E700" s="38">
        <v>44643</v>
      </c>
      <c r="F700" s="17" t="str">
        <f>Tableausuivioccupation[[#This Row],[Emplacement]]&amp;Tableausuivioccupation[[#This Row],[Date]]</f>
        <v>544643</v>
      </c>
    </row>
    <row r="701" spans="2:6" x14ac:dyDescent="0.5">
      <c r="B701" s="36">
        <v>13</v>
      </c>
      <c r="C701" s="37" t="str">
        <f>IFERROR(VLOOKUP(Tableausuivioccupation[[#This Row],[N°]],Tableauoccupants[#All],2,FALSE),"")</f>
        <v>MMMMMM mmmmm</v>
      </c>
      <c r="D701" s="40">
        <v>5</v>
      </c>
      <c r="E701" s="38">
        <v>44644</v>
      </c>
      <c r="F701" s="17" t="str">
        <f>Tableausuivioccupation[[#This Row],[Emplacement]]&amp;Tableausuivioccupation[[#This Row],[Date]]</f>
        <v>544644</v>
      </c>
    </row>
    <row r="702" spans="2:6" x14ac:dyDescent="0.5">
      <c r="B702" s="36">
        <v>14</v>
      </c>
      <c r="C702" s="37" t="str">
        <f>IFERROR(VLOOKUP(Tableausuivioccupation[[#This Row],[N°]],Tableauoccupants[#All],2,FALSE),"")</f>
        <v>NNNNN nnnnnn</v>
      </c>
      <c r="D702" s="40">
        <v>9</v>
      </c>
      <c r="E702" s="38">
        <v>44654</v>
      </c>
      <c r="F702" s="17" t="str">
        <f>Tableausuivioccupation[[#This Row],[Emplacement]]&amp;Tableausuivioccupation[[#This Row],[Date]]</f>
        <v>944654</v>
      </c>
    </row>
    <row r="703" spans="2:6" x14ac:dyDescent="0.5">
      <c r="B703" s="36">
        <v>14</v>
      </c>
      <c r="C703" s="37" t="str">
        <f>IFERROR(VLOOKUP(Tableausuivioccupation[[#This Row],[N°]],Tableauoccupants[#All],2,FALSE),"")</f>
        <v>NNNNN nnnnnn</v>
      </c>
      <c r="D703" s="40">
        <v>9</v>
      </c>
      <c r="E703" s="38">
        <v>44655</v>
      </c>
      <c r="F703" s="17" t="str">
        <f>Tableausuivioccupation[[#This Row],[Emplacement]]&amp;Tableausuivioccupation[[#This Row],[Date]]</f>
        <v>944655</v>
      </c>
    </row>
    <row r="704" spans="2:6" x14ac:dyDescent="0.5">
      <c r="B704" s="36">
        <v>14</v>
      </c>
      <c r="C704" s="37" t="str">
        <f>IFERROR(VLOOKUP(Tableausuivioccupation[[#This Row],[N°]],Tableauoccupants[#All],2,FALSE),"")</f>
        <v>NNNNN nnnnnn</v>
      </c>
      <c r="D704" s="40">
        <v>9</v>
      </c>
      <c r="E704" s="38">
        <v>44656</v>
      </c>
      <c r="F704" s="17" t="str">
        <f>Tableausuivioccupation[[#This Row],[Emplacement]]&amp;Tableausuivioccupation[[#This Row],[Date]]</f>
        <v>944656</v>
      </c>
    </row>
    <row r="705" spans="2:6" x14ac:dyDescent="0.5">
      <c r="B705" s="36">
        <v>14</v>
      </c>
      <c r="C705" s="37" t="str">
        <f>IFERROR(VLOOKUP(Tableausuivioccupation[[#This Row],[N°]],Tableauoccupants[#All],2,FALSE),"")</f>
        <v>NNNNN nnnnnn</v>
      </c>
      <c r="D705" s="40">
        <v>9</v>
      </c>
      <c r="E705" s="38">
        <v>44657</v>
      </c>
      <c r="F705" s="17" t="str">
        <f>Tableausuivioccupation[[#This Row],[Emplacement]]&amp;Tableausuivioccupation[[#This Row],[Date]]</f>
        <v>944657</v>
      </c>
    </row>
    <row r="706" spans="2:6" x14ac:dyDescent="0.5">
      <c r="B706" s="36">
        <v>14</v>
      </c>
      <c r="C706" s="37" t="str">
        <f>IFERROR(VLOOKUP(Tableausuivioccupation[[#This Row],[N°]],Tableauoccupants[#All],2,FALSE),"")</f>
        <v>NNNNN nnnnnn</v>
      </c>
      <c r="D706" s="40">
        <v>9</v>
      </c>
      <c r="E706" s="38">
        <v>44658</v>
      </c>
      <c r="F706" s="17" t="str">
        <f>Tableausuivioccupation[[#This Row],[Emplacement]]&amp;Tableausuivioccupation[[#This Row],[Date]]</f>
        <v>944658</v>
      </c>
    </row>
    <row r="707" spans="2:6" x14ac:dyDescent="0.5">
      <c r="B707" s="36">
        <v>14</v>
      </c>
      <c r="C707" s="37" t="str">
        <f>IFERROR(VLOOKUP(Tableausuivioccupation[[#This Row],[N°]],Tableauoccupants[#All],2,FALSE),"")</f>
        <v>NNNNN nnnnnn</v>
      </c>
      <c r="D707" s="40">
        <v>9</v>
      </c>
      <c r="E707" s="38">
        <v>44659</v>
      </c>
      <c r="F707" s="17" t="str">
        <f>Tableausuivioccupation[[#This Row],[Emplacement]]&amp;Tableausuivioccupation[[#This Row],[Date]]</f>
        <v>944659</v>
      </c>
    </row>
    <row r="708" spans="2:6" x14ac:dyDescent="0.5">
      <c r="B708" s="36">
        <v>14</v>
      </c>
      <c r="C708" s="37" t="str">
        <f>IFERROR(VLOOKUP(Tableausuivioccupation[[#This Row],[N°]],Tableauoccupants[#All],2,FALSE),"")</f>
        <v>NNNNN nnnnnn</v>
      </c>
      <c r="D708" s="40">
        <v>9</v>
      </c>
      <c r="E708" s="38">
        <v>44660</v>
      </c>
      <c r="F708" s="17" t="str">
        <f>Tableausuivioccupation[[#This Row],[Emplacement]]&amp;Tableausuivioccupation[[#This Row],[Date]]</f>
        <v>944660</v>
      </c>
    </row>
    <row r="709" spans="2:6" x14ac:dyDescent="0.5">
      <c r="B709" s="36">
        <v>14</v>
      </c>
      <c r="C709" s="37" t="str">
        <f>IFERROR(VLOOKUP(Tableausuivioccupation[[#This Row],[N°]],Tableauoccupants[#All],2,FALSE),"")</f>
        <v>NNNNN nnnnnn</v>
      </c>
      <c r="D709" s="40">
        <v>9</v>
      </c>
      <c r="E709" s="38">
        <v>44661</v>
      </c>
      <c r="F709" s="17" t="str">
        <f>Tableausuivioccupation[[#This Row],[Emplacement]]&amp;Tableausuivioccupation[[#This Row],[Date]]</f>
        <v>944661</v>
      </c>
    </row>
    <row r="710" spans="2:6" x14ac:dyDescent="0.5">
      <c r="B710" s="36">
        <v>14</v>
      </c>
      <c r="C710" s="37" t="str">
        <f>IFERROR(VLOOKUP(Tableausuivioccupation[[#This Row],[N°]],Tableauoccupants[#All],2,FALSE),"")</f>
        <v>NNNNN nnnnnn</v>
      </c>
      <c r="D710" s="40">
        <v>9</v>
      </c>
      <c r="E710" s="38">
        <v>44662</v>
      </c>
      <c r="F710" s="17" t="str">
        <f>Tableausuivioccupation[[#This Row],[Emplacement]]&amp;Tableausuivioccupation[[#This Row],[Date]]</f>
        <v>944662</v>
      </c>
    </row>
    <row r="711" spans="2:6" x14ac:dyDescent="0.5">
      <c r="B711" s="36">
        <v>14</v>
      </c>
      <c r="C711" s="37" t="str">
        <f>IFERROR(VLOOKUP(Tableausuivioccupation[[#This Row],[N°]],Tableauoccupants[#All],2,FALSE),"")</f>
        <v>NNNNN nnnnnn</v>
      </c>
      <c r="D711" s="40">
        <v>9</v>
      </c>
      <c r="E711" s="38">
        <v>44663</v>
      </c>
      <c r="F711" s="17" t="str">
        <f>Tableausuivioccupation[[#This Row],[Emplacement]]&amp;Tableausuivioccupation[[#This Row],[Date]]</f>
        <v>944663</v>
      </c>
    </row>
    <row r="712" spans="2:6" x14ac:dyDescent="0.5">
      <c r="B712" s="36">
        <v>14</v>
      </c>
      <c r="C712" s="37" t="str">
        <f>IFERROR(VLOOKUP(Tableausuivioccupation[[#This Row],[N°]],Tableauoccupants[#All],2,FALSE),"")</f>
        <v>NNNNN nnnnnn</v>
      </c>
      <c r="D712" s="40">
        <v>9</v>
      </c>
      <c r="E712" s="38">
        <v>44664</v>
      </c>
      <c r="F712" s="17" t="str">
        <f>Tableausuivioccupation[[#This Row],[Emplacement]]&amp;Tableausuivioccupation[[#This Row],[Date]]</f>
        <v>944664</v>
      </c>
    </row>
    <row r="713" spans="2:6" x14ac:dyDescent="0.5">
      <c r="B713" s="36">
        <v>14</v>
      </c>
      <c r="C713" s="37" t="str">
        <f>IFERROR(VLOOKUP(Tableausuivioccupation[[#This Row],[N°]],Tableauoccupants[#All],2,FALSE),"")</f>
        <v>NNNNN nnnnnn</v>
      </c>
      <c r="D713" s="40">
        <v>9</v>
      </c>
      <c r="E713" s="38">
        <v>44665</v>
      </c>
      <c r="F713" s="17" t="str">
        <f>Tableausuivioccupation[[#This Row],[Emplacement]]&amp;Tableausuivioccupation[[#This Row],[Date]]</f>
        <v>944665</v>
      </c>
    </row>
    <row r="714" spans="2:6" x14ac:dyDescent="0.5">
      <c r="B714" s="36">
        <v>15</v>
      </c>
      <c r="C714" s="37" t="str">
        <f>IFERROR(VLOOKUP(Tableausuivioccupation[[#This Row],[N°]],Tableauoccupants[#All],2,FALSE),"")</f>
        <v>OOOOO oooooo</v>
      </c>
      <c r="D714" s="40">
        <v>8</v>
      </c>
      <c r="E714" s="38">
        <v>44654</v>
      </c>
      <c r="F714" s="17" t="str">
        <f>Tableausuivioccupation[[#This Row],[Emplacement]]&amp;Tableausuivioccupation[[#This Row],[Date]]</f>
        <v>844654</v>
      </c>
    </row>
    <row r="715" spans="2:6" x14ac:dyDescent="0.5">
      <c r="B715" s="36">
        <v>15</v>
      </c>
      <c r="C715" s="37" t="str">
        <f>IFERROR(VLOOKUP(Tableausuivioccupation[[#This Row],[N°]],Tableauoccupants[#All],2,FALSE),"")</f>
        <v>OOOOO oooooo</v>
      </c>
      <c r="D715" s="40">
        <v>8</v>
      </c>
      <c r="E715" s="38">
        <v>44655</v>
      </c>
      <c r="F715" s="17" t="str">
        <f>Tableausuivioccupation[[#This Row],[Emplacement]]&amp;Tableausuivioccupation[[#This Row],[Date]]</f>
        <v>844655</v>
      </c>
    </row>
    <row r="716" spans="2:6" x14ac:dyDescent="0.5">
      <c r="B716" s="36">
        <v>15</v>
      </c>
      <c r="C716" s="37" t="str">
        <f>IFERROR(VLOOKUP(Tableausuivioccupation[[#This Row],[N°]],Tableauoccupants[#All],2,FALSE),"")</f>
        <v>OOOOO oooooo</v>
      </c>
      <c r="D716" s="40">
        <v>8</v>
      </c>
      <c r="E716" s="38">
        <v>44656</v>
      </c>
      <c r="F716" s="17" t="str">
        <f>Tableausuivioccupation[[#This Row],[Emplacement]]&amp;Tableausuivioccupation[[#This Row],[Date]]</f>
        <v>844656</v>
      </c>
    </row>
    <row r="717" spans="2:6" x14ac:dyDescent="0.5">
      <c r="B717" s="36">
        <v>15</v>
      </c>
      <c r="C717" s="37" t="str">
        <f>IFERROR(VLOOKUP(Tableausuivioccupation[[#This Row],[N°]],Tableauoccupants[#All],2,FALSE),"")</f>
        <v>OOOOO oooooo</v>
      </c>
      <c r="D717" s="40">
        <v>8</v>
      </c>
      <c r="E717" s="38">
        <v>44657</v>
      </c>
      <c r="F717" s="17" t="str">
        <f>Tableausuivioccupation[[#This Row],[Emplacement]]&amp;Tableausuivioccupation[[#This Row],[Date]]</f>
        <v>844657</v>
      </c>
    </row>
    <row r="718" spans="2:6" x14ac:dyDescent="0.5">
      <c r="B718" s="36">
        <v>15</v>
      </c>
      <c r="C718" s="37" t="str">
        <f>IFERROR(VLOOKUP(Tableausuivioccupation[[#This Row],[N°]],Tableauoccupants[#All],2,FALSE),"")</f>
        <v>OOOOO oooooo</v>
      </c>
      <c r="D718" s="40">
        <v>8</v>
      </c>
      <c r="E718" s="38">
        <v>44658</v>
      </c>
      <c r="F718" s="17" t="str">
        <f>Tableausuivioccupation[[#This Row],[Emplacement]]&amp;Tableausuivioccupation[[#This Row],[Date]]</f>
        <v>844658</v>
      </c>
    </row>
    <row r="719" spans="2:6" x14ac:dyDescent="0.5">
      <c r="B719" s="36">
        <v>15</v>
      </c>
      <c r="C719" s="37" t="str">
        <f>IFERROR(VLOOKUP(Tableausuivioccupation[[#This Row],[N°]],Tableauoccupants[#All],2,FALSE),"")</f>
        <v>OOOOO oooooo</v>
      </c>
      <c r="D719" s="40">
        <v>8</v>
      </c>
      <c r="E719" s="38">
        <v>44659</v>
      </c>
      <c r="F719" s="17" t="str">
        <f>Tableausuivioccupation[[#This Row],[Emplacement]]&amp;Tableausuivioccupation[[#This Row],[Date]]</f>
        <v>844659</v>
      </c>
    </row>
    <row r="720" spans="2:6" x14ac:dyDescent="0.5">
      <c r="B720" s="36">
        <v>15</v>
      </c>
      <c r="C720" s="37" t="str">
        <f>IFERROR(VLOOKUP(Tableausuivioccupation[[#This Row],[N°]],Tableauoccupants[#All],2,FALSE),"")</f>
        <v>OOOOO oooooo</v>
      </c>
      <c r="D720" s="40">
        <v>8</v>
      </c>
      <c r="E720" s="38">
        <v>44660</v>
      </c>
      <c r="F720" s="17" t="str">
        <f>Tableausuivioccupation[[#This Row],[Emplacement]]&amp;Tableausuivioccupation[[#This Row],[Date]]</f>
        <v>844660</v>
      </c>
    </row>
    <row r="721" spans="2:6" x14ac:dyDescent="0.5">
      <c r="B721" s="36">
        <v>15</v>
      </c>
      <c r="C721" s="37" t="str">
        <f>IFERROR(VLOOKUP(Tableausuivioccupation[[#This Row],[N°]],Tableauoccupants[#All],2,FALSE),"")</f>
        <v>OOOOO oooooo</v>
      </c>
      <c r="D721" s="40">
        <v>8</v>
      </c>
      <c r="E721" s="38">
        <v>44661</v>
      </c>
      <c r="F721" s="17" t="str">
        <f>Tableausuivioccupation[[#This Row],[Emplacement]]&amp;Tableausuivioccupation[[#This Row],[Date]]</f>
        <v>844661</v>
      </c>
    </row>
    <row r="722" spans="2:6" x14ac:dyDescent="0.5">
      <c r="B722" s="36">
        <v>15</v>
      </c>
      <c r="C722" s="37" t="str">
        <f>IFERROR(VLOOKUP(Tableausuivioccupation[[#This Row],[N°]],Tableauoccupants[#All],2,FALSE),"")</f>
        <v>OOOOO oooooo</v>
      </c>
      <c r="D722" s="40">
        <v>8</v>
      </c>
      <c r="E722" s="38">
        <v>44662</v>
      </c>
      <c r="F722" s="17" t="str">
        <f>Tableausuivioccupation[[#This Row],[Emplacement]]&amp;Tableausuivioccupation[[#This Row],[Date]]</f>
        <v>844662</v>
      </c>
    </row>
    <row r="723" spans="2:6" x14ac:dyDescent="0.5">
      <c r="B723" s="36">
        <v>15</v>
      </c>
      <c r="C723" s="37" t="str">
        <f>IFERROR(VLOOKUP(Tableausuivioccupation[[#This Row],[N°]],Tableauoccupants[#All],2,FALSE),"")</f>
        <v>OOOOO oooooo</v>
      </c>
      <c r="D723" s="40">
        <v>8</v>
      </c>
      <c r="E723" s="38">
        <v>44663</v>
      </c>
      <c r="F723" s="17" t="str">
        <f>Tableausuivioccupation[[#This Row],[Emplacement]]&amp;Tableausuivioccupation[[#This Row],[Date]]</f>
        <v>844663</v>
      </c>
    </row>
    <row r="724" spans="2:6" x14ac:dyDescent="0.5">
      <c r="B724" s="36">
        <v>15</v>
      </c>
      <c r="C724" s="37" t="str">
        <f>IFERROR(VLOOKUP(Tableausuivioccupation[[#This Row],[N°]],Tableauoccupants[#All],2,FALSE),"")</f>
        <v>OOOOO oooooo</v>
      </c>
      <c r="D724" s="40">
        <v>8</v>
      </c>
      <c r="E724" s="38">
        <v>44664</v>
      </c>
      <c r="F724" s="17" t="str">
        <f>Tableausuivioccupation[[#This Row],[Emplacement]]&amp;Tableausuivioccupation[[#This Row],[Date]]</f>
        <v>844664</v>
      </c>
    </row>
    <row r="725" spans="2:6" x14ac:dyDescent="0.5">
      <c r="B725" s="36">
        <v>15</v>
      </c>
      <c r="C725" s="37" t="str">
        <f>IFERROR(VLOOKUP(Tableausuivioccupation[[#This Row],[N°]],Tableauoccupants[#All],2,FALSE),"")</f>
        <v>OOOOO oooooo</v>
      </c>
      <c r="D725" s="40">
        <v>8</v>
      </c>
      <c r="E725" s="38">
        <v>44665</v>
      </c>
      <c r="F725" s="17" t="str">
        <f>Tableausuivioccupation[[#This Row],[Emplacement]]&amp;Tableausuivioccupation[[#This Row],[Date]]</f>
        <v>844665</v>
      </c>
    </row>
    <row r="726" spans="2:6" x14ac:dyDescent="0.5">
      <c r="B726" s="36">
        <v>16</v>
      </c>
      <c r="C726" s="37" t="str">
        <f>IFERROR(VLOOKUP(Tableausuivioccupation[[#This Row],[N°]],Tableauoccupants[#All],2,FALSE),"")</f>
        <v>PPPPPP ppppp</v>
      </c>
      <c r="D726" s="40">
        <v>7</v>
      </c>
      <c r="E726" s="38">
        <v>44654</v>
      </c>
      <c r="F726" s="17" t="str">
        <f>Tableausuivioccupation[[#This Row],[Emplacement]]&amp;Tableausuivioccupation[[#This Row],[Date]]</f>
        <v>744654</v>
      </c>
    </row>
    <row r="727" spans="2:6" x14ac:dyDescent="0.5">
      <c r="B727" s="36">
        <v>16</v>
      </c>
      <c r="C727" s="37" t="str">
        <f>IFERROR(VLOOKUP(Tableausuivioccupation[[#This Row],[N°]],Tableauoccupants[#All],2,FALSE),"")</f>
        <v>PPPPPP ppppp</v>
      </c>
      <c r="D727" s="40">
        <v>7</v>
      </c>
      <c r="E727" s="38">
        <v>44655</v>
      </c>
      <c r="F727" s="17" t="str">
        <f>Tableausuivioccupation[[#This Row],[Emplacement]]&amp;Tableausuivioccupation[[#This Row],[Date]]</f>
        <v>744655</v>
      </c>
    </row>
    <row r="728" spans="2:6" x14ac:dyDescent="0.5">
      <c r="B728" s="36">
        <v>16</v>
      </c>
      <c r="C728" s="37" t="str">
        <f>IFERROR(VLOOKUP(Tableausuivioccupation[[#This Row],[N°]],Tableauoccupants[#All],2,FALSE),"")</f>
        <v>PPPPPP ppppp</v>
      </c>
      <c r="D728" s="40">
        <v>7</v>
      </c>
      <c r="E728" s="38">
        <v>44656</v>
      </c>
      <c r="F728" s="17" t="str">
        <f>Tableausuivioccupation[[#This Row],[Emplacement]]&amp;Tableausuivioccupation[[#This Row],[Date]]</f>
        <v>744656</v>
      </c>
    </row>
    <row r="729" spans="2:6" x14ac:dyDescent="0.5">
      <c r="B729" s="36">
        <v>16</v>
      </c>
      <c r="C729" s="37" t="str">
        <f>IFERROR(VLOOKUP(Tableausuivioccupation[[#This Row],[N°]],Tableauoccupants[#All],2,FALSE),"")</f>
        <v>PPPPPP ppppp</v>
      </c>
      <c r="D729" s="40">
        <v>7</v>
      </c>
      <c r="E729" s="38">
        <v>44657</v>
      </c>
      <c r="F729" s="17" t="str">
        <f>Tableausuivioccupation[[#This Row],[Emplacement]]&amp;Tableausuivioccupation[[#This Row],[Date]]</f>
        <v>744657</v>
      </c>
    </row>
    <row r="730" spans="2:6" x14ac:dyDescent="0.5">
      <c r="B730" s="36">
        <v>16</v>
      </c>
      <c r="C730" s="37" t="str">
        <f>IFERROR(VLOOKUP(Tableausuivioccupation[[#This Row],[N°]],Tableauoccupants[#All],2,FALSE),"")</f>
        <v>PPPPPP ppppp</v>
      </c>
      <c r="D730" s="40">
        <v>7</v>
      </c>
      <c r="E730" s="38">
        <v>44658</v>
      </c>
      <c r="F730" s="17" t="str">
        <f>Tableausuivioccupation[[#This Row],[Emplacement]]&amp;Tableausuivioccupation[[#This Row],[Date]]</f>
        <v>744658</v>
      </c>
    </row>
    <row r="731" spans="2:6" x14ac:dyDescent="0.5">
      <c r="B731" s="36">
        <v>16</v>
      </c>
      <c r="C731" s="37" t="str">
        <f>IFERROR(VLOOKUP(Tableausuivioccupation[[#This Row],[N°]],Tableauoccupants[#All],2,FALSE),"")</f>
        <v>PPPPPP ppppp</v>
      </c>
      <c r="D731" s="40">
        <v>7</v>
      </c>
      <c r="E731" s="38">
        <v>44659</v>
      </c>
      <c r="F731" s="17" t="str">
        <f>Tableausuivioccupation[[#This Row],[Emplacement]]&amp;Tableausuivioccupation[[#This Row],[Date]]</f>
        <v>744659</v>
      </c>
    </row>
    <row r="732" spans="2:6" x14ac:dyDescent="0.5">
      <c r="B732" s="36">
        <v>16</v>
      </c>
      <c r="C732" s="37" t="str">
        <f>IFERROR(VLOOKUP(Tableausuivioccupation[[#This Row],[N°]],Tableauoccupants[#All],2,FALSE),"")</f>
        <v>PPPPPP ppppp</v>
      </c>
      <c r="D732" s="40">
        <v>7</v>
      </c>
      <c r="E732" s="38">
        <v>44660</v>
      </c>
      <c r="F732" s="17" t="str">
        <f>Tableausuivioccupation[[#This Row],[Emplacement]]&amp;Tableausuivioccupation[[#This Row],[Date]]</f>
        <v>744660</v>
      </c>
    </row>
    <row r="733" spans="2:6" x14ac:dyDescent="0.5">
      <c r="B733" s="36">
        <v>16</v>
      </c>
      <c r="C733" s="37" t="str">
        <f>IFERROR(VLOOKUP(Tableausuivioccupation[[#This Row],[N°]],Tableauoccupants[#All],2,FALSE),"")</f>
        <v>PPPPPP ppppp</v>
      </c>
      <c r="D733" s="40">
        <v>7</v>
      </c>
      <c r="E733" s="38">
        <v>44661</v>
      </c>
      <c r="F733" s="17" t="str">
        <f>Tableausuivioccupation[[#This Row],[Emplacement]]&amp;Tableausuivioccupation[[#This Row],[Date]]</f>
        <v>744661</v>
      </c>
    </row>
    <row r="734" spans="2:6" x14ac:dyDescent="0.5">
      <c r="B734" s="36">
        <v>16</v>
      </c>
      <c r="C734" s="37" t="str">
        <f>IFERROR(VLOOKUP(Tableausuivioccupation[[#This Row],[N°]],Tableauoccupants[#All],2,FALSE),"")</f>
        <v>PPPPPP ppppp</v>
      </c>
      <c r="D734" s="40">
        <v>7</v>
      </c>
      <c r="E734" s="38">
        <v>44662</v>
      </c>
      <c r="F734" s="17" t="str">
        <f>Tableausuivioccupation[[#This Row],[Emplacement]]&amp;Tableausuivioccupation[[#This Row],[Date]]</f>
        <v>744662</v>
      </c>
    </row>
    <row r="735" spans="2:6" x14ac:dyDescent="0.5">
      <c r="B735" s="36">
        <v>16</v>
      </c>
      <c r="C735" s="37" t="str">
        <f>IFERROR(VLOOKUP(Tableausuivioccupation[[#This Row],[N°]],Tableauoccupants[#All],2,FALSE),"")</f>
        <v>PPPPPP ppppp</v>
      </c>
      <c r="D735" s="40">
        <v>7</v>
      </c>
      <c r="E735" s="38">
        <v>44663</v>
      </c>
      <c r="F735" s="17" t="str">
        <f>Tableausuivioccupation[[#This Row],[Emplacement]]&amp;Tableausuivioccupation[[#This Row],[Date]]</f>
        <v>744663</v>
      </c>
    </row>
    <row r="736" spans="2:6" x14ac:dyDescent="0.5">
      <c r="B736" s="36">
        <v>16</v>
      </c>
      <c r="C736" s="37" t="str">
        <f>IFERROR(VLOOKUP(Tableausuivioccupation[[#This Row],[N°]],Tableauoccupants[#All],2,FALSE),"")</f>
        <v>PPPPPP ppppp</v>
      </c>
      <c r="D736" s="40">
        <v>7</v>
      </c>
      <c r="E736" s="38">
        <v>44664</v>
      </c>
      <c r="F736" s="17" t="str">
        <f>Tableausuivioccupation[[#This Row],[Emplacement]]&amp;Tableausuivioccupation[[#This Row],[Date]]</f>
        <v>744664</v>
      </c>
    </row>
    <row r="737" spans="2:6" x14ac:dyDescent="0.5">
      <c r="B737" s="36">
        <v>16</v>
      </c>
      <c r="C737" s="37" t="str">
        <f>IFERROR(VLOOKUP(Tableausuivioccupation[[#This Row],[N°]],Tableauoccupants[#All],2,FALSE),"")</f>
        <v>PPPPPP ppppp</v>
      </c>
      <c r="D737" s="40">
        <v>7</v>
      </c>
      <c r="E737" s="38">
        <v>44665</v>
      </c>
      <c r="F737" s="17" t="str">
        <f>Tableausuivioccupation[[#This Row],[Emplacement]]&amp;Tableausuivioccupation[[#This Row],[Date]]</f>
        <v>744665</v>
      </c>
    </row>
    <row r="738" spans="2:6" x14ac:dyDescent="0.5">
      <c r="B738" s="36">
        <v>17</v>
      </c>
      <c r="C738" s="37" t="str">
        <f>IFERROR(VLOOKUP(Tableausuivioccupation[[#This Row],[N°]],Tableauoccupants[#All],2,FALSE),"")</f>
        <v>QQQQQ qqqqqq</v>
      </c>
      <c r="D738" s="40">
        <v>4</v>
      </c>
      <c r="E738" s="38">
        <v>44654</v>
      </c>
      <c r="F738" s="17" t="str">
        <f>Tableausuivioccupation[[#This Row],[Emplacement]]&amp;Tableausuivioccupation[[#This Row],[Date]]</f>
        <v>444654</v>
      </c>
    </row>
    <row r="739" spans="2:6" x14ac:dyDescent="0.5">
      <c r="B739" s="36">
        <v>17</v>
      </c>
      <c r="C739" s="37" t="str">
        <f>IFERROR(VLOOKUP(Tableausuivioccupation[[#This Row],[N°]],Tableauoccupants[#All],2,FALSE),"")</f>
        <v>QQQQQ qqqqqq</v>
      </c>
      <c r="D739" s="40">
        <v>4</v>
      </c>
      <c r="E739" s="38">
        <v>44655</v>
      </c>
      <c r="F739" s="17" t="str">
        <f>Tableausuivioccupation[[#This Row],[Emplacement]]&amp;Tableausuivioccupation[[#This Row],[Date]]</f>
        <v>444655</v>
      </c>
    </row>
    <row r="740" spans="2:6" x14ac:dyDescent="0.5">
      <c r="B740" s="36">
        <v>17</v>
      </c>
      <c r="C740" s="37" t="str">
        <f>IFERROR(VLOOKUP(Tableausuivioccupation[[#This Row],[N°]],Tableauoccupants[#All],2,FALSE),"")</f>
        <v>QQQQQ qqqqqq</v>
      </c>
      <c r="D740" s="40">
        <v>4</v>
      </c>
      <c r="E740" s="38">
        <v>44656</v>
      </c>
      <c r="F740" s="17" t="str">
        <f>Tableausuivioccupation[[#This Row],[Emplacement]]&amp;Tableausuivioccupation[[#This Row],[Date]]</f>
        <v>444656</v>
      </c>
    </row>
    <row r="741" spans="2:6" x14ac:dyDescent="0.5">
      <c r="B741" s="36">
        <v>17</v>
      </c>
      <c r="C741" s="37" t="str">
        <f>IFERROR(VLOOKUP(Tableausuivioccupation[[#This Row],[N°]],Tableauoccupants[#All],2,FALSE),"")</f>
        <v>QQQQQ qqqqqq</v>
      </c>
      <c r="D741" s="40">
        <v>4</v>
      </c>
      <c r="E741" s="38">
        <v>44657</v>
      </c>
      <c r="F741" s="17" t="str">
        <f>Tableausuivioccupation[[#This Row],[Emplacement]]&amp;Tableausuivioccupation[[#This Row],[Date]]</f>
        <v>444657</v>
      </c>
    </row>
    <row r="742" spans="2:6" x14ac:dyDescent="0.5">
      <c r="B742" s="36">
        <v>17</v>
      </c>
      <c r="C742" s="37" t="str">
        <f>IFERROR(VLOOKUP(Tableausuivioccupation[[#This Row],[N°]],Tableauoccupants[#All],2,FALSE),"")</f>
        <v>QQQQQ qqqqqq</v>
      </c>
      <c r="D742" s="40">
        <v>4</v>
      </c>
      <c r="E742" s="38">
        <v>44658</v>
      </c>
      <c r="F742" s="17" t="str">
        <f>Tableausuivioccupation[[#This Row],[Emplacement]]&amp;Tableausuivioccupation[[#This Row],[Date]]</f>
        <v>444658</v>
      </c>
    </row>
    <row r="743" spans="2:6" x14ac:dyDescent="0.5">
      <c r="B743" s="36">
        <v>17</v>
      </c>
      <c r="C743" s="37" t="str">
        <f>IFERROR(VLOOKUP(Tableausuivioccupation[[#This Row],[N°]],Tableauoccupants[#All],2,FALSE),"")</f>
        <v>QQQQQ qqqqqq</v>
      </c>
      <c r="D743" s="40">
        <v>4</v>
      </c>
      <c r="E743" s="38">
        <v>44659</v>
      </c>
      <c r="F743" s="17" t="str">
        <f>Tableausuivioccupation[[#This Row],[Emplacement]]&amp;Tableausuivioccupation[[#This Row],[Date]]</f>
        <v>444659</v>
      </c>
    </row>
    <row r="744" spans="2:6" x14ac:dyDescent="0.5">
      <c r="B744" s="36">
        <v>17</v>
      </c>
      <c r="C744" s="37" t="str">
        <f>IFERROR(VLOOKUP(Tableausuivioccupation[[#This Row],[N°]],Tableauoccupants[#All],2,FALSE),"")</f>
        <v>QQQQQ qqqqqq</v>
      </c>
      <c r="D744" s="40">
        <v>4</v>
      </c>
      <c r="E744" s="38">
        <v>44660</v>
      </c>
      <c r="F744" s="17" t="str">
        <f>Tableausuivioccupation[[#This Row],[Emplacement]]&amp;Tableausuivioccupation[[#This Row],[Date]]</f>
        <v>444660</v>
      </c>
    </row>
    <row r="745" spans="2:6" x14ac:dyDescent="0.5">
      <c r="B745" s="36">
        <v>17</v>
      </c>
      <c r="C745" s="37" t="str">
        <f>IFERROR(VLOOKUP(Tableausuivioccupation[[#This Row],[N°]],Tableauoccupants[#All],2,FALSE),"")</f>
        <v>QQQQQ qqqqqq</v>
      </c>
      <c r="D745" s="40">
        <v>4</v>
      </c>
      <c r="E745" s="38">
        <v>44661</v>
      </c>
      <c r="F745" s="17" t="str">
        <f>Tableausuivioccupation[[#This Row],[Emplacement]]&amp;Tableausuivioccupation[[#This Row],[Date]]</f>
        <v>444661</v>
      </c>
    </row>
    <row r="746" spans="2:6" x14ac:dyDescent="0.5">
      <c r="B746" s="36">
        <v>17</v>
      </c>
      <c r="C746" s="37" t="str">
        <f>IFERROR(VLOOKUP(Tableausuivioccupation[[#This Row],[N°]],Tableauoccupants[#All],2,FALSE),"")</f>
        <v>QQQQQ qqqqqq</v>
      </c>
      <c r="D746" s="40">
        <v>4</v>
      </c>
      <c r="E746" s="38">
        <v>44662</v>
      </c>
      <c r="F746" s="17" t="str">
        <f>Tableausuivioccupation[[#This Row],[Emplacement]]&amp;Tableausuivioccupation[[#This Row],[Date]]</f>
        <v>444662</v>
      </c>
    </row>
    <row r="747" spans="2:6" x14ac:dyDescent="0.5">
      <c r="B747" s="36">
        <v>17</v>
      </c>
      <c r="C747" s="37" t="str">
        <f>IFERROR(VLOOKUP(Tableausuivioccupation[[#This Row],[N°]],Tableauoccupants[#All],2,FALSE),"")</f>
        <v>QQQQQ qqqqqq</v>
      </c>
      <c r="D747" s="40">
        <v>4</v>
      </c>
      <c r="E747" s="38">
        <v>44663</v>
      </c>
      <c r="F747" s="17" t="str">
        <f>Tableausuivioccupation[[#This Row],[Emplacement]]&amp;Tableausuivioccupation[[#This Row],[Date]]</f>
        <v>444663</v>
      </c>
    </row>
    <row r="748" spans="2:6" x14ac:dyDescent="0.5">
      <c r="B748" s="36">
        <v>17</v>
      </c>
      <c r="C748" s="37" t="str">
        <f>IFERROR(VLOOKUP(Tableausuivioccupation[[#This Row],[N°]],Tableauoccupants[#All],2,FALSE),"")</f>
        <v>QQQQQ qqqqqq</v>
      </c>
      <c r="D748" s="40">
        <v>4</v>
      </c>
      <c r="E748" s="38">
        <v>44664</v>
      </c>
      <c r="F748" s="17" t="str">
        <f>Tableausuivioccupation[[#This Row],[Emplacement]]&amp;Tableausuivioccupation[[#This Row],[Date]]</f>
        <v>444664</v>
      </c>
    </row>
    <row r="749" spans="2:6" x14ac:dyDescent="0.5">
      <c r="B749" s="36">
        <v>17</v>
      </c>
      <c r="C749" s="37" t="str">
        <f>IFERROR(VLOOKUP(Tableausuivioccupation[[#This Row],[N°]],Tableauoccupants[#All],2,FALSE),"")</f>
        <v>QQQQQ qqqqqq</v>
      </c>
      <c r="D749" s="40">
        <v>4</v>
      </c>
      <c r="E749" s="38">
        <v>44665</v>
      </c>
      <c r="F749" s="17" t="str">
        <f>Tableausuivioccupation[[#This Row],[Emplacement]]&amp;Tableausuivioccupation[[#This Row],[Date]]</f>
        <v>444665</v>
      </c>
    </row>
    <row r="750" spans="2:6" x14ac:dyDescent="0.5">
      <c r="B750" s="36">
        <v>18</v>
      </c>
      <c r="C750" s="37" t="str">
        <f>IFERROR(VLOOKUP(Tableausuivioccupation[[#This Row],[N°]],Tableauoccupants[#All],2,FALSE),"")</f>
        <v>RRRRRRR rrrrrrrr</v>
      </c>
      <c r="D750" s="40">
        <v>3</v>
      </c>
      <c r="E750" s="38">
        <v>44654</v>
      </c>
      <c r="F750" s="17" t="str">
        <f>Tableausuivioccupation[[#This Row],[Emplacement]]&amp;Tableausuivioccupation[[#This Row],[Date]]</f>
        <v>344654</v>
      </c>
    </row>
    <row r="751" spans="2:6" x14ac:dyDescent="0.5">
      <c r="B751" s="36">
        <v>18</v>
      </c>
      <c r="C751" s="37" t="str">
        <f>IFERROR(VLOOKUP(Tableausuivioccupation[[#This Row],[N°]],Tableauoccupants[#All],2,FALSE),"")</f>
        <v>RRRRRRR rrrrrrrr</v>
      </c>
      <c r="D751" s="40">
        <v>3</v>
      </c>
      <c r="E751" s="38">
        <v>44655</v>
      </c>
      <c r="F751" s="17" t="str">
        <f>Tableausuivioccupation[[#This Row],[Emplacement]]&amp;Tableausuivioccupation[[#This Row],[Date]]</f>
        <v>344655</v>
      </c>
    </row>
    <row r="752" spans="2:6" x14ac:dyDescent="0.5">
      <c r="B752" s="36">
        <v>18</v>
      </c>
      <c r="C752" s="37" t="str">
        <f>IFERROR(VLOOKUP(Tableausuivioccupation[[#This Row],[N°]],Tableauoccupants[#All],2,FALSE),"")</f>
        <v>RRRRRRR rrrrrrrr</v>
      </c>
      <c r="D752" s="40">
        <v>3</v>
      </c>
      <c r="E752" s="38">
        <v>44656</v>
      </c>
      <c r="F752" s="17" t="str">
        <f>Tableausuivioccupation[[#This Row],[Emplacement]]&amp;Tableausuivioccupation[[#This Row],[Date]]</f>
        <v>344656</v>
      </c>
    </row>
    <row r="753" spans="2:6" x14ac:dyDescent="0.5">
      <c r="B753" s="36">
        <v>18</v>
      </c>
      <c r="C753" s="37" t="str">
        <f>IFERROR(VLOOKUP(Tableausuivioccupation[[#This Row],[N°]],Tableauoccupants[#All],2,FALSE),"")</f>
        <v>RRRRRRR rrrrrrrr</v>
      </c>
      <c r="D753" s="40">
        <v>3</v>
      </c>
      <c r="E753" s="38">
        <v>44657</v>
      </c>
      <c r="F753" s="17" t="str">
        <f>Tableausuivioccupation[[#This Row],[Emplacement]]&amp;Tableausuivioccupation[[#This Row],[Date]]</f>
        <v>344657</v>
      </c>
    </row>
    <row r="754" spans="2:6" x14ac:dyDescent="0.5">
      <c r="B754" s="36">
        <v>18</v>
      </c>
      <c r="C754" s="37" t="str">
        <f>IFERROR(VLOOKUP(Tableausuivioccupation[[#This Row],[N°]],Tableauoccupants[#All],2,FALSE),"")</f>
        <v>RRRRRRR rrrrrrrr</v>
      </c>
      <c r="D754" s="40">
        <v>3</v>
      </c>
      <c r="E754" s="38">
        <v>44658</v>
      </c>
      <c r="F754" s="17" t="str">
        <f>Tableausuivioccupation[[#This Row],[Emplacement]]&amp;Tableausuivioccupation[[#This Row],[Date]]</f>
        <v>344658</v>
      </c>
    </row>
    <row r="755" spans="2:6" x14ac:dyDescent="0.5">
      <c r="B755" s="36">
        <v>18</v>
      </c>
      <c r="C755" s="37" t="str">
        <f>IFERROR(VLOOKUP(Tableausuivioccupation[[#This Row],[N°]],Tableauoccupants[#All],2,FALSE),"")</f>
        <v>RRRRRRR rrrrrrrr</v>
      </c>
      <c r="D755" s="40">
        <v>3</v>
      </c>
      <c r="E755" s="38">
        <v>44659</v>
      </c>
      <c r="F755" s="17" t="str">
        <f>Tableausuivioccupation[[#This Row],[Emplacement]]&amp;Tableausuivioccupation[[#This Row],[Date]]</f>
        <v>344659</v>
      </c>
    </row>
    <row r="756" spans="2:6" x14ac:dyDescent="0.5">
      <c r="B756" s="36">
        <v>18</v>
      </c>
      <c r="C756" s="37" t="str">
        <f>IFERROR(VLOOKUP(Tableausuivioccupation[[#This Row],[N°]],Tableauoccupants[#All],2,FALSE),"")</f>
        <v>RRRRRRR rrrrrrrr</v>
      </c>
      <c r="D756" s="40">
        <v>3</v>
      </c>
      <c r="E756" s="38">
        <v>44660</v>
      </c>
      <c r="F756" s="17" t="str">
        <f>Tableausuivioccupation[[#This Row],[Emplacement]]&amp;Tableausuivioccupation[[#This Row],[Date]]</f>
        <v>344660</v>
      </c>
    </row>
    <row r="757" spans="2:6" x14ac:dyDescent="0.5">
      <c r="B757" s="36">
        <v>18</v>
      </c>
      <c r="C757" s="37" t="str">
        <f>IFERROR(VLOOKUP(Tableausuivioccupation[[#This Row],[N°]],Tableauoccupants[#All],2,FALSE),"")</f>
        <v>RRRRRRR rrrrrrrr</v>
      </c>
      <c r="D757" s="40">
        <v>3</v>
      </c>
      <c r="E757" s="38">
        <v>44661</v>
      </c>
      <c r="F757" s="17" t="str">
        <f>Tableausuivioccupation[[#This Row],[Emplacement]]&amp;Tableausuivioccupation[[#This Row],[Date]]</f>
        <v>344661</v>
      </c>
    </row>
    <row r="758" spans="2:6" x14ac:dyDescent="0.5">
      <c r="B758" s="36">
        <v>18</v>
      </c>
      <c r="C758" s="37" t="str">
        <f>IFERROR(VLOOKUP(Tableausuivioccupation[[#This Row],[N°]],Tableauoccupants[#All],2,FALSE),"")</f>
        <v>RRRRRRR rrrrrrrr</v>
      </c>
      <c r="D758" s="40">
        <v>3</v>
      </c>
      <c r="E758" s="38">
        <v>44662</v>
      </c>
      <c r="F758" s="17" t="str">
        <f>Tableausuivioccupation[[#This Row],[Emplacement]]&amp;Tableausuivioccupation[[#This Row],[Date]]</f>
        <v>344662</v>
      </c>
    </row>
    <row r="759" spans="2:6" x14ac:dyDescent="0.5">
      <c r="B759" s="36">
        <v>18</v>
      </c>
      <c r="C759" s="37" t="str">
        <f>IFERROR(VLOOKUP(Tableausuivioccupation[[#This Row],[N°]],Tableauoccupants[#All],2,FALSE),"")</f>
        <v>RRRRRRR rrrrrrrr</v>
      </c>
      <c r="D759" s="40">
        <v>3</v>
      </c>
      <c r="E759" s="38">
        <v>44663</v>
      </c>
      <c r="F759" s="17" t="str">
        <f>Tableausuivioccupation[[#This Row],[Emplacement]]&amp;Tableausuivioccupation[[#This Row],[Date]]</f>
        <v>344663</v>
      </c>
    </row>
    <row r="760" spans="2:6" x14ac:dyDescent="0.5">
      <c r="B760" s="36">
        <v>18</v>
      </c>
      <c r="C760" s="37" t="str">
        <f>IFERROR(VLOOKUP(Tableausuivioccupation[[#This Row],[N°]],Tableauoccupants[#All],2,FALSE),"")</f>
        <v>RRRRRRR rrrrrrrr</v>
      </c>
      <c r="D760" s="40">
        <v>3</v>
      </c>
      <c r="E760" s="38">
        <v>44664</v>
      </c>
      <c r="F760" s="17" t="str">
        <f>Tableausuivioccupation[[#This Row],[Emplacement]]&amp;Tableausuivioccupation[[#This Row],[Date]]</f>
        <v>344664</v>
      </c>
    </row>
    <row r="761" spans="2:6" x14ac:dyDescent="0.5">
      <c r="B761" s="36">
        <v>18</v>
      </c>
      <c r="C761" s="37" t="str">
        <f>IFERROR(VLOOKUP(Tableausuivioccupation[[#This Row],[N°]],Tableauoccupants[#All],2,FALSE),"")</f>
        <v>RRRRRRR rrrrrrrr</v>
      </c>
      <c r="D761" s="40">
        <v>3</v>
      </c>
      <c r="E761" s="38">
        <v>44665</v>
      </c>
      <c r="F761" s="17" t="str">
        <f>Tableausuivioccupation[[#This Row],[Emplacement]]&amp;Tableausuivioccupation[[#This Row],[Date]]</f>
        <v>344665</v>
      </c>
    </row>
    <row r="762" spans="2:6" x14ac:dyDescent="0.5">
      <c r="B762" s="36">
        <v>19</v>
      </c>
      <c r="C762" s="37" t="str">
        <f>IFERROR(VLOOKUP(Tableausuivioccupation[[#This Row],[N°]],Tableauoccupants[#All],2,FALSE),"")</f>
        <v>SSSSSS sssssss</v>
      </c>
      <c r="D762" s="40">
        <v>10</v>
      </c>
      <c r="E762" s="38">
        <v>44654</v>
      </c>
      <c r="F762" s="17" t="str">
        <f>Tableausuivioccupation[[#This Row],[Emplacement]]&amp;Tableausuivioccupation[[#This Row],[Date]]</f>
        <v>1044654</v>
      </c>
    </row>
    <row r="763" spans="2:6" x14ac:dyDescent="0.5">
      <c r="B763" s="36">
        <v>19</v>
      </c>
      <c r="C763" s="37" t="str">
        <f>IFERROR(VLOOKUP(Tableausuivioccupation[[#This Row],[N°]],Tableauoccupants[#All],2,FALSE),"")</f>
        <v>SSSSSS sssssss</v>
      </c>
      <c r="D763" s="40">
        <v>10</v>
      </c>
      <c r="E763" s="38">
        <v>44655</v>
      </c>
      <c r="F763" s="17" t="str">
        <f>Tableausuivioccupation[[#This Row],[Emplacement]]&amp;Tableausuivioccupation[[#This Row],[Date]]</f>
        <v>1044655</v>
      </c>
    </row>
    <row r="764" spans="2:6" x14ac:dyDescent="0.5">
      <c r="B764" s="36">
        <v>19</v>
      </c>
      <c r="C764" s="37" t="str">
        <f>IFERROR(VLOOKUP(Tableausuivioccupation[[#This Row],[N°]],Tableauoccupants[#All],2,FALSE),"")</f>
        <v>SSSSSS sssssss</v>
      </c>
      <c r="D764" s="40">
        <v>10</v>
      </c>
      <c r="E764" s="38">
        <v>44656</v>
      </c>
      <c r="F764" s="17" t="str">
        <f>Tableausuivioccupation[[#This Row],[Emplacement]]&amp;Tableausuivioccupation[[#This Row],[Date]]</f>
        <v>1044656</v>
      </c>
    </row>
    <row r="765" spans="2:6" x14ac:dyDescent="0.5">
      <c r="B765" s="36">
        <v>19</v>
      </c>
      <c r="C765" s="37" t="str">
        <f>IFERROR(VLOOKUP(Tableausuivioccupation[[#This Row],[N°]],Tableauoccupants[#All],2,FALSE),"")</f>
        <v>SSSSSS sssssss</v>
      </c>
      <c r="D765" s="40">
        <v>10</v>
      </c>
      <c r="E765" s="38">
        <v>44657</v>
      </c>
      <c r="F765" s="17" t="str">
        <f>Tableausuivioccupation[[#This Row],[Emplacement]]&amp;Tableausuivioccupation[[#This Row],[Date]]</f>
        <v>1044657</v>
      </c>
    </row>
    <row r="766" spans="2:6" x14ac:dyDescent="0.5">
      <c r="B766" s="36">
        <v>19</v>
      </c>
      <c r="C766" s="37" t="str">
        <f>IFERROR(VLOOKUP(Tableausuivioccupation[[#This Row],[N°]],Tableauoccupants[#All],2,FALSE),"")</f>
        <v>SSSSSS sssssss</v>
      </c>
      <c r="D766" s="40">
        <v>10</v>
      </c>
      <c r="E766" s="38">
        <v>44658</v>
      </c>
      <c r="F766" s="17" t="str">
        <f>Tableausuivioccupation[[#This Row],[Emplacement]]&amp;Tableausuivioccupation[[#This Row],[Date]]</f>
        <v>1044658</v>
      </c>
    </row>
    <row r="767" spans="2:6" x14ac:dyDescent="0.5">
      <c r="B767" s="36">
        <v>19</v>
      </c>
      <c r="C767" s="37" t="str">
        <f>IFERROR(VLOOKUP(Tableausuivioccupation[[#This Row],[N°]],Tableauoccupants[#All],2,FALSE),"")</f>
        <v>SSSSSS sssssss</v>
      </c>
      <c r="D767" s="40">
        <v>10</v>
      </c>
      <c r="E767" s="38">
        <v>44659</v>
      </c>
      <c r="F767" s="17" t="str">
        <f>Tableausuivioccupation[[#This Row],[Emplacement]]&amp;Tableausuivioccupation[[#This Row],[Date]]</f>
        <v>1044659</v>
      </c>
    </row>
    <row r="768" spans="2:6" x14ac:dyDescent="0.5">
      <c r="B768" s="36">
        <v>19</v>
      </c>
      <c r="C768" s="37" t="str">
        <f>IFERROR(VLOOKUP(Tableausuivioccupation[[#This Row],[N°]],Tableauoccupants[#All],2,FALSE),"")</f>
        <v>SSSSSS sssssss</v>
      </c>
      <c r="D768" s="40">
        <v>10</v>
      </c>
      <c r="E768" s="38">
        <v>44660</v>
      </c>
      <c r="F768" s="17" t="str">
        <f>Tableausuivioccupation[[#This Row],[Emplacement]]&amp;Tableausuivioccupation[[#This Row],[Date]]</f>
        <v>1044660</v>
      </c>
    </row>
    <row r="769" spans="2:6" x14ac:dyDescent="0.5">
      <c r="B769" s="36">
        <v>19</v>
      </c>
      <c r="C769" s="37" t="str">
        <f>IFERROR(VLOOKUP(Tableausuivioccupation[[#This Row],[N°]],Tableauoccupants[#All],2,FALSE),"")</f>
        <v>SSSSSS sssssss</v>
      </c>
      <c r="D769" s="40">
        <v>10</v>
      </c>
      <c r="E769" s="38">
        <v>44661</v>
      </c>
      <c r="F769" s="17" t="str">
        <f>Tableausuivioccupation[[#This Row],[Emplacement]]&amp;Tableausuivioccupation[[#This Row],[Date]]</f>
        <v>1044661</v>
      </c>
    </row>
    <row r="770" spans="2:6" x14ac:dyDescent="0.5">
      <c r="B770" s="36">
        <v>19</v>
      </c>
      <c r="C770" s="37" t="str">
        <f>IFERROR(VLOOKUP(Tableausuivioccupation[[#This Row],[N°]],Tableauoccupants[#All],2,FALSE),"")</f>
        <v>SSSSSS sssssss</v>
      </c>
      <c r="D770" s="40">
        <v>10</v>
      </c>
      <c r="E770" s="38">
        <v>44662</v>
      </c>
      <c r="F770" s="17" t="str">
        <f>Tableausuivioccupation[[#This Row],[Emplacement]]&amp;Tableausuivioccupation[[#This Row],[Date]]</f>
        <v>1044662</v>
      </c>
    </row>
    <row r="771" spans="2:6" x14ac:dyDescent="0.5">
      <c r="B771" s="36">
        <v>19</v>
      </c>
      <c r="C771" s="37" t="str">
        <f>IFERROR(VLOOKUP(Tableausuivioccupation[[#This Row],[N°]],Tableauoccupants[#All],2,FALSE),"")</f>
        <v>SSSSSS sssssss</v>
      </c>
      <c r="D771" s="40">
        <v>10</v>
      </c>
      <c r="E771" s="38">
        <v>44663</v>
      </c>
      <c r="F771" s="17" t="str">
        <f>Tableausuivioccupation[[#This Row],[Emplacement]]&amp;Tableausuivioccupation[[#This Row],[Date]]</f>
        <v>1044663</v>
      </c>
    </row>
    <row r="772" spans="2:6" x14ac:dyDescent="0.5">
      <c r="B772" s="36">
        <v>19</v>
      </c>
      <c r="C772" s="37" t="str">
        <f>IFERROR(VLOOKUP(Tableausuivioccupation[[#This Row],[N°]],Tableauoccupants[#All],2,FALSE),"")</f>
        <v>SSSSSS sssssss</v>
      </c>
      <c r="D772" s="40">
        <v>10</v>
      </c>
      <c r="E772" s="38">
        <v>44664</v>
      </c>
      <c r="F772" s="17" t="str">
        <f>Tableausuivioccupation[[#This Row],[Emplacement]]&amp;Tableausuivioccupation[[#This Row],[Date]]</f>
        <v>1044664</v>
      </c>
    </row>
    <row r="773" spans="2:6" x14ac:dyDescent="0.5">
      <c r="B773" s="36">
        <v>19</v>
      </c>
      <c r="C773" s="37" t="str">
        <f>IFERROR(VLOOKUP(Tableausuivioccupation[[#This Row],[N°]],Tableauoccupants[#All],2,FALSE),"")</f>
        <v>SSSSSS sssssss</v>
      </c>
      <c r="D773" s="40">
        <v>10</v>
      </c>
      <c r="E773" s="38">
        <v>44665</v>
      </c>
      <c r="F773" s="17" t="str">
        <f>Tableausuivioccupation[[#This Row],[Emplacement]]&amp;Tableausuivioccupation[[#This Row],[Date]]</f>
        <v>1044665</v>
      </c>
    </row>
    <row r="774" spans="2:6" x14ac:dyDescent="0.5">
      <c r="B774" s="36">
        <v>1</v>
      </c>
      <c r="C774" s="37" t="str">
        <f>IFERROR(VLOOKUP(Tableausuivioccupation[[#This Row],[N°]],Tableauoccupants[#All],2,FALSE),"")</f>
        <v>AAAAAA aaaaaaa</v>
      </c>
      <c r="D774" s="40">
        <v>1</v>
      </c>
      <c r="E774" s="38">
        <v>44444</v>
      </c>
      <c r="F774" s="17" t="str">
        <f>Tableausuivioccupation[[#This Row],[Emplacement]]&amp;Tableausuivioccupation[[#This Row],[Date]]</f>
        <v>144444</v>
      </c>
    </row>
    <row r="775" spans="2:6" x14ac:dyDescent="0.5">
      <c r="B775" s="36">
        <v>1</v>
      </c>
      <c r="C775" s="37" t="str">
        <f>IFERROR(VLOOKUP(Tableausuivioccupation[[#This Row],[N°]],Tableauoccupants[#All],2,FALSE),"")</f>
        <v>AAAAAA aaaaaaa</v>
      </c>
      <c r="D775" s="40">
        <v>1</v>
      </c>
      <c r="E775" s="38">
        <v>44445</v>
      </c>
      <c r="F775" s="17" t="str">
        <f>Tableausuivioccupation[[#This Row],[Emplacement]]&amp;Tableausuivioccupation[[#This Row],[Date]]</f>
        <v>144445</v>
      </c>
    </row>
    <row r="776" spans="2:6" x14ac:dyDescent="0.5">
      <c r="B776" s="36">
        <v>1</v>
      </c>
      <c r="C776" s="37" t="str">
        <f>IFERROR(VLOOKUP(Tableausuivioccupation[[#This Row],[N°]],Tableauoccupants[#All],2,FALSE),"")</f>
        <v>AAAAAA aaaaaaa</v>
      </c>
      <c r="D776" s="40">
        <v>1</v>
      </c>
      <c r="E776" s="38">
        <v>44446</v>
      </c>
      <c r="F776" s="17" t="str">
        <f>Tableausuivioccupation[[#This Row],[Emplacement]]&amp;Tableausuivioccupation[[#This Row],[Date]]</f>
        <v>144446</v>
      </c>
    </row>
    <row r="777" spans="2:6" x14ac:dyDescent="0.5">
      <c r="B777" s="36">
        <v>1</v>
      </c>
      <c r="C777" s="37" t="str">
        <f>IFERROR(VLOOKUP(Tableausuivioccupation[[#This Row],[N°]],Tableauoccupants[#All],2,FALSE),"")</f>
        <v>AAAAAA aaaaaaa</v>
      </c>
      <c r="D777" s="40">
        <v>1</v>
      </c>
      <c r="E777" s="38">
        <v>44447</v>
      </c>
      <c r="F777" s="17" t="str">
        <f>Tableausuivioccupation[[#This Row],[Emplacement]]&amp;Tableausuivioccupation[[#This Row],[Date]]</f>
        <v>144447</v>
      </c>
    </row>
    <row r="778" spans="2:6" x14ac:dyDescent="0.5">
      <c r="B778" s="36">
        <v>1</v>
      </c>
      <c r="C778" s="37" t="str">
        <f>IFERROR(VLOOKUP(Tableausuivioccupation[[#This Row],[N°]],Tableauoccupants[#All],2,FALSE),"")</f>
        <v>AAAAAA aaaaaaa</v>
      </c>
      <c r="D778" s="40">
        <v>1</v>
      </c>
      <c r="E778" s="38">
        <v>44448</v>
      </c>
      <c r="F778" s="17" t="str">
        <f>Tableausuivioccupation[[#This Row],[Emplacement]]&amp;Tableausuivioccupation[[#This Row],[Date]]</f>
        <v>144448</v>
      </c>
    </row>
    <row r="779" spans="2:6" x14ac:dyDescent="0.5">
      <c r="B779" s="36">
        <v>1</v>
      </c>
      <c r="C779" s="37" t="str">
        <f>IFERROR(VLOOKUP(Tableausuivioccupation[[#This Row],[N°]],Tableauoccupants[#All],2,FALSE),"")</f>
        <v>AAAAAA aaaaaaa</v>
      </c>
      <c r="D779" s="40">
        <v>1</v>
      </c>
      <c r="E779" s="38">
        <v>44449</v>
      </c>
      <c r="F779" s="17" t="str">
        <f>Tableausuivioccupation[[#This Row],[Emplacement]]&amp;Tableausuivioccupation[[#This Row],[Date]]</f>
        <v>144449</v>
      </c>
    </row>
    <row r="780" spans="2:6" x14ac:dyDescent="0.5">
      <c r="B780" s="36">
        <v>1</v>
      </c>
      <c r="C780" s="37" t="str">
        <f>IFERROR(VLOOKUP(Tableausuivioccupation[[#This Row],[N°]],Tableauoccupants[#All],2,FALSE),"")</f>
        <v>AAAAAA aaaaaaa</v>
      </c>
      <c r="D780" s="40">
        <v>1</v>
      </c>
      <c r="E780" s="38">
        <v>44450</v>
      </c>
      <c r="F780" s="17" t="str">
        <f>Tableausuivioccupation[[#This Row],[Emplacement]]&amp;Tableausuivioccupation[[#This Row],[Date]]</f>
        <v>144450</v>
      </c>
    </row>
    <row r="781" spans="2:6" x14ac:dyDescent="0.5">
      <c r="B781" s="36">
        <v>1</v>
      </c>
      <c r="C781" s="37" t="str">
        <f>IFERROR(VLOOKUP(Tableausuivioccupation[[#This Row],[N°]],Tableauoccupants[#All],2,FALSE),"")</f>
        <v>AAAAAA aaaaaaa</v>
      </c>
      <c r="D781" s="40">
        <v>1</v>
      </c>
      <c r="E781" s="38">
        <v>44451</v>
      </c>
      <c r="F781" s="17" t="str">
        <f>Tableausuivioccupation[[#This Row],[Emplacement]]&amp;Tableausuivioccupation[[#This Row],[Date]]</f>
        <v>144451</v>
      </c>
    </row>
    <row r="782" spans="2:6" x14ac:dyDescent="0.5">
      <c r="B782" s="36">
        <v>1</v>
      </c>
      <c r="C782" s="37" t="str">
        <f>IFERROR(VLOOKUP(Tableausuivioccupation[[#This Row],[N°]],Tableauoccupants[#All],2,FALSE),"")</f>
        <v>AAAAAA aaaaaaa</v>
      </c>
      <c r="D782" s="40">
        <v>1</v>
      </c>
      <c r="E782" s="38">
        <v>44452</v>
      </c>
      <c r="F782" s="17" t="str">
        <f>Tableausuivioccupation[[#This Row],[Emplacement]]&amp;Tableausuivioccupation[[#This Row],[Date]]</f>
        <v>144452</v>
      </c>
    </row>
    <row r="783" spans="2:6" x14ac:dyDescent="0.5">
      <c r="B783" s="36">
        <v>1</v>
      </c>
      <c r="C783" s="37" t="str">
        <f>IFERROR(VLOOKUP(Tableausuivioccupation[[#This Row],[N°]],Tableauoccupants[#All],2,FALSE),"")</f>
        <v>AAAAAA aaaaaaa</v>
      </c>
      <c r="D783" s="40">
        <v>1</v>
      </c>
      <c r="E783" s="38">
        <v>44453</v>
      </c>
      <c r="F783" s="17" t="str">
        <f>Tableausuivioccupation[[#This Row],[Emplacement]]&amp;Tableausuivioccupation[[#This Row],[Date]]</f>
        <v>144453</v>
      </c>
    </row>
    <row r="784" spans="2:6" x14ac:dyDescent="0.5">
      <c r="B784" s="36">
        <v>1</v>
      </c>
      <c r="C784" s="37" t="str">
        <f>IFERROR(VLOOKUP(Tableausuivioccupation[[#This Row],[N°]],Tableauoccupants[#All],2,FALSE),"")</f>
        <v>AAAAAA aaaaaaa</v>
      </c>
      <c r="D784" s="40">
        <v>1</v>
      </c>
      <c r="E784" s="38">
        <v>44454</v>
      </c>
      <c r="F784" s="17" t="str">
        <f>Tableausuivioccupation[[#This Row],[Emplacement]]&amp;Tableausuivioccupation[[#This Row],[Date]]</f>
        <v>144454</v>
      </c>
    </row>
    <row r="785" spans="2:6" x14ac:dyDescent="0.5">
      <c r="B785" s="36">
        <v>1</v>
      </c>
      <c r="C785" s="37" t="str">
        <f>IFERROR(VLOOKUP(Tableausuivioccupation[[#This Row],[N°]],Tableauoccupants[#All],2,FALSE),"")</f>
        <v>AAAAAA aaaaaaa</v>
      </c>
      <c r="D785" s="40">
        <v>1</v>
      </c>
      <c r="E785" s="38">
        <v>44455</v>
      </c>
      <c r="F785" s="17" t="str">
        <f>Tableausuivioccupation[[#This Row],[Emplacement]]&amp;Tableausuivioccupation[[#This Row],[Date]]</f>
        <v>144455</v>
      </c>
    </row>
    <row r="786" spans="2:6" x14ac:dyDescent="0.5">
      <c r="B786" s="36">
        <v>1</v>
      </c>
      <c r="C786" s="37" t="str">
        <f>IFERROR(VLOOKUP(Tableausuivioccupation[[#This Row],[N°]],Tableauoccupants[#All],2,FALSE),"")</f>
        <v>AAAAAA aaaaaaa</v>
      </c>
      <c r="D786" s="40">
        <v>1</v>
      </c>
      <c r="E786" s="38">
        <v>44456</v>
      </c>
      <c r="F786" s="17" t="str">
        <f>Tableausuivioccupation[[#This Row],[Emplacement]]&amp;Tableausuivioccupation[[#This Row],[Date]]</f>
        <v>144456</v>
      </c>
    </row>
    <row r="787" spans="2:6" x14ac:dyDescent="0.5">
      <c r="B787" s="36">
        <v>1</v>
      </c>
      <c r="C787" s="37" t="str">
        <f>IFERROR(VLOOKUP(Tableausuivioccupation[[#This Row],[N°]],Tableauoccupants[#All],2,FALSE),"")</f>
        <v>AAAAAA aaaaaaa</v>
      </c>
      <c r="D787" s="40">
        <v>1</v>
      </c>
      <c r="E787" s="38">
        <v>44457</v>
      </c>
      <c r="F787" s="17" t="str">
        <f>Tableausuivioccupation[[#This Row],[Emplacement]]&amp;Tableausuivioccupation[[#This Row],[Date]]</f>
        <v>144457</v>
      </c>
    </row>
    <row r="788" spans="2:6" x14ac:dyDescent="0.5">
      <c r="B788" s="36">
        <v>1</v>
      </c>
      <c r="C788" s="37" t="str">
        <f>IFERROR(VLOOKUP(Tableausuivioccupation[[#This Row],[N°]],Tableauoccupants[#All],2,FALSE),"")</f>
        <v>AAAAAA aaaaaaa</v>
      </c>
      <c r="D788" s="40">
        <v>1</v>
      </c>
      <c r="E788" s="38">
        <v>44458</v>
      </c>
      <c r="F788" s="17" t="str">
        <f>Tableausuivioccupation[[#This Row],[Emplacement]]&amp;Tableausuivioccupation[[#This Row],[Date]]</f>
        <v>144458</v>
      </c>
    </row>
    <row r="789" spans="2:6" x14ac:dyDescent="0.5">
      <c r="B789" s="36">
        <v>1</v>
      </c>
      <c r="C789" s="37" t="str">
        <f>IFERROR(VLOOKUP(Tableausuivioccupation[[#This Row],[N°]],Tableauoccupants[#All],2,FALSE),"")</f>
        <v>AAAAAA aaaaaaa</v>
      </c>
      <c r="D789" s="40">
        <v>1</v>
      </c>
      <c r="E789" s="38">
        <v>44459</v>
      </c>
      <c r="F789" s="17" t="str">
        <f>Tableausuivioccupation[[#This Row],[Emplacement]]&amp;Tableausuivioccupation[[#This Row],[Date]]</f>
        <v>144459</v>
      </c>
    </row>
    <row r="790" spans="2:6" x14ac:dyDescent="0.5">
      <c r="B790" s="36">
        <v>1</v>
      </c>
      <c r="C790" s="37" t="str">
        <f>IFERROR(VLOOKUP(Tableausuivioccupation[[#This Row],[N°]],Tableauoccupants[#All],2,FALSE),"")</f>
        <v>AAAAAA aaaaaaa</v>
      </c>
      <c r="D790" s="40">
        <v>1</v>
      </c>
      <c r="E790" s="38">
        <v>44460</v>
      </c>
      <c r="F790" s="17" t="str">
        <f>Tableausuivioccupation[[#This Row],[Emplacement]]&amp;Tableausuivioccupation[[#This Row],[Date]]</f>
        <v>144460</v>
      </c>
    </row>
    <row r="791" spans="2:6" x14ac:dyDescent="0.5">
      <c r="B791" s="36">
        <v>1</v>
      </c>
      <c r="C791" s="37" t="str">
        <f>IFERROR(VLOOKUP(Tableausuivioccupation[[#This Row],[N°]],Tableauoccupants[#All],2,FALSE),"")</f>
        <v>AAAAAA aaaaaaa</v>
      </c>
      <c r="D791" s="40">
        <v>1</v>
      </c>
      <c r="E791" s="38">
        <v>44461</v>
      </c>
      <c r="F791" s="17" t="str">
        <f>Tableausuivioccupation[[#This Row],[Emplacement]]&amp;Tableausuivioccupation[[#This Row],[Date]]</f>
        <v>144461</v>
      </c>
    </row>
    <row r="792" spans="2:6" x14ac:dyDescent="0.5">
      <c r="B792" s="36">
        <v>1</v>
      </c>
      <c r="C792" s="37" t="str">
        <f>IFERROR(VLOOKUP(Tableausuivioccupation[[#This Row],[N°]],Tableauoccupants[#All],2,FALSE),"")</f>
        <v>AAAAAA aaaaaaa</v>
      </c>
      <c r="D792" s="40">
        <v>1</v>
      </c>
      <c r="E792" s="38">
        <v>44462</v>
      </c>
      <c r="F792" s="17" t="str">
        <f>Tableausuivioccupation[[#This Row],[Emplacement]]&amp;Tableausuivioccupation[[#This Row],[Date]]</f>
        <v>144462</v>
      </c>
    </row>
    <row r="793" spans="2:6" x14ac:dyDescent="0.5">
      <c r="B793" s="36">
        <v>1</v>
      </c>
      <c r="C793" s="37" t="str">
        <f>IFERROR(VLOOKUP(Tableausuivioccupation[[#This Row],[N°]],Tableauoccupants[#All],2,FALSE),"")</f>
        <v>AAAAAA aaaaaaa</v>
      </c>
      <c r="D793" s="40">
        <v>1</v>
      </c>
      <c r="E793" s="38">
        <v>44463</v>
      </c>
      <c r="F793" s="17" t="str">
        <f>Tableausuivioccupation[[#This Row],[Emplacement]]&amp;Tableausuivioccupation[[#This Row],[Date]]</f>
        <v>144463</v>
      </c>
    </row>
    <row r="794" spans="2:6" x14ac:dyDescent="0.5">
      <c r="B794" s="36">
        <v>1</v>
      </c>
      <c r="C794" s="37" t="str">
        <f>IFERROR(VLOOKUP(Tableausuivioccupation[[#This Row],[N°]],Tableauoccupants[#All],2,FALSE),"")</f>
        <v>AAAAAA aaaaaaa</v>
      </c>
      <c r="D794" s="40">
        <v>1</v>
      </c>
      <c r="E794" s="38">
        <v>44464</v>
      </c>
      <c r="F794" s="17" t="str">
        <f>Tableausuivioccupation[[#This Row],[Emplacement]]&amp;Tableausuivioccupation[[#This Row],[Date]]</f>
        <v>144464</v>
      </c>
    </row>
    <row r="795" spans="2:6" x14ac:dyDescent="0.5">
      <c r="B795" s="36">
        <v>1</v>
      </c>
      <c r="C795" s="37" t="str">
        <f>IFERROR(VLOOKUP(Tableausuivioccupation[[#This Row],[N°]],Tableauoccupants[#All],2,FALSE),"")</f>
        <v>AAAAAA aaaaaaa</v>
      </c>
      <c r="D795" s="40">
        <v>1</v>
      </c>
      <c r="E795" s="38">
        <v>44465</v>
      </c>
      <c r="F795" s="17" t="str">
        <f>Tableausuivioccupation[[#This Row],[Emplacement]]&amp;Tableausuivioccupation[[#This Row],[Date]]</f>
        <v>144465</v>
      </c>
    </row>
    <row r="796" spans="2:6" x14ac:dyDescent="0.5">
      <c r="B796" s="36">
        <v>1</v>
      </c>
      <c r="C796" s="37" t="str">
        <f>IFERROR(VLOOKUP(Tableausuivioccupation[[#This Row],[N°]],Tableauoccupants[#All],2,FALSE),"")</f>
        <v>AAAAAA aaaaaaa</v>
      </c>
      <c r="D796" s="40">
        <v>1</v>
      </c>
      <c r="E796" s="38">
        <v>44466</v>
      </c>
      <c r="F796" s="17" t="str">
        <f>Tableausuivioccupation[[#This Row],[Emplacement]]&amp;Tableausuivioccupation[[#This Row],[Date]]</f>
        <v>144466</v>
      </c>
    </row>
    <row r="797" spans="2:6" x14ac:dyDescent="0.5">
      <c r="B797" s="36">
        <v>1</v>
      </c>
      <c r="C797" s="37" t="str">
        <f>IFERROR(VLOOKUP(Tableausuivioccupation[[#This Row],[N°]],Tableauoccupants[#All],2,FALSE),"")</f>
        <v>AAAAAA aaaaaaa</v>
      </c>
      <c r="D797" s="40">
        <v>1</v>
      </c>
      <c r="E797" s="38">
        <v>44467</v>
      </c>
      <c r="F797" s="17" t="str">
        <f>Tableausuivioccupation[[#This Row],[Emplacement]]&amp;Tableausuivioccupation[[#This Row],[Date]]</f>
        <v>144467</v>
      </c>
    </row>
    <row r="798" spans="2:6" x14ac:dyDescent="0.5">
      <c r="B798" s="36">
        <v>1</v>
      </c>
      <c r="C798" s="37" t="str">
        <f>IFERROR(VLOOKUP(Tableausuivioccupation[[#This Row],[N°]],Tableauoccupants[#All],2,FALSE),"")</f>
        <v>AAAAAA aaaaaaa</v>
      </c>
      <c r="D798" s="40">
        <v>1</v>
      </c>
      <c r="E798" s="38">
        <v>44468</v>
      </c>
      <c r="F798" s="17" t="str">
        <f>Tableausuivioccupation[[#This Row],[Emplacement]]&amp;Tableausuivioccupation[[#This Row],[Date]]</f>
        <v>144468</v>
      </c>
    </row>
    <row r="799" spans="2:6" x14ac:dyDescent="0.5">
      <c r="B799" s="36">
        <v>1</v>
      </c>
      <c r="C799" s="37" t="str">
        <f>IFERROR(VLOOKUP(Tableausuivioccupation[[#This Row],[N°]],Tableauoccupants[#All],2,FALSE),"")</f>
        <v>AAAAAA aaaaaaa</v>
      </c>
      <c r="D799" s="40">
        <v>1</v>
      </c>
      <c r="E799" s="38">
        <v>44469</v>
      </c>
      <c r="F799" s="17" t="str">
        <f>Tableausuivioccupation[[#This Row],[Emplacement]]&amp;Tableausuivioccupation[[#This Row],[Date]]</f>
        <v>144469</v>
      </c>
    </row>
    <row r="800" spans="2:6" x14ac:dyDescent="0.5">
      <c r="B800" s="36">
        <v>1</v>
      </c>
      <c r="C800" s="37" t="str">
        <f>IFERROR(VLOOKUP(Tableausuivioccupation[[#This Row],[N°]],Tableauoccupants[#All],2,FALSE),"")</f>
        <v>AAAAAA aaaaaaa</v>
      </c>
      <c r="D800" s="40">
        <v>1</v>
      </c>
      <c r="E800" s="38">
        <v>44470</v>
      </c>
      <c r="F800" s="17" t="str">
        <f>Tableausuivioccupation[[#This Row],[Emplacement]]&amp;Tableausuivioccupation[[#This Row],[Date]]</f>
        <v>144470</v>
      </c>
    </row>
    <row r="801" spans="2:6" x14ac:dyDescent="0.5">
      <c r="B801" s="36">
        <v>1</v>
      </c>
      <c r="C801" s="37" t="str">
        <f>IFERROR(VLOOKUP(Tableausuivioccupation[[#This Row],[N°]],Tableauoccupants[#All],2,FALSE),"")</f>
        <v>AAAAAA aaaaaaa</v>
      </c>
      <c r="D801" s="40">
        <v>1</v>
      </c>
      <c r="E801" s="38">
        <v>44471</v>
      </c>
      <c r="F801" s="17" t="str">
        <f>Tableausuivioccupation[[#This Row],[Emplacement]]&amp;Tableausuivioccupation[[#This Row],[Date]]</f>
        <v>144471</v>
      </c>
    </row>
    <row r="802" spans="2:6" x14ac:dyDescent="0.5">
      <c r="B802" s="36">
        <v>1</v>
      </c>
      <c r="C802" s="37" t="str">
        <f>IFERROR(VLOOKUP(Tableausuivioccupation[[#This Row],[N°]],Tableauoccupants[#All],2,FALSE),"")</f>
        <v>AAAAAA aaaaaaa</v>
      </c>
      <c r="D802" s="40">
        <v>1</v>
      </c>
      <c r="E802" s="38">
        <v>44472</v>
      </c>
      <c r="F802" s="17" t="str">
        <f>Tableausuivioccupation[[#This Row],[Emplacement]]&amp;Tableausuivioccupation[[#This Row],[Date]]</f>
        <v>144472</v>
      </c>
    </row>
    <row r="803" spans="2:6" x14ac:dyDescent="0.5">
      <c r="B803" s="36">
        <v>1</v>
      </c>
      <c r="C803" s="37" t="str">
        <f>IFERROR(VLOOKUP(Tableausuivioccupation[[#This Row],[N°]],Tableauoccupants[#All],2,FALSE),"")</f>
        <v>AAAAAA aaaaaaa</v>
      </c>
      <c r="D803" s="40">
        <v>1</v>
      </c>
      <c r="E803" s="38">
        <v>44473</v>
      </c>
      <c r="F803" s="17" t="str">
        <f>Tableausuivioccupation[[#This Row],[Emplacement]]&amp;Tableausuivioccupation[[#This Row],[Date]]</f>
        <v>144473</v>
      </c>
    </row>
    <row r="804" spans="2:6" x14ac:dyDescent="0.5">
      <c r="B804" s="36">
        <v>1</v>
      </c>
      <c r="C804" s="37" t="str">
        <f>IFERROR(VLOOKUP(Tableausuivioccupation[[#This Row],[N°]],Tableauoccupants[#All],2,FALSE),"")</f>
        <v>AAAAAA aaaaaaa</v>
      </c>
      <c r="D804" s="40">
        <v>1</v>
      </c>
      <c r="E804" s="38">
        <v>44474</v>
      </c>
      <c r="F804" s="17" t="str">
        <f>Tableausuivioccupation[[#This Row],[Emplacement]]&amp;Tableausuivioccupation[[#This Row],[Date]]</f>
        <v>144474</v>
      </c>
    </row>
    <row r="805" spans="2:6" x14ac:dyDescent="0.5">
      <c r="B805" s="36">
        <v>1</v>
      </c>
      <c r="C805" s="37" t="str">
        <f>IFERROR(VLOOKUP(Tableausuivioccupation[[#This Row],[N°]],Tableauoccupants[#All],2,FALSE),"")</f>
        <v>AAAAAA aaaaaaa</v>
      </c>
      <c r="D805" s="40">
        <v>1</v>
      </c>
      <c r="E805" s="38">
        <v>44475</v>
      </c>
      <c r="F805" s="17" t="str">
        <f>Tableausuivioccupation[[#This Row],[Emplacement]]&amp;Tableausuivioccupation[[#This Row],[Date]]</f>
        <v>144475</v>
      </c>
    </row>
    <row r="806" spans="2:6" x14ac:dyDescent="0.5">
      <c r="B806" s="36">
        <v>1</v>
      </c>
      <c r="C806" s="37" t="str">
        <f>IFERROR(VLOOKUP(Tableausuivioccupation[[#This Row],[N°]],Tableauoccupants[#All],2,FALSE),"")</f>
        <v>AAAAAA aaaaaaa</v>
      </c>
      <c r="D806" s="40">
        <v>1</v>
      </c>
      <c r="E806" s="38">
        <v>44476</v>
      </c>
      <c r="F806" s="17" t="str">
        <f>Tableausuivioccupation[[#This Row],[Emplacement]]&amp;Tableausuivioccupation[[#This Row],[Date]]</f>
        <v>144476</v>
      </c>
    </row>
    <row r="807" spans="2:6" x14ac:dyDescent="0.5">
      <c r="B807" s="36">
        <v>1</v>
      </c>
      <c r="C807" s="37" t="str">
        <f>IFERROR(VLOOKUP(Tableausuivioccupation[[#This Row],[N°]],Tableauoccupants[#All],2,FALSE),"")</f>
        <v>AAAAAA aaaaaaa</v>
      </c>
      <c r="D807" s="40">
        <v>1</v>
      </c>
      <c r="E807" s="38">
        <v>44477</v>
      </c>
      <c r="F807" s="17" t="str">
        <f>Tableausuivioccupation[[#This Row],[Emplacement]]&amp;Tableausuivioccupation[[#This Row],[Date]]</f>
        <v>144477</v>
      </c>
    </row>
    <row r="808" spans="2:6" x14ac:dyDescent="0.5">
      <c r="B808" s="36">
        <v>1</v>
      </c>
      <c r="C808" s="37" t="str">
        <f>IFERROR(VLOOKUP(Tableausuivioccupation[[#This Row],[N°]],Tableauoccupants[#All],2,FALSE),"")</f>
        <v>AAAAAA aaaaaaa</v>
      </c>
      <c r="D808" s="40">
        <v>1</v>
      </c>
      <c r="E808" s="38">
        <v>44478</v>
      </c>
      <c r="F808" s="17" t="str">
        <f>Tableausuivioccupation[[#This Row],[Emplacement]]&amp;Tableausuivioccupation[[#This Row],[Date]]</f>
        <v>144478</v>
      </c>
    </row>
    <row r="809" spans="2:6" x14ac:dyDescent="0.5">
      <c r="B809" s="36">
        <v>1</v>
      </c>
      <c r="C809" s="37" t="str">
        <f>IFERROR(VLOOKUP(Tableausuivioccupation[[#This Row],[N°]],Tableauoccupants[#All],2,FALSE),"")</f>
        <v>AAAAAA aaaaaaa</v>
      </c>
      <c r="D809" s="40">
        <v>1</v>
      </c>
      <c r="E809" s="38">
        <v>44479</v>
      </c>
      <c r="F809" s="17" t="str">
        <f>Tableausuivioccupation[[#This Row],[Emplacement]]&amp;Tableausuivioccupation[[#This Row],[Date]]</f>
        <v>144479</v>
      </c>
    </row>
    <row r="810" spans="2:6" x14ac:dyDescent="0.5">
      <c r="B810" s="36">
        <v>1</v>
      </c>
      <c r="C810" s="37" t="str">
        <f>IFERROR(VLOOKUP(Tableausuivioccupation[[#This Row],[N°]],Tableauoccupants[#All],2,FALSE),"")</f>
        <v>AAAAAA aaaaaaa</v>
      </c>
      <c r="D810" s="40">
        <v>1</v>
      </c>
      <c r="E810" s="38">
        <v>44480</v>
      </c>
      <c r="F810" s="17" t="str">
        <f>Tableausuivioccupation[[#This Row],[Emplacement]]&amp;Tableausuivioccupation[[#This Row],[Date]]</f>
        <v>144480</v>
      </c>
    </row>
    <row r="811" spans="2:6" x14ac:dyDescent="0.5">
      <c r="B811" s="36">
        <v>1</v>
      </c>
      <c r="C811" s="37" t="str">
        <f>IFERROR(VLOOKUP(Tableausuivioccupation[[#This Row],[N°]],Tableauoccupants[#All],2,FALSE),"")</f>
        <v>AAAAAA aaaaaaa</v>
      </c>
      <c r="D811" s="40">
        <v>1</v>
      </c>
      <c r="E811" s="38">
        <v>44481</v>
      </c>
      <c r="F811" s="17" t="str">
        <f>Tableausuivioccupation[[#This Row],[Emplacement]]&amp;Tableausuivioccupation[[#This Row],[Date]]</f>
        <v>144481</v>
      </c>
    </row>
    <row r="812" spans="2:6" x14ac:dyDescent="0.5">
      <c r="B812" s="36">
        <v>1</v>
      </c>
      <c r="C812" s="37" t="str">
        <f>IFERROR(VLOOKUP(Tableausuivioccupation[[#This Row],[N°]],Tableauoccupants[#All],2,FALSE),"")</f>
        <v>AAAAAA aaaaaaa</v>
      </c>
      <c r="D812" s="40">
        <v>1</v>
      </c>
      <c r="E812" s="38">
        <v>44482</v>
      </c>
      <c r="F812" s="17" t="str">
        <f>Tableausuivioccupation[[#This Row],[Emplacement]]&amp;Tableausuivioccupation[[#This Row],[Date]]</f>
        <v>144482</v>
      </c>
    </row>
    <row r="813" spans="2:6" x14ac:dyDescent="0.5">
      <c r="B813" s="36">
        <v>1</v>
      </c>
      <c r="C813" s="37" t="str">
        <f>IFERROR(VLOOKUP(Tableausuivioccupation[[#This Row],[N°]],Tableauoccupants[#All],2,FALSE),"")</f>
        <v>AAAAAA aaaaaaa</v>
      </c>
      <c r="D813" s="40">
        <v>1</v>
      </c>
      <c r="E813" s="38">
        <v>44483</v>
      </c>
      <c r="F813" s="17" t="str">
        <f>Tableausuivioccupation[[#This Row],[Emplacement]]&amp;Tableausuivioccupation[[#This Row],[Date]]</f>
        <v>144483</v>
      </c>
    </row>
    <row r="814" spans="2:6" x14ac:dyDescent="0.5">
      <c r="B814" s="36">
        <v>1</v>
      </c>
      <c r="C814" s="37" t="str">
        <f>IFERROR(VLOOKUP(Tableausuivioccupation[[#This Row],[N°]],Tableauoccupants[#All],2,FALSE),"")</f>
        <v>AAAAAA aaaaaaa</v>
      </c>
      <c r="D814" s="40">
        <v>1</v>
      </c>
      <c r="E814" s="38">
        <v>44484</v>
      </c>
      <c r="F814" s="17" t="str">
        <f>Tableausuivioccupation[[#This Row],[Emplacement]]&amp;Tableausuivioccupation[[#This Row],[Date]]</f>
        <v>144484</v>
      </c>
    </row>
    <row r="815" spans="2:6" x14ac:dyDescent="0.5">
      <c r="B815" s="36">
        <v>1</v>
      </c>
      <c r="C815" s="37" t="str">
        <f>IFERROR(VLOOKUP(Tableausuivioccupation[[#This Row],[N°]],Tableauoccupants[#All],2,FALSE),"")</f>
        <v>AAAAAA aaaaaaa</v>
      </c>
      <c r="D815" s="40">
        <v>1</v>
      </c>
      <c r="E815" s="38">
        <v>44485</v>
      </c>
      <c r="F815" s="17" t="str">
        <f>Tableausuivioccupation[[#This Row],[Emplacement]]&amp;Tableausuivioccupation[[#This Row],[Date]]</f>
        <v>144485</v>
      </c>
    </row>
    <row r="816" spans="2:6" x14ac:dyDescent="0.5">
      <c r="B816" s="36">
        <v>1</v>
      </c>
      <c r="C816" s="37" t="str">
        <f>IFERROR(VLOOKUP(Tableausuivioccupation[[#This Row],[N°]],Tableauoccupants[#All],2,FALSE),"")</f>
        <v>AAAAAA aaaaaaa</v>
      </c>
      <c r="D816" s="40">
        <v>1</v>
      </c>
      <c r="E816" s="38">
        <v>44486</v>
      </c>
      <c r="F816" s="17" t="str">
        <f>Tableausuivioccupation[[#This Row],[Emplacement]]&amp;Tableausuivioccupation[[#This Row],[Date]]</f>
        <v>144486</v>
      </c>
    </row>
    <row r="817" spans="2:6" x14ac:dyDescent="0.5">
      <c r="B817" s="36">
        <v>1</v>
      </c>
      <c r="C817" s="37" t="str">
        <f>IFERROR(VLOOKUP(Tableausuivioccupation[[#This Row],[N°]],Tableauoccupants[#All],2,FALSE),"")</f>
        <v>AAAAAA aaaaaaa</v>
      </c>
      <c r="D817" s="40">
        <v>1</v>
      </c>
      <c r="E817" s="38">
        <v>44487</v>
      </c>
      <c r="F817" s="17" t="str">
        <f>Tableausuivioccupation[[#This Row],[Emplacement]]&amp;Tableausuivioccupation[[#This Row],[Date]]</f>
        <v>144487</v>
      </c>
    </row>
    <row r="818" spans="2:6" x14ac:dyDescent="0.5">
      <c r="B818" s="36">
        <v>1</v>
      </c>
      <c r="C818" s="37" t="str">
        <f>IFERROR(VLOOKUP(Tableausuivioccupation[[#This Row],[N°]],Tableauoccupants[#All],2,FALSE),"")</f>
        <v>AAAAAA aaaaaaa</v>
      </c>
      <c r="D818" s="40">
        <v>1</v>
      </c>
      <c r="E818" s="38">
        <v>44488</v>
      </c>
      <c r="F818" s="17" t="str">
        <f>Tableausuivioccupation[[#This Row],[Emplacement]]&amp;Tableausuivioccupation[[#This Row],[Date]]</f>
        <v>144488</v>
      </c>
    </row>
    <row r="819" spans="2:6" x14ac:dyDescent="0.5">
      <c r="B819" s="36">
        <v>1</v>
      </c>
      <c r="C819" s="37" t="str">
        <f>IFERROR(VLOOKUP(Tableausuivioccupation[[#This Row],[N°]],Tableauoccupants[#All],2,FALSE),"")</f>
        <v>AAAAAA aaaaaaa</v>
      </c>
      <c r="D819" s="40">
        <v>1</v>
      </c>
      <c r="E819" s="38">
        <v>44489</v>
      </c>
      <c r="F819" s="17" t="str">
        <f>Tableausuivioccupation[[#This Row],[Emplacement]]&amp;Tableausuivioccupation[[#This Row],[Date]]</f>
        <v>144489</v>
      </c>
    </row>
    <row r="820" spans="2:6" x14ac:dyDescent="0.5">
      <c r="B820" s="36">
        <v>1</v>
      </c>
      <c r="C820" s="37" t="str">
        <f>IFERROR(VLOOKUP(Tableausuivioccupation[[#This Row],[N°]],Tableauoccupants[#All],2,FALSE),"")</f>
        <v>AAAAAA aaaaaaa</v>
      </c>
      <c r="D820" s="40">
        <v>1</v>
      </c>
      <c r="E820" s="38">
        <v>44490</v>
      </c>
      <c r="F820" s="17" t="str">
        <f>Tableausuivioccupation[[#This Row],[Emplacement]]&amp;Tableausuivioccupation[[#This Row],[Date]]</f>
        <v>144490</v>
      </c>
    </row>
    <row r="821" spans="2:6" x14ac:dyDescent="0.5">
      <c r="B821" s="36">
        <v>1</v>
      </c>
      <c r="C821" s="37" t="str">
        <f>IFERROR(VLOOKUP(Tableausuivioccupation[[#This Row],[N°]],Tableauoccupants[#All],2,FALSE),"")</f>
        <v>AAAAAA aaaaaaa</v>
      </c>
      <c r="D821" s="40">
        <v>1</v>
      </c>
      <c r="E821" s="38">
        <v>44491</v>
      </c>
      <c r="F821" s="17" t="str">
        <f>Tableausuivioccupation[[#This Row],[Emplacement]]&amp;Tableausuivioccupation[[#This Row],[Date]]</f>
        <v>144491</v>
      </c>
    </row>
    <row r="822" spans="2:6" x14ac:dyDescent="0.5">
      <c r="B822" s="36">
        <v>1</v>
      </c>
      <c r="C822" s="37" t="str">
        <f>IFERROR(VLOOKUP(Tableausuivioccupation[[#This Row],[N°]],Tableauoccupants[#All],2,FALSE),"")</f>
        <v>AAAAAA aaaaaaa</v>
      </c>
      <c r="D822" s="40">
        <v>1</v>
      </c>
      <c r="E822" s="38">
        <v>44492</v>
      </c>
      <c r="F822" s="17" t="str">
        <f>Tableausuivioccupation[[#This Row],[Emplacement]]&amp;Tableausuivioccupation[[#This Row],[Date]]</f>
        <v>144492</v>
      </c>
    </row>
    <row r="823" spans="2:6" x14ac:dyDescent="0.5">
      <c r="B823" s="36">
        <v>1</v>
      </c>
      <c r="C823" s="37" t="str">
        <f>IFERROR(VLOOKUP(Tableausuivioccupation[[#This Row],[N°]],Tableauoccupants[#All],2,FALSE),"")</f>
        <v>AAAAAA aaaaaaa</v>
      </c>
      <c r="D823" s="40">
        <v>1</v>
      </c>
      <c r="E823" s="38">
        <v>44493</v>
      </c>
      <c r="F823" s="17" t="str">
        <f>Tableausuivioccupation[[#This Row],[Emplacement]]&amp;Tableausuivioccupation[[#This Row],[Date]]</f>
        <v>144493</v>
      </c>
    </row>
    <row r="824" spans="2:6" x14ac:dyDescent="0.5">
      <c r="B824" s="36">
        <v>1</v>
      </c>
      <c r="C824" s="37" t="str">
        <f>IFERROR(VLOOKUP(Tableausuivioccupation[[#This Row],[N°]],Tableauoccupants[#All],2,FALSE),"")</f>
        <v>AAAAAA aaaaaaa</v>
      </c>
      <c r="D824" s="40">
        <v>1</v>
      </c>
      <c r="E824" s="38">
        <v>44494</v>
      </c>
      <c r="F824" s="17" t="str">
        <f>Tableausuivioccupation[[#This Row],[Emplacement]]&amp;Tableausuivioccupation[[#This Row],[Date]]</f>
        <v>144494</v>
      </c>
    </row>
    <row r="825" spans="2:6" x14ac:dyDescent="0.5">
      <c r="B825" s="36">
        <v>1</v>
      </c>
      <c r="C825" s="37" t="str">
        <f>IFERROR(VLOOKUP(Tableausuivioccupation[[#This Row],[N°]],Tableauoccupants[#All],2,FALSE),"")</f>
        <v>AAAAAA aaaaaaa</v>
      </c>
      <c r="D825" s="40">
        <v>1</v>
      </c>
      <c r="E825" s="38">
        <v>44495</v>
      </c>
      <c r="F825" s="17" t="str">
        <f>Tableausuivioccupation[[#This Row],[Emplacement]]&amp;Tableausuivioccupation[[#This Row],[Date]]</f>
        <v>144495</v>
      </c>
    </row>
    <row r="826" spans="2:6" x14ac:dyDescent="0.5">
      <c r="B826" s="36">
        <v>1</v>
      </c>
      <c r="C826" s="37" t="str">
        <f>IFERROR(VLOOKUP(Tableausuivioccupation[[#This Row],[N°]],Tableauoccupants[#All],2,FALSE),"")</f>
        <v>AAAAAA aaaaaaa</v>
      </c>
      <c r="D826" s="40">
        <v>1</v>
      </c>
      <c r="E826" s="38">
        <v>44496</v>
      </c>
      <c r="F826" s="17" t="str">
        <f>Tableausuivioccupation[[#This Row],[Emplacement]]&amp;Tableausuivioccupation[[#This Row],[Date]]</f>
        <v>144496</v>
      </c>
    </row>
    <row r="827" spans="2:6" x14ac:dyDescent="0.5">
      <c r="B827" s="36">
        <v>1</v>
      </c>
      <c r="C827" s="37" t="str">
        <f>IFERROR(VLOOKUP(Tableausuivioccupation[[#This Row],[N°]],Tableauoccupants[#All],2,FALSE),"")</f>
        <v>AAAAAA aaaaaaa</v>
      </c>
      <c r="D827" s="40">
        <v>1</v>
      </c>
      <c r="E827" s="38">
        <v>44497</v>
      </c>
      <c r="F827" s="17" t="str">
        <f>Tableausuivioccupation[[#This Row],[Emplacement]]&amp;Tableausuivioccupation[[#This Row],[Date]]</f>
        <v>144497</v>
      </c>
    </row>
    <row r="828" spans="2:6" x14ac:dyDescent="0.5">
      <c r="B828" s="36">
        <v>1</v>
      </c>
      <c r="C828" s="37" t="str">
        <f>IFERROR(VLOOKUP(Tableausuivioccupation[[#This Row],[N°]],Tableauoccupants[#All],2,FALSE),"")</f>
        <v>AAAAAA aaaaaaa</v>
      </c>
      <c r="D828" s="40">
        <v>1</v>
      </c>
      <c r="E828" s="38">
        <v>44498</v>
      </c>
      <c r="F828" s="17" t="str">
        <f>Tableausuivioccupation[[#This Row],[Emplacement]]&amp;Tableausuivioccupation[[#This Row],[Date]]</f>
        <v>144498</v>
      </c>
    </row>
    <row r="829" spans="2:6" x14ac:dyDescent="0.5">
      <c r="B829" s="36">
        <v>1</v>
      </c>
      <c r="C829" s="37" t="str">
        <f>IFERROR(VLOOKUP(Tableausuivioccupation[[#This Row],[N°]],Tableauoccupants[#All],2,FALSE),"")</f>
        <v>AAAAAA aaaaaaa</v>
      </c>
      <c r="D829" s="40">
        <v>1</v>
      </c>
      <c r="E829" s="38">
        <v>44499</v>
      </c>
      <c r="F829" s="17" t="str">
        <f>Tableausuivioccupation[[#This Row],[Emplacement]]&amp;Tableausuivioccupation[[#This Row],[Date]]</f>
        <v>144499</v>
      </c>
    </row>
    <row r="830" spans="2:6" x14ac:dyDescent="0.5">
      <c r="B830" s="36">
        <v>1</v>
      </c>
      <c r="C830" s="37" t="str">
        <f>IFERROR(VLOOKUP(Tableausuivioccupation[[#This Row],[N°]],Tableauoccupants[#All],2,FALSE),"")</f>
        <v>AAAAAA aaaaaaa</v>
      </c>
      <c r="D830" s="40">
        <v>1</v>
      </c>
      <c r="E830" s="38">
        <v>44500</v>
      </c>
      <c r="F830" s="17" t="str">
        <f>Tableausuivioccupation[[#This Row],[Emplacement]]&amp;Tableausuivioccupation[[#This Row],[Date]]</f>
        <v>144500</v>
      </c>
    </row>
    <row r="831" spans="2:6" x14ac:dyDescent="0.5">
      <c r="B831" s="36">
        <v>1</v>
      </c>
      <c r="C831" s="37" t="str">
        <f>IFERROR(VLOOKUP(Tableausuivioccupation[[#This Row],[N°]],Tableauoccupants[#All],2,FALSE),"")</f>
        <v>AAAAAA aaaaaaa</v>
      </c>
      <c r="D831" s="40">
        <v>1</v>
      </c>
      <c r="E831" s="38">
        <v>44501</v>
      </c>
      <c r="F831" s="17" t="str">
        <f>Tableausuivioccupation[[#This Row],[Emplacement]]&amp;Tableausuivioccupation[[#This Row],[Date]]</f>
        <v>144501</v>
      </c>
    </row>
    <row r="832" spans="2:6" x14ac:dyDescent="0.5">
      <c r="B832" s="36">
        <v>1</v>
      </c>
      <c r="C832" s="37" t="str">
        <f>IFERROR(VLOOKUP(Tableausuivioccupation[[#This Row],[N°]],Tableauoccupants[#All],2,FALSE),"")</f>
        <v>AAAAAA aaaaaaa</v>
      </c>
      <c r="D832" s="40">
        <v>1</v>
      </c>
      <c r="E832" s="38">
        <v>44502</v>
      </c>
      <c r="F832" s="17" t="str">
        <f>Tableausuivioccupation[[#This Row],[Emplacement]]&amp;Tableausuivioccupation[[#This Row],[Date]]</f>
        <v>144502</v>
      </c>
    </row>
    <row r="833" spans="2:6" x14ac:dyDescent="0.5">
      <c r="B833" s="36">
        <v>1</v>
      </c>
      <c r="C833" s="37" t="str">
        <f>IFERROR(VLOOKUP(Tableausuivioccupation[[#This Row],[N°]],Tableauoccupants[#All],2,FALSE),"")</f>
        <v>AAAAAA aaaaaaa</v>
      </c>
      <c r="D833" s="40">
        <v>1</v>
      </c>
      <c r="E833" s="38">
        <v>44503</v>
      </c>
      <c r="F833" s="17" t="str">
        <f>Tableausuivioccupation[[#This Row],[Emplacement]]&amp;Tableausuivioccupation[[#This Row],[Date]]</f>
        <v>144503</v>
      </c>
    </row>
    <row r="834" spans="2:6" x14ac:dyDescent="0.5">
      <c r="B834" s="36">
        <v>1</v>
      </c>
      <c r="C834" s="37" t="str">
        <f>IFERROR(VLOOKUP(Tableausuivioccupation[[#This Row],[N°]],Tableauoccupants[#All],2,FALSE),"")</f>
        <v>AAAAAA aaaaaaa</v>
      </c>
      <c r="D834" s="40">
        <v>1</v>
      </c>
      <c r="E834" s="38">
        <v>44504</v>
      </c>
      <c r="F834" s="17" t="str">
        <f>Tableausuivioccupation[[#This Row],[Emplacement]]&amp;Tableausuivioccupation[[#This Row],[Date]]</f>
        <v>144504</v>
      </c>
    </row>
    <row r="835" spans="2:6" x14ac:dyDescent="0.5">
      <c r="B835" s="36">
        <v>1</v>
      </c>
      <c r="C835" s="37" t="str">
        <f>IFERROR(VLOOKUP(Tableausuivioccupation[[#This Row],[N°]],Tableauoccupants[#All],2,FALSE),"")</f>
        <v>AAAAAA aaaaaaa</v>
      </c>
      <c r="D835" s="40">
        <v>1</v>
      </c>
      <c r="E835" s="38">
        <v>44505</v>
      </c>
      <c r="F835" s="17" t="str">
        <f>Tableausuivioccupation[[#This Row],[Emplacement]]&amp;Tableausuivioccupation[[#This Row],[Date]]</f>
        <v>144505</v>
      </c>
    </row>
    <row r="836" spans="2:6" x14ac:dyDescent="0.5">
      <c r="B836" s="36">
        <v>1</v>
      </c>
      <c r="C836" s="37" t="str">
        <f>IFERROR(VLOOKUP(Tableausuivioccupation[[#This Row],[N°]],Tableauoccupants[#All],2,FALSE),"")</f>
        <v>AAAAAA aaaaaaa</v>
      </c>
      <c r="D836" s="40">
        <v>1</v>
      </c>
      <c r="E836" s="38">
        <v>44506</v>
      </c>
      <c r="F836" s="17" t="str">
        <f>Tableausuivioccupation[[#This Row],[Emplacement]]&amp;Tableausuivioccupation[[#This Row],[Date]]</f>
        <v>144506</v>
      </c>
    </row>
    <row r="837" spans="2:6" x14ac:dyDescent="0.5">
      <c r="B837" s="36">
        <v>1</v>
      </c>
      <c r="C837" s="37" t="str">
        <f>IFERROR(VLOOKUP(Tableausuivioccupation[[#This Row],[N°]],Tableauoccupants[#All],2,FALSE),"")</f>
        <v>AAAAAA aaaaaaa</v>
      </c>
      <c r="D837" s="40">
        <v>1</v>
      </c>
      <c r="E837" s="38">
        <v>44507</v>
      </c>
      <c r="F837" s="17" t="str">
        <f>Tableausuivioccupation[[#This Row],[Emplacement]]&amp;Tableausuivioccupation[[#This Row],[Date]]</f>
        <v>144507</v>
      </c>
    </row>
    <row r="838" spans="2:6" x14ac:dyDescent="0.5">
      <c r="B838" s="36">
        <v>1</v>
      </c>
      <c r="C838" s="37" t="str">
        <f>IFERROR(VLOOKUP(Tableausuivioccupation[[#This Row],[N°]],Tableauoccupants[#All],2,FALSE),"")</f>
        <v>AAAAAA aaaaaaa</v>
      </c>
      <c r="D838" s="40">
        <v>1</v>
      </c>
      <c r="E838" s="38">
        <v>44508</v>
      </c>
      <c r="F838" s="17" t="str">
        <f>Tableausuivioccupation[[#This Row],[Emplacement]]&amp;Tableausuivioccupation[[#This Row],[Date]]</f>
        <v>144508</v>
      </c>
    </row>
    <row r="839" spans="2:6" x14ac:dyDescent="0.5">
      <c r="B839" s="36">
        <v>1</v>
      </c>
      <c r="C839" s="37" t="str">
        <f>IFERROR(VLOOKUP(Tableausuivioccupation[[#This Row],[N°]],Tableauoccupants[#All],2,FALSE),"")</f>
        <v>AAAAAA aaaaaaa</v>
      </c>
      <c r="D839" s="40">
        <v>1</v>
      </c>
      <c r="E839" s="38">
        <v>44509</v>
      </c>
      <c r="F839" s="17" t="str">
        <f>Tableausuivioccupation[[#This Row],[Emplacement]]&amp;Tableausuivioccupation[[#This Row],[Date]]</f>
        <v>144509</v>
      </c>
    </row>
    <row r="840" spans="2:6" x14ac:dyDescent="0.5">
      <c r="B840" s="36">
        <v>1</v>
      </c>
      <c r="C840" s="37" t="str">
        <f>IFERROR(VLOOKUP(Tableausuivioccupation[[#This Row],[N°]],Tableauoccupants[#All],2,FALSE),"")</f>
        <v>AAAAAA aaaaaaa</v>
      </c>
      <c r="D840" s="40">
        <v>1</v>
      </c>
      <c r="E840" s="38">
        <v>44510</v>
      </c>
      <c r="F840" s="17" t="str">
        <f>Tableausuivioccupation[[#This Row],[Emplacement]]&amp;Tableausuivioccupation[[#This Row],[Date]]</f>
        <v>144510</v>
      </c>
    </row>
    <row r="841" spans="2:6" x14ac:dyDescent="0.5">
      <c r="B841" s="36">
        <v>1</v>
      </c>
      <c r="C841" s="37" t="str">
        <f>IFERROR(VLOOKUP(Tableausuivioccupation[[#This Row],[N°]],Tableauoccupants[#All],2,FALSE),"")</f>
        <v>AAAAAA aaaaaaa</v>
      </c>
      <c r="D841" s="40">
        <v>1</v>
      </c>
      <c r="E841" s="38">
        <v>44511</v>
      </c>
      <c r="F841" s="17" t="str">
        <f>Tableausuivioccupation[[#This Row],[Emplacement]]&amp;Tableausuivioccupation[[#This Row],[Date]]</f>
        <v>144511</v>
      </c>
    </row>
    <row r="842" spans="2:6" x14ac:dyDescent="0.5">
      <c r="B842" s="36">
        <v>1</v>
      </c>
      <c r="C842" s="37" t="str">
        <f>IFERROR(VLOOKUP(Tableausuivioccupation[[#This Row],[N°]],Tableauoccupants[#All],2,FALSE),"")</f>
        <v>AAAAAA aaaaaaa</v>
      </c>
      <c r="D842" s="40">
        <v>1</v>
      </c>
      <c r="E842" s="38">
        <v>44512</v>
      </c>
      <c r="F842" s="17" t="str">
        <f>Tableausuivioccupation[[#This Row],[Emplacement]]&amp;Tableausuivioccupation[[#This Row],[Date]]</f>
        <v>144512</v>
      </c>
    </row>
    <row r="843" spans="2:6" x14ac:dyDescent="0.5">
      <c r="B843" s="36">
        <v>1</v>
      </c>
      <c r="C843" s="37" t="str">
        <f>IFERROR(VLOOKUP(Tableausuivioccupation[[#This Row],[N°]],Tableauoccupants[#All],2,FALSE),"")</f>
        <v>AAAAAA aaaaaaa</v>
      </c>
      <c r="D843" s="40">
        <v>1</v>
      </c>
      <c r="E843" s="38">
        <v>44513</v>
      </c>
      <c r="F843" s="17" t="str">
        <f>Tableausuivioccupation[[#This Row],[Emplacement]]&amp;Tableausuivioccupation[[#This Row],[Date]]</f>
        <v>144513</v>
      </c>
    </row>
    <row r="844" spans="2:6" x14ac:dyDescent="0.5">
      <c r="B844" s="36">
        <v>1</v>
      </c>
      <c r="C844" s="37" t="str">
        <f>IFERROR(VLOOKUP(Tableausuivioccupation[[#This Row],[N°]],Tableauoccupants[#All],2,FALSE),"")</f>
        <v>AAAAAA aaaaaaa</v>
      </c>
      <c r="D844" s="40">
        <v>1</v>
      </c>
      <c r="E844" s="38">
        <v>44514</v>
      </c>
      <c r="F844" s="17" t="str">
        <f>Tableausuivioccupation[[#This Row],[Emplacement]]&amp;Tableausuivioccupation[[#This Row],[Date]]</f>
        <v>144514</v>
      </c>
    </row>
    <row r="845" spans="2:6" x14ac:dyDescent="0.5">
      <c r="B845" s="36">
        <v>1</v>
      </c>
      <c r="C845" s="37" t="str">
        <f>IFERROR(VLOOKUP(Tableausuivioccupation[[#This Row],[N°]],Tableauoccupants[#All],2,FALSE),"")</f>
        <v>AAAAAA aaaaaaa</v>
      </c>
      <c r="D845" s="40">
        <v>1</v>
      </c>
      <c r="E845" s="38">
        <v>44515</v>
      </c>
      <c r="F845" s="17" t="str">
        <f>Tableausuivioccupation[[#This Row],[Emplacement]]&amp;Tableausuivioccupation[[#This Row],[Date]]</f>
        <v>144515</v>
      </c>
    </row>
    <row r="846" spans="2:6" x14ac:dyDescent="0.5">
      <c r="B846" s="36">
        <v>1</v>
      </c>
      <c r="C846" s="37" t="str">
        <f>IFERROR(VLOOKUP(Tableausuivioccupation[[#This Row],[N°]],Tableauoccupants[#All],2,FALSE),"")</f>
        <v>AAAAAA aaaaaaa</v>
      </c>
      <c r="D846" s="40">
        <v>1</v>
      </c>
      <c r="E846" s="38">
        <v>44516</v>
      </c>
      <c r="F846" s="17" t="str">
        <f>Tableausuivioccupation[[#This Row],[Emplacement]]&amp;Tableausuivioccupation[[#This Row],[Date]]</f>
        <v>144516</v>
      </c>
    </row>
    <row r="847" spans="2:6" x14ac:dyDescent="0.5">
      <c r="B847" s="36">
        <v>1</v>
      </c>
      <c r="C847" s="37" t="str">
        <f>IFERROR(VLOOKUP(Tableausuivioccupation[[#This Row],[N°]],Tableauoccupants[#All],2,FALSE),"")</f>
        <v>AAAAAA aaaaaaa</v>
      </c>
      <c r="D847" s="40">
        <v>1</v>
      </c>
      <c r="E847" s="38">
        <v>44517</v>
      </c>
      <c r="F847" s="17" t="str">
        <f>Tableausuivioccupation[[#This Row],[Emplacement]]&amp;Tableausuivioccupation[[#This Row],[Date]]</f>
        <v>144517</v>
      </c>
    </row>
    <row r="848" spans="2:6" x14ac:dyDescent="0.5">
      <c r="B848" s="36">
        <v>1</v>
      </c>
      <c r="C848" s="37" t="str">
        <f>IFERROR(VLOOKUP(Tableausuivioccupation[[#This Row],[N°]],Tableauoccupants[#All],2,FALSE),"")</f>
        <v>AAAAAA aaaaaaa</v>
      </c>
      <c r="D848" s="40">
        <v>1</v>
      </c>
      <c r="E848" s="38">
        <v>44518</v>
      </c>
      <c r="F848" s="17" t="str">
        <f>Tableausuivioccupation[[#This Row],[Emplacement]]&amp;Tableausuivioccupation[[#This Row],[Date]]</f>
        <v>144518</v>
      </c>
    </row>
    <row r="849" spans="2:6" x14ac:dyDescent="0.5">
      <c r="B849" s="36">
        <v>1</v>
      </c>
      <c r="C849" s="37" t="str">
        <f>IFERROR(VLOOKUP(Tableausuivioccupation[[#This Row],[N°]],Tableauoccupants[#All],2,FALSE),"")</f>
        <v>AAAAAA aaaaaaa</v>
      </c>
      <c r="D849" s="40">
        <v>1</v>
      </c>
      <c r="E849" s="38">
        <v>44519</v>
      </c>
      <c r="F849" s="17" t="str">
        <f>Tableausuivioccupation[[#This Row],[Emplacement]]&amp;Tableausuivioccupation[[#This Row],[Date]]</f>
        <v>144519</v>
      </c>
    </row>
    <row r="850" spans="2:6" x14ac:dyDescent="0.5">
      <c r="B850" s="36">
        <v>1</v>
      </c>
      <c r="C850" s="37" t="str">
        <f>IFERROR(VLOOKUP(Tableausuivioccupation[[#This Row],[N°]],Tableauoccupants[#All],2,FALSE),"")</f>
        <v>AAAAAA aaaaaaa</v>
      </c>
      <c r="D850" s="40">
        <v>1</v>
      </c>
      <c r="E850" s="38">
        <v>44520</v>
      </c>
      <c r="F850" s="17" t="str">
        <f>Tableausuivioccupation[[#This Row],[Emplacement]]&amp;Tableausuivioccupation[[#This Row],[Date]]</f>
        <v>144520</v>
      </c>
    </row>
    <row r="851" spans="2:6" x14ac:dyDescent="0.5">
      <c r="B851" s="36">
        <v>1</v>
      </c>
      <c r="C851" s="37" t="str">
        <f>IFERROR(VLOOKUP(Tableausuivioccupation[[#This Row],[N°]],Tableauoccupants[#All],2,FALSE),"")</f>
        <v>AAAAAA aaaaaaa</v>
      </c>
      <c r="D851" s="40">
        <v>1</v>
      </c>
      <c r="E851" s="38">
        <v>44521</v>
      </c>
      <c r="F851" s="17" t="str">
        <f>Tableausuivioccupation[[#This Row],[Emplacement]]&amp;Tableausuivioccupation[[#This Row],[Date]]</f>
        <v>144521</v>
      </c>
    </row>
    <row r="852" spans="2:6" x14ac:dyDescent="0.5">
      <c r="B852" s="36">
        <v>1</v>
      </c>
      <c r="C852" s="37" t="str">
        <f>IFERROR(VLOOKUP(Tableausuivioccupation[[#This Row],[N°]],Tableauoccupants[#All],2,FALSE),"")</f>
        <v>AAAAAA aaaaaaa</v>
      </c>
      <c r="D852" s="40">
        <v>1</v>
      </c>
      <c r="E852" s="38">
        <v>44522</v>
      </c>
      <c r="F852" s="17" t="str">
        <f>Tableausuivioccupation[[#This Row],[Emplacement]]&amp;Tableausuivioccupation[[#This Row],[Date]]</f>
        <v>144522</v>
      </c>
    </row>
    <row r="853" spans="2:6" x14ac:dyDescent="0.5">
      <c r="B853" s="36">
        <v>1</v>
      </c>
      <c r="C853" s="37" t="str">
        <f>IFERROR(VLOOKUP(Tableausuivioccupation[[#This Row],[N°]],Tableauoccupants[#All],2,FALSE),"")</f>
        <v>AAAAAA aaaaaaa</v>
      </c>
      <c r="D853" s="40">
        <v>1</v>
      </c>
      <c r="E853" s="38">
        <v>44523</v>
      </c>
      <c r="F853" s="17" t="str">
        <f>Tableausuivioccupation[[#This Row],[Emplacement]]&amp;Tableausuivioccupation[[#This Row],[Date]]</f>
        <v>144523</v>
      </c>
    </row>
    <row r="854" spans="2:6" x14ac:dyDescent="0.5">
      <c r="B854" s="36">
        <v>1</v>
      </c>
      <c r="C854" s="37" t="str">
        <f>IFERROR(VLOOKUP(Tableausuivioccupation[[#This Row],[N°]],Tableauoccupants[#All],2,FALSE),"")</f>
        <v>AAAAAA aaaaaaa</v>
      </c>
      <c r="D854" s="40">
        <v>1</v>
      </c>
      <c r="E854" s="38">
        <v>44524</v>
      </c>
      <c r="F854" s="17" t="str">
        <f>Tableausuivioccupation[[#This Row],[Emplacement]]&amp;Tableausuivioccupation[[#This Row],[Date]]</f>
        <v>144524</v>
      </c>
    </row>
    <row r="855" spans="2:6" x14ac:dyDescent="0.5">
      <c r="B855" s="36">
        <v>1</v>
      </c>
      <c r="C855" s="37" t="str">
        <f>IFERROR(VLOOKUP(Tableausuivioccupation[[#This Row],[N°]],Tableauoccupants[#All],2,FALSE),"")</f>
        <v>AAAAAA aaaaaaa</v>
      </c>
      <c r="D855" s="40">
        <v>1</v>
      </c>
      <c r="E855" s="38">
        <v>44525</v>
      </c>
      <c r="F855" s="17" t="str">
        <f>Tableausuivioccupation[[#This Row],[Emplacement]]&amp;Tableausuivioccupation[[#This Row],[Date]]</f>
        <v>144525</v>
      </c>
    </row>
    <row r="856" spans="2:6" x14ac:dyDescent="0.5">
      <c r="B856" s="36">
        <v>1</v>
      </c>
      <c r="C856" s="37" t="str">
        <f>IFERROR(VLOOKUP(Tableausuivioccupation[[#This Row],[N°]],Tableauoccupants[#All],2,FALSE),"")</f>
        <v>AAAAAA aaaaaaa</v>
      </c>
      <c r="D856" s="40">
        <v>1</v>
      </c>
      <c r="E856" s="38">
        <v>44526</v>
      </c>
      <c r="F856" s="17" t="str">
        <f>Tableausuivioccupation[[#This Row],[Emplacement]]&amp;Tableausuivioccupation[[#This Row],[Date]]</f>
        <v>144526</v>
      </c>
    </row>
    <row r="857" spans="2:6" x14ac:dyDescent="0.5">
      <c r="B857" s="36">
        <v>1</v>
      </c>
      <c r="C857" s="37" t="str">
        <f>IFERROR(VLOOKUP(Tableausuivioccupation[[#This Row],[N°]],Tableauoccupants[#All],2,FALSE),"")</f>
        <v>AAAAAA aaaaaaa</v>
      </c>
      <c r="D857" s="40">
        <v>1</v>
      </c>
      <c r="E857" s="38">
        <v>44527</v>
      </c>
      <c r="F857" s="17" t="str">
        <f>Tableausuivioccupation[[#This Row],[Emplacement]]&amp;Tableausuivioccupation[[#This Row],[Date]]</f>
        <v>144527</v>
      </c>
    </row>
    <row r="858" spans="2:6" x14ac:dyDescent="0.5">
      <c r="B858" s="36">
        <v>1</v>
      </c>
      <c r="C858" s="37" t="str">
        <f>IFERROR(VLOOKUP(Tableausuivioccupation[[#This Row],[N°]],Tableauoccupants[#All],2,FALSE),"")</f>
        <v>AAAAAA aaaaaaa</v>
      </c>
      <c r="D858" s="40">
        <v>1</v>
      </c>
      <c r="E858" s="38">
        <v>44528</v>
      </c>
      <c r="F858" s="17" t="str">
        <f>Tableausuivioccupation[[#This Row],[Emplacement]]&amp;Tableausuivioccupation[[#This Row],[Date]]</f>
        <v>144528</v>
      </c>
    </row>
    <row r="859" spans="2:6" x14ac:dyDescent="0.5">
      <c r="B859" s="36">
        <v>1</v>
      </c>
      <c r="C859" s="37" t="str">
        <f>IFERROR(VLOOKUP(Tableausuivioccupation[[#This Row],[N°]],Tableauoccupants[#All],2,FALSE),"")</f>
        <v>AAAAAA aaaaaaa</v>
      </c>
      <c r="D859" s="40">
        <v>1</v>
      </c>
      <c r="E859" s="38">
        <v>44529</v>
      </c>
      <c r="F859" s="17" t="str">
        <f>Tableausuivioccupation[[#This Row],[Emplacement]]&amp;Tableausuivioccupation[[#This Row],[Date]]</f>
        <v>144529</v>
      </c>
    </row>
    <row r="860" spans="2:6" x14ac:dyDescent="0.5">
      <c r="B860" s="36">
        <v>1</v>
      </c>
      <c r="C860" s="37" t="str">
        <f>IFERROR(VLOOKUP(Tableausuivioccupation[[#This Row],[N°]],Tableauoccupants[#All],2,FALSE),"")</f>
        <v>AAAAAA aaaaaaa</v>
      </c>
      <c r="D860" s="40">
        <v>1</v>
      </c>
      <c r="E860" s="38">
        <v>44530</v>
      </c>
      <c r="F860" s="17" t="str">
        <f>Tableausuivioccupation[[#This Row],[Emplacement]]&amp;Tableausuivioccupation[[#This Row],[Date]]</f>
        <v>144530</v>
      </c>
    </row>
    <row r="861" spans="2:6" x14ac:dyDescent="0.5">
      <c r="B861" s="36">
        <v>1</v>
      </c>
      <c r="C861" s="37" t="str">
        <f>IFERROR(VLOOKUP(Tableausuivioccupation[[#This Row],[N°]],Tableauoccupants[#All],2,FALSE),"")</f>
        <v>AAAAAA aaaaaaa</v>
      </c>
      <c r="D861" s="40">
        <v>1</v>
      </c>
      <c r="E861" s="38">
        <v>44531</v>
      </c>
      <c r="F861" s="17" t="str">
        <f>Tableausuivioccupation[[#This Row],[Emplacement]]&amp;Tableausuivioccupation[[#This Row],[Date]]</f>
        <v>144531</v>
      </c>
    </row>
    <row r="862" spans="2:6" x14ac:dyDescent="0.5">
      <c r="B862" s="36">
        <v>1</v>
      </c>
      <c r="C862" s="37" t="str">
        <f>IFERROR(VLOOKUP(Tableausuivioccupation[[#This Row],[N°]],Tableauoccupants[#All],2,FALSE),"")</f>
        <v>AAAAAA aaaaaaa</v>
      </c>
      <c r="D862" s="40">
        <v>1</v>
      </c>
      <c r="E862" s="38">
        <v>44532</v>
      </c>
      <c r="F862" s="17" t="str">
        <f>Tableausuivioccupation[[#This Row],[Emplacement]]&amp;Tableausuivioccupation[[#This Row],[Date]]</f>
        <v>144532</v>
      </c>
    </row>
    <row r="863" spans="2:6" x14ac:dyDescent="0.5">
      <c r="B863" s="36">
        <v>1</v>
      </c>
      <c r="C863" s="37" t="str">
        <f>IFERROR(VLOOKUP(Tableausuivioccupation[[#This Row],[N°]],Tableauoccupants[#All],2,FALSE),"")</f>
        <v>AAAAAA aaaaaaa</v>
      </c>
      <c r="D863" s="40">
        <v>1</v>
      </c>
      <c r="E863" s="38">
        <v>44533</v>
      </c>
      <c r="F863" s="17" t="str">
        <f>Tableausuivioccupation[[#This Row],[Emplacement]]&amp;Tableausuivioccupation[[#This Row],[Date]]</f>
        <v>144533</v>
      </c>
    </row>
    <row r="864" spans="2:6" x14ac:dyDescent="0.5">
      <c r="B864" s="36">
        <v>1</v>
      </c>
      <c r="C864" s="37" t="str">
        <f>IFERROR(VLOOKUP(Tableausuivioccupation[[#This Row],[N°]],Tableauoccupants[#All],2,FALSE),"")</f>
        <v>AAAAAA aaaaaaa</v>
      </c>
      <c r="D864" s="40">
        <v>1</v>
      </c>
      <c r="E864" s="38">
        <v>44534</v>
      </c>
      <c r="F864" s="17" t="str">
        <f>Tableausuivioccupation[[#This Row],[Emplacement]]&amp;Tableausuivioccupation[[#This Row],[Date]]</f>
        <v>144534</v>
      </c>
    </row>
    <row r="865" spans="2:6" x14ac:dyDescent="0.5">
      <c r="B865" s="36">
        <v>1</v>
      </c>
      <c r="C865" s="37" t="str">
        <f>IFERROR(VLOOKUP(Tableausuivioccupation[[#This Row],[N°]],Tableauoccupants[#All],2,FALSE),"")</f>
        <v>AAAAAA aaaaaaa</v>
      </c>
      <c r="D865" s="40">
        <v>1</v>
      </c>
      <c r="E865" s="38">
        <v>44535</v>
      </c>
      <c r="F865" s="17" t="str">
        <f>Tableausuivioccupation[[#This Row],[Emplacement]]&amp;Tableausuivioccupation[[#This Row],[Date]]</f>
        <v>144535</v>
      </c>
    </row>
    <row r="866" spans="2:6" x14ac:dyDescent="0.5">
      <c r="B866" s="36">
        <v>1</v>
      </c>
      <c r="C866" s="37" t="str">
        <f>IFERROR(VLOOKUP(Tableausuivioccupation[[#This Row],[N°]],Tableauoccupants[#All],2,FALSE),"")</f>
        <v>AAAAAA aaaaaaa</v>
      </c>
      <c r="D866" s="40">
        <v>1</v>
      </c>
      <c r="E866" s="38">
        <v>44536</v>
      </c>
      <c r="F866" s="17" t="str">
        <f>Tableausuivioccupation[[#This Row],[Emplacement]]&amp;Tableausuivioccupation[[#This Row],[Date]]</f>
        <v>144536</v>
      </c>
    </row>
    <row r="867" spans="2:6" x14ac:dyDescent="0.5">
      <c r="B867" s="36">
        <v>1</v>
      </c>
      <c r="C867" s="37" t="str">
        <f>IFERROR(VLOOKUP(Tableausuivioccupation[[#This Row],[N°]],Tableauoccupants[#All],2,FALSE),"")</f>
        <v>AAAAAA aaaaaaa</v>
      </c>
      <c r="D867" s="40">
        <v>1</v>
      </c>
      <c r="E867" s="38">
        <v>44537</v>
      </c>
      <c r="F867" s="17" t="str">
        <f>Tableausuivioccupation[[#This Row],[Emplacement]]&amp;Tableausuivioccupation[[#This Row],[Date]]</f>
        <v>144537</v>
      </c>
    </row>
    <row r="868" spans="2:6" x14ac:dyDescent="0.5">
      <c r="B868" s="36">
        <v>1</v>
      </c>
      <c r="C868" s="37" t="str">
        <f>IFERROR(VLOOKUP(Tableausuivioccupation[[#This Row],[N°]],Tableauoccupants[#All],2,FALSE),"")</f>
        <v>AAAAAA aaaaaaa</v>
      </c>
      <c r="D868" s="40">
        <v>1</v>
      </c>
      <c r="E868" s="38">
        <v>44538</v>
      </c>
      <c r="F868" s="17" t="str">
        <f>Tableausuivioccupation[[#This Row],[Emplacement]]&amp;Tableausuivioccupation[[#This Row],[Date]]</f>
        <v>144538</v>
      </c>
    </row>
    <row r="869" spans="2:6" x14ac:dyDescent="0.5">
      <c r="B869" s="36">
        <v>1</v>
      </c>
      <c r="C869" s="37" t="str">
        <f>IFERROR(VLOOKUP(Tableausuivioccupation[[#This Row],[N°]],Tableauoccupants[#All],2,FALSE),"")</f>
        <v>AAAAAA aaaaaaa</v>
      </c>
      <c r="D869" s="40">
        <v>1</v>
      </c>
      <c r="E869" s="38">
        <v>44539</v>
      </c>
      <c r="F869" s="17" t="str">
        <f>Tableausuivioccupation[[#This Row],[Emplacement]]&amp;Tableausuivioccupation[[#This Row],[Date]]</f>
        <v>144539</v>
      </c>
    </row>
    <row r="870" spans="2:6" x14ac:dyDescent="0.5">
      <c r="B870" s="36">
        <v>1</v>
      </c>
      <c r="C870" s="37" t="str">
        <f>IFERROR(VLOOKUP(Tableausuivioccupation[[#This Row],[N°]],Tableauoccupants[#All],2,FALSE),"")</f>
        <v>AAAAAA aaaaaaa</v>
      </c>
      <c r="D870" s="40">
        <v>1</v>
      </c>
      <c r="E870" s="38">
        <v>44540</v>
      </c>
      <c r="F870" s="17" t="str">
        <f>Tableausuivioccupation[[#This Row],[Emplacement]]&amp;Tableausuivioccupation[[#This Row],[Date]]</f>
        <v>144540</v>
      </c>
    </row>
    <row r="871" spans="2:6" x14ac:dyDescent="0.5">
      <c r="B871" s="36">
        <v>1</v>
      </c>
      <c r="C871" s="37" t="str">
        <f>IFERROR(VLOOKUP(Tableausuivioccupation[[#This Row],[N°]],Tableauoccupants[#All],2,FALSE),"")</f>
        <v>AAAAAA aaaaaaa</v>
      </c>
      <c r="D871" s="40">
        <v>1</v>
      </c>
      <c r="E871" s="38">
        <v>44541</v>
      </c>
      <c r="F871" s="17" t="str">
        <f>Tableausuivioccupation[[#This Row],[Emplacement]]&amp;Tableausuivioccupation[[#This Row],[Date]]</f>
        <v>144541</v>
      </c>
    </row>
    <row r="872" spans="2:6" x14ac:dyDescent="0.5">
      <c r="B872" s="36">
        <v>1</v>
      </c>
      <c r="C872" s="37" t="str">
        <f>IFERROR(VLOOKUP(Tableausuivioccupation[[#This Row],[N°]],Tableauoccupants[#All],2,FALSE),"")</f>
        <v>AAAAAA aaaaaaa</v>
      </c>
      <c r="D872" s="40">
        <v>1</v>
      </c>
      <c r="E872" s="38">
        <v>44542</v>
      </c>
      <c r="F872" s="17" t="str">
        <f>Tableausuivioccupation[[#This Row],[Emplacement]]&amp;Tableausuivioccupation[[#This Row],[Date]]</f>
        <v>144542</v>
      </c>
    </row>
    <row r="873" spans="2:6" x14ac:dyDescent="0.5">
      <c r="B873" s="36">
        <v>1</v>
      </c>
      <c r="C873" s="37" t="str">
        <f>IFERROR(VLOOKUP(Tableausuivioccupation[[#This Row],[N°]],Tableauoccupants[#All],2,FALSE),"")</f>
        <v>AAAAAA aaaaaaa</v>
      </c>
      <c r="D873" s="40">
        <v>1</v>
      </c>
      <c r="E873" s="38">
        <v>44543</v>
      </c>
      <c r="F873" s="17" t="str">
        <f>Tableausuivioccupation[[#This Row],[Emplacement]]&amp;Tableausuivioccupation[[#This Row],[Date]]</f>
        <v>144543</v>
      </c>
    </row>
    <row r="874" spans="2:6" x14ac:dyDescent="0.5">
      <c r="B874" s="36">
        <v>1</v>
      </c>
      <c r="C874" s="37" t="str">
        <f>IFERROR(VLOOKUP(Tableausuivioccupation[[#This Row],[N°]],Tableauoccupants[#All],2,FALSE),"")</f>
        <v>AAAAAA aaaaaaa</v>
      </c>
      <c r="D874" s="40">
        <v>1</v>
      </c>
      <c r="E874" s="38">
        <v>44544</v>
      </c>
      <c r="F874" s="17" t="str">
        <f>Tableausuivioccupation[[#This Row],[Emplacement]]&amp;Tableausuivioccupation[[#This Row],[Date]]</f>
        <v>144544</v>
      </c>
    </row>
    <row r="875" spans="2:6" x14ac:dyDescent="0.5">
      <c r="B875" s="36">
        <v>1</v>
      </c>
      <c r="C875" s="37" t="str">
        <f>IFERROR(VLOOKUP(Tableausuivioccupation[[#This Row],[N°]],Tableauoccupants[#All],2,FALSE),"")</f>
        <v>AAAAAA aaaaaaa</v>
      </c>
      <c r="D875" s="40">
        <v>1</v>
      </c>
      <c r="E875" s="38">
        <v>44545</v>
      </c>
      <c r="F875" s="17" t="str">
        <f>Tableausuivioccupation[[#This Row],[Emplacement]]&amp;Tableausuivioccupation[[#This Row],[Date]]</f>
        <v>144545</v>
      </c>
    </row>
    <row r="876" spans="2:6" x14ac:dyDescent="0.5">
      <c r="B876" s="36">
        <v>1</v>
      </c>
      <c r="C876" s="37" t="str">
        <f>IFERROR(VLOOKUP(Tableausuivioccupation[[#This Row],[N°]],Tableauoccupants[#All],2,FALSE),"")</f>
        <v>AAAAAA aaaaaaa</v>
      </c>
      <c r="D876" s="40">
        <v>1</v>
      </c>
      <c r="E876" s="38">
        <v>44546</v>
      </c>
      <c r="F876" s="17" t="str">
        <f>Tableausuivioccupation[[#This Row],[Emplacement]]&amp;Tableausuivioccupation[[#This Row],[Date]]</f>
        <v>144546</v>
      </c>
    </row>
    <row r="877" spans="2:6" x14ac:dyDescent="0.5">
      <c r="B877" s="36">
        <v>1</v>
      </c>
      <c r="C877" s="37" t="str">
        <f>IFERROR(VLOOKUP(Tableausuivioccupation[[#This Row],[N°]],Tableauoccupants[#All],2,FALSE),"")</f>
        <v>AAAAAA aaaaaaa</v>
      </c>
      <c r="D877" s="40">
        <v>1</v>
      </c>
      <c r="E877" s="38">
        <v>44547</v>
      </c>
      <c r="F877" s="17" t="str">
        <f>Tableausuivioccupation[[#This Row],[Emplacement]]&amp;Tableausuivioccupation[[#This Row],[Date]]</f>
        <v>144547</v>
      </c>
    </row>
    <row r="878" spans="2:6" x14ac:dyDescent="0.5">
      <c r="B878" s="36">
        <v>1</v>
      </c>
      <c r="C878" s="37" t="str">
        <f>IFERROR(VLOOKUP(Tableausuivioccupation[[#This Row],[N°]],Tableauoccupants[#All],2,FALSE),"")</f>
        <v>AAAAAA aaaaaaa</v>
      </c>
      <c r="D878" s="40">
        <v>1</v>
      </c>
      <c r="E878" s="38">
        <v>44548</v>
      </c>
      <c r="F878" s="17" t="str">
        <f>Tableausuivioccupation[[#This Row],[Emplacement]]&amp;Tableausuivioccupation[[#This Row],[Date]]</f>
        <v>144548</v>
      </c>
    </row>
    <row r="879" spans="2:6" x14ac:dyDescent="0.5">
      <c r="B879" s="36">
        <v>1</v>
      </c>
      <c r="C879" s="37" t="str">
        <f>IFERROR(VLOOKUP(Tableausuivioccupation[[#This Row],[N°]],Tableauoccupants[#All],2,FALSE),"")</f>
        <v>AAAAAA aaaaaaa</v>
      </c>
      <c r="D879" s="40">
        <v>1</v>
      </c>
      <c r="E879" s="38">
        <v>44549</v>
      </c>
      <c r="F879" s="17" t="str">
        <f>Tableausuivioccupation[[#This Row],[Emplacement]]&amp;Tableausuivioccupation[[#This Row],[Date]]</f>
        <v>144549</v>
      </c>
    </row>
    <row r="880" spans="2:6" x14ac:dyDescent="0.5">
      <c r="B880" s="36">
        <v>1</v>
      </c>
      <c r="C880" s="37" t="str">
        <f>IFERROR(VLOOKUP(Tableausuivioccupation[[#This Row],[N°]],Tableauoccupants[#All],2,FALSE),"")</f>
        <v>AAAAAA aaaaaaa</v>
      </c>
      <c r="D880" s="40">
        <v>1</v>
      </c>
      <c r="E880" s="38">
        <v>44550</v>
      </c>
      <c r="F880" s="17" t="str">
        <f>Tableausuivioccupation[[#This Row],[Emplacement]]&amp;Tableausuivioccupation[[#This Row],[Date]]</f>
        <v>144550</v>
      </c>
    </row>
    <row r="881" spans="2:6" x14ac:dyDescent="0.5">
      <c r="B881" s="36">
        <v>1</v>
      </c>
      <c r="C881" s="37" t="str">
        <f>IFERROR(VLOOKUP(Tableausuivioccupation[[#This Row],[N°]],Tableauoccupants[#All],2,FALSE),"")</f>
        <v>AAAAAA aaaaaaa</v>
      </c>
      <c r="D881" s="40">
        <v>1</v>
      </c>
      <c r="E881" s="38">
        <v>44551</v>
      </c>
      <c r="F881" s="17" t="str">
        <f>Tableausuivioccupation[[#This Row],[Emplacement]]&amp;Tableausuivioccupation[[#This Row],[Date]]</f>
        <v>144551</v>
      </c>
    </row>
    <row r="882" spans="2:6" x14ac:dyDescent="0.5">
      <c r="B882" s="36">
        <v>1</v>
      </c>
      <c r="C882" s="37" t="str">
        <f>IFERROR(VLOOKUP(Tableausuivioccupation[[#This Row],[N°]],Tableauoccupants[#All],2,FALSE),"")</f>
        <v>AAAAAA aaaaaaa</v>
      </c>
      <c r="D882" s="40">
        <v>1</v>
      </c>
      <c r="E882" s="38">
        <v>44552</v>
      </c>
      <c r="F882" s="17" t="str">
        <f>Tableausuivioccupation[[#This Row],[Emplacement]]&amp;Tableausuivioccupation[[#This Row],[Date]]</f>
        <v>144552</v>
      </c>
    </row>
    <row r="883" spans="2:6" x14ac:dyDescent="0.5">
      <c r="B883" s="36">
        <v>1</v>
      </c>
      <c r="C883" s="37" t="str">
        <f>IFERROR(VLOOKUP(Tableausuivioccupation[[#This Row],[N°]],Tableauoccupants[#All],2,FALSE),"")</f>
        <v>AAAAAA aaaaaaa</v>
      </c>
      <c r="D883" s="40">
        <v>1</v>
      </c>
      <c r="E883" s="38">
        <v>44553</v>
      </c>
      <c r="F883" s="17" t="str">
        <f>Tableausuivioccupation[[#This Row],[Emplacement]]&amp;Tableausuivioccupation[[#This Row],[Date]]</f>
        <v>144553</v>
      </c>
    </row>
    <row r="884" spans="2:6" x14ac:dyDescent="0.5">
      <c r="B884" s="36">
        <v>1</v>
      </c>
      <c r="C884" s="37" t="str">
        <f>IFERROR(VLOOKUP(Tableausuivioccupation[[#This Row],[N°]],Tableauoccupants[#All],2,FALSE),"")</f>
        <v>AAAAAA aaaaaaa</v>
      </c>
      <c r="D884" s="40">
        <v>1</v>
      </c>
      <c r="E884" s="38">
        <v>44554</v>
      </c>
      <c r="F884" s="17" t="str">
        <f>Tableausuivioccupation[[#This Row],[Emplacement]]&amp;Tableausuivioccupation[[#This Row],[Date]]</f>
        <v>144554</v>
      </c>
    </row>
    <row r="885" spans="2:6" x14ac:dyDescent="0.5">
      <c r="B885" s="36">
        <v>1</v>
      </c>
      <c r="C885" s="37" t="str">
        <f>IFERROR(VLOOKUP(Tableausuivioccupation[[#This Row],[N°]],Tableauoccupants[#All],2,FALSE),"")</f>
        <v>AAAAAA aaaaaaa</v>
      </c>
      <c r="D885" s="40">
        <v>1</v>
      </c>
      <c r="E885" s="38">
        <v>44555</v>
      </c>
      <c r="F885" s="17" t="str">
        <f>Tableausuivioccupation[[#This Row],[Emplacement]]&amp;Tableausuivioccupation[[#This Row],[Date]]</f>
        <v>144555</v>
      </c>
    </row>
    <row r="886" spans="2:6" x14ac:dyDescent="0.5">
      <c r="B886" s="36">
        <v>1</v>
      </c>
      <c r="C886" s="37" t="str">
        <f>IFERROR(VLOOKUP(Tableausuivioccupation[[#This Row],[N°]],Tableauoccupants[#All],2,FALSE),"")</f>
        <v>AAAAAA aaaaaaa</v>
      </c>
      <c r="D886" s="40">
        <v>1</v>
      </c>
      <c r="E886" s="38">
        <v>44556</v>
      </c>
      <c r="F886" s="17" t="str">
        <f>Tableausuivioccupation[[#This Row],[Emplacement]]&amp;Tableausuivioccupation[[#This Row],[Date]]</f>
        <v>144556</v>
      </c>
    </row>
    <row r="887" spans="2:6" x14ac:dyDescent="0.5">
      <c r="B887" s="36">
        <v>1</v>
      </c>
      <c r="C887" s="37" t="str">
        <f>IFERROR(VLOOKUP(Tableausuivioccupation[[#This Row],[N°]],Tableauoccupants[#All],2,FALSE),"")</f>
        <v>AAAAAA aaaaaaa</v>
      </c>
      <c r="D887" s="40">
        <v>1</v>
      </c>
      <c r="E887" s="38">
        <v>44557</v>
      </c>
      <c r="F887" s="17" t="str">
        <f>Tableausuivioccupation[[#This Row],[Emplacement]]&amp;Tableausuivioccupation[[#This Row],[Date]]</f>
        <v>144557</v>
      </c>
    </row>
    <row r="888" spans="2:6" x14ac:dyDescent="0.5">
      <c r="B888" s="36">
        <v>1</v>
      </c>
      <c r="C888" s="37" t="str">
        <f>IFERROR(VLOOKUP(Tableausuivioccupation[[#This Row],[N°]],Tableauoccupants[#All],2,FALSE),"")</f>
        <v>AAAAAA aaaaaaa</v>
      </c>
      <c r="D888" s="40">
        <v>1</v>
      </c>
      <c r="E888" s="38">
        <v>44558</v>
      </c>
      <c r="F888" s="17" t="str">
        <f>Tableausuivioccupation[[#This Row],[Emplacement]]&amp;Tableausuivioccupation[[#This Row],[Date]]</f>
        <v>144558</v>
      </c>
    </row>
    <row r="889" spans="2:6" x14ac:dyDescent="0.5">
      <c r="B889" s="36">
        <v>1</v>
      </c>
      <c r="C889" s="37" t="str">
        <f>IFERROR(VLOOKUP(Tableausuivioccupation[[#This Row],[N°]],Tableauoccupants[#All],2,FALSE),"")</f>
        <v>AAAAAA aaaaaaa</v>
      </c>
      <c r="D889" s="40">
        <v>1</v>
      </c>
      <c r="E889" s="38">
        <v>44559</v>
      </c>
      <c r="F889" s="17" t="str">
        <f>Tableausuivioccupation[[#This Row],[Emplacement]]&amp;Tableausuivioccupation[[#This Row],[Date]]</f>
        <v>144559</v>
      </c>
    </row>
    <row r="890" spans="2:6" x14ac:dyDescent="0.5">
      <c r="B890" s="36">
        <v>1</v>
      </c>
      <c r="C890" s="37" t="str">
        <f>IFERROR(VLOOKUP(Tableausuivioccupation[[#This Row],[N°]],Tableauoccupants[#All],2,FALSE),"")</f>
        <v>AAAAAA aaaaaaa</v>
      </c>
      <c r="D890" s="40">
        <v>1</v>
      </c>
      <c r="E890" s="38">
        <v>44560</v>
      </c>
      <c r="F890" s="17" t="str">
        <f>Tableausuivioccupation[[#This Row],[Emplacement]]&amp;Tableausuivioccupation[[#This Row],[Date]]</f>
        <v>144560</v>
      </c>
    </row>
    <row r="891" spans="2:6" x14ac:dyDescent="0.5">
      <c r="B891" s="36">
        <v>1</v>
      </c>
      <c r="C891" s="37" t="str">
        <f>IFERROR(VLOOKUP(Tableausuivioccupation[[#This Row],[N°]],Tableauoccupants[#All],2,FALSE),"")</f>
        <v>AAAAAA aaaaaaa</v>
      </c>
      <c r="D891" s="40">
        <v>1</v>
      </c>
      <c r="E891" s="38">
        <v>44561</v>
      </c>
      <c r="F891" s="17" t="str">
        <f>Tableausuivioccupation[[#This Row],[Emplacement]]&amp;Tableausuivioccupation[[#This Row],[Date]]</f>
        <v>144561</v>
      </c>
    </row>
    <row r="892" spans="2:6" x14ac:dyDescent="0.5">
      <c r="B892" s="36">
        <v>3</v>
      </c>
      <c r="C892" s="37" t="str">
        <f>IFERROR(VLOOKUP(Tableausuivioccupation[[#This Row],[N°]],Tableauoccupants[#All],2,FALSE),"")</f>
        <v>CCCCCC ccccccc</v>
      </c>
      <c r="D892" s="40">
        <v>10</v>
      </c>
      <c r="E892" s="38">
        <v>44444</v>
      </c>
      <c r="F892" s="17" t="str">
        <f>Tableausuivioccupation[[#This Row],[Emplacement]]&amp;Tableausuivioccupation[[#This Row],[Date]]</f>
        <v>1044444</v>
      </c>
    </row>
    <row r="893" spans="2:6" x14ac:dyDescent="0.5">
      <c r="B893" s="36">
        <v>3</v>
      </c>
      <c r="C893" s="37" t="str">
        <f>IFERROR(VLOOKUP(Tableausuivioccupation[[#This Row],[N°]],Tableauoccupants[#All],2,FALSE),"")</f>
        <v>CCCCCC ccccccc</v>
      </c>
      <c r="D893" s="40">
        <v>10</v>
      </c>
      <c r="E893" s="38">
        <v>44445</v>
      </c>
      <c r="F893" s="17" t="str">
        <f>Tableausuivioccupation[[#This Row],[Emplacement]]&amp;Tableausuivioccupation[[#This Row],[Date]]</f>
        <v>1044445</v>
      </c>
    </row>
    <row r="894" spans="2:6" x14ac:dyDescent="0.5">
      <c r="B894" s="36">
        <v>3</v>
      </c>
      <c r="C894" s="37" t="str">
        <f>IFERROR(VLOOKUP(Tableausuivioccupation[[#This Row],[N°]],Tableauoccupants[#All],2,FALSE),"")</f>
        <v>CCCCCC ccccccc</v>
      </c>
      <c r="D894" s="40">
        <v>10</v>
      </c>
      <c r="E894" s="38">
        <v>44446</v>
      </c>
      <c r="F894" s="17" t="str">
        <f>Tableausuivioccupation[[#This Row],[Emplacement]]&amp;Tableausuivioccupation[[#This Row],[Date]]</f>
        <v>1044446</v>
      </c>
    </row>
    <row r="895" spans="2:6" x14ac:dyDescent="0.5">
      <c r="B895" s="36">
        <v>3</v>
      </c>
      <c r="C895" s="37" t="str">
        <f>IFERROR(VLOOKUP(Tableausuivioccupation[[#This Row],[N°]],Tableauoccupants[#All],2,FALSE),"")</f>
        <v>CCCCCC ccccccc</v>
      </c>
      <c r="D895" s="40">
        <v>10</v>
      </c>
      <c r="E895" s="38">
        <v>44447</v>
      </c>
      <c r="F895" s="17" t="str">
        <f>Tableausuivioccupation[[#This Row],[Emplacement]]&amp;Tableausuivioccupation[[#This Row],[Date]]</f>
        <v>1044447</v>
      </c>
    </row>
    <row r="896" spans="2:6" x14ac:dyDescent="0.5">
      <c r="B896" s="36">
        <v>3</v>
      </c>
      <c r="C896" s="37" t="str">
        <f>IFERROR(VLOOKUP(Tableausuivioccupation[[#This Row],[N°]],Tableauoccupants[#All],2,FALSE),"")</f>
        <v>CCCCCC ccccccc</v>
      </c>
      <c r="D896" s="40">
        <v>10</v>
      </c>
      <c r="E896" s="38">
        <v>44448</v>
      </c>
      <c r="F896" s="17" t="str">
        <f>Tableausuivioccupation[[#This Row],[Emplacement]]&amp;Tableausuivioccupation[[#This Row],[Date]]</f>
        <v>1044448</v>
      </c>
    </row>
    <row r="897" spans="2:6" x14ac:dyDescent="0.5">
      <c r="B897" s="36">
        <v>3</v>
      </c>
      <c r="C897" s="37" t="str">
        <f>IFERROR(VLOOKUP(Tableausuivioccupation[[#This Row],[N°]],Tableauoccupants[#All],2,FALSE),"")</f>
        <v>CCCCCC ccccccc</v>
      </c>
      <c r="D897" s="40">
        <v>10</v>
      </c>
      <c r="E897" s="38">
        <v>44449</v>
      </c>
      <c r="F897" s="17" t="str">
        <f>Tableausuivioccupation[[#This Row],[Emplacement]]&amp;Tableausuivioccupation[[#This Row],[Date]]</f>
        <v>1044449</v>
      </c>
    </row>
    <row r="898" spans="2:6" x14ac:dyDescent="0.5">
      <c r="B898" s="36">
        <v>3</v>
      </c>
      <c r="C898" s="37" t="str">
        <f>IFERROR(VLOOKUP(Tableausuivioccupation[[#This Row],[N°]],Tableauoccupants[#All],2,FALSE),"")</f>
        <v>CCCCCC ccccccc</v>
      </c>
      <c r="D898" s="40">
        <v>10</v>
      </c>
      <c r="E898" s="38">
        <v>44450</v>
      </c>
      <c r="F898" s="17" t="str">
        <f>Tableausuivioccupation[[#This Row],[Emplacement]]&amp;Tableausuivioccupation[[#This Row],[Date]]</f>
        <v>1044450</v>
      </c>
    </row>
    <row r="899" spans="2:6" x14ac:dyDescent="0.5">
      <c r="B899" s="36">
        <v>3</v>
      </c>
      <c r="C899" s="37" t="str">
        <f>IFERROR(VLOOKUP(Tableausuivioccupation[[#This Row],[N°]],Tableauoccupants[#All],2,FALSE),"")</f>
        <v>CCCCCC ccccccc</v>
      </c>
      <c r="D899" s="40">
        <v>10</v>
      </c>
      <c r="E899" s="38">
        <v>44451</v>
      </c>
      <c r="F899" s="17" t="str">
        <f>Tableausuivioccupation[[#This Row],[Emplacement]]&amp;Tableausuivioccupation[[#This Row],[Date]]</f>
        <v>1044451</v>
      </c>
    </row>
    <row r="900" spans="2:6" x14ac:dyDescent="0.5">
      <c r="B900" s="36">
        <v>3</v>
      </c>
      <c r="C900" s="37" t="str">
        <f>IFERROR(VLOOKUP(Tableausuivioccupation[[#This Row],[N°]],Tableauoccupants[#All],2,FALSE),"")</f>
        <v>CCCCCC ccccccc</v>
      </c>
      <c r="D900" s="40">
        <v>10</v>
      </c>
      <c r="E900" s="38">
        <v>44452</v>
      </c>
      <c r="F900" s="17" t="str">
        <f>Tableausuivioccupation[[#This Row],[Emplacement]]&amp;Tableausuivioccupation[[#This Row],[Date]]</f>
        <v>1044452</v>
      </c>
    </row>
    <row r="901" spans="2:6" x14ac:dyDescent="0.5">
      <c r="B901" s="36">
        <v>3</v>
      </c>
      <c r="C901" s="37" t="str">
        <f>IFERROR(VLOOKUP(Tableausuivioccupation[[#This Row],[N°]],Tableauoccupants[#All],2,FALSE),"")</f>
        <v>CCCCCC ccccccc</v>
      </c>
      <c r="D901" s="40">
        <v>10</v>
      </c>
      <c r="E901" s="38">
        <v>44453</v>
      </c>
      <c r="F901" s="17" t="str">
        <f>Tableausuivioccupation[[#This Row],[Emplacement]]&amp;Tableausuivioccupation[[#This Row],[Date]]</f>
        <v>1044453</v>
      </c>
    </row>
    <row r="902" spans="2:6" x14ac:dyDescent="0.5">
      <c r="B902" s="36">
        <v>3</v>
      </c>
      <c r="C902" s="37" t="str">
        <f>IFERROR(VLOOKUP(Tableausuivioccupation[[#This Row],[N°]],Tableauoccupants[#All],2,FALSE),"")</f>
        <v>CCCCCC ccccccc</v>
      </c>
      <c r="D902" s="40">
        <v>10</v>
      </c>
      <c r="E902" s="38">
        <v>44454</v>
      </c>
      <c r="F902" s="17" t="str">
        <f>Tableausuivioccupation[[#This Row],[Emplacement]]&amp;Tableausuivioccupation[[#This Row],[Date]]</f>
        <v>1044454</v>
      </c>
    </row>
    <row r="903" spans="2:6" x14ac:dyDescent="0.5">
      <c r="B903" s="36">
        <v>3</v>
      </c>
      <c r="C903" s="37" t="str">
        <f>IFERROR(VLOOKUP(Tableausuivioccupation[[#This Row],[N°]],Tableauoccupants[#All],2,FALSE),"")</f>
        <v>CCCCCC ccccccc</v>
      </c>
      <c r="D903" s="40">
        <v>10</v>
      </c>
      <c r="E903" s="38">
        <v>44455</v>
      </c>
      <c r="F903" s="17" t="str">
        <f>Tableausuivioccupation[[#This Row],[Emplacement]]&amp;Tableausuivioccupation[[#This Row],[Date]]</f>
        <v>1044455</v>
      </c>
    </row>
    <row r="904" spans="2:6" x14ac:dyDescent="0.5">
      <c r="B904" s="36">
        <v>3</v>
      </c>
      <c r="C904" s="37" t="str">
        <f>IFERROR(VLOOKUP(Tableausuivioccupation[[#This Row],[N°]],Tableauoccupants[#All],2,FALSE),"")</f>
        <v>CCCCCC ccccccc</v>
      </c>
      <c r="D904" s="40">
        <v>10</v>
      </c>
      <c r="E904" s="38">
        <v>44456</v>
      </c>
      <c r="F904" s="17" t="str">
        <f>Tableausuivioccupation[[#This Row],[Emplacement]]&amp;Tableausuivioccupation[[#This Row],[Date]]</f>
        <v>1044456</v>
      </c>
    </row>
    <row r="905" spans="2:6" x14ac:dyDescent="0.5">
      <c r="B905" s="36">
        <v>3</v>
      </c>
      <c r="C905" s="37" t="str">
        <f>IFERROR(VLOOKUP(Tableausuivioccupation[[#This Row],[N°]],Tableauoccupants[#All],2,FALSE),"")</f>
        <v>CCCCCC ccccccc</v>
      </c>
      <c r="D905" s="40">
        <v>10</v>
      </c>
      <c r="E905" s="38">
        <v>44457</v>
      </c>
      <c r="F905" s="17" t="str">
        <f>Tableausuivioccupation[[#This Row],[Emplacement]]&amp;Tableausuivioccupation[[#This Row],[Date]]</f>
        <v>1044457</v>
      </c>
    </row>
    <row r="906" spans="2:6" x14ac:dyDescent="0.5">
      <c r="B906" s="36">
        <v>3</v>
      </c>
      <c r="C906" s="37" t="str">
        <f>IFERROR(VLOOKUP(Tableausuivioccupation[[#This Row],[N°]],Tableauoccupants[#All],2,FALSE),"")</f>
        <v>CCCCCC ccccccc</v>
      </c>
      <c r="D906" s="40">
        <v>10</v>
      </c>
      <c r="E906" s="38">
        <v>44458</v>
      </c>
      <c r="F906" s="17" t="str">
        <f>Tableausuivioccupation[[#This Row],[Emplacement]]&amp;Tableausuivioccupation[[#This Row],[Date]]</f>
        <v>1044458</v>
      </c>
    </row>
    <row r="907" spans="2:6" x14ac:dyDescent="0.5">
      <c r="B907" s="36">
        <v>3</v>
      </c>
      <c r="C907" s="37" t="str">
        <f>IFERROR(VLOOKUP(Tableausuivioccupation[[#This Row],[N°]],Tableauoccupants[#All],2,FALSE),"")</f>
        <v>CCCCCC ccccccc</v>
      </c>
      <c r="D907" s="40">
        <v>10</v>
      </c>
      <c r="E907" s="38">
        <v>44459</v>
      </c>
      <c r="F907" s="17" t="str">
        <f>Tableausuivioccupation[[#This Row],[Emplacement]]&amp;Tableausuivioccupation[[#This Row],[Date]]</f>
        <v>1044459</v>
      </c>
    </row>
    <row r="908" spans="2:6" x14ac:dyDescent="0.5">
      <c r="B908" s="36">
        <v>3</v>
      </c>
      <c r="C908" s="37" t="str">
        <f>IFERROR(VLOOKUP(Tableausuivioccupation[[#This Row],[N°]],Tableauoccupants[#All],2,FALSE),"")</f>
        <v>CCCCCC ccccccc</v>
      </c>
      <c r="D908" s="40">
        <v>10</v>
      </c>
      <c r="E908" s="38">
        <v>44460</v>
      </c>
      <c r="F908" s="17" t="str">
        <f>Tableausuivioccupation[[#This Row],[Emplacement]]&amp;Tableausuivioccupation[[#This Row],[Date]]</f>
        <v>1044460</v>
      </c>
    </row>
    <row r="909" spans="2:6" x14ac:dyDescent="0.5">
      <c r="B909" s="36">
        <v>3</v>
      </c>
      <c r="C909" s="37" t="str">
        <f>IFERROR(VLOOKUP(Tableausuivioccupation[[#This Row],[N°]],Tableauoccupants[#All],2,FALSE),"")</f>
        <v>CCCCCC ccccccc</v>
      </c>
      <c r="D909" s="40">
        <v>10</v>
      </c>
      <c r="E909" s="38">
        <v>44461</v>
      </c>
      <c r="F909" s="17" t="str">
        <f>Tableausuivioccupation[[#This Row],[Emplacement]]&amp;Tableausuivioccupation[[#This Row],[Date]]</f>
        <v>1044461</v>
      </c>
    </row>
    <row r="910" spans="2:6" x14ac:dyDescent="0.5">
      <c r="B910" s="36">
        <v>3</v>
      </c>
      <c r="C910" s="37" t="str">
        <f>IFERROR(VLOOKUP(Tableausuivioccupation[[#This Row],[N°]],Tableauoccupants[#All],2,FALSE),"")</f>
        <v>CCCCCC ccccccc</v>
      </c>
      <c r="D910" s="40">
        <v>10</v>
      </c>
      <c r="E910" s="38">
        <v>44462</v>
      </c>
      <c r="F910" s="17" t="str">
        <f>Tableausuivioccupation[[#This Row],[Emplacement]]&amp;Tableausuivioccupation[[#This Row],[Date]]</f>
        <v>1044462</v>
      </c>
    </row>
    <row r="911" spans="2:6" x14ac:dyDescent="0.5">
      <c r="B911" s="36">
        <v>3</v>
      </c>
      <c r="C911" s="37" t="str">
        <f>IFERROR(VLOOKUP(Tableausuivioccupation[[#This Row],[N°]],Tableauoccupants[#All],2,FALSE),"")</f>
        <v>CCCCCC ccccccc</v>
      </c>
      <c r="D911" s="40">
        <v>10</v>
      </c>
      <c r="E911" s="38">
        <v>44463</v>
      </c>
      <c r="F911" s="17" t="str">
        <f>Tableausuivioccupation[[#This Row],[Emplacement]]&amp;Tableausuivioccupation[[#This Row],[Date]]</f>
        <v>1044463</v>
      </c>
    </row>
    <row r="912" spans="2:6" x14ac:dyDescent="0.5">
      <c r="B912" s="36">
        <v>3</v>
      </c>
      <c r="C912" s="37" t="str">
        <f>IFERROR(VLOOKUP(Tableausuivioccupation[[#This Row],[N°]],Tableauoccupants[#All],2,FALSE),"")</f>
        <v>CCCCCC ccccccc</v>
      </c>
      <c r="D912" s="40">
        <v>10</v>
      </c>
      <c r="E912" s="38">
        <v>44464</v>
      </c>
      <c r="F912" s="17" t="str">
        <f>Tableausuivioccupation[[#This Row],[Emplacement]]&amp;Tableausuivioccupation[[#This Row],[Date]]</f>
        <v>1044464</v>
      </c>
    </row>
    <row r="913" spans="2:6" x14ac:dyDescent="0.5">
      <c r="B913" s="36">
        <v>3</v>
      </c>
      <c r="C913" s="37" t="str">
        <f>IFERROR(VLOOKUP(Tableausuivioccupation[[#This Row],[N°]],Tableauoccupants[#All],2,FALSE),"")</f>
        <v>CCCCCC ccccccc</v>
      </c>
      <c r="D913" s="40">
        <v>10</v>
      </c>
      <c r="E913" s="38">
        <v>44465</v>
      </c>
      <c r="F913" s="17" t="str">
        <f>Tableausuivioccupation[[#This Row],[Emplacement]]&amp;Tableausuivioccupation[[#This Row],[Date]]</f>
        <v>1044465</v>
      </c>
    </row>
    <row r="914" spans="2:6" x14ac:dyDescent="0.5">
      <c r="B914" s="36">
        <v>3</v>
      </c>
      <c r="C914" s="37" t="str">
        <f>IFERROR(VLOOKUP(Tableausuivioccupation[[#This Row],[N°]],Tableauoccupants[#All],2,FALSE),"")</f>
        <v>CCCCCC ccccccc</v>
      </c>
      <c r="D914" s="40">
        <v>10</v>
      </c>
      <c r="E914" s="38">
        <v>44466</v>
      </c>
      <c r="F914" s="17" t="str">
        <f>Tableausuivioccupation[[#This Row],[Emplacement]]&amp;Tableausuivioccupation[[#This Row],[Date]]</f>
        <v>1044466</v>
      </c>
    </row>
    <row r="915" spans="2:6" x14ac:dyDescent="0.5">
      <c r="B915" s="36">
        <v>3</v>
      </c>
      <c r="C915" s="37" t="str">
        <f>IFERROR(VLOOKUP(Tableausuivioccupation[[#This Row],[N°]],Tableauoccupants[#All],2,FALSE),"")</f>
        <v>CCCCCC ccccccc</v>
      </c>
      <c r="D915" s="40">
        <v>10</v>
      </c>
      <c r="E915" s="38">
        <v>44467</v>
      </c>
      <c r="F915" s="17" t="str">
        <f>Tableausuivioccupation[[#This Row],[Emplacement]]&amp;Tableausuivioccupation[[#This Row],[Date]]</f>
        <v>1044467</v>
      </c>
    </row>
    <row r="916" spans="2:6" x14ac:dyDescent="0.5">
      <c r="B916" s="36">
        <v>3</v>
      </c>
      <c r="C916" s="37" t="str">
        <f>IFERROR(VLOOKUP(Tableausuivioccupation[[#This Row],[N°]],Tableauoccupants[#All],2,FALSE),"")</f>
        <v>CCCCCC ccccccc</v>
      </c>
      <c r="D916" s="40">
        <v>10</v>
      </c>
      <c r="E916" s="38">
        <v>44468</v>
      </c>
      <c r="F916" s="17" t="str">
        <f>Tableausuivioccupation[[#This Row],[Emplacement]]&amp;Tableausuivioccupation[[#This Row],[Date]]</f>
        <v>1044468</v>
      </c>
    </row>
    <row r="917" spans="2:6" x14ac:dyDescent="0.5">
      <c r="B917" s="36">
        <v>3</v>
      </c>
      <c r="C917" s="37" t="str">
        <f>IFERROR(VLOOKUP(Tableausuivioccupation[[#This Row],[N°]],Tableauoccupants[#All],2,FALSE),"")</f>
        <v>CCCCCC ccccccc</v>
      </c>
      <c r="D917" s="40">
        <v>10</v>
      </c>
      <c r="E917" s="38">
        <v>44469</v>
      </c>
      <c r="F917" s="17" t="str">
        <f>Tableausuivioccupation[[#This Row],[Emplacement]]&amp;Tableausuivioccupation[[#This Row],[Date]]</f>
        <v>1044469</v>
      </c>
    </row>
    <row r="918" spans="2:6" x14ac:dyDescent="0.5">
      <c r="B918" s="36">
        <v>3</v>
      </c>
      <c r="C918" s="37" t="str">
        <f>IFERROR(VLOOKUP(Tableausuivioccupation[[#This Row],[N°]],Tableauoccupants[#All],2,FALSE),"")</f>
        <v>CCCCCC ccccccc</v>
      </c>
      <c r="D918" s="40">
        <v>10</v>
      </c>
      <c r="E918" s="38">
        <v>44470</v>
      </c>
      <c r="F918" s="17" t="str">
        <f>Tableausuivioccupation[[#This Row],[Emplacement]]&amp;Tableausuivioccupation[[#This Row],[Date]]</f>
        <v>1044470</v>
      </c>
    </row>
    <row r="919" spans="2:6" x14ac:dyDescent="0.5">
      <c r="B919" s="36">
        <v>3</v>
      </c>
      <c r="C919" s="37" t="str">
        <f>IFERROR(VLOOKUP(Tableausuivioccupation[[#This Row],[N°]],Tableauoccupants[#All],2,FALSE),"")</f>
        <v>CCCCCC ccccccc</v>
      </c>
      <c r="D919" s="40">
        <v>10</v>
      </c>
      <c r="E919" s="38">
        <v>44471</v>
      </c>
      <c r="F919" s="17" t="str">
        <f>Tableausuivioccupation[[#This Row],[Emplacement]]&amp;Tableausuivioccupation[[#This Row],[Date]]</f>
        <v>1044471</v>
      </c>
    </row>
    <row r="920" spans="2:6" x14ac:dyDescent="0.5">
      <c r="B920" s="36">
        <v>3</v>
      </c>
      <c r="C920" s="37" t="str">
        <f>IFERROR(VLOOKUP(Tableausuivioccupation[[#This Row],[N°]],Tableauoccupants[#All],2,FALSE),"")</f>
        <v>CCCCCC ccccccc</v>
      </c>
      <c r="D920" s="40">
        <v>10</v>
      </c>
      <c r="E920" s="38">
        <v>44472</v>
      </c>
      <c r="F920" s="17" t="str">
        <f>Tableausuivioccupation[[#This Row],[Emplacement]]&amp;Tableausuivioccupation[[#This Row],[Date]]</f>
        <v>1044472</v>
      </c>
    </row>
    <row r="921" spans="2:6" x14ac:dyDescent="0.5">
      <c r="B921" s="36">
        <v>3</v>
      </c>
      <c r="C921" s="37" t="str">
        <f>IFERROR(VLOOKUP(Tableausuivioccupation[[#This Row],[N°]],Tableauoccupants[#All],2,FALSE),"")</f>
        <v>CCCCCC ccccccc</v>
      </c>
      <c r="D921" s="40">
        <v>10</v>
      </c>
      <c r="E921" s="38">
        <v>44473</v>
      </c>
      <c r="F921" s="17" t="str">
        <f>Tableausuivioccupation[[#This Row],[Emplacement]]&amp;Tableausuivioccupation[[#This Row],[Date]]</f>
        <v>1044473</v>
      </c>
    </row>
    <row r="922" spans="2:6" x14ac:dyDescent="0.5">
      <c r="B922" s="36">
        <v>3</v>
      </c>
      <c r="C922" s="37" t="str">
        <f>IFERROR(VLOOKUP(Tableausuivioccupation[[#This Row],[N°]],Tableauoccupants[#All],2,FALSE),"")</f>
        <v>CCCCCC ccccccc</v>
      </c>
      <c r="D922" s="40">
        <v>10</v>
      </c>
      <c r="E922" s="38">
        <v>44474</v>
      </c>
      <c r="F922" s="17" t="str">
        <f>Tableausuivioccupation[[#This Row],[Emplacement]]&amp;Tableausuivioccupation[[#This Row],[Date]]</f>
        <v>1044474</v>
      </c>
    </row>
    <row r="923" spans="2:6" x14ac:dyDescent="0.5">
      <c r="B923" s="36">
        <v>3</v>
      </c>
      <c r="C923" s="37" t="str">
        <f>IFERROR(VLOOKUP(Tableausuivioccupation[[#This Row],[N°]],Tableauoccupants[#All],2,FALSE),"")</f>
        <v>CCCCCC ccccccc</v>
      </c>
      <c r="D923" s="40">
        <v>10</v>
      </c>
      <c r="E923" s="38">
        <v>44475</v>
      </c>
      <c r="F923" s="17" t="str">
        <f>Tableausuivioccupation[[#This Row],[Emplacement]]&amp;Tableausuivioccupation[[#This Row],[Date]]</f>
        <v>1044475</v>
      </c>
    </row>
    <row r="924" spans="2:6" x14ac:dyDescent="0.5">
      <c r="B924" s="36">
        <v>3</v>
      </c>
      <c r="C924" s="37" t="str">
        <f>IFERROR(VLOOKUP(Tableausuivioccupation[[#This Row],[N°]],Tableauoccupants[#All],2,FALSE),"")</f>
        <v>CCCCCC ccccccc</v>
      </c>
      <c r="D924" s="40">
        <v>10</v>
      </c>
      <c r="E924" s="38">
        <v>44476</v>
      </c>
      <c r="F924" s="17" t="str">
        <f>Tableausuivioccupation[[#This Row],[Emplacement]]&amp;Tableausuivioccupation[[#This Row],[Date]]</f>
        <v>1044476</v>
      </c>
    </row>
    <row r="925" spans="2:6" x14ac:dyDescent="0.5">
      <c r="B925" s="36">
        <v>3</v>
      </c>
      <c r="C925" s="37" t="str">
        <f>IFERROR(VLOOKUP(Tableausuivioccupation[[#This Row],[N°]],Tableauoccupants[#All],2,FALSE),"")</f>
        <v>CCCCCC ccccccc</v>
      </c>
      <c r="D925" s="40">
        <v>10</v>
      </c>
      <c r="E925" s="38">
        <v>44477</v>
      </c>
      <c r="F925" s="17" t="str">
        <f>Tableausuivioccupation[[#This Row],[Emplacement]]&amp;Tableausuivioccupation[[#This Row],[Date]]</f>
        <v>1044477</v>
      </c>
    </row>
    <row r="926" spans="2:6" x14ac:dyDescent="0.5">
      <c r="B926" s="36">
        <v>3</v>
      </c>
      <c r="C926" s="37" t="str">
        <f>IFERROR(VLOOKUP(Tableausuivioccupation[[#This Row],[N°]],Tableauoccupants[#All],2,FALSE),"")</f>
        <v>CCCCCC ccccccc</v>
      </c>
      <c r="D926" s="40">
        <v>10</v>
      </c>
      <c r="E926" s="38">
        <v>44478</v>
      </c>
      <c r="F926" s="17" t="str">
        <f>Tableausuivioccupation[[#This Row],[Emplacement]]&amp;Tableausuivioccupation[[#This Row],[Date]]</f>
        <v>1044478</v>
      </c>
    </row>
    <row r="927" spans="2:6" x14ac:dyDescent="0.5">
      <c r="B927" s="36">
        <v>3</v>
      </c>
      <c r="C927" s="37" t="str">
        <f>IFERROR(VLOOKUP(Tableausuivioccupation[[#This Row],[N°]],Tableauoccupants[#All],2,FALSE),"")</f>
        <v>CCCCCC ccccccc</v>
      </c>
      <c r="D927" s="40">
        <v>10</v>
      </c>
      <c r="E927" s="38">
        <v>44479</v>
      </c>
      <c r="F927" s="17" t="str">
        <f>Tableausuivioccupation[[#This Row],[Emplacement]]&amp;Tableausuivioccupation[[#This Row],[Date]]</f>
        <v>1044479</v>
      </c>
    </row>
    <row r="928" spans="2:6" x14ac:dyDescent="0.5">
      <c r="B928" s="36">
        <v>3</v>
      </c>
      <c r="C928" s="37" t="str">
        <f>IFERROR(VLOOKUP(Tableausuivioccupation[[#This Row],[N°]],Tableauoccupants[#All],2,FALSE),"")</f>
        <v>CCCCCC ccccccc</v>
      </c>
      <c r="D928" s="40">
        <v>10</v>
      </c>
      <c r="E928" s="38">
        <v>44480</v>
      </c>
      <c r="F928" s="17" t="str">
        <f>Tableausuivioccupation[[#This Row],[Emplacement]]&amp;Tableausuivioccupation[[#This Row],[Date]]</f>
        <v>1044480</v>
      </c>
    </row>
    <row r="929" spans="2:6" x14ac:dyDescent="0.5">
      <c r="B929" s="36">
        <v>3</v>
      </c>
      <c r="C929" s="37" t="str">
        <f>IFERROR(VLOOKUP(Tableausuivioccupation[[#This Row],[N°]],Tableauoccupants[#All],2,FALSE),"")</f>
        <v>CCCCCC ccccccc</v>
      </c>
      <c r="D929" s="40">
        <v>10</v>
      </c>
      <c r="E929" s="38">
        <v>44481</v>
      </c>
      <c r="F929" s="17" t="str">
        <f>Tableausuivioccupation[[#This Row],[Emplacement]]&amp;Tableausuivioccupation[[#This Row],[Date]]</f>
        <v>1044481</v>
      </c>
    </row>
    <row r="930" spans="2:6" x14ac:dyDescent="0.5">
      <c r="B930" s="36">
        <v>3</v>
      </c>
      <c r="C930" s="37" t="str">
        <f>IFERROR(VLOOKUP(Tableausuivioccupation[[#This Row],[N°]],Tableauoccupants[#All],2,FALSE),"")</f>
        <v>CCCCCC ccccccc</v>
      </c>
      <c r="D930" s="40">
        <v>10</v>
      </c>
      <c r="E930" s="38">
        <v>44482</v>
      </c>
      <c r="F930" s="17" t="str">
        <f>Tableausuivioccupation[[#This Row],[Emplacement]]&amp;Tableausuivioccupation[[#This Row],[Date]]</f>
        <v>1044482</v>
      </c>
    </row>
    <row r="931" spans="2:6" x14ac:dyDescent="0.5">
      <c r="B931" s="36">
        <v>3</v>
      </c>
      <c r="C931" s="37" t="str">
        <f>IFERROR(VLOOKUP(Tableausuivioccupation[[#This Row],[N°]],Tableauoccupants[#All],2,FALSE),"")</f>
        <v>CCCCCC ccccccc</v>
      </c>
      <c r="D931" s="40">
        <v>10</v>
      </c>
      <c r="E931" s="38">
        <v>44483</v>
      </c>
      <c r="F931" s="17" t="str">
        <f>Tableausuivioccupation[[#This Row],[Emplacement]]&amp;Tableausuivioccupation[[#This Row],[Date]]</f>
        <v>1044483</v>
      </c>
    </row>
    <row r="932" spans="2:6" x14ac:dyDescent="0.5">
      <c r="B932" s="36">
        <v>3</v>
      </c>
      <c r="C932" s="37" t="str">
        <f>IFERROR(VLOOKUP(Tableausuivioccupation[[#This Row],[N°]],Tableauoccupants[#All],2,FALSE),"")</f>
        <v>CCCCCC ccccccc</v>
      </c>
      <c r="D932" s="40">
        <v>10</v>
      </c>
      <c r="E932" s="38">
        <v>44484</v>
      </c>
      <c r="F932" s="17" t="str">
        <f>Tableausuivioccupation[[#This Row],[Emplacement]]&amp;Tableausuivioccupation[[#This Row],[Date]]</f>
        <v>1044484</v>
      </c>
    </row>
    <row r="933" spans="2:6" x14ac:dyDescent="0.5">
      <c r="B933" s="36">
        <v>3</v>
      </c>
      <c r="C933" s="37" t="str">
        <f>IFERROR(VLOOKUP(Tableausuivioccupation[[#This Row],[N°]],Tableauoccupants[#All],2,FALSE),"")</f>
        <v>CCCCCC ccccccc</v>
      </c>
      <c r="D933" s="40">
        <v>10</v>
      </c>
      <c r="E933" s="38">
        <v>44485</v>
      </c>
      <c r="F933" s="17" t="str">
        <f>Tableausuivioccupation[[#This Row],[Emplacement]]&amp;Tableausuivioccupation[[#This Row],[Date]]</f>
        <v>1044485</v>
      </c>
    </row>
    <row r="934" spans="2:6" x14ac:dyDescent="0.5">
      <c r="B934" s="36">
        <v>3</v>
      </c>
      <c r="C934" s="37" t="str">
        <f>IFERROR(VLOOKUP(Tableausuivioccupation[[#This Row],[N°]],Tableauoccupants[#All],2,FALSE),"")</f>
        <v>CCCCCC ccccccc</v>
      </c>
      <c r="D934" s="40">
        <v>10</v>
      </c>
      <c r="E934" s="38">
        <v>44486</v>
      </c>
      <c r="F934" s="17" t="str">
        <f>Tableausuivioccupation[[#This Row],[Emplacement]]&amp;Tableausuivioccupation[[#This Row],[Date]]</f>
        <v>1044486</v>
      </c>
    </row>
    <row r="935" spans="2:6" x14ac:dyDescent="0.5">
      <c r="B935" s="36">
        <v>3</v>
      </c>
      <c r="C935" s="37" t="str">
        <f>IFERROR(VLOOKUP(Tableausuivioccupation[[#This Row],[N°]],Tableauoccupants[#All],2,FALSE),"")</f>
        <v>CCCCCC ccccccc</v>
      </c>
      <c r="D935" s="40">
        <v>10</v>
      </c>
      <c r="E935" s="38">
        <v>44487</v>
      </c>
      <c r="F935" s="17" t="str">
        <f>Tableausuivioccupation[[#This Row],[Emplacement]]&amp;Tableausuivioccupation[[#This Row],[Date]]</f>
        <v>1044487</v>
      </c>
    </row>
    <row r="936" spans="2:6" x14ac:dyDescent="0.5">
      <c r="B936" s="36">
        <v>3</v>
      </c>
      <c r="C936" s="37" t="str">
        <f>IFERROR(VLOOKUP(Tableausuivioccupation[[#This Row],[N°]],Tableauoccupants[#All],2,FALSE),"")</f>
        <v>CCCCCC ccccccc</v>
      </c>
      <c r="D936" s="40">
        <v>10</v>
      </c>
      <c r="E936" s="38">
        <v>44488</v>
      </c>
      <c r="F936" s="17" t="str">
        <f>Tableausuivioccupation[[#This Row],[Emplacement]]&amp;Tableausuivioccupation[[#This Row],[Date]]</f>
        <v>1044488</v>
      </c>
    </row>
    <row r="937" spans="2:6" x14ac:dyDescent="0.5">
      <c r="B937" s="36">
        <v>3</v>
      </c>
      <c r="C937" s="37" t="str">
        <f>IFERROR(VLOOKUP(Tableausuivioccupation[[#This Row],[N°]],Tableauoccupants[#All],2,FALSE),"")</f>
        <v>CCCCCC ccccccc</v>
      </c>
      <c r="D937" s="40">
        <v>10</v>
      </c>
      <c r="E937" s="38">
        <v>44489</v>
      </c>
      <c r="F937" s="17" t="str">
        <f>Tableausuivioccupation[[#This Row],[Emplacement]]&amp;Tableausuivioccupation[[#This Row],[Date]]</f>
        <v>1044489</v>
      </c>
    </row>
    <row r="938" spans="2:6" x14ac:dyDescent="0.5">
      <c r="B938" s="36">
        <v>3</v>
      </c>
      <c r="C938" s="37" t="str">
        <f>IFERROR(VLOOKUP(Tableausuivioccupation[[#This Row],[N°]],Tableauoccupants[#All],2,FALSE),"")</f>
        <v>CCCCCC ccccccc</v>
      </c>
      <c r="D938" s="40">
        <v>10</v>
      </c>
      <c r="E938" s="38">
        <v>44490</v>
      </c>
      <c r="F938" s="17" t="str">
        <f>Tableausuivioccupation[[#This Row],[Emplacement]]&amp;Tableausuivioccupation[[#This Row],[Date]]</f>
        <v>1044490</v>
      </c>
    </row>
    <row r="939" spans="2:6" x14ac:dyDescent="0.5">
      <c r="B939" s="36">
        <v>3</v>
      </c>
      <c r="C939" s="37" t="str">
        <f>IFERROR(VLOOKUP(Tableausuivioccupation[[#This Row],[N°]],Tableauoccupants[#All],2,FALSE),"")</f>
        <v>CCCCCC ccccccc</v>
      </c>
      <c r="D939" s="40">
        <v>10</v>
      </c>
      <c r="E939" s="38">
        <v>44491</v>
      </c>
      <c r="F939" s="17" t="str">
        <f>Tableausuivioccupation[[#This Row],[Emplacement]]&amp;Tableausuivioccupation[[#This Row],[Date]]</f>
        <v>1044491</v>
      </c>
    </row>
    <row r="940" spans="2:6" x14ac:dyDescent="0.5">
      <c r="B940" s="36">
        <v>3</v>
      </c>
      <c r="C940" s="37" t="str">
        <f>IFERROR(VLOOKUP(Tableausuivioccupation[[#This Row],[N°]],Tableauoccupants[#All],2,FALSE),"")</f>
        <v>CCCCCC ccccccc</v>
      </c>
      <c r="D940" s="40">
        <v>10</v>
      </c>
      <c r="E940" s="38">
        <v>44492</v>
      </c>
      <c r="F940" s="17" t="str">
        <f>Tableausuivioccupation[[#This Row],[Emplacement]]&amp;Tableausuivioccupation[[#This Row],[Date]]</f>
        <v>1044492</v>
      </c>
    </row>
    <row r="941" spans="2:6" x14ac:dyDescent="0.5">
      <c r="B941" s="36">
        <v>3</v>
      </c>
      <c r="C941" s="37" t="str">
        <f>IFERROR(VLOOKUP(Tableausuivioccupation[[#This Row],[N°]],Tableauoccupants[#All],2,FALSE),"")</f>
        <v>CCCCCC ccccccc</v>
      </c>
      <c r="D941" s="40">
        <v>10</v>
      </c>
      <c r="E941" s="38">
        <v>44493</v>
      </c>
      <c r="F941" s="17" t="str">
        <f>Tableausuivioccupation[[#This Row],[Emplacement]]&amp;Tableausuivioccupation[[#This Row],[Date]]</f>
        <v>1044493</v>
      </c>
    </row>
    <row r="942" spans="2:6" x14ac:dyDescent="0.5">
      <c r="B942" s="36">
        <v>3</v>
      </c>
      <c r="C942" s="37" t="str">
        <f>IFERROR(VLOOKUP(Tableausuivioccupation[[#This Row],[N°]],Tableauoccupants[#All],2,FALSE),"")</f>
        <v>CCCCCC ccccccc</v>
      </c>
      <c r="D942" s="40">
        <v>10</v>
      </c>
      <c r="E942" s="38">
        <v>44494</v>
      </c>
      <c r="F942" s="17" t="str">
        <f>Tableausuivioccupation[[#This Row],[Emplacement]]&amp;Tableausuivioccupation[[#This Row],[Date]]</f>
        <v>1044494</v>
      </c>
    </row>
    <row r="943" spans="2:6" x14ac:dyDescent="0.5">
      <c r="B943" s="36">
        <v>3</v>
      </c>
      <c r="C943" s="37" t="str">
        <f>IFERROR(VLOOKUP(Tableausuivioccupation[[#This Row],[N°]],Tableauoccupants[#All],2,FALSE),"")</f>
        <v>CCCCCC ccccccc</v>
      </c>
      <c r="D943" s="40">
        <v>10</v>
      </c>
      <c r="E943" s="38">
        <v>44495</v>
      </c>
      <c r="F943" s="17" t="str">
        <f>Tableausuivioccupation[[#This Row],[Emplacement]]&amp;Tableausuivioccupation[[#This Row],[Date]]</f>
        <v>1044495</v>
      </c>
    </row>
    <row r="944" spans="2:6" x14ac:dyDescent="0.5">
      <c r="B944" s="36">
        <v>3</v>
      </c>
      <c r="C944" s="37" t="str">
        <f>IFERROR(VLOOKUP(Tableausuivioccupation[[#This Row],[N°]],Tableauoccupants[#All],2,FALSE),"")</f>
        <v>CCCCCC ccccccc</v>
      </c>
      <c r="D944" s="40">
        <v>10</v>
      </c>
      <c r="E944" s="38">
        <v>44496</v>
      </c>
      <c r="F944" s="17" t="str">
        <f>Tableausuivioccupation[[#This Row],[Emplacement]]&amp;Tableausuivioccupation[[#This Row],[Date]]</f>
        <v>1044496</v>
      </c>
    </row>
    <row r="945" spans="2:6" x14ac:dyDescent="0.5">
      <c r="B945" s="36">
        <v>3</v>
      </c>
      <c r="C945" s="37" t="str">
        <f>IFERROR(VLOOKUP(Tableausuivioccupation[[#This Row],[N°]],Tableauoccupants[#All],2,FALSE),"")</f>
        <v>CCCCCC ccccccc</v>
      </c>
      <c r="D945" s="40">
        <v>10</v>
      </c>
      <c r="E945" s="38">
        <v>44497</v>
      </c>
      <c r="F945" s="17" t="str">
        <f>Tableausuivioccupation[[#This Row],[Emplacement]]&amp;Tableausuivioccupation[[#This Row],[Date]]</f>
        <v>1044497</v>
      </c>
    </row>
    <row r="946" spans="2:6" x14ac:dyDescent="0.5">
      <c r="B946" s="36">
        <v>3</v>
      </c>
      <c r="C946" s="37" t="str">
        <f>IFERROR(VLOOKUP(Tableausuivioccupation[[#This Row],[N°]],Tableauoccupants[#All],2,FALSE),"")</f>
        <v>CCCCCC ccccccc</v>
      </c>
      <c r="D946" s="40">
        <v>10</v>
      </c>
      <c r="E946" s="38">
        <v>44498</v>
      </c>
      <c r="F946" s="17" t="str">
        <f>Tableausuivioccupation[[#This Row],[Emplacement]]&amp;Tableausuivioccupation[[#This Row],[Date]]</f>
        <v>1044498</v>
      </c>
    </row>
    <row r="947" spans="2:6" x14ac:dyDescent="0.5">
      <c r="B947" s="36">
        <v>3</v>
      </c>
      <c r="C947" s="37" t="str">
        <f>IFERROR(VLOOKUP(Tableausuivioccupation[[#This Row],[N°]],Tableauoccupants[#All],2,FALSE),"")</f>
        <v>CCCCCC ccccccc</v>
      </c>
      <c r="D947" s="40">
        <v>10</v>
      </c>
      <c r="E947" s="38">
        <v>44499</v>
      </c>
      <c r="F947" s="17" t="str">
        <f>Tableausuivioccupation[[#This Row],[Emplacement]]&amp;Tableausuivioccupation[[#This Row],[Date]]</f>
        <v>1044499</v>
      </c>
    </row>
    <row r="948" spans="2:6" x14ac:dyDescent="0.5">
      <c r="B948" s="36">
        <v>3</v>
      </c>
      <c r="C948" s="37" t="str">
        <f>IFERROR(VLOOKUP(Tableausuivioccupation[[#This Row],[N°]],Tableauoccupants[#All],2,FALSE),"")</f>
        <v>CCCCCC ccccccc</v>
      </c>
      <c r="D948" s="40">
        <v>10</v>
      </c>
      <c r="E948" s="38">
        <v>44500</v>
      </c>
      <c r="F948" s="17" t="str">
        <f>Tableausuivioccupation[[#This Row],[Emplacement]]&amp;Tableausuivioccupation[[#This Row],[Date]]</f>
        <v>1044500</v>
      </c>
    </row>
    <row r="949" spans="2:6" x14ac:dyDescent="0.5">
      <c r="B949" s="36">
        <v>3</v>
      </c>
      <c r="C949" s="37" t="str">
        <f>IFERROR(VLOOKUP(Tableausuivioccupation[[#This Row],[N°]],Tableauoccupants[#All],2,FALSE),"")</f>
        <v>CCCCCC ccccccc</v>
      </c>
      <c r="D949" s="40">
        <v>10</v>
      </c>
      <c r="E949" s="38">
        <v>44501</v>
      </c>
      <c r="F949" s="17" t="str">
        <f>Tableausuivioccupation[[#This Row],[Emplacement]]&amp;Tableausuivioccupation[[#This Row],[Date]]</f>
        <v>1044501</v>
      </c>
    </row>
    <row r="950" spans="2:6" x14ac:dyDescent="0.5">
      <c r="B950" s="36">
        <v>3</v>
      </c>
      <c r="C950" s="37" t="str">
        <f>IFERROR(VLOOKUP(Tableausuivioccupation[[#This Row],[N°]],Tableauoccupants[#All],2,FALSE),"")</f>
        <v>CCCCCC ccccccc</v>
      </c>
      <c r="D950" s="40">
        <v>10</v>
      </c>
      <c r="E950" s="38">
        <v>44502</v>
      </c>
      <c r="F950" s="17" t="str">
        <f>Tableausuivioccupation[[#This Row],[Emplacement]]&amp;Tableausuivioccupation[[#This Row],[Date]]</f>
        <v>1044502</v>
      </c>
    </row>
    <row r="951" spans="2:6" x14ac:dyDescent="0.5">
      <c r="B951" s="36">
        <v>3</v>
      </c>
      <c r="C951" s="37" t="str">
        <f>IFERROR(VLOOKUP(Tableausuivioccupation[[#This Row],[N°]],Tableauoccupants[#All],2,FALSE),"")</f>
        <v>CCCCCC ccccccc</v>
      </c>
      <c r="D951" s="40">
        <v>10</v>
      </c>
      <c r="E951" s="38">
        <v>44503</v>
      </c>
      <c r="F951" s="17" t="str">
        <f>Tableausuivioccupation[[#This Row],[Emplacement]]&amp;Tableausuivioccupation[[#This Row],[Date]]</f>
        <v>1044503</v>
      </c>
    </row>
    <row r="952" spans="2:6" x14ac:dyDescent="0.5">
      <c r="B952" s="36">
        <v>3</v>
      </c>
      <c r="C952" s="37" t="str">
        <f>IFERROR(VLOOKUP(Tableausuivioccupation[[#This Row],[N°]],Tableauoccupants[#All],2,FALSE),"")</f>
        <v>CCCCCC ccccccc</v>
      </c>
      <c r="D952" s="40">
        <v>10</v>
      </c>
      <c r="E952" s="38">
        <v>44504</v>
      </c>
      <c r="F952" s="17" t="str">
        <f>Tableausuivioccupation[[#This Row],[Emplacement]]&amp;Tableausuivioccupation[[#This Row],[Date]]</f>
        <v>1044504</v>
      </c>
    </row>
    <row r="953" spans="2:6" x14ac:dyDescent="0.5">
      <c r="B953" s="36">
        <v>3</v>
      </c>
      <c r="C953" s="37" t="str">
        <f>IFERROR(VLOOKUP(Tableausuivioccupation[[#This Row],[N°]],Tableauoccupants[#All],2,FALSE),"")</f>
        <v>CCCCCC ccccccc</v>
      </c>
      <c r="D953" s="40">
        <v>10</v>
      </c>
      <c r="E953" s="38">
        <v>44505</v>
      </c>
      <c r="F953" s="17" t="str">
        <f>Tableausuivioccupation[[#This Row],[Emplacement]]&amp;Tableausuivioccupation[[#This Row],[Date]]</f>
        <v>1044505</v>
      </c>
    </row>
    <row r="954" spans="2:6" x14ac:dyDescent="0.5">
      <c r="B954" s="36">
        <v>3</v>
      </c>
      <c r="C954" s="37" t="str">
        <f>IFERROR(VLOOKUP(Tableausuivioccupation[[#This Row],[N°]],Tableauoccupants[#All],2,FALSE),"")</f>
        <v>CCCCCC ccccccc</v>
      </c>
      <c r="D954" s="40">
        <v>10</v>
      </c>
      <c r="E954" s="38">
        <v>44506</v>
      </c>
      <c r="F954" s="17" t="str">
        <f>Tableausuivioccupation[[#This Row],[Emplacement]]&amp;Tableausuivioccupation[[#This Row],[Date]]</f>
        <v>1044506</v>
      </c>
    </row>
    <row r="955" spans="2:6" x14ac:dyDescent="0.5">
      <c r="B955" s="36">
        <v>3</v>
      </c>
      <c r="C955" s="37" t="str">
        <f>IFERROR(VLOOKUP(Tableausuivioccupation[[#This Row],[N°]],Tableauoccupants[#All],2,FALSE),"")</f>
        <v>CCCCCC ccccccc</v>
      </c>
      <c r="D955" s="40">
        <v>10</v>
      </c>
      <c r="E955" s="38">
        <v>44507</v>
      </c>
      <c r="F955" s="17" t="str">
        <f>Tableausuivioccupation[[#This Row],[Emplacement]]&amp;Tableausuivioccupation[[#This Row],[Date]]</f>
        <v>1044507</v>
      </c>
    </row>
    <row r="956" spans="2:6" x14ac:dyDescent="0.5">
      <c r="B956" s="36">
        <v>3</v>
      </c>
      <c r="C956" s="37" t="str">
        <f>IFERROR(VLOOKUP(Tableausuivioccupation[[#This Row],[N°]],Tableauoccupants[#All],2,FALSE),"")</f>
        <v>CCCCCC ccccccc</v>
      </c>
      <c r="D956" s="40">
        <v>10</v>
      </c>
      <c r="E956" s="38">
        <v>44508</v>
      </c>
      <c r="F956" s="17" t="str">
        <f>Tableausuivioccupation[[#This Row],[Emplacement]]&amp;Tableausuivioccupation[[#This Row],[Date]]</f>
        <v>1044508</v>
      </c>
    </row>
    <row r="957" spans="2:6" x14ac:dyDescent="0.5">
      <c r="B957" s="36">
        <v>3</v>
      </c>
      <c r="C957" s="37" t="str">
        <f>IFERROR(VLOOKUP(Tableausuivioccupation[[#This Row],[N°]],Tableauoccupants[#All],2,FALSE),"")</f>
        <v>CCCCCC ccccccc</v>
      </c>
      <c r="D957" s="40">
        <v>10</v>
      </c>
      <c r="E957" s="38">
        <v>44509</v>
      </c>
      <c r="F957" s="17" t="str">
        <f>Tableausuivioccupation[[#This Row],[Emplacement]]&amp;Tableausuivioccupation[[#This Row],[Date]]</f>
        <v>1044509</v>
      </c>
    </row>
    <row r="958" spans="2:6" x14ac:dyDescent="0.5">
      <c r="B958" s="36">
        <v>3</v>
      </c>
      <c r="C958" s="37" t="str">
        <f>IFERROR(VLOOKUP(Tableausuivioccupation[[#This Row],[N°]],Tableauoccupants[#All],2,FALSE),"")</f>
        <v>CCCCCC ccccccc</v>
      </c>
      <c r="D958" s="40">
        <v>10</v>
      </c>
      <c r="E958" s="38">
        <v>44510</v>
      </c>
      <c r="F958" s="17" t="str">
        <f>Tableausuivioccupation[[#This Row],[Emplacement]]&amp;Tableausuivioccupation[[#This Row],[Date]]</f>
        <v>1044510</v>
      </c>
    </row>
    <row r="959" spans="2:6" x14ac:dyDescent="0.5">
      <c r="B959" s="36">
        <v>3</v>
      </c>
      <c r="C959" s="37" t="str">
        <f>IFERROR(VLOOKUP(Tableausuivioccupation[[#This Row],[N°]],Tableauoccupants[#All],2,FALSE),"")</f>
        <v>CCCCCC ccccccc</v>
      </c>
      <c r="D959" s="40">
        <v>10</v>
      </c>
      <c r="E959" s="38">
        <v>44511</v>
      </c>
      <c r="F959" s="17" t="str">
        <f>Tableausuivioccupation[[#This Row],[Emplacement]]&amp;Tableausuivioccupation[[#This Row],[Date]]</f>
        <v>1044511</v>
      </c>
    </row>
    <row r="960" spans="2:6" x14ac:dyDescent="0.5">
      <c r="B960" s="36">
        <v>3</v>
      </c>
      <c r="C960" s="37" t="str">
        <f>IFERROR(VLOOKUP(Tableausuivioccupation[[#This Row],[N°]],Tableauoccupants[#All],2,FALSE),"")</f>
        <v>CCCCCC ccccccc</v>
      </c>
      <c r="D960" s="40">
        <v>10</v>
      </c>
      <c r="E960" s="38">
        <v>44512</v>
      </c>
      <c r="F960" s="17" t="str">
        <f>Tableausuivioccupation[[#This Row],[Emplacement]]&amp;Tableausuivioccupation[[#This Row],[Date]]</f>
        <v>1044512</v>
      </c>
    </row>
    <row r="961" spans="2:6" x14ac:dyDescent="0.5">
      <c r="B961" s="36">
        <v>3</v>
      </c>
      <c r="C961" s="37" t="str">
        <f>IFERROR(VLOOKUP(Tableausuivioccupation[[#This Row],[N°]],Tableauoccupants[#All],2,FALSE),"")</f>
        <v>CCCCCC ccccccc</v>
      </c>
      <c r="D961" s="40">
        <v>10</v>
      </c>
      <c r="E961" s="38">
        <v>44513</v>
      </c>
      <c r="F961" s="17" t="str">
        <f>Tableausuivioccupation[[#This Row],[Emplacement]]&amp;Tableausuivioccupation[[#This Row],[Date]]</f>
        <v>1044513</v>
      </c>
    </row>
    <row r="962" spans="2:6" x14ac:dyDescent="0.5">
      <c r="B962" s="36">
        <v>3</v>
      </c>
      <c r="C962" s="37" t="str">
        <f>IFERROR(VLOOKUP(Tableausuivioccupation[[#This Row],[N°]],Tableauoccupants[#All],2,FALSE),"")</f>
        <v>CCCCCC ccccccc</v>
      </c>
      <c r="D962" s="40">
        <v>10</v>
      </c>
      <c r="E962" s="38">
        <v>44514</v>
      </c>
      <c r="F962" s="17" t="str">
        <f>Tableausuivioccupation[[#This Row],[Emplacement]]&amp;Tableausuivioccupation[[#This Row],[Date]]</f>
        <v>1044514</v>
      </c>
    </row>
    <row r="963" spans="2:6" x14ac:dyDescent="0.5">
      <c r="B963" s="36">
        <v>3</v>
      </c>
      <c r="C963" s="37" t="str">
        <f>IFERROR(VLOOKUP(Tableausuivioccupation[[#This Row],[N°]],Tableauoccupants[#All],2,FALSE),"")</f>
        <v>CCCCCC ccccccc</v>
      </c>
      <c r="D963" s="40">
        <v>10</v>
      </c>
      <c r="E963" s="38">
        <v>44515</v>
      </c>
      <c r="F963" s="17" t="str">
        <f>Tableausuivioccupation[[#This Row],[Emplacement]]&amp;Tableausuivioccupation[[#This Row],[Date]]</f>
        <v>1044515</v>
      </c>
    </row>
    <row r="964" spans="2:6" x14ac:dyDescent="0.5">
      <c r="B964" s="36">
        <v>3</v>
      </c>
      <c r="C964" s="37" t="str">
        <f>IFERROR(VLOOKUP(Tableausuivioccupation[[#This Row],[N°]],Tableauoccupants[#All],2,FALSE),"")</f>
        <v>CCCCCC ccccccc</v>
      </c>
      <c r="D964" s="40">
        <v>10</v>
      </c>
      <c r="E964" s="38">
        <v>44516</v>
      </c>
      <c r="F964" s="17" t="str">
        <f>Tableausuivioccupation[[#This Row],[Emplacement]]&amp;Tableausuivioccupation[[#This Row],[Date]]</f>
        <v>1044516</v>
      </c>
    </row>
    <row r="965" spans="2:6" x14ac:dyDescent="0.5">
      <c r="B965" s="36">
        <v>3</v>
      </c>
      <c r="C965" s="37" t="str">
        <f>IFERROR(VLOOKUP(Tableausuivioccupation[[#This Row],[N°]],Tableauoccupants[#All],2,FALSE),"")</f>
        <v>CCCCCC ccccccc</v>
      </c>
      <c r="D965" s="40">
        <v>10</v>
      </c>
      <c r="E965" s="38">
        <v>44517</v>
      </c>
      <c r="F965" s="17" t="str">
        <f>Tableausuivioccupation[[#This Row],[Emplacement]]&amp;Tableausuivioccupation[[#This Row],[Date]]</f>
        <v>1044517</v>
      </c>
    </row>
    <row r="966" spans="2:6" x14ac:dyDescent="0.5">
      <c r="B966" s="36">
        <v>3</v>
      </c>
      <c r="C966" s="37" t="str">
        <f>IFERROR(VLOOKUP(Tableausuivioccupation[[#This Row],[N°]],Tableauoccupants[#All],2,FALSE),"")</f>
        <v>CCCCCC ccccccc</v>
      </c>
      <c r="D966" s="40">
        <v>10</v>
      </c>
      <c r="E966" s="38">
        <v>44518</v>
      </c>
      <c r="F966" s="17" t="str">
        <f>Tableausuivioccupation[[#This Row],[Emplacement]]&amp;Tableausuivioccupation[[#This Row],[Date]]</f>
        <v>1044518</v>
      </c>
    </row>
    <row r="967" spans="2:6" x14ac:dyDescent="0.5">
      <c r="B967" s="36">
        <v>3</v>
      </c>
      <c r="C967" s="37" t="str">
        <f>IFERROR(VLOOKUP(Tableausuivioccupation[[#This Row],[N°]],Tableauoccupants[#All],2,FALSE),"")</f>
        <v>CCCCCC ccccccc</v>
      </c>
      <c r="D967" s="40">
        <v>10</v>
      </c>
      <c r="E967" s="38">
        <v>44519</v>
      </c>
      <c r="F967" s="17" t="str">
        <f>Tableausuivioccupation[[#This Row],[Emplacement]]&amp;Tableausuivioccupation[[#This Row],[Date]]</f>
        <v>1044519</v>
      </c>
    </row>
    <row r="968" spans="2:6" x14ac:dyDescent="0.5">
      <c r="B968" s="36">
        <v>3</v>
      </c>
      <c r="C968" s="37" t="str">
        <f>IFERROR(VLOOKUP(Tableausuivioccupation[[#This Row],[N°]],Tableauoccupants[#All],2,FALSE),"")</f>
        <v>CCCCCC ccccccc</v>
      </c>
      <c r="D968" s="40">
        <v>10</v>
      </c>
      <c r="E968" s="38">
        <v>44520</v>
      </c>
      <c r="F968" s="17" t="str">
        <f>Tableausuivioccupation[[#This Row],[Emplacement]]&amp;Tableausuivioccupation[[#This Row],[Date]]</f>
        <v>1044520</v>
      </c>
    </row>
    <row r="969" spans="2:6" x14ac:dyDescent="0.5">
      <c r="B969" s="36">
        <v>3</v>
      </c>
      <c r="C969" s="37" t="str">
        <f>IFERROR(VLOOKUP(Tableausuivioccupation[[#This Row],[N°]],Tableauoccupants[#All],2,FALSE),"")</f>
        <v>CCCCCC ccccccc</v>
      </c>
      <c r="D969" s="40">
        <v>10</v>
      </c>
      <c r="E969" s="38">
        <v>44521</v>
      </c>
      <c r="F969" s="17" t="str">
        <f>Tableausuivioccupation[[#This Row],[Emplacement]]&amp;Tableausuivioccupation[[#This Row],[Date]]</f>
        <v>1044521</v>
      </c>
    </row>
    <row r="970" spans="2:6" x14ac:dyDescent="0.5">
      <c r="B970" s="36">
        <v>3</v>
      </c>
      <c r="C970" s="37" t="str">
        <f>IFERROR(VLOOKUP(Tableausuivioccupation[[#This Row],[N°]],Tableauoccupants[#All],2,FALSE),"")</f>
        <v>CCCCCC ccccccc</v>
      </c>
      <c r="D970" s="40">
        <v>10</v>
      </c>
      <c r="E970" s="38">
        <v>44522</v>
      </c>
      <c r="F970" s="17" t="str">
        <f>Tableausuivioccupation[[#This Row],[Emplacement]]&amp;Tableausuivioccupation[[#This Row],[Date]]</f>
        <v>1044522</v>
      </c>
    </row>
    <row r="971" spans="2:6" x14ac:dyDescent="0.5">
      <c r="B971" s="36">
        <v>3</v>
      </c>
      <c r="C971" s="37" t="str">
        <f>IFERROR(VLOOKUP(Tableausuivioccupation[[#This Row],[N°]],Tableauoccupants[#All],2,FALSE),"")</f>
        <v>CCCCCC ccccccc</v>
      </c>
      <c r="D971" s="40">
        <v>10</v>
      </c>
      <c r="E971" s="38">
        <v>44523</v>
      </c>
      <c r="F971" s="17" t="str">
        <f>Tableausuivioccupation[[#This Row],[Emplacement]]&amp;Tableausuivioccupation[[#This Row],[Date]]</f>
        <v>1044523</v>
      </c>
    </row>
    <row r="972" spans="2:6" x14ac:dyDescent="0.5">
      <c r="B972" s="36">
        <v>3</v>
      </c>
      <c r="C972" s="37" t="str">
        <f>IFERROR(VLOOKUP(Tableausuivioccupation[[#This Row],[N°]],Tableauoccupants[#All],2,FALSE),"")</f>
        <v>CCCCCC ccccccc</v>
      </c>
      <c r="D972" s="40">
        <v>10</v>
      </c>
      <c r="E972" s="38">
        <v>44524</v>
      </c>
      <c r="F972" s="17" t="str">
        <f>Tableausuivioccupation[[#This Row],[Emplacement]]&amp;Tableausuivioccupation[[#This Row],[Date]]</f>
        <v>1044524</v>
      </c>
    </row>
    <row r="973" spans="2:6" x14ac:dyDescent="0.5">
      <c r="B973" s="36">
        <v>3</v>
      </c>
      <c r="C973" s="37" t="str">
        <f>IFERROR(VLOOKUP(Tableausuivioccupation[[#This Row],[N°]],Tableauoccupants[#All],2,FALSE),"")</f>
        <v>CCCCCC ccccccc</v>
      </c>
      <c r="D973" s="40">
        <v>10</v>
      </c>
      <c r="E973" s="38">
        <v>44525</v>
      </c>
      <c r="F973" s="17" t="str">
        <f>Tableausuivioccupation[[#This Row],[Emplacement]]&amp;Tableausuivioccupation[[#This Row],[Date]]</f>
        <v>1044525</v>
      </c>
    </row>
    <row r="974" spans="2:6" x14ac:dyDescent="0.5">
      <c r="B974" s="36">
        <v>3</v>
      </c>
      <c r="C974" s="37" t="str">
        <f>IFERROR(VLOOKUP(Tableausuivioccupation[[#This Row],[N°]],Tableauoccupants[#All],2,FALSE),"")</f>
        <v>CCCCCC ccccccc</v>
      </c>
      <c r="D974" s="40">
        <v>10</v>
      </c>
      <c r="E974" s="38">
        <v>44526</v>
      </c>
      <c r="F974" s="17" t="str">
        <f>Tableausuivioccupation[[#This Row],[Emplacement]]&amp;Tableausuivioccupation[[#This Row],[Date]]</f>
        <v>1044526</v>
      </c>
    </row>
    <row r="975" spans="2:6" x14ac:dyDescent="0.5">
      <c r="B975" s="36">
        <v>3</v>
      </c>
      <c r="C975" s="37" t="str">
        <f>IFERROR(VLOOKUP(Tableausuivioccupation[[#This Row],[N°]],Tableauoccupants[#All],2,FALSE),"")</f>
        <v>CCCCCC ccccccc</v>
      </c>
      <c r="D975" s="40">
        <v>10</v>
      </c>
      <c r="E975" s="38">
        <v>44527</v>
      </c>
      <c r="F975" s="17" t="str">
        <f>Tableausuivioccupation[[#This Row],[Emplacement]]&amp;Tableausuivioccupation[[#This Row],[Date]]</f>
        <v>1044527</v>
      </c>
    </row>
    <row r="976" spans="2:6" x14ac:dyDescent="0.5">
      <c r="B976" s="36">
        <v>3</v>
      </c>
      <c r="C976" s="37" t="str">
        <f>IFERROR(VLOOKUP(Tableausuivioccupation[[#This Row],[N°]],Tableauoccupants[#All],2,FALSE),"")</f>
        <v>CCCCCC ccccccc</v>
      </c>
      <c r="D976" s="40">
        <v>10</v>
      </c>
      <c r="E976" s="38">
        <v>44528</v>
      </c>
      <c r="F976" s="17" t="str">
        <f>Tableausuivioccupation[[#This Row],[Emplacement]]&amp;Tableausuivioccupation[[#This Row],[Date]]</f>
        <v>1044528</v>
      </c>
    </row>
    <row r="977" spans="2:6" x14ac:dyDescent="0.5">
      <c r="B977" s="36">
        <v>3</v>
      </c>
      <c r="C977" s="37" t="str">
        <f>IFERROR(VLOOKUP(Tableausuivioccupation[[#This Row],[N°]],Tableauoccupants[#All],2,FALSE),"")</f>
        <v>CCCCCC ccccccc</v>
      </c>
      <c r="D977" s="40">
        <v>10</v>
      </c>
      <c r="E977" s="38">
        <v>44529</v>
      </c>
      <c r="F977" s="17" t="str">
        <f>Tableausuivioccupation[[#This Row],[Emplacement]]&amp;Tableausuivioccupation[[#This Row],[Date]]</f>
        <v>1044529</v>
      </c>
    </row>
    <row r="978" spans="2:6" x14ac:dyDescent="0.5">
      <c r="B978" s="36">
        <v>3</v>
      </c>
      <c r="C978" s="37" t="str">
        <f>IFERROR(VLOOKUP(Tableausuivioccupation[[#This Row],[N°]],Tableauoccupants[#All],2,FALSE),"")</f>
        <v>CCCCCC ccccccc</v>
      </c>
      <c r="D978" s="40">
        <v>10</v>
      </c>
      <c r="E978" s="38">
        <v>44530</v>
      </c>
      <c r="F978" s="17" t="str">
        <f>Tableausuivioccupation[[#This Row],[Emplacement]]&amp;Tableausuivioccupation[[#This Row],[Date]]</f>
        <v>1044530</v>
      </c>
    </row>
    <row r="979" spans="2:6" x14ac:dyDescent="0.5">
      <c r="B979" s="36">
        <v>3</v>
      </c>
      <c r="C979" s="37" t="str">
        <f>IFERROR(VLOOKUP(Tableausuivioccupation[[#This Row],[N°]],Tableauoccupants[#All],2,FALSE),"")</f>
        <v>CCCCCC ccccccc</v>
      </c>
      <c r="D979" s="40">
        <v>10</v>
      </c>
      <c r="E979" s="38">
        <v>44531</v>
      </c>
      <c r="F979" s="17" t="str">
        <f>Tableausuivioccupation[[#This Row],[Emplacement]]&amp;Tableausuivioccupation[[#This Row],[Date]]</f>
        <v>1044531</v>
      </c>
    </row>
    <row r="980" spans="2:6" x14ac:dyDescent="0.5">
      <c r="B980" s="36">
        <v>3</v>
      </c>
      <c r="C980" s="37" t="str">
        <f>IFERROR(VLOOKUP(Tableausuivioccupation[[#This Row],[N°]],Tableauoccupants[#All],2,FALSE),"")</f>
        <v>CCCCCC ccccccc</v>
      </c>
      <c r="D980" s="40">
        <v>10</v>
      </c>
      <c r="E980" s="38">
        <v>44532</v>
      </c>
      <c r="F980" s="17" t="str">
        <f>Tableausuivioccupation[[#This Row],[Emplacement]]&amp;Tableausuivioccupation[[#This Row],[Date]]</f>
        <v>1044532</v>
      </c>
    </row>
    <row r="981" spans="2:6" x14ac:dyDescent="0.5">
      <c r="B981" s="36">
        <v>3</v>
      </c>
      <c r="C981" s="37" t="str">
        <f>IFERROR(VLOOKUP(Tableausuivioccupation[[#This Row],[N°]],Tableauoccupants[#All],2,FALSE),"")</f>
        <v>CCCCCC ccccccc</v>
      </c>
      <c r="D981" s="40">
        <v>10</v>
      </c>
      <c r="E981" s="38">
        <v>44533</v>
      </c>
      <c r="F981" s="17" t="str">
        <f>Tableausuivioccupation[[#This Row],[Emplacement]]&amp;Tableausuivioccupation[[#This Row],[Date]]</f>
        <v>1044533</v>
      </c>
    </row>
    <row r="982" spans="2:6" x14ac:dyDescent="0.5">
      <c r="B982" s="36">
        <v>3</v>
      </c>
      <c r="C982" s="37" t="str">
        <f>IFERROR(VLOOKUP(Tableausuivioccupation[[#This Row],[N°]],Tableauoccupants[#All],2,FALSE),"")</f>
        <v>CCCCCC ccccccc</v>
      </c>
      <c r="D982" s="40">
        <v>10</v>
      </c>
      <c r="E982" s="38">
        <v>44534</v>
      </c>
      <c r="F982" s="17" t="str">
        <f>Tableausuivioccupation[[#This Row],[Emplacement]]&amp;Tableausuivioccupation[[#This Row],[Date]]</f>
        <v>1044534</v>
      </c>
    </row>
    <row r="983" spans="2:6" x14ac:dyDescent="0.5">
      <c r="B983" s="36">
        <v>3</v>
      </c>
      <c r="C983" s="37" t="str">
        <f>IFERROR(VLOOKUP(Tableausuivioccupation[[#This Row],[N°]],Tableauoccupants[#All],2,FALSE),"")</f>
        <v>CCCCCC ccccccc</v>
      </c>
      <c r="D983" s="40">
        <v>10</v>
      </c>
      <c r="E983" s="38">
        <v>44535</v>
      </c>
      <c r="F983" s="17" t="str">
        <f>Tableausuivioccupation[[#This Row],[Emplacement]]&amp;Tableausuivioccupation[[#This Row],[Date]]</f>
        <v>1044535</v>
      </c>
    </row>
    <row r="984" spans="2:6" x14ac:dyDescent="0.5">
      <c r="B984" s="36">
        <v>3</v>
      </c>
      <c r="C984" s="37" t="str">
        <f>IFERROR(VLOOKUP(Tableausuivioccupation[[#This Row],[N°]],Tableauoccupants[#All],2,FALSE),"")</f>
        <v>CCCCCC ccccccc</v>
      </c>
      <c r="D984" s="40">
        <v>10</v>
      </c>
      <c r="E984" s="38">
        <v>44536</v>
      </c>
      <c r="F984" s="17" t="str">
        <f>Tableausuivioccupation[[#This Row],[Emplacement]]&amp;Tableausuivioccupation[[#This Row],[Date]]</f>
        <v>1044536</v>
      </c>
    </row>
    <row r="985" spans="2:6" x14ac:dyDescent="0.5">
      <c r="B985" s="36">
        <v>3</v>
      </c>
      <c r="C985" s="37" t="str">
        <f>IFERROR(VLOOKUP(Tableausuivioccupation[[#This Row],[N°]],Tableauoccupants[#All],2,FALSE),"")</f>
        <v>CCCCCC ccccccc</v>
      </c>
      <c r="D985" s="40">
        <v>10</v>
      </c>
      <c r="E985" s="38">
        <v>44537</v>
      </c>
      <c r="F985" s="17" t="str">
        <f>Tableausuivioccupation[[#This Row],[Emplacement]]&amp;Tableausuivioccupation[[#This Row],[Date]]</f>
        <v>1044537</v>
      </c>
    </row>
    <row r="986" spans="2:6" x14ac:dyDescent="0.5">
      <c r="B986" s="36">
        <v>3</v>
      </c>
      <c r="C986" s="37" t="str">
        <f>IFERROR(VLOOKUP(Tableausuivioccupation[[#This Row],[N°]],Tableauoccupants[#All],2,FALSE),"")</f>
        <v>CCCCCC ccccccc</v>
      </c>
      <c r="D986" s="40">
        <v>10</v>
      </c>
      <c r="E986" s="38">
        <v>44538</v>
      </c>
      <c r="F986" s="17" t="str">
        <f>Tableausuivioccupation[[#This Row],[Emplacement]]&amp;Tableausuivioccupation[[#This Row],[Date]]</f>
        <v>1044538</v>
      </c>
    </row>
    <row r="987" spans="2:6" x14ac:dyDescent="0.5">
      <c r="B987" s="36">
        <v>3</v>
      </c>
      <c r="C987" s="37" t="str">
        <f>IFERROR(VLOOKUP(Tableausuivioccupation[[#This Row],[N°]],Tableauoccupants[#All],2,FALSE),"")</f>
        <v>CCCCCC ccccccc</v>
      </c>
      <c r="D987" s="40">
        <v>10</v>
      </c>
      <c r="E987" s="38">
        <v>44539</v>
      </c>
      <c r="F987" s="17" t="str">
        <f>Tableausuivioccupation[[#This Row],[Emplacement]]&amp;Tableausuivioccupation[[#This Row],[Date]]</f>
        <v>1044539</v>
      </c>
    </row>
    <row r="988" spans="2:6" x14ac:dyDescent="0.5">
      <c r="B988" s="36">
        <v>3</v>
      </c>
      <c r="C988" s="37" t="str">
        <f>IFERROR(VLOOKUP(Tableausuivioccupation[[#This Row],[N°]],Tableauoccupants[#All],2,FALSE),"")</f>
        <v>CCCCCC ccccccc</v>
      </c>
      <c r="D988" s="40">
        <v>10</v>
      </c>
      <c r="E988" s="38">
        <v>44540</v>
      </c>
      <c r="F988" s="17" t="str">
        <f>Tableausuivioccupation[[#This Row],[Emplacement]]&amp;Tableausuivioccupation[[#This Row],[Date]]</f>
        <v>1044540</v>
      </c>
    </row>
    <row r="989" spans="2:6" x14ac:dyDescent="0.5">
      <c r="B989" s="36">
        <v>3</v>
      </c>
      <c r="C989" s="37" t="str">
        <f>IFERROR(VLOOKUP(Tableausuivioccupation[[#This Row],[N°]],Tableauoccupants[#All],2,FALSE),"")</f>
        <v>CCCCCC ccccccc</v>
      </c>
      <c r="D989" s="40">
        <v>10</v>
      </c>
      <c r="E989" s="38">
        <v>44541</v>
      </c>
      <c r="F989" s="17" t="str">
        <f>Tableausuivioccupation[[#This Row],[Emplacement]]&amp;Tableausuivioccupation[[#This Row],[Date]]</f>
        <v>1044541</v>
      </c>
    </row>
    <row r="990" spans="2:6" x14ac:dyDescent="0.5">
      <c r="B990" s="36">
        <v>3</v>
      </c>
      <c r="C990" s="37" t="str">
        <f>IFERROR(VLOOKUP(Tableausuivioccupation[[#This Row],[N°]],Tableauoccupants[#All],2,FALSE),"")</f>
        <v>CCCCCC ccccccc</v>
      </c>
      <c r="D990" s="40">
        <v>10</v>
      </c>
      <c r="E990" s="38">
        <v>44542</v>
      </c>
      <c r="F990" s="17" t="str">
        <f>Tableausuivioccupation[[#This Row],[Emplacement]]&amp;Tableausuivioccupation[[#This Row],[Date]]</f>
        <v>1044542</v>
      </c>
    </row>
    <row r="991" spans="2:6" x14ac:dyDescent="0.5">
      <c r="B991" s="36">
        <v>3</v>
      </c>
      <c r="C991" s="37" t="str">
        <f>IFERROR(VLOOKUP(Tableausuivioccupation[[#This Row],[N°]],Tableauoccupants[#All],2,FALSE),"")</f>
        <v>CCCCCC ccccccc</v>
      </c>
      <c r="D991" s="40">
        <v>10</v>
      </c>
      <c r="E991" s="38">
        <v>44543</v>
      </c>
      <c r="F991" s="17" t="str">
        <f>Tableausuivioccupation[[#This Row],[Emplacement]]&amp;Tableausuivioccupation[[#This Row],[Date]]</f>
        <v>1044543</v>
      </c>
    </row>
    <row r="992" spans="2:6" x14ac:dyDescent="0.5">
      <c r="B992" s="36">
        <v>3</v>
      </c>
      <c r="C992" s="37" t="str">
        <f>IFERROR(VLOOKUP(Tableausuivioccupation[[#This Row],[N°]],Tableauoccupants[#All],2,FALSE),"")</f>
        <v>CCCCCC ccccccc</v>
      </c>
      <c r="D992" s="40">
        <v>10</v>
      </c>
      <c r="E992" s="38">
        <v>44544</v>
      </c>
      <c r="F992" s="17" t="str">
        <f>Tableausuivioccupation[[#This Row],[Emplacement]]&amp;Tableausuivioccupation[[#This Row],[Date]]</f>
        <v>1044544</v>
      </c>
    </row>
    <row r="993" spans="2:6" x14ac:dyDescent="0.5">
      <c r="B993" s="36">
        <v>3</v>
      </c>
      <c r="C993" s="37" t="str">
        <f>IFERROR(VLOOKUP(Tableausuivioccupation[[#This Row],[N°]],Tableauoccupants[#All],2,FALSE),"")</f>
        <v>CCCCCC ccccccc</v>
      </c>
      <c r="D993" s="40">
        <v>10</v>
      </c>
      <c r="E993" s="38">
        <v>44545</v>
      </c>
      <c r="F993" s="17" t="str">
        <f>Tableausuivioccupation[[#This Row],[Emplacement]]&amp;Tableausuivioccupation[[#This Row],[Date]]</f>
        <v>1044545</v>
      </c>
    </row>
    <row r="994" spans="2:6" x14ac:dyDescent="0.5">
      <c r="B994" s="36">
        <v>3</v>
      </c>
      <c r="C994" s="37" t="str">
        <f>IFERROR(VLOOKUP(Tableausuivioccupation[[#This Row],[N°]],Tableauoccupants[#All],2,FALSE),"")</f>
        <v>CCCCCC ccccccc</v>
      </c>
      <c r="D994" s="40">
        <v>10</v>
      </c>
      <c r="E994" s="38">
        <v>44546</v>
      </c>
      <c r="F994" s="17" t="str">
        <f>Tableausuivioccupation[[#This Row],[Emplacement]]&amp;Tableausuivioccupation[[#This Row],[Date]]</f>
        <v>1044546</v>
      </c>
    </row>
    <row r="995" spans="2:6" x14ac:dyDescent="0.5">
      <c r="B995" s="36">
        <v>3</v>
      </c>
      <c r="C995" s="37" t="str">
        <f>IFERROR(VLOOKUP(Tableausuivioccupation[[#This Row],[N°]],Tableauoccupants[#All],2,FALSE),"")</f>
        <v>CCCCCC ccccccc</v>
      </c>
      <c r="D995" s="40">
        <v>10</v>
      </c>
      <c r="E995" s="38">
        <v>44547</v>
      </c>
      <c r="F995" s="17" t="str">
        <f>Tableausuivioccupation[[#This Row],[Emplacement]]&amp;Tableausuivioccupation[[#This Row],[Date]]</f>
        <v>1044547</v>
      </c>
    </row>
    <row r="996" spans="2:6" x14ac:dyDescent="0.5">
      <c r="B996" s="36">
        <v>3</v>
      </c>
      <c r="C996" s="37" t="str">
        <f>IFERROR(VLOOKUP(Tableausuivioccupation[[#This Row],[N°]],Tableauoccupants[#All],2,FALSE),"")</f>
        <v>CCCCCC ccccccc</v>
      </c>
      <c r="D996" s="40">
        <v>10</v>
      </c>
      <c r="E996" s="38">
        <v>44548</v>
      </c>
      <c r="F996" s="17" t="str">
        <f>Tableausuivioccupation[[#This Row],[Emplacement]]&amp;Tableausuivioccupation[[#This Row],[Date]]</f>
        <v>1044548</v>
      </c>
    </row>
    <row r="997" spans="2:6" x14ac:dyDescent="0.5">
      <c r="B997" s="36">
        <v>3</v>
      </c>
      <c r="C997" s="37" t="str">
        <f>IFERROR(VLOOKUP(Tableausuivioccupation[[#This Row],[N°]],Tableauoccupants[#All],2,FALSE),"")</f>
        <v>CCCCCC ccccccc</v>
      </c>
      <c r="D997" s="40">
        <v>10</v>
      </c>
      <c r="E997" s="38">
        <v>44549</v>
      </c>
      <c r="F997" s="17" t="str">
        <f>Tableausuivioccupation[[#This Row],[Emplacement]]&amp;Tableausuivioccupation[[#This Row],[Date]]</f>
        <v>1044549</v>
      </c>
    </row>
    <row r="998" spans="2:6" x14ac:dyDescent="0.5">
      <c r="B998" s="36">
        <v>3</v>
      </c>
      <c r="C998" s="37" t="str">
        <f>IFERROR(VLOOKUP(Tableausuivioccupation[[#This Row],[N°]],Tableauoccupants[#All],2,FALSE),"")</f>
        <v>CCCCCC ccccccc</v>
      </c>
      <c r="D998" s="40">
        <v>10</v>
      </c>
      <c r="E998" s="38">
        <v>44550</v>
      </c>
      <c r="F998" s="17" t="str">
        <f>Tableausuivioccupation[[#This Row],[Emplacement]]&amp;Tableausuivioccupation[[#This Row],[Date]]</f>
        <v>1044550</v>
      </c>
    </row>
    <row r="999" spans="2:6" x14ac:dyDescent="0.5">
      <c r="B999" s="36">
        <v>3</v>
      </c>
      <c r="C999" s="37" t="str">
        <f>IFERROR(VLOOKUP(Tableausuivioccupation[[#This Row],[N°]],Tableauoccupants[#All],2,FALSE),"")</f>
        <v>CCCCCC ccccccc</v>
      </c>
      <c r="D999" s="40">
        <v>10</v>
      </c>
      <c r="E999" s="38">
        <v>44551</v>
      </c>
      <c r="F999" s="17" t="str">
        <f>Tableausuivioccupation[[#This Row],[Emplacement]]&amp;Tableausuivioccupation[[#This Row],[Date]]</f>
        <v>1044551</v>
      </c>
    </row>
    <row r="1000" spans="2:6" x14ac:dyDescent="0.5">
      <c r="B1000" s="36">
        <v>3</v>
      </c>
      <c r="C1000" s="37" t="str">
        <f>IFERROR(VLOOKUP(Tableausuivioccupation[[#This Row],[N°]],Tableauoccupants[#All],2,FALSE),"")</f>
        <v>CCCCCC ccccccc</v>
      </c>
      <c r="D1000" s="40">
        <v>10</v>
      </c>
      <c r="E1000" s="38">
        <v>44552</v>
      </c>
      <c r="F1000" s="17" t="str">
        <f>Tableausuivioccupation[[#This Row],[Emplacement]]&amp;Tableausuivioccupation[[#This Row],[Date]]</f>
        <v>1044552</v>
      </c>
    </row>
    <row r="1001" spans="2:6" x14ac:dyDescent="0.5">
      <c r="B1001" s="36">
        <v>3</v>
      </c>
      <c r="C1001" s="37" t="str">
        <f>IFERROR(VLOOKUP(Tableausuivioccupation[[#This Row],[N°]],Tableauoccupants[#All],2,FALSE),"")</f>
        <v>CCCCCC ccccccc</v>
      </c>
      <c r="D1001" s="40">
        <v>10</v>
      </c>
      <c r="E1001" s="38">
        <v>44553</v>
      </c>
      <c r="F1001" s="17" t="str">
        <f>Tableausuivioccupation[[#This Row],[Emplacement]]&amp;Tableausuivioccupation[[#This Row],[Date]]</f>
        <v>1044553</v>
      </c>
    </row>
    <row r="1002" spans="2:6" x14ac:dyDescent="0.5">
      <c r="B1002" s="36">
        <v>3</v>
      </c>
      <c r="C1002" s="37" t="str">
        <f>IFERROR(VLOOKUP(Tableausuivioccupation[[#This Row],[N°]],Tableauoccupants[#All],2,FALSE),"")</f>
        <v>CCCCCC ccccccc</v>
      </c>
      <c r="D1002" s="40">
        <v>10</v>
      </c>
      <c r="E1002" s="38">
        <v>44554</v>
      </c>
      <c r="F1002" s="17" t="str">
        <f>Tableausuivioccupation[[#This Row],[Emplacement]]&amp;Tableausuivioccupation[[#This Row],[Date]]</f>
        <v>1044554</v>
      </c>
    </row>
    <row r="1003" spans="2:6" x14ac:dyDescent="0.5">
      <c r="B1003" s="36">
        <v>3</v>
      </c>
      <c r="C1003" s="37" t="str">
        <f>IFERROR(VLOOKUP(Tableausuivioccupation[[#This Row],[N°]],Tableauoccupants[#All],2,FALSE),"")</f>
        <v>CCCCCC ccccccc</v>
      </c>
      <c r="D1003" s="40">
        <v>10</v>
      </c>
      <c r="E1003" s="38">
        <v>44555</v>
      </c>
      <c r="F1003" s="17" t="str">
        <f>Tableausuivioccupation[[#This Row],[Emplacement]]&amp;Tableausuivioccupation[[#This Row],[Date]]</f>
        <v>1044555</v>
      </c>
    </row>
    <row r="1004" spans="2:6" x14ac:dyDescent="0.5">
      <c r="B1004" s="36">
        <v>3</v>
      </c>
      <c r="C1004" s="37" t="str">
        <f>IFERROR(VLOOKUP(Tableausuivioccupation[[#This Row],[N°]],Tableauoccupants[#All],2,FALSE),"")</f>
        <v>CCCCCC ccccccc</v>
      </c>
      <c r="D1004" s="40">
        <v>10</v>
      </c>
      <c r="E1004" s="38">
        <v>44556</v>
      </c>
      <c r="F1004" s="17" t="str">
        <f>Tableausuivioccupation[[#This Row],[Emplacement]]&amp;Tableausuivioccupation[[#This Row],[Date]]</f>
        <v>1044556</v>
      </c>
    </row>
    <row r="1005" spans="2:6" x14ac:dyDescent="0.5">
      <c r="B1005" s="36">
        <v>3</v>
      </c>
      <c r="C1005" s="37" t="str">
        <f>IFERROR(VLOOKUP(Tableausuivioccupation[[#This Row],[N°]],Tableauoccupants[#All],2,FALSE),"")</f>
        <v>CCCCCC ccccccc</v>
      </c>
      <c r="D1005" s="40">
        <v>10</v>
      </c>
      <c r="E1005" s="38">
        <v>44557</v>
      </c>
      <c r="F1005" s="17" t="str">
        <f>Tableausuivioccupation[[#This Row],[Emplacement]]&amp;Tableausuivioccupation[[#This Row],[Date]]</f>
        <v>1044557</v>
      </c>
    </row>
    <row r="1006" spans="2:6" x14ac:dyDescent="0.5">
      <c r="B1006" s="36">
        <v>3</v>
      </c>
      <c r="C1006" s="37" t="str">
        <f>IFERROR(VLOOKUP(Tableausuivioccupation[[#This Row],[N°]],Tableauoccupants[#All],2,FALSE),"")</f>
        <v>CCCCCC ccccccc</v>
      </c>
      <c r="D1006" s="40">
        <v>10</v>
      </c>
      <c r="E1006" s="38">
        <v>44558</v>
      </c>
      <c r="F1006" s="17" t="str">
        <f>Tableausuivioccupation[[#This Row],[Emplacement]]&amp;Tableausuivioccupation[[#This Row],[Date]]</f>
        <v>1044558</v>
      </c>
    </row>
    <row r="1007" spans="2:6" x14ac:dyDescent="0.5">
      <c r="B1007" s="36">
        <v>3</v>
      </c>
      <c r="C1007" s="37" t="str">
        <f>IFERROR(VLOOKUP(Tableausuivioccupation[[#This Row],[N°]],Tableauoccupants[#All],2,FALSE),"")</f>
        <v>CCCCCC ccccccc</v>
      </c>
      <c r="D1007" s="40">
        <v>10</v>
      </c>
      <c r="E1007" s="38">
        <v>44559</v>
      </c>
      <c r="F1007" s="17" t="str">
        <f>Tableausuivioccupation[[#This Row],[Emplacement]]&amp;Tableausuivioccupation[[#This Row],[Date]]</f>
        <v>1044559</v>
      </c>
    </row>
    <row r="1008" spans="2:6" x14ac:dyDescent="0.5">
      <c r="B1008" s="36">
        <v>3</v>
      </c>
      <c r="C1008" s="37" t="str">
        <f>IFERROR(VLOOKUP(Tableausuivioccupation[[#This Row],[N°]],Tableauoccupants[#All],2,FALSE),"")</f>
        <v>CCCCCC ccccccc</v>
      </c>
      <c r="D1008" s="40">
        <v>10</v>
      </c>
      <c r="E1008" s="38">
        <v>44560</v>
      </c>
      <c r="F1008" s="17" t="str">
        <f>Tableausuivioccupation[[#This Row],[Emplacement]]&amp;Tableausuivioccupation[[#This Row],[Date]]</f>
        <v>1044560</v>
      </c>
    </row>
    <row r="1009" spans="2:6" x14ac:dyDescent="0.5">
      <c r="B1009" s="36">
        <v>3</v>
      </c>
      <c r="C1009" s="37" t="str">
        <f>IFERROR(VLOOKUP(Tableausuivioccupation[[#This Row],[N°]],Tableauoccupants[#All],2,FALSE),"")</f>
        <v>CCCCCC ccccccc</v>
      </c>
      <c r="D1009" s="40">
        <v>10</v>
      </c>
      <c r="E1009" s="38">
        <v>44561</v>
      </c>
      <c r="F1009" s="17" t="str">
        <f>Tableausuivioccupation[[#This Row],[Emplacement]]&amp;Tableausuivioccupation[[#This Row],[Date]]</f>
        <v>1044561</v>
      </c>
    </row>
    <row r="1010" spans="2:6" x14ac:dyDescent="0.5">
      <c r="B1010" s="36">
        <v>4</v>
      </c>
      <c r="C1010" s="37" t="str">
        <f>IFERROR(VLOOKUP(Tableausuivioccupation[[#This Row],[N°]],Tableauoccupants[#All],2,FALSE),"")</f>
        <v>DDDDDD dddddd</v>
      </c>
      <c r="D1010" s="40">
        <v>4</v>
      </c>
      <c r="E1010" s="38">
        <v>44444</v>
      </c>
      <c r="F1010" s="17" t="str">
        <f>Tableausuivioccupation[[#This Row],[Emplacement]]&amp;Tableausuivioccupation[[#This Row],[Date]]</f>
        <v>444444</v>
      </c>
    </row>
    <row r="1011" spans="2:6" x14ac:dyDescent="0.5">
      <c r="B1011" s="36">
        <v>4</v>
      </c>
      <c r="C1011" s="37" t="str">
        <f>IFERROR(VLOOKUP(Tableausuivioccupation[[#This Row],[N°]],Tableauoccupants[#All],2,FALSE),"")</f>
        <v>DDDDDD dddddd</v>
      </c>
      <c r="D1011" s="40">
        <v>4</v>
      </c>
      <c r="E1011" s="38">
        <v>44445</v>
      </c>
      <c r="F1011" s="17" t="str">
        <f>Tableausuivioccupation[[#This Row],[Emplacement]]&amp;Tableausuivioccupation[[#This Row],[Date]]</f>
        <v>444445</v>
      </c>
    </row>
    <row r="1012" spans="2:6" x14ac:dyDescent="0.5">
      <c r="B1012" s="36">
        <v>4</v>
      </c>
      <c r="C1012" s="37" t="str">
        <f>IFERROR(VLOOKUP(Tableausuivioccupation[[#This Row],[N°]],Tableauoccupants[#All],2,FALSE),"")</f>
        <v>DDDDDD dddddd</v>
      </c>
      <c r="D1012" s="40">
        <v>4</v>
      </c>
      <c r="E1012" s="38">
        <v>44446</v>
      </c>
      <c r="F1012" s="17" t="str">
        <f>Tableausuivioccupation[[#This Row],[Emplacement]]&amp;Tableausuivioccupation[[#This Row],[Date]]</f>
        <v>444446</v>
      </c>
    </row>
    <row r="1013" spans="2:6" x14ac:dyDescent="0.5">
      <c r="B1013" s="36">
        <v>4</v>
      </c>
      <c r="C1013" s="37" t="str">
        <f>IFERROR(VLOOKUP(Tableausuivioccupation[[#This Row],[N°]],Tableauoccupants[#All],2,FALSE),"")</f>
        <v>DDDDDD dddddd</v>
      </c>
      <c r="D1013" s="40">
        <v>4</v>
      </c>
      <c r="E1013" s="38">
        <v>44447</v>
      </c>
      <c r="F1013" s="17" t="str">
        <f>Tableausuivioccupation[[#This Row],[Emplacement]]&amp;Tableausuivioccupation[[#This Row],[Date]]</f>
        <v>444447</v>
      </c>
    </row>
    <row r="1014" spans="2:6" x14ac:dyDescent="0.5">
      <c r="B1014" s="36">
        <v>4</v>
      </c>
      <c r="C1014" s="37" t="str">
        <f>IFERROR(VLOOKUP(Tableausuivioccupation[[#This Row],[N°]],Tableauoccupants[#All],2,FALSE),"")</f>
        <v>DDDDDD dddddd</v>
      </c>
      <c r="D1014" s="40">
        <v>4</v>
      </c>
      <c r="E1014" s="38">
        <v>44448</v>
      </c>
      <c r="F1014" s="17" t="str">
        <f>Tableausuivioccupation[[#This Row],[Emplacement]]&amp;Tableausuivioccupation[[#This Row],[Date]]</f>
        <v>444448</v>
      </c>
    </row>
    <row r="1015" spans="2:6" x14ac:dyDescent="0.5">
      <c r="B1015" s="36">
        <v>4</v>
      </c>
      <c r="C1015" s="37" t="str">
        <f>IFERROR(VLOOKUP(Tableausuivioccupation[[#This Row],[N°]],Tableauoccupants[#All],2,FALSE),"")</f>
        <v>DDDDDD dddddd</v>
      </c>
      <c r="D1015" s="40">
        <v>4</v>
      </c>
      <c r="E1015" s="38">
        <v>44449</v>
      </c>
      <c r="F1015" s="17" t="str">
        <f>Tableausuivioccupation[[#This Row],[Emplacement]]&amp;Tableausuivioccupation[[#This Row],[Date]]</f>
        <v>444449</v>
      </c>
    </row>
    <row r="1016" spans="2:6" x14ac:dyDescent="0.5">
      <c r="B1016" s="36">
        <v>4</v>
      </c>
      <c r="C1016" s="37" t="str">
        <f>IFERROR(VLOOKUP(Tableausuivioccupation[[#This Row],[N°]],Tableauoccupants[#All],2,FALSE),"")</f>
        <v>DDDDDD dddddd</v>
      </c>
      <c r="D1016" s="40">
        <v>4</v>
      </c>
      <c r="E1016" s="38">
        <v>44450</v>
      </c>
      <c r="F1016" s="17" t="str">
        <f>Tableausuivioccupation[[#This Row],[Emplacement]]&amp;Tableausuivioccupation[[#This Row],[Date]]</f>
        <v>444450</v>
      </c>
    </row>
    <row r="1017" spans="2:6" x14ac:dyDescent="0.5">
      <c r="B1017" s="36">
        <v>4</v>
      </c>
      <c r="C1017" s="37" t="str">
        <f>IFERROR(VLOOKUP(Tableausuivioccupation[[#This Row],[N°]],Tableauoccupants[#All],2,FALSE),"")</f>
        <v>DDDDDD dddddd</v>
      </c>
      <c r="D1017" s="40">
        <v>4</v>
      </c>
      <c r="E1017" s="38">
        <v>44451</v>
      </c>
      <c r="F1017" s="17" t="str">
        <f>Tableausuivioccupation[[#This Row],[Emplacement]]&amp;Tableausuivioccupation[[#This Row],[Date]]</f>
        <v>444451</v>
      </c>
    </row>
    <row r="1018" spans="2:6" x14ac:dyDescent="0.5">
      <c r="B1018" s="36">
        <v>4</v>
      </c>
      <c r="C1018" s="37" t="str">
        <f>IFERROR(VLOOKUP(Tableausuivioccupation[[#This Row],[N°]],Tableauoccupants[#All],2,FALSE),"")</f>
        <v>DDDDDD dddddd</v>
      </c>
      <c r="D1018" s="40">
        <v>4</v>
      </c>
      <c r="E1018" s="38">
        <v>44452</v>
      </c>
      <c r="F1018" s="17" t="str">
        <f>Tableausuivioccupation[[#This Row],[Emplacement]]&amp;Tableausuivioccupation[[#This Row],[Date]]</f>
        <v>444452</v>
      </c>
    </row>
    <row r="1019" spans="2:6" x14ac:dyDescent="0.5">
      <c r="B1019" s="36">
        <v>4</v>
      </c>
      <c r="C1019" s="37" t="str">
        <f>IFERROR(VLOOKUP(Tableausuivioccupation[[#This Row],[N°]],Tableauoccupants[#All],2,FALSE),"")</f>
        <v>DDDDDD dddddd</v>
      </c>
      <c r="D1019" s="40">
        <v>4</v>
      </c>
      <c r="E1019" s="38">
        <v>44453</v>
      </c>
      <c r="F1019" s="17" t="str">
        <f>Tableausuivioccupation[[#This Row],[Emplacement]]&amp;Tableausuivioccupation[[#This Row],[Date]]</f>
        <v>444453</v>
      </c>
    </row>
    <row r="1020" spans="2:6" x14ac:dyDescent="0.5">
      <c r="B1020" s="36">
        <v>4</v>
      </c>
      <c r="C1020" s="37" t="str">
        <f>IFERROR(VLOOKUP(Tableausuivioccupation[[#This Row],[N°]],Tableauoccupants[#All],2,FALSE),"")</f>
        <v>DDDDDD dddddd</v>
      </c>
      <c r="D1020" s="40">
        <v>4</v>
      </c>
      <c r="E1020" s="38">
        <v>44454</v>
      </c>
      <c r="F1020" s="17" t="str">
        <f>Tableausuivioccupation[[#This Row],[Emplacement]]&amp;Tableausuivioccupation[[#This Row],[Date]]</f>
        <v>444454</v>
      </c>
    </row>
    <row r="1021" spans="2:6" x14ac:dyDescent="0.5">
      <c r="B1021" s="36">
        <v>4</v>
      </c>
      <c r="C1021" s="37" t="str">
        <f>IFERROR(VLOOKUP(Tableausuivioccupation[[#This Row],[N°]],Tableauoccupants[#All],2,FALSE),"")</f>
        <v>DDDDDD dddddd</v>
      </c>
      <c r="D1021" s="40">
        <v>4</v>
      </c>
      <c r="E1021" s="38">
        <v>44455</v>
      </c>
      <c r="F1021" s="17" t="str">
        <f>Tableausuivioccupation[[#This Row],[Emplacement]]&amp;Tableausuivioccupation[[#This Row],[Date]]</f>
        <v>444455</v>
      </c>
    </row>
    <row r="1022" spans="2:6" x14ac:dyDescent="0.5">
      <c r="B1022" s="36">
        <v>4</v>
      </c>
      <c r="C1022" s="37" t="str">
        <f>IFERROR(VLOOKUP(Tableausuivioccupation[[#This Row],[N°]],Tableauoccupants[#All],2,FALSE),"")</f>
        <v>DDDDDD dddddd</v>
      </c>
      <c r="D1022" s="40">
        <v>4</v>
      </c>
      <c r="E1022" s="38">
        <v>44456</v>
      </c>
      <c r="F1022" s="17" t="str">
        <f>Tableausuivioccupation[[#This Row],[Emplacement]]&amp;Tableausuivioccupation[[#This Row],[Date]]</f>
        <v>444456</v>
      </c>
    </row>
    <row r="1023" spans="2:6" x14ac:dyDescent="0.5">
      <c r="B1023" s="36">
        <v>4</v>
      </c>
      <c r="C1023" s="37" t="str">
        <f>IFERROR(VLOOKUP(Tableausuivioccupation[[#This Row],[N°]],Tableauoccupants[#All],2,FALSE),"")</f>
        <v>DDDDDD dddddd</v>
      </c>
      <c r="D1023" s="40">
        <v>4</v>
      </c>
      <c r="E1023" s="38">
        <v>44457</v>
      </c>
      <c r="F1023" s="17" t="str">
        <f>Tableausuivioccupation[[#This Row],[Emplacement]]&amp;Tableausuivioccupation[[#This Row],[Date]]</f>
        <v>444457</v>
      </c>
    </row>
    <row r="1024" spans="2:6" x14ac:dyDescent="0.5">
      <c r="B1024" s="36">
        <v>4</v>
      </c>
      <c r="C1024" s="37" t="str">
        <f>IFERROR(VLOOKUP(Tableausuivioccupation[[#This Row],[N°]],Tableauoccupants[#All],2,FALSE),"")</f>
        <v>DDDDDD dddddd</v>
      </c>
      <c r="D1024" s="40">
        <v>4</v>
      </c>
      <c r="E1024" s="38">
        <v>44458</v>
      </c>
      <c r="F1024" s="17" t="str">
        <f>Tableausuivioccupation[[#This Row],[Emplacement]]&amp;Tableausuivioccupation[[#This Row],[Date]]</f>
        <v>444458</v>
      </c>
    </row>
    <row r="1025" spans="2:6" x14ac:dyDescent="0.5">
      <c r="B1025" s="36">
        <v>4</v>
      </c>
      <c r="C1025" s="37" t="str">
        <f>IFERROR(VLOOKUP(Tableausuivioccupation[[#This Row],[N°]],Tableauoccupants[#All],2,FALSE),"")</f>
        <v>DDDDDD dddddd</v>
      </c>
      <c r="D1025" s="40">
        <v>4</v>
      </c>
      <c r="E1025" s="38">
        <v>44459</v>
      </c>
      <c r="F1025" s="17" t="str">
        <f>Tableausuivioccupation[[#This Row],[Emplacement]]&amp;Tableausuivioccupation[[#This Row],[Date]]</f>
        <v>444459</v>
      </c>
    </row>
    <row r="1026" spans="2:6" x14ac:dyDescent="0.5">
      <c r="B1026" s="36">
        <v>4</v>
      </c>
      <c r="C1026" s="37" t="str">
        <f>IFERROR(VLOOKUP(Tableausuivioccupation[[#This Row],[N°]],Tableauoccupants[#All],2,FALSE),"")</f>
        <v>DDDDDD dddddd</v>
      </c>
      <c r="D1026" s="40">
        <v>4</v>
      </c>
      <c r="E1026" s="38">
        <v>44460</v>
      </c>
      <c r="F1026" s="17" t="str">
        <f>Tableausuivioccupation[[#This Row],[Emplacement]]&amp;Tableausuivioccupation[[#This Row],[Date]]</f>
        <v>444460</v>
      </c>
    </row>
    <row r="1027" spans="2:6" x14ac:dyDescent="0.5">
      <c r="B1027" s="36">
        <v>4</v>
      </c>
      <c r="C1027" s="37" t="str">
        <f>IFERROR(VLOOKUP(Tableausuivioccupation[[#This Row],[N°]],Tableauoccupants[#All],2,FALSE),"")</f>
        <v>DDDDDD dddddd</v>
      </c>
      <c r="D1027" s="40">
        <v>4</v>
      </c>
      <c r="E1027" s="38">
        <v>44461</v>
      </c>
      <c r="F1027" s="17" t="str">
        <f>Tableausuivioccupation[[#This Row],[Emplacement]]&amp;Tableausuivioccupation[[#This Row],[Date]]</f>
        <v>444461</v>
      </c>
    </row>
    <row r="1028" spans="2:6" x14ac:dyDescent="0.5">
      <c r="B1028" s="36">
        <v>4</v>
      </c>
      <c r="C1028" s="37" t="str">
        <f>IFERROR(VLOOKUP(Tableausuivioccupation[[#This Row],[N°]],Tableauoccupants[#All],2,FALSE),"")</f>
        <v>DDDDDD dddddd</v>
      </c>
      <c r="D1028" s="40">
        <v>4</v>
      </c>
      <c r="E1028" s="38">
        <v>44462</v>
      </c>
      <c r="F1028" s="17" t="str">
        <f>Tableausuivioccupation[[#This Row],[Emplacement]]&amp;Tableausuivioccupation[[#This Row],[Date]]</f>
        <v>444462</v>
      </c>
    </row>
    <row r="1029" spans="2:6" x14ac:dyDescent="0.5">
      <c r="B1029" s="36">
        <v>4</v>
      </c>
      <c r="C1029" s="37" t="str">
        <f>IFERROR(VLOOKUP(Tableausuivioccupation[[#This Row],[N°]],Tableauoccupants[#All],2,FALSE),"")</f>
        <v>DDDDDD dddddd</v>
      </c>
      <c r="D1029" s="40">
        <v>4</v>
      </c>
      <c r="E1029" s="38">
        <v>44463</v>
      </c>
      <c r="F1029" s="17" t="str">
        <f>Tableausuivioccupation[[#This Row],[Emplacement]]&amp;Tableausuivioccupation[[#This Row],[Date]]</f>
        <v>444463</v>
      </c>
    </row>
    <row r="1030" spans="2:6" x14ac:dyDescent="0.5">
      <c r="B1030" s="36">
        <v>4</v>
      </c>
      <c r="C1030" s="37" t="str">
        <f>IFERROR(VLOOKUP(Tableausuivioccupation[[#This Row],[N°]],Tableauoccupants[#All],2,FALSE),"")</f>
        <v>DDDDDD dddddd</v>
      </c>
      <c r="D1030" s="40">
        <v>4</v>
      </c>
      <c r="E1030" s="38">
        <v>44464</v>
      </c>
      <c r="F1030" s="17" t="str">
        <f>Tableausuivioccupation[[#This Row],[Emplacement]]&amp;Tableausuivioccupation[[#This Row],[Date]]</f>
        <v>444464</v>
      </c>
    </row>
    <row r="1031" spans="2:6" x14ac:dyDescent="0.5">
      <c r="B1031" s="36">
        <v>4</v>
      </c>
      <c r="C1031" s="37" t="str">
        <f>IFERROR(VLOOKUP(Tableausuivioccupation[[#This Row],[N°]],Tableauoccupants[#All],2,FALSE),"")</f>
        <v>DDDDDD dddddd</v>
      </c>
      <c r="D1031" s="40">
        <v>4</v>
      </c>
      <c r="E1031" s="38">
        <v>44465</v>
      </c>
      <c r="F1031" s="17" t="str">
        <f>Tableausuivioccupation[[#This Row],[Emplacement]]&amp;Tableausuivioccupation[[#This Row],[Date]]</f>
        <v>444465</v>
      </c>
    </row>
    <row r="1032" spans="2:6" x14ac:dyDescent="0.5">
      <c r="B1032" s="36">
        <v>4</v>
      </c>
      <c r="C1032" s="37" t="str">
        <f>IFERROR(VLOOKUP(Tableausuivioccupation[[#This Row],[N°]],Tableauoccupants[#All],2,FALSE),"")</f>
        <v>DDDDDD dddddd</v>
      </c>
      <c r="D1032" s="40">
        <v>4</v>
      </c>
      <c r="E1032" s="38">
        <v>44466</v>
      </c>
      <c r="F1032" s="17" t="str">
        <f>Tableausuivioccupation[[#This Row],[Emplacement]]&amp;Tableausuivioccupation[[#This Row],[Date]]</f>
        <v>444466</v>
      </c>
    </row>
    <row r="1033" spans="2:6" x14ac:dyDescent="0.5">
      <c r="B1033" s="36">
        <v>4</v>
      </c>
      <c r="C1033" s="37" t="str">
        <f>IFERROR(VLOOKUP(Tableausuivioccupation[[#This Row],[N°]],Tableauoccupants[#All],2,FALSE),"")</f>
        <v>DDDDDD dddddd</v>
      </c>
      <c r="D1033" s="40">
        <v>4</v>
      </c>
      <c r="E1033" s="38">
        <v>44467</v>
      </c>
      <c r="F1033" s="17" t="str">
        <f>Tableausuivioccupation[[#This Row],[Emplacement]]&amp;Tableausuivioccupation[[#This Row],[Date]]</f>
        <v>444467</v>
      </c>
    </row>
    <row r="1034" spans="2:6" x14ac:dyDescent="0.5">
      <c r="B1034" s="36">
        <v>4</v>
      </c>
      <c r="C1034" s="37" t="str">
        <f>IFERROR(VLOOKUP(Tableausuivioccupation[[#This Row],[N°]],Tableauoccupants[#All],2,FALSE),"")</f>
        <v>DDDDDD dddddd</v>
      </c>
      <c r="D1034" s="40">
        <v>4</v>
      </c>
      <c r="E1034" s="38">
        <v>44468</v>
      </c>
      <c r="F1034" s="17" t="str">
        <f>Tableausuivioccupation[[#This Row],[Emplacement]]&amp;Tableausuivioccupation[[#This Row],[Date]]</f>
        <v>444468</v>
      </c>
    </row>
    <row r="1035" spans="2:6" x14ac:dyDescent="0.5">
      <c r="B1035" s="36">
        <v>4</v>
      </c>
      <c r="C1035" s="37" t="str">
        <f>IFERROR(VLOOKUP(Tableausuivioccupation[[#This Row],[N°]],Tableauoccupants[#All],2,FALSE),"")</f>
        <v>DDDDDD dddddd</v>
      </c>
      <c r="D1035" s="40">
        <v>4</v>
      </c>
      <c r="E1035" s="38">
        <v>44469</v>
      </c>
      <c r="F1035" s="17" t="str">
        <f>Tableausuivioccupation[[#This Row],[Emplacement]]&amp;Tableausuivioccupation[[#This Row],[Date]]</f>
        <v>444469</v>
      </c>
    </row>
    <row r="1036" spans="2:6" x14ac:dyDescent="0.5">
      <c r="B1036" s="36">
        <v>4</v>
      </c>
      <c r="C1036" s="37" t="str">
        <f>IFERROR(VLOOKUP(Tableausuivioccupation[[#This Row],[N°]],Tableauoccupants[#All],2,FALSE),"")</f>
        <v>DDDDDD dddddd</v>
      </c>
      <c r="D1036" s="40">
        <v>4</v>
      </c>
      <c r="E1036" s="38">
        <v>44470</v>
      </c>
      <c r="F1036" s="17" t="str">
        <f>Tableausuivioccupation[[#This Row],[Emplacement]]&amp;Tableausuivioccupation[[#This Row],[Date]]</f>
        <v>444470</v>
      </c>
    </row>
    <row r="1037" spans="2:6" x14ac:dyDescent="0.5">
      <c r="B1037" s="36">
        <v>4</v>
      </c>
      <c r="C1037" s="37" t="str">
        <f>IFERROR(VLOOKUP(Tableausuivioccupation[[#This Row],[N°]],Tableauoccupants[#All],2,FALSE),"")</f>
        <v>DDDDDD dddddd</v>
      </c>
      <c r="D1037" s="40">
        <v>4</v>
      </c>
      <c r="E1037" s="38">
        <v>44471</v>
      </c>
      <c r="F1037" s="17" t="str">
        <f>Tableausuivioccupation[[#This Row],[Emplacement]]&amp;Tableausuivioccupation[[#This Row],[Date]]</f>
        <v>444471</v>
      </c>
    </row>
    <row r="1038" spans="2:6" x14ac:dyDescent="0.5">
      <c r="B1038" s="36">
        <v>4</v>
      </c>
      <c r="C1038" s="37" t="str">
        <f>IFERROR(VLOOKUP(Tableausuivioccupation[[#This Row],[N°]],Tableauoccupants[#All],2,FALSE),"")</f>
        <v>DDDDDD dddddd</v>
      </c>
      <c r="D1038" s="40">
        <v>4</v>
      </c>
      <c r="E1038" s="38">
        <v>44472</v>
      </c>
      <c r="F1038" s="17" t="str">
        <f>Tableausuivioccupation[[#This Row],[Emplacement]]&amp;Tableausuivioccupation[[#This Row],[Date]]</f>
        <v>444472</v>
      </c>
    </row>
    <row r="1039" spans="2:6" x14ac:dyDescent="0.5">
      <c r="B1039" s="36">
        <v>4</v>
      </c>
      <c r="C1039" s="37" t="str">
        <f>IFERROR(VLOOKUP(Tableausuivioccupation[[#This Row],[N°]],Tableauoccupants[#All],2,FALSE),"")</f>
        <v>DDDDDD dddddd</v>
      </c>
      <c r="D1039" s="40">
        <v>4</v>
      </c>
      <c r="E1039" s="38">
        <v>44473</v>
      </c>
      <c r="F1039" s="17" t="str">
        <f>Tableausuivioccupation[[#This Row],[Emplacement]]&amp;Tableausuivioccupation[[#This Row],[Date]]</f>
        <v>444473</v>
      </c>
    </row>
    <row r="1040" spans="2:6" x14ac:dyDescent="0.5">
      <c r="B1040" s="36">
        <v>4</v>
      </c>
      <c r="C1040" s="37" t="str">
        <f>IFERROR(VLOOKUP(Tableausuivioccupation[[#This Row],[N°]],Tableauoccupants[#All],2,FALSE),"")</f>
        <v>DDDDDD dddddd</v>
      </c>
      <c r="D1040" s="40">
        <v>4</v>
      </c>
      <c r="E1040" s="38">
        <v>44474</v>
      </c>
      <c r="F1040" s="17" t="str">
        <f>Tableausuivioccupation[[#This Row],[Emplacement]]&amp;Tableausuivioccupation[[#This Row],[Date]]</f>
        <v>444474</v>
      </c>
    </row>
    <row r="1041" spans="2:6" x14ac:dyDescent="0.5">
      <c r="B1041" s="36">
        <v>4</v>
      </c>
      <c r="C1041" s="37" t="str">
        <f>IFERROR(VLOOKUP(Tableausuivioccupation[[#This Row],[N°]],Tableauoccupants[#All],2,FALSE),"")</f>
        <v>DDDDDD dddddd</v>
      </c>
      <c r="D1041" s="40">
        <v>4</v>
      </c>
      <c r="E1041" s="38">
        <v>44475</v>
      </c>
      <c r="F1041" s="17" t="str">
        <f>Tableausuivioccupation[[#This Row],[Emplacement]]&amp;Tableausuivioccupation[[#This Row],[Date]]</f>
        <v>444475</v>
      </c>
    </row>
    <row r="1042" spans="2:6" x14ac:dyDescent="0.5">
      <c r="B1042" s="36">
        <v>4</v>
      </c>
      <c r="C1042" s="37" t="str">
        <f>IFERROR(VLOOKUP(Tableausuivioccupation[[#This Row],[N°]],Tableauoccupants[#All],2,FALSE),"")</f>
        <v>DDDDDD dddddd</v>
      </c>
      <c r="D1042" s="40">
        <v>4</v>
      </c>
      <c r="E1042" s="38">
        <v>44476</v>
      </c>
      <c r="F1042" s="17" t="str">
        <f>Tableausuivioccupation[[#This Row],[Emplacement]]&amp;Tableausuivioccupation[[#This Row],[Date]]</f>
        <v>444476</v>
      </c>
    </row>
    <row r="1043" spans="2:6" x14ac:dyDescent="0.5">
      <c r="B1043" s="36">
        <v>4</v>
      </c>
      <c r="C1043" s="37" t="str">
        <f>IFERROR(VLOOKUP(Tableausuivioccupation[[#This Row],[N°]],Tableauoccupants[#All],2,FALSE),"")</f>
        <v>DDDDDD dddddd</v>
      </c>
      <c r="D1043" s="40">
        <v>4</v>
      </c>
      <c r="E1043" s="38">
        <v>44477</v>
      </c>
      <c r="F1043" s="17" t="str">
        <f>Tableausuivioccupation[[#This Row],[Emplacement]]&amp;Tableausuivioccupation[[#This Row],[Date]]</f>
        <v>444477</v>
      </c>
    </row>
    <row r="1044" spans="2:6" x14ac:dyDescent="0.5">
      <c r="B1044" s="36">
        <v>4</v>
      </c>
      <c r="C1044" s="37" t="str">
        <f>IFERROR(VLOOKUP(Tableausuivioccupation[[#This Row],[N°]],Tableauoccupants[#All],2,FALSE),"")</f>
        <v>DDDDDD dddddd</v>
      </c>
      <c r="D1044" s="40">
        <v>4</v>
      </c>
      <c r="E1044" s="38">
        <v>44478</v>
      </c>
      <c r="F1044" s="17" t="str">
        <f>Tableausuivioccupation[[#This Row],[Emplacement]]&amp;Tableausuivioccupation[[#This Row],[Date]]</f>
        <v>444478</v>
      </c>
    </row>
    <row r="1045" spans="2:6" x14ac:dyDescent="0.5">
      <c r="B1045" s="36">
        <v>4</v>
      </c>
      <c r="C1045" s="37" t="str">
        <f>IFERROR(VLOOKUP(Tableausuivioccupation[[#This Row],[N°]],Tableauoccupants[#All],2,FALSE),"")</f>
        <v>DDDDDD dddddd</v>
      </c>
      <c r="D1045" s="40">
        <v>4</v>
      </c>
      <c r="E1045" s="38">
        <v>44479</v>
      </c>
      <c r="F1045" s="17" t="str">
        <f>Tableausuivioccupation[[#This Row],[Emplacement]]&amp;Tableausuivioccupation[[#This Row],[Date]]</f>
        <v>444479</v>
      </c>
    </row>
    <row r="1046" spans="2:6" x14ac:dyDescent="0.5">
      <c r="B1046" s="36">
        <v>4</v>
      </c>
      <c r="C1046" s="37" t="str">
        <f>IFERROR(VLOOKUP(Tableausuivioccupation[[#This Row],[N°]],Tableauoccupants[#All],2,FALSE),"")</f>
        <v>DDDDDD dddddd</v>
      </c>
      <c r="D1046" s="40">
        <v>4</v>
      </c>
      <c r="E1046" s="38">
        <v>44480</v>
      </c>
      <c r="F1046" s="17" t="str">
        <f>Tableausuivioccupation[[#This Row],[Emplacement]]&amp;Tableausuivioccupation[[#This Row],[Date]]</f>
        <v>444480</v>
      </c>
    </row>
    <row r="1047" spans="2:6" x14ac:dyDescent="0.5">
      <c r="B1047" s="36">
        <v>4</v>
      </c>
      <c r="C1047" s="37" t="str">
        <f>IFERROR(VLOOKUP(Tableausuivioccupation[[#This Row],[N°]],Tableauoccupants[#All],2,FALSE),"")</f>
        <v>DDDDDD dddddd</v>
      </c>
      <c r="D1047" s="40">
        <v>4</v>
      </c>
      <c r="E1047" s="38">
        <v>44481</v>
      </c>
      <c r="F1047" s="17" t="str">
        <f>Tableausuivioccupation[[#This Row],[Emplacement]]&amp;Tableausuivioccupation[[#This Row],[Date]]</f>
        <v>444481</v>
      </c>
    </row>
    <row r="1048" spans="2:6" x14ac:dyDescent="0.5">
      <c r="B1048" s="36">
        <v>4</v>
      </c>
      <c r="C1048" s="37" t="str">
        <f>IFERROR(VLOOKUP(Tableausuivioccupation[[#This Row],[N°]],Tableauoccupants[#All],2,FALSE),"")</f>
        <v>DDDDDD dddddd</v>
      </c>
      <c r="D1048" s="40">
        <v>4</v>
      </c>
      <c r="E1048" s="38">
        <v>44482</v>
      </c>
      <c r="F1048" s="17" t="str">
        <f>Tableausuivioccupation[[#This Row],[Emplacement]]&amp;Tableausuivioccupation[[#This Row],[Date]]</f>
        <v>444482</v>
      </c>
    </row>
    <row r="1049" spans="2:6" x14ac:dyDescent="0.5">
      <c r="B1049" s="36">
        <v>4</v>
      </c>
      <c r="C1049" s="37" t="str">
        <f>IFERROR(VLOOKUP(Tableausuivioccupation[[#This Row],[N°]],Tableauoccupants[#All],2,FALSE),"")</f>
        <v>DDDDDD dddddd</v>
      </c>
      <c r="D1049" s="40">
        <v>4</v>
      </c>
      <c r="E1049" s="38">
        <v>44483</v>
      </c>
      <c r="F1049" s="17" t="str">
        <f>Tableausuivioccupation[[#This Row],[Emplacement]]&amp;Tableausuivioccupation[[#This Row],[Date]]</f>
        <v>444483</v>
      </c>
    </row>
    <row r="1050" spans="2:6" x14ac:dyDescent="0.5">
      <c r="B1050" s="36">
        <v>4</v>
      </c>
      <c r="C1050" s="37" t="str">
        <f>IFERROR(VLOOKUP(Tableausuivioccupation[[#This Row],[N°]],Tableauoccupants[#All],2,FALSE),"")</f>
        <v>DDDDDD dddddd</v>
      </c>
      <c r="D1050" s="40">
        <v>4</v>
      </c>
      <c r="E1050" s="38">
        <v>44484</v>
      </c>
      <c r="F1050" s="17" t="str">
        <f>Tableausuivioccupation[[#This Row],[Emplacement]]&amp;Tableausuivioccupation[[#This Row],[Date]]</f>
        <v>444484</v>
      </c>
    </row>
    <row r="1051" spans="2:6" x14ac:dyDescent="0.5">
      <c r="B1051" s="36">
        <v>4</v>
      </c>
      <c r="C1051" s="37" t="str">
        <f>IFERROR(VLOOKUP(Tableausuivioccupation[[#This Row],[N°]],Tableauoccupants[#All],2,FALSE),"")</f>
        <v>DDDDDD dddddd</v>
      </c>
      <c r="D1051" s="40">
        <v>4</v>
      </c>
      <c r="E1051" s="38">
        <v>44485</v>
      </c>
      <c r="F1051" s="17" t="str">
        <f>Tableausuivioccupation[[#This Row],[Emplacement]]&amp;Tableausuivioccupation[[#This Row],[Date]]</f>
        <v>444485</v>
      </c>
    </row>
    <row r="1052" spans="2:6" x14ac:dyDescent="0.5">
      <c r="B1052" s="36">
        <v>4</v>
      </c>
      <c r="C1052" s="37" t="str">
        <f>IFERROR(VLOOKUP(Tableausuivioccupation[[#This Row],[N°]],Tableauoccupants[#All],2,FALSE),"")</f>
        <v>DDDDDD dddddd</v>
      </c>
      <c r="D1052" s="40">
        <v>4</v>
      </c>
      <c r="E1052" s="38">
        <v>44486</v>
      </c>
      <c r="F1052" s="17" t="str">
        <f>Tableausuivioccupation[[#This Row],[Emplacement]]&amp;Tableausuivioccupation[[#This Row],[Date]]</f>
        <v>444486</v>
      </c>
    </row>
    <row r="1053" spans="2:6" x14ac:dyDescent="0.5">
      <c r="B1053" s="36">
        <v>4</v>
      </c>
      <c r="C1053" s="37" t="str">
        <f>IFERROR(VLOOKUP(Tableausuivioccupation[[#This Row],[N°]],Tableauoccupants[#All],2,FALSE),"")</f>
        <v>DDDDDD dddddd</v>
      </c>
      <c r="D1053" s="40">
        <v>4</v>
      </c>
      <c r="E1053" s="38">
        <v>44487</v>
      </c>
      <c r="F1053" s="17" t="str">
        <f>Tableausuivioccupation[[#This Row],[Emplacement]]&amp;Tableausuivioccupation[[#This Row],[Date]]</f>
        <v>444487</v>
      </c>
    </row>
    <row r="1054" spans="2:6" x14ac:dyDescent="0.5">
      <c r="B1054" s="36">
        <v>4</v>
      </c>
      <c r="C1054" s="37" t="str">
        <f>IFERROR(VLOOKUP(Tableausuivioccupation[[#This Row],[N°]],Tableauoccupants[#All],2,FALSE),"")</f>
        <v>DDDDDD dddddd</v>
      </c>
      <c r="D1054" s="40">
        <v>4</v>
      </c>
      <c r="E1054" s="38">
        <v>44488</v>
      </c>
      <c r="F1054" s="17" t="str">
        <f>Tableausuivioccupation[[#This Row],[Emplacement]]&amp;Tableausuivioccupation[[#This Row],[Date]]</f>
        <v>444488</v>
      </c>
    </row>
    <row r="1055" spans="2:6" x14ac:dyDescent="0.5">
      <c r="B1055" s="36">
        <v>4</v>
      </c>
      <c r="C1055" s="37" t="str">
        <f>IFERROR(VLOOKUP(Tableausuivioccupation[[#This Row],[N°]],Tableauoccupants[#All],2,FALSE),"")</f>
        <v>DDDDDD dddddd</v>
      </c>
      <c r="D1055" s="40">
        <v>4</v>
      </c>
      <c r="E1055" s="38">
        <v>44489</v>
      </c>
      <c r="F1055" s="17" t="str">
        <f>Tableausuivioccupation[[#This Row],[Emplacement]]&amp;Tableausuivioccupation[[#This Row],[Date]]</f>
        <v>444489</v>
      </c>
    </row>
    <row r="1056" spans="2:6" x14ac:dyDescent="0.5">
      <c r="B1056" s="36">
        <v>4</v>
      </c>
      <c r="C1056" s="37" t="str">
        <f>IFERROR(VLOOKUP(Tableausuivioccupation[[#This Row],[N°]],Tableauoccupants[#All],2,FALSE),"")</f>
        <v>DDDDDD dddddd</v>
      </c>
      <c r="D1056" s="40">
        <v>4</v>
      </c>
      <c r="E1056" s="38">
        <v>44490</v>
      </c>
      <c r="F1056" s="17" t="str">
        <f>Tableausuivioccupation[[#This Row],[Emplacement]]&amp;Tableausuivioccupation[[#This Row],[Date]]</f>
        <v>444490</v>
      </c>
    </row>
    <row r="1057" spans="2:6" x14ac:dyDescent="0.5">
      <c r="B1057" s="36">
        <v>4</v>
      </c>
      <c r="C1057" s="37" t="str">
        <f>IFERROR(VLOOKUP(Tableausuivioccupation[[#This Row],[N°]],Tableauoccupants[#All],2,FALSE),"")</f>
        <v>DDDDDD dddddd</v>
      </c>
      <c r="D1057" s="40">
        <v>4</v>
      </c>
      <c r="E1057" s="38">
        <v>44491</v>
      </c>
      <c r="F1057" s="17" t="str">
        <f>Tableausuivioccupation[[#This Row],[Emplacement]]&amp;Tableausuivioccupation[[#This Row],[Date]]</f>
        <v>444491</v>
      </c>
    </row>
    <row r="1058" spans="2:6" x14ac:dyDescent="0.5">
      <c r="B1058" s="36">
        <v>4</v>
      </c>
      <c r="C1058" s="37" t="str">
        <f>IFERROR(VLOOKUP(Tableausuivioccupation[[#This Row],[N°]],Tableauoccupants[#All],2,FALSE),"")</f>
        <v>DDDDDD dddddd</v>
      </c>
      <c r="D1058" s="40">
        <v>4</v>
      </c>
      <c r="E1058" s="38">
        <v>44492</v>
      </c>
      <c r="F1058" s="17" t="str">
        <f>Tableausuivioccupation[[#This Row],[Emplacement]]&amp;Tableausuivioccupation[[#This Row],[Date]]</f>
        <v>444492</v>
      </c>
    </row>
    <row r="1059" spans="2:6" x14ac:dyDescent="0.5">
      <c r="B1059" s="36">
        <v>4</v>
      </c>
      <c r="C1059" s="37" t="str">
        <f>IFERROR(VLOOKUP(Tableausuivioccupation[[#This Row],[N°]],Tableauoccupants[#All],2,FALSE),"")</f>
        <v>DDDDDD dddddd</v>
      </c>
      <c r="D1059" s="40">
        <v>4</v>
      </c>
      <c r="E1059" s="38">
        <v>44493</v>
      </c>
      <c r="F1059" s="17" t="str">
        <f>Tableausuivioccupation[[#This Row],[Emplacement]]&amp;Tableausuivioccupation[[#This Row],[Date]]</f>
        <v>444493</v>
      </c>
    </row>
    <row r="1060" spans="2:6" x14ac:dyDescent="0.5">
      <c r="B1060" s="36">
        <v>4</v>
      </c>
      <c r="C1060" s="37" t="str">
        <f>IFERROR(VLOOKUP(Tableausuivioccupation[[#This Row],[N°]],Tableauoccupants[#All],2,FALSE),"")</f>
        <v>DDDDDD dddddd</v>
      </c>
      <c r="D1060" s="40">
        <v>4</v>
      </c>
      <c r="E1060" s="38">
        <v>44494</v>
      </c>
      <c r="F1060" s="17" t="str">
        <f>Tableausuivioccupation[[#This Row],[Emplacement]]&amp;Tableausuivioccupation[[#This Row],[Date]]</f>
        <v>444494</v>
      </c>
    </row>
    <row r="1061" spans="2:6" x14ac:dyDescent="0.5">
      <c r="B1061" s="36">
        <v>4</v>
      </c>
      <c r="C1061" s="37" t="str">
        <f>IFERROR(VLOOKUP(Tableausuivioccupation[[#This Row],[N°]],Tableauoccupants[#All],2,FALSE),"")</f>
        <v>DDDDDD dddddd</v>
      </c>
      <c r="D1061" s="40">
        <v>4</v>
      </c>
      <c r="E1061" s="38">
        <v>44495</v>
      </c>
      <c r="F1061" s="17" t="str">
        <f>Tableausuivioccupation[[#This Row],[Emplacement]]&amp;Tableausuivioccupation[[#This Row],[Date]]</f>
        <v>444495</v>
      </c>
    </row>
    <row r="1062" spans="2:6" x14ac:dyDescent="0.5">
      <c r="B1062" s="36">
        <v>4</v>
      </c>
      <c r="C1062" s="37" t="str">
        <f>IFERROR(VLOOKUP(Tableausuivioccupation[[#This Row],[N°]],Tableauoccupants[#All],2,FALSE),"")</f>
        <v>DDDDDD dddddd</v>
      </c>
      <c r="D1062" s="40">
        <v>4</v>
      </c>
      <c r="E1062" s="38">
        <v>44496</v>
      </c>
      <c r="F1062" s="17" t="str">
        <f>Tableausuivioccupation[[#This Row],[Emplacement]]&amp;Tableausuivioccupation[[#This Row],[Date]]</f>
        <v>444496</v>
      </c>
    </row>
    <row r="1063" spans="2:6" x14ac:dyDescent="0.5">
      <c r="B1063" s="36">
        <v>4</v>
      </c>
      <c r="C1063" s="37" t="str">
        <f>IFERROR(VLOOKUP(Tableausuivioccupation[[#This Row],[N°]],Tableauoccupants[#All],2,FALSE),"")</f>
        <v>DDDDDD dddddd</v>
      </c>
      <c r="D1063" s="40">
        <v>4</v>
      </c>
      <c r="E1063" s="38">
        <v>44497</v>
      </c>
      <c r="F1063" s="17" t="str">
        <f>Tableausuivioccupation[[#This Row],[Emplacement]]&amp;Tableausuivioccupation[[#This Row],[Date]]</f>
        <v>444497</v>
      </c>
    </row>
    <row r="1064" spans="2:6" x14ac:dyDescent="0.5">
      <c r="B1064" s="36">
        <v>4</v>
      </c>
      <c r="C1064" s="37" t="str">
        <f>IFERROR(VLOOKUP(Tableausuivioccupation[[#This Row],[N°]],Tableauoccupants[#All],2,FALSE),"")</f>
        <v>DDDDDD dddddd</v>
      </c>
      <c r="D1064" s="40">
        <v>4</v>
      </c>
      <c r="E1064" s="38">
        <v>44498</v>
      </c>
      <c r="F1064" s="17" t="str">
        <f>Tableausuivioccupation[[#This Row],[Emplacement]]&amp;Tableausuivioccupation[[#This Row],[Date]]</f>
        <v>444498</v>
      </c>
    </row>
    <row r="1065" spans="2:6" x14ac:dyDescent="0.5">
      <c r="B1065" s="36">
        <v>4</v>
      </c>
      <c r="C1065" s="37" t="str">
        <f>IFERROR(VLOOKUP(Tableausuivioccupation[[#This Row],[N°]],Tableauoccupants[#All],2,FALSE),"")</f>
        <v>DDDDDD dddddd</v>
      </c>
      <c r="D1065" s="40">
        <v>4</v>
      </c>
      <c r="E1065" s="38">
        <v>44499</v>
      </c>
      <c r="F1065" s="17" t="str">
        <f>Tableausuivioccupation[[#This Row],[Emplacement]]&amp;Tableausuivioccupation[[#This Row],[Date]]</f>
        <v>444499</v>
      </c>
    </row>
    <row r="1066" spans="2:6" x14ac:dyDescent="0.5">
      <c r="B1066" s="36">
        <v>4</v>
      </c>
      <c r="C1066" s="37" t="str">
        <f>IFERROR(VLOOKUP(Tableausuivioccupation[[#This Row],[N°]],Tableauoccupants[#All],2,FALSE),"")</f>
        <v>DDDDDD dddddd</v>
      </c>
      <c r="D1066" s="40">
        <v>4</v>
      </c>
      <c r="E1066" s="38">
        <v>44500</v>
      </c>
      <c r="F1066" s="17" t="str">
        <f>Tableausuivioccupation[[#This Row],[Emplacement]]&amp;Tableausuivioccupation[[#This Row],[Date]]</f>
        <v>444500</v>
      </c>
    </row>
    <row r="1067" spans="2:6" x14ac:dyDescent="0.5">
      <c r="B1067" s="36">
        <v>4</v>
      </c>
      <c r="C1067" s="37" t="str">
        <f>IFERROR(VLOOKUP(Tableausuivioccupation[[#This Row],[N°]],Tableauoccupants[#All],2,FALSE),"")</f>
        <v>DDDDDD dddddd</v>
      </c>
      <c r="D1067" s="40">
        <v>4</v>
      </c>
      <c r="E1067" s="38">
        <v>44501</v>
      </c>
      <c r="F1067" s="17" t="str">
        <f>Tableausuivioccupation[[#This Row],[Emplacement]]&amp;Tableausuivioccupation[[#This Row],[Date]]</f>
        <v>444501</v>
      </c>
    </row>
    <row r="1068" spans="2:6" x14ac:dyDescent="0.5">
      <c r="B1068" s="36">
        <v>4</v>
      </c>
      <c r="C1068" s="37" t="str">
        <f>IFERROR(VLOOKUP(Tableausuivioccupation[[#This Row],[N°]],Tableauoccupants[#All],2,FALSE),"")</f>
        <v>DDDDDD dddddd</v>
      </c>
      <c r="D1068" s="40">
        <v>4</v>
      </c>
      <c r="E1068" s="38">
        <v>44502</v>
      </c>
      <c r="F1068" s="17" t="str">
        <f>Tableausuivioccupation[[#This Row],[Emplacement]]&amp;Tableausuivioccupation[[#This Row],[Date]]</f>
        <v>444502</v>
      </c>
    </row>
    <row r="1069" spans="2:6" x14ac:dyDescent="0.5">
      <c r="B1069" s="36">
        <v>4</v>
      </c>
      <c r="C1069" s="37" t="str">
        <f>IFERROR(VLOOKUP(Tableausuivioccupation[[#This Row],[N°]],Tableauoccupants[#All],2,FALSE),"")</f>
        <v>DDDDDD dddddd</v>
      </c>
      <c r="D1069" s="40">
        <v>4</v>
      </c>
      <c r="E1069" s="38">
        <v>44503</v>
      </c>
      <c r="F1069" s="17" t="str">
        <f>Tableausuivioccupation[[#This Row],[Emplacement]]&amp;Tableausuivioccupation[[#This Row],[Date]]</f>
        <v>444503</v>
      </c>
    </row>
    <row r="1070" spans="2:6" x14ac:dyDescent="0.5">
      <c r="B1070" s="36">
        <v>4</v>
      </c>
      <c r="C1070" s="37" t="str">
        <f>IFERROR(VLOOKUP(Tableausuivioccupation[[#This Row],[N°]],Tableauoccupants[#All],2,FALSE),"")</f>
        <v>DDDDDD dddddd</v>
      </c>
      <c r="D1070" s="40">
        <v>4</v>
      </c>
      <c r="E1070" s="38">
        <v>44504</v>
      </c>
      <c r="F1070" s="17" t="str">
        <f>Tableausuivioccupation[[#This Row],[Emplacement]]&amp;Tableausuivioccupation[[#This Row],[Date]]</f>
        <v>444504</v>
      </c>
    </row>
    <row r="1071" spans="2:6" x14ac:dyDescent="0.5">
      <c r="B1071" s="36">
        <v>4</v>
      </c>
      <c r="C1071" s="37" t="str">
        <f>IFERROR(VLOOKUP(Tableausuivioccupation[[#This Row],[N°]],Tableauoccupants[#All],2,FALSE),"")</f>
        <v>DDDDDD dddddd</v>
      </c>
      <c r="D1071" s="40">
        <v>4</v>
      </c>
      <c r="E1071" s="38">
        <v>44505</v>
      </c>
      <c r="F1071" s="17" t="str">
        <f>Tableausuivioccupation[[#This Row],[Emplacement]]&amp;Tableausuivioccupation[[#This Row],[Date]]</f>
        <v>444505</v>
      </c>
    </row>
    <row r="1072" spans="2:6" x14ac:dyDescent="0.5">
      <c r="B1072" s="36">
        <v>4</v>
      </c>
      <c r="C1072" s="37" t="str">
        <f>IFERROR(VLOOKUP(Tableausuivioccupation[[#This Row],[N°]],Tableauoccupants[#All],2,FALSE),"")</f>
        <v>DDDDDD dddddd</v>
      </c>
      <c r="D1072" s="40">
        <v>4</v>
      </c>
      <c r="E1072" s="38">
        <v>44506</v>
      </c>
      <c r="F1072" s="17" t="str">
        <f>Tableausuivioccupation[[#This Row],[Emplacement]]&amp;Tableausuivioccupation[[#This Row],[Date]]</f>
        <v>444506</v>
      </c>
    </row>
    <row r="1073" spans="2:6" x14ac:dyDescent="0.5">
      <c r="B1073" s="36">
        <v>4</v>
      </c>
      <c r="C1073" s="37" t="str">
        <f>IFERROR(VLOOKUP(Tableausuivioccupation[[#This Row],[N°]],Tableauoccupants[#All],2,FALSE),"")</f>
        <v>DDDDDD dddddd</v>
      </c>
      <c r="D1073" s="40">
        <v>4</v>
      </c>
      <c r="E1073" s="38">
        <v>44507</v>
      </c>
      <c r="F1073" s="17" t="str">
        <f>Tableausuivioccupation[[#This Row],[Emplacement]]&amp;Tableausuivioccupation[[#This Row],[Date]]</f>
        <v>444507</v>
      </c>
    </row>
    <row r="1074" spans="2:6" x14ac:dyDescent="0.5">
      <c r="B1074" s="36">
        <v>4</v>
      </c>
      <c r="C1074" s="37" t="str">
        <f>IFERROR(VLOOKUP(Tableausuivioccupation[[#This Row],[N°]],Tableauoccupants[#All],2,FALSE),"")</f>
        <v>DDDDDD dddddd</v>
      </c>
      <c r="D1074" s="40">
        <v>4</v>
      </c>
      <c r="E1074" s="38">
        <v>44508</v>
      </c>
      <c r="F1074" s="17" t="str">
        <f>Tableausuivioccupation[[#This Row],[Emplacement]]&amp;Tableausuivioccupation[[#This Row],[Date]]</f>
        <v>444508</v>
      </c>
    </row>
    <row r="1075" spans="2:6" x14ac:dyDescent="0.5">
      <c r="B1075" s="36">
        <v>4</v>
      </c>
      <c r="C1075" s="37" t="str">
        <f>IFERROR(VLOOKUP(Tableausuivioccupation[[#This Row],[N°]],Tableauoccupants[#All],2,FALSE),"")</f>
        <v>DDDDDD dddddd</v>
      </c>
      <c r="D1075" s="40">
        <v>4</v>
      </c>
      <c r="E1075" s="38">
        <v>44509</v>
      </c>
      <c r="F1075" s="17" t="str">
        <f>Tableausuivioccupation[[#This Row],[Emplacement]]&amp;Tableausuivioccupation[[#This Row],[Date]]</f>
        <v>444509</v>
      </c>
    </row>
    <row r="1076" spans="2:6" x14ac:dyDescent="0.5">
      <c r="B1076" s="36">
        <v>4</v>
      </c>
      <c r="C1076" s="37" t="str">
        <f>IFERROR(VLOOKUP(Tableausuivioccupation[[#This Row],[N°]],Tableauoccupants[#All],2,FALSE),"")</f>
        <v>DDDDDD dddddd</v>
      </c>
      <c r="D1076" s="40">
        <v>4</v>
      </c>
      <c r="E1076" s="38">
        <v>44510</v>
      </c>
      <c r="F1076" s="17" t="str">
        <f>Tableausuivioccupation[[#This Row],[Emplacement]]&amp;Tableausuivioccupation[[#This Row],[Date]]</f>
        <v>444510</v>
      </c>
    </row>
    <row r="1077" spans="2:6" x14ac:dyDescent="0.5">
      <c r="B1077" s="36">
        <v>4</v>
      </c>
      <c r="C1077" s="37" t="str">
        <f>IFERROR(VLOOKUP(Tableausuivioccupation[[#This Row],[N°]],Tableauoccupants[#All],2,FALSE),"")</f>
        <v>DDDDDD dddddd</v>
      </c>
      <c r="D1077" s="40">
        <v>4</v>
      </c>
      <c r="E1077" s="38">
        <v>44511</v>
      </c>
      <c r="F1077" s="17" t="str">
        <f>Tableausuivioccupation[[#This Row],[Emplacement]]&amp;Tableausuivioccupation[[#This Row],[Date]]</f>
        <v>444511</v>
      </c>
    </row>
    <row r="1078" spans="2:6" x14ac:dyDescent="0.5">
      <c r="B1078" s="36">
        <v>4</v>
      </c>
      <c r="C1078" s="37" t="str">
        <f>IFERROR(VLOOKUP(Tableausuivioccupation[[#This Row],[N°]],Tableauoccupants[#All],2,FALSE),"")</f>
        <v>DDDDDD dddddd</v>
      </c>
      <c r="D1078" s="40">
        <v>4</v>
      </c>
      <c r="E1078" s="38">
        <v>44512</v>
      </c>
      <c r="F1078" s="17" t="str">
        <f>Tableausuivioccupation[[#This Row],[Emplacement]]&amp;Tableausuivioccupation[[#This Row],[Date]]</f>
        <v>444512</v>
      </c>
    </row>
    <row r="1079" spans="2:6" x14ac:dyDescent="0.5">
      <c r="B1079" s="36">
        <v>4</v>
      </c>
      <c r="C1079" s="37" t="str">
        <f>IFERROR(VLOOKUP(Tableausuivioccupation[[#This Row],[N°]],Tableauoccupants[#All],2,FALSE),"")</f>
        <v>DDDDDD dddddd</v>
      </c>
      <c r="D1079" s="40">
        <v>4</v>
      </c>
      <c r="E1079" s="38">
        <v>44513</v>
      </c>
      <c r="F1079" s="17" t="str">
        <f>Tableausuivioccupation[[#This Row],[Emplacement]]&amp;Tableausuivioccupation[[#This Row],[Date]]</f>
        <v>444513</v>
      </c>
    </row>
    <row r="1080" spans="2:6" x14ac:dyDescent="0.5">
      <c r="B1080" s="36">
        <v>4</v>
      </c>
      <c r="C1080" s="37" t="str">
        <f>IFERROR(VLOOKUP(Tableausuivioccupation[[#This Row],[N°]],Tableauoccupants[#All],2,FALSE),"")</f>
        <v>DDDDDD dddddd</v>
      </c>
      <c r="D1080" s="40">
        <v>4</v>
      </c>
      <c r="E1080" s="38">
        <v>44514</v>
      </c>
      <c r="F1080" s="17" t="str">
        <f>Tableausuivioccupation[[#This Row],[Emplacement]]&amp;Tableausuivioccupation[[#This Row],[Date]]</f>
        <v>444514</v>
      </c>
    </row>
    <row r="1081" spans="2:6" x14ac:dyDescent="0.5">
      <c r="B1081" s="36">
        <v>4</v>
      </c>
      <c r="C1081" s="37" t="str">
        <f>IFERROR(VLOOKUP(Tableausuivioccupation[[#This Row],[N°]],Tableauoccupants[#All],2,FALSE),"")</f>
        <v>DDDDDD dddddd</v>
      </c>
      <c r="D1081" s="40">
        <v>4</v>
      </c>
      <c r="E1081" s="38">
        <v>44515</v>
      </c>
      <c r="F1081" s="17" t="str">
        <f>Tableausuivioccupation[[#This Row],[Emplacement]]&amp;Tableausuivioccupation[[#This Row],[Date]]</f>
        <v>444515</v>
      </c>
    </row>
    <row r="1082" spans="2:6" x14ac:dyDescent="0.5">
      <c r="B1082" s="36">
        <v>4</v>
      </c>
      <c r="C1082" s="37" t="str">
        <f>IFERROR(VLOOKUP(Tableausuivioccupation[[#This Row],[N°]],Tableauoccupants[#All],2,FALSE),"")</f>
        <v>DDDDDD dddddd</v>
      </c>
      <c r="D1082" s="40">
        <v>4</v>
      </c>
      <c r="E1082" s="38">
        <v>44516</v>
      </c>
      <c r="F1082" s="17" t="str">
        <f>Tableausuivioccupation[[#This Row],[Emplacement]]&amp;Tableausuivioccupation[[#This Row],[Date]]</f>
        <v>444516</v>
      </c>
    </row>
    <row r="1083" spans="2:6" x14ac:dyDescent="0.5">
      <c r="B1083" s="36">
        <v>4</v>
      </c>
      <c r="C1083" s="37" t="str">
        <f>IFERROR(VLOOKUP(Tableausuivioccupation[[#This Row],[N°]],Tableauoccupants[#All],2,FALSE),"")</f>
        <v>DDDDDD dddddd</v>
      </c>
      <c r="D1083" s="40">
        <v>4</v>
      </c>
      <c r="E1083" s="38">
        <v>44517</v>
      </c>
      <c r="F1083" s="17" t="str">
        <f>Tableausuivioccupation[[#This Row],[Emplacement]]&amp;Tableausuivioccupation[[#This Row],[Date]]</f>
        <v>444517</v>
      </c>
    </row>
    <row r="1084" spans="2:6" x14ac:dyDescent="0.5">
      <c r="B1084" s="36">
        <v>4</v>
      </c>
      <c r="C1084" s="37" t="str">
        <f>IFERROR(VLOOKUP(Tableausuivioccupation[[#This Row],[N°]],Tableauoccupants[#All],2,FALSE),"")</f>
        <v>DDDDDD dddddd</v>
      </c>
      <c r="D1084" s="40">
        <v>4</v>
      </c>
      <c r="E1084" s="38">
        <v>44518</v>
      </c>
      <c r="F1084" s="17" t="str">
        <f>Tableausuivioccupation[[#This Row],[Emplacement]]&amp;Tableausuivioccupation[[#This Row],[Date]]</f>
        <v>444518</v>
      </c>
    </row>
    <row r="1085" spans="2:6" x14ac:dyDescent="0.5">
      <c r="B1085" s="36">
        <v>4</v>
      </c>
      <c r="C1085" s="37" t="str">
        <f>IFERROR(VLOOKUP(Tableausuivioccupation[[#This Row],[N°]],Tableauoccupants[#All],2,FALSE),"")</f>
        <v>DDDDDD dddddd</v>
      </c>
      <c r="D1085" s="40">
        <v>4</v>
      </c>
      <c r="E1085" s="38">
        <v>44519</v>
      </c>
      <c r="F1085" s="17" t="str">
        <f>Tableausuivioccupation[[#This Row],[Emplacement]]&amp;Tableausuivioccupation[[#This Row],[Date]]</f>
        <v>444519</v>
      </c>
    </row>
    <row r="1086" spans="2:6" x14ac:dyDescent="0.5">
      <c r="B1086" s="36">
        <v>4</v>
      </c>
      <c r="C1086" s="37" t="str">
        <f>IFERROR(VLOOKUP(Tableausuivioccupation[[#This Row],[N°]],Tableauoccupants[#All],2,FALSE),"")</f>
        <v>DDDDDD dddddd</v>
      </c>
      <c r="D1086" s="40">
        <v>4</v>
      </c>
      <c r="E1086" s="38">
        <v>44520</v>
      </c>
      <c r="F1086" s="17" t="str">
        <f>Tableausuivioccupation[[#This Row],[Emplacement]]&amp;Tableausuivioccupation[[#This Row],[Date]]</f>
        <v>444520</v>
      </c>
    </row>
    <row r="1087" spans="2:6" x14ac:dyDescent="0.5">
      <c r="B1087" s="36">
        <v>4</v>
      </c>
      <c r="C1087" s="37" t="str">
        <f>IFERROR(VLOOKUP(Tableausuivioccupation[[#This Row],[N°]],Tableauoccupants[#All],2,FALSE),"")</f>
        <v>DDDDDD dddddd</v>
      </c>
      <c r="D1087" s="40">
        <v>4</v>
      </c>
      <c r="E1087" s="38">
        <v>44521</v>
      </c>
      <c r="F1087" s="17" t="str">
        <f>Tableausuivioccupation[[#This Row],[Emplacement]]&amp;Tableausuivioccupation[[#This Row],[Date]]</f>
        <v>444521</v>
      </c>
    </row>
    <row r="1088" spans="2:6" x14ac:dyDescent="0.5">
      <c r="B1088" s="36">
        <v>4</v>
      </c>
      <c r="C1088" s="37" t="str">
        <f>IFERROR(VLOOKUP(Tableausuivioccupation[[#This Row],[N°]],Tableauoccupants[#All],2,FALSE),"")</f>
        <v>DDDDDD dddddd</v>
      </c>
      <c r="D1088" s="40">
        <v>4</v>
      </c>
      <c r="E1088" s="38">
        <v>44522</v>
      </c>
      <c r="F1088" s="17" t="str">
        <f>Tableausuivioccupation[[#This Row],[Emplacement]]&amp;Tableausuivioccupation[[#This Row],[Date]]</f>
        <v>444522</v>
      </c>
    </row>
    <row r="1089" spans="2:6" x14ac:dyDescent="0.5">
      <c r="B1089" s="36">
        <v>4</v>
      </c>
      <c r="C1089" s="37" t="str">
        <f>IFERROR(VLOOKUP(Tableausuivioccupation[[#This Row],[N°]],Tableauoccupants[#All],2,FALSE),"")</f>
        <v>DDDDDD dddddd</v>
      </c>
      <c r="D1089" s="40">
        <v>4</v>
      </c>
      <c r="E1089" s="38">
        <v>44523</v>
      </c>
      <c r="F1089" s="17" t="str">
        <f>Tableausuivioccupation[[#This Row],[Emplacement]]&amp;Tableausuivioccupation[[#This Row],[Date]]</f>
        <v>444523</v>
      </c>
    </row>
    <row r="1090" spans="2:6" x14ac:dyDescent="0.5">
      <c r="B1090" s="36">
        <v>4</v>
      </c>
      <c r="C1090" s="37" t="str">
        <f>IFERROR(VLOOKUP(Tableausuivioccupation[[#This Row],[N°]],Tableauoccupants[#All],2,FALSE),"")</f>
        <v>DDDDDD dddddd</v>
      </c>
      <c r="D1090" s="40">
        <v>4</v>
      </c>
      <c r="E1090" s="38">
        <v>44524</v>
      </c>
      <c r="F1090" s="17" t="str">
        <f>Tableausuivioccupation[[#This Row],[Emplacement]]&amp;Tableausuivioccupation[[#This Row],[Date]]</f>
        <v>444524</v>
      </c>
    </row>
    <row r="1091" spans="2:6" x14ac:dyDescent="0.5">
      <c r="B1091" s="36">
        <v>4</v>
      </c>
      <c r="C1091" s="37" t="str">
        <f>IFERROR(VLOOKUP(Tableausuivioccupation[[#This Row],[N°]],Tableauoccupants[#All],2,FALSE),"")</f>
        <v>DDDDDD dddddd</v>
      </c>
      <c r="D1091" s="40">
        <v>4</v>
      </c>
      <c r="E1091" s="38">
        <v>44525</v>
      </c>
      <c r="F1091" s="17" t="str">
        <f>Tableausuivioccupation[[#This Row],[Emplacement]]&amp;Tableausuivioccupation[[#This Row],[Date]]</f>
        <v>444525</v>
      </c>
    </row>
    <row r="1092" spans="2:6" x14ac:dyDescent="0.5">
      <c r="B1092" s="36">
        <v>4</v>
      </c>
      <c r="C1092" s="37" t="str">
        <f>IFERROR(VLOOKUP(Tableausuivioccupation[[#This Row],[N°]],Tableauoccupants[#All],2,FALSE),"")</f>
        <v>DDDDDD dddddd</v>
      </c>
      <c r="D1092" s="40">
        <v>4</v>
      </c>
      <c r="E1092" s="38">
        <v>44526</v>
      </c>
      <c r="F1092" s="17" t="str">
        <f>Tableausuivioccupation[[#This Row],[Emplacement]]&amp;Tableausuivioccupation[[#This Row],[Date]]</f>
        <v>444526</v>
      </c>
    </row>
    <row r="1093" spans="2:6" x14ac:dyDescent="0.5">
      <c r="B1093" s="36">
        <v>4</v>
      </c>
      <c r="C1093" s="37" t="str">
        <f>IFERROR(VLOOKUP(Tableausuivioccupation[[#This Row],[N°]],Tableauoccupants[#All],2,FALSE),"")</f>
        <v>DDDDDD dddddd</v>
      </c>
      <c r="D1093" s="40">
        <v>4</v>
      </c>
      <c r="E1093" s="38">
        <v>44527</v>
      </c>
      <c r="F1093" s="17" t="str">
        <f>Tableausuivioccupation[[#This Row],[Emplacement]]&amp;Tableausuivioccupation[[#This Row],[Date]]</f>
        <v>444527</v>
      </c>
    </row>
    <row r="1094" spans="2:6" x14ac:dyDescent="0.5">
      <c r="B1094" s="36">
        <v>4</v>
      </c>
      <c r="C1094" s="37" t="str">
        <f>IFERROR(VLOOKUP(Tableausuivioccupation[[#This Row],[N°]],Tableauoccupants[#All],2,FALSE),"")</f>
        <v>DDDDDD dddddd</v>
      </c>
      <c r="D1094" s="40">
        <v>4</v>
      </c>
      <c r="E1094" s="38">
        <v>44528</v>
      </c>
      <c r="F1094" s="17" t="str">
        <f>Tableausuivioccupation[[#This Row],[Emplacement]]&amp;Tableausuivioccupation[[#This Row],[Date]]</f>
        <v>444528</v>
      </c>
    </row>
    <row r="1095" spans="2:6" x14ac:dyDescent="0.5">
      <c r="B1095" s="36">
        <v>4</v>
      </c>
      <c r="C1095" s="37" t="str">
        <f>IFERROR(VLOOKUP(Tableausuivioccupation[[#This Row],[N°]],Tableauoccupants[#All],2,FALSE),"")</f>
        <v>DDDDDD dddddd</v>
      </c>
      <c r="D1095" s="40">
        <v>4</v>
      </c>
      <c r="E1095" s="38">
        <v>44529</v>
      </c>
      <c r="F1095" s="17" t="str">
        <f>Tableausuivioccupation[[#This Row],[Emplacement]]&amp;Tableausuivioccupation[[#This Row],[Date]]</f>
        <v>444529</v>
      </c>
    </row>
    <row r="1096" spans="2:6" x14ac:dyDescent="0.5">
      <c r="B1096" s="36">
        <v>4</v>
      </c>
      <c r="C1096" s="37" t="str">
        <f>IFERROR(VLOOKUP(Tableausuivioccupation[[#This Row],[N°]],Tableauoccupants[#All],2,FALSE),"")</f>
        <v>DDDDDD dddddd</v>
      </c>
      <c r="D1096" s="40">
        <v>4</v>
      </c>
      <c r="E1096" s="38">
        <v>44530</v>
      </c>
      <c r="F1096" s="17" t="str">
        <f>Tableausuivioccupation[[#This Row],[Emplacement]]&amp;Tableausuivioccupation[[#This Row],[Date]]</f>
        <v>444530</v>
      </c>
    </row>
    <row r="1097" spans="2:6" x14ac:dyDescent="0.5">
      <c r="B1097" s="36">
        <v>4</v>
      </c>
      <c r="C1097" s="37" t="str">
        <f>IFERROR(VLOOKUP(Tableausuivioccupation[[#This Row],[N°]],Tableauoccupants[#All],2,FALSE),"")</f>
        <v>DDDDDD dddddd</v>
      </c>
      <c r="D1097" s="40">
        <v>4</v>
      </c>
      <c r="E1097" s="38">
        <v>44531</v>
      </c>
      <c r="F1097" s="17" t="str">
        <f>Tableausuivioccupation[[#This Row],[Emplacement]]&amp;Tableausuivioccupation[[#This Row],[Date]]</f>
        <v>444531</v>
      </c>
    </row>
    <row r="1098" spans="2:6" x14ac:dyDescent="0.5">
      <c r="B1098" s="36">
        <v>4</v>
      </c>
      <c r="C1098" s="37" t="str">
        <f>IFERROR(VLOOKUP(Tableausuivioccupation[[#This Row],[N°]],Tableauoccupants[#All],2,FALSE),"")</f>
        <v>DDDDDD dddddd</v>
      </c>
      <c r="D1098" s="40">
        <v>4</v>
      </c>
      <c r="E1098" s="38">
        <v>44532</v>
      </c>
      <c r="F1098" s="17" t="str">
        <f>Tableausuivioccupation[[#This Row],[Emplacement]]&amp;Tableausuivioccupation[[#This Row],[Date]]</f>
        <v>444532</v>
      </c>
    </row>
    <row r="1099" spans="2:6" x14ac:dyDescent="0.5">
      <c r="B1099" s="36">
        <v>4</v>
      </c>
      <c r="C1099" s="37" t="str">
        <f>IFERROR(VLOOKUP(Tableausuivioccupation[[#This Row],[N°]],Tableauoccupants[#All],2,FALSE),"")</f>
        <v>DDDDDD dddddd</v>
      </c>
      <c r="D1099" s="40">
        <v>4</v>
      </c>
      <c r="E1099" s="38">
        <v>44533</v>
      </c>
      <c r="F1099" s="17" t="str">
        <f>Tableausuivioccupation[[#This Row],[Emplacement]]&amp;Tableausuivioccupation[[#This Row],[Date]]</f>
        <v>444533</v>
      </c>
    </row>
    <row r="1100" spans="2:6" x14ac:dyDescent="0.5">
      <c r="B1100" s="36">
        <v>4</v>
      </c>
      <c r="C1100" s="37" t="str">
        <f>IFERROR(VLOOKUP(Tableausuivioccupation[[#This Row],[N°]],Tableauoccupants[#All],2,FALSE),"")</f>
        <v>DDDDDD dddddd</v>
      </c>
      <c r="D1100" s="40">
        <v>4</v>
      </c>
      <c r="E1100" s="38">
        <v>44534</v>
      </c>
      <c r="F1100" s="17" t="str">
        <f>Tableausuivioccupation[[#This Row],[Emplacement]]&amp;Tableausuivioccupation[[#This Row],[Date]]</f>
        <v>444534</v>
      </c>
    </row>
    <row r="1101" spans="2:6" x14ac:dyDescent="0.5">
      <c r="B1101" s="36">
        <v>4</v>
      </c>
      <c r="C1101" s="37" t="str">
        <f>IFERROR(VLOOKUP(Tableausuivioccupation[[#This Row],[N°]],Tableauoccupants[#All],2,FALSE),"")</f>
        <v>DDDDDD dddddd</v>
      </c>
      <c r="D1101" s="40">
        <v>4</v>
      </c>
      <c r="E1101" s="38">
        <v>44535</v>
      </c>
      <c r="F1101" s="17" t="str">
        <f>Tableausuivioccupation[[#This Row],[Emplacement]]&amp;Tableausuivioccupation[[#This Row],[Date]]</f>
        <v>444535</v>
      </c>
    </row>
    <row r="1102" spans="2:6" x14ac:dyDescent="0.5">
      <c r="B1102" s="36">
        <v>4</v>
      </c>
      <c r="C1102" s="37" t="str">
        <f>IFERROR(VLOOKUP(Tableausuivioccupation[[#This Row],[N°]],Tableauoccupants[#All],2,FALSE),"")</f>
        <v>DDDDDD dddddd</v>
      </c>
      <c r="D1102" s="40">
        <v>4</v>
      </c>
      <c r="E1102" s="38">
        <v>44536</v>
      </c>
      <c r="F1102" s="17" t="str">
        <f>Tableausuivioccupation[[#This Row],[Emplacement]]&amp;Tableausuivioccupation[[#This Row],[Date]]</f>
        <v>444536</v>
      </c>
    </row>
    <row r="1103" spans="2:6" x14ac:dyDescent="0.5">
      <c r="B1103" s="36">
        <v>4</v>
      </c>
      <c r="C1103" s="37" t="str">
        <f>IFERROR(VLOOKUP(Tableausuivioccupation[[#This Row],[N°]],Tableauoccupants[#All],2,FALSE),"")</f>
        <v>DDDDDD dddddd</v>
      </c>
      <c r="D1103" s="40">
        <v>4</v>
      </c>
      <c r="E1103" s="38">
        <v>44537</v>
      </c>
      <c r="F1103" s="17" t="str">
        <f>Tableausuivioccupation[[#This Row],[Emplacement]]&amp;Tableausuivioccupation[[#This Row],[Date]]</f>
        <v>444537</v>
      </c>
    </row>
    <row r="1104" spans="2:6" x14ac:dyDescent="0.5">
      <c r="B1104" s="36">
        <v>4</v>
      </c>
      <c r="C1104" s="37" t="str">
        <f>IFERROR(VLOOKUP(Tableausuivioccupation[[#This Row],[N°]],Tableauoccupants[#All],2,FALSE),"")</f>
        <v>DDDDDD dddddd</v>
      </c>
      <c r="D1104" s="40">
        <v>4</v>
      </c>
      <c r="E1104" s="38">
        <v>44538</v>
      </c>
      <c r="F1104" s="17" t="str">
        <f>Tableausuivioccupation[[#This Row],[Emplacement]]&amp;Tableausuivioccupation[[#This Row],[Date]]</f>
        <v>444538</v>
      </c>
    </row>
    <row r="1105" spans="2:6" x14ac:dyDescent="0.5">
      <c r="B1105" s="36">
        <v>4</v>
      </c>
      <c r="C1105" s="37" t="str">
        <f>IFERROR(VLOOKUP(Tableausuivioccupation[[#This Row],[N°]],Tableauoccupants[#All],2,FALSE),"")</f>
        <v>DDDDDD dddddd</v>
      </c>
      <c r="D1105" s="40">
        <v>4</v>
      </c>
      <c r="E1105" s="38">
        <v>44539</v>
      </c>
      <c r="F1105" s="17" t="str">
        <f>Tableausuivioccupation[[#This Row],[Emplacement]]&amp;Tableausuivioccupation[[#This Row],[Date]]</f>
        <v>444539</v>
      </c>
    </row>
    <row r="1106" spans="2:6" x14ac:dyDescent="0.5">
      <c r="B1106" s="36">
        <v>4</v>
      </c>
      <c r="C1106" s="37" t="str">
        <f>IFERROR(VLOOKUP(Tableausuivioccupation[[#This Row],[N°]],Tableauoccupants[#All],2,FALSE),"")</f>
        <v>DDDDDD dddddd</v>
      </c>
      <c r="D1106" s="40">
        <v>4</v>
      </c>
      <c r="E1106" s="38">
        <v>44540</v>
      </c>
      <c r="F1106" s="17" t="str">
        <f>Tableausuivioccupation[[#This Row],[Emplacement]]&amp;Tableausuivioccupation[[#This Row],[Date]]</f>
        <v>444540</v>
      </c>
    </row>
    <row r="1107" spans="2:6" x14ac:dyDescent="0.5">
      <c r="B1107" s="36">
        <v>4</v>
      </c>
      <c r="C1107" s="37" t="str">
        <f>IFERROR(VLOOKUP(Tableausuivioccupation[[#This Row],[N°]],Tableauoccupants[#All],2,FALSE),"")</f>
        <v>DDDDDD dddddd</v>
      </c>
      <c r="D1107" s="40">
        <v>4</v>
      </c>
      <c r="E1107" s="38">
        <v>44541</v>
      </c>
      <c r="F1107" s="17" t="str">
        <f>Tableausuivioccupation[[#This Row],[Emplacement]]&amp;Tableausuivioccupation[[#This Row],[Date]]</f>
        <v>444541</v>
      </c>
    </row>
    <row r="1108" spans="2:6" x14ac:dyDescent="0.5">
      <c r="B1108" s="36">
        <v>4</v>
      </c>
      <c r="C1108" s="37" t="str">
        <f>IFERROR(VLOOKUP(Tableausuivioccupation[[#This Row],[N°]],Tableauoccupants[#All],2,FALSE),"")</f>
        <v>DDDDDD dddddd</v>
      </c>
      <c r="D1108" s="40">
        <v>4</v>
      </c>
      <c r="E1108" s="38">
        <v>44542</v>
      </c>
      <c r="F1108" s="17" t="str">
        <f>Tableausuivioccupation[[#This Row],[Emplacement]]&amp;Tableausuivioccupation[[#This Row],[Date]]</f>
        <v>444542</v>
      </c>
    </row>
    <row r="1109" spans="2:6" x14ac:dyDescent="0.5">
      <c r="B1109" s="36">
        <v>4</v>
      </c>
      <c r="C1109" s="37" t="str">
        <f>IFERROR(VLOOKUP(Tableausuivioccupation[[#This Row],[N°]],Tableauoccupants[#All],2,FALSE),"")</f>
        <v>DDDDDD dddddd</v>
      </c>
      <c r="D1109" s="40">
        <v>4</v>
      </c>
      <c r="E1109" s="38">
        <v>44543</v>
      </c>
      <c r="F1109" s="17" t="str">
        <f>Tableausuivioccupation[[#This Row],[Emplacement]]&amp;Tableausuivioccupation[[#This Row],[Date]]</f>
        <v>444543</v>
      </c>
    </row>
    <row r="1110" spans="2:6" x14ac:dyDescent="0.5">
      <c r="B1110" s="36">
        <v>4</v>
      </c>
      <c r="C1110" s="37" t="str">
        <f>IFERROR(VLOOKUP(Tableausuivioccupation[[#This Row],[N°]],Tableauoccupants[#All],2,FALSE),"")</f>
        <v>DDDDDD dddddd</v>
      </c>
      <c r="D1110" s="40">
        <v>4</v>
      </c>
      <c r="E1110" s="38">
        <v>44544</v>
      </c>
      <c r="F1110" s="17" t="str">
        <f>Tableausuivioccupation[[#This Row],[Emplacement]]&amp;Tableausuivioccupation[[#This Row],[Date]]</f>
        <v>444544</v>
      </c>
    </row>
    <row r="1111" spans="2:6" x14ac:dyDescent="0.5">
      <c r="B1111" s="36">
        <v>4</v>
      </c>
      <c r="C1111" s="37" t="str">
        <f>IFERROR(VLOOKUP(Tableausuivioccupation[[#This Row],[N°]],Tableauoccupants[#All],2,FALSE),"")</f>
        <v>DDDDDD dddddd</v>
      </c>
      <c r="D1111" s="40">
        <v>4</v>
      </c>
      <c r="E1111" s="38">
        <v>44545</v>
      </c>
      <c r="F1111" s="17" t="str">
        <f>Tableausuivioccupation[[#This Row],[Emplacement]]&amp;Tableausuivioccupation[[#This Row],[Date]]</f>
        <v>444545</v>
      </c>
    </row>
    <row r="1112" spans="2:6" x14ac:dyDescent="0.5">
      <c r="B1112" s="36">
        <v>4</v>
      </c>
      <c r="C1112" s="37" t="str">
        <f>IFERROR(VLOOKUP(Tableausuivioccupation[[#This Row],[N°]],Tableauoccupants[#All],2,FALSE),"")</f>
        <v>DDDDDD dddddd</v>
      </c>
      <c r="D1112" s="40">
        <v>4</v>
      </c>
      <c r="E1112" s="38">
        <v>44546</v>
      </c>
      <c r="F1112" s="17" t="str">
        <f>Tableausuivioccupation[[#This Row],[Emplacement]]&amp;Tableausuivioccupation[[#This Row],[Date]]</f>
        <v>444546</v>
      </c>
    </row>
    <row r="1113" spans="2:6" x14ac:dyDescent="0.5">
      <c r="B1113" s="36">
        <v>4</v>
      </c>
      <c r="C1113" s="37" t="str">
        <f>IFERROR(VLOOKUP(Tableausuivioccupation[[#This Row],[N°]],Tableauoccupants[#All],2,FALSE),"")</f>
        <v>DDDDDD dddddd</v>
      </c>
      <c r="D1113" s="40">
        <v>4</v>
      </c>
      <c r="E1113" s="38">
        <v>44547</v>
      </c>
      <c r="F1113" s="17" t="str">
        <f>Tableausuivioccupation[[#This Row],[Emplacement]]&amp;Tableausuivioccupation[[#This Row],[Date]]</f>
        <v>444547</v>
      </c>
    </row>
    <row r="1114" spans="2:6" x14ac:dyDescent="0.5">
      <c r="B1114" s="36">
        <v>4</v>
      </c>
      <c r="C1114" s="37" t="str">
        <f>IFERROR(VLOOKUP(Tableausuivioccupation[[#This Row],[N°]],Tableauoccupants[#All],2,FALSE),"")</f>
        <v>DDDDDD dddddd</v>
      </c>
      <c r="D1114" s="40">
        <v>4</v>
      </c>
      <c r="E1114" s="38">
        <v>44548</v>
      </c>
      <c r="F1114" s="17" t="str">
        <f>Tableausuivioccupation[[#This Row],[Emplacement]]&amp;Tableausuivioccupation[[#This Row],[Date]]</f>
        <v>444548</v>
      </c>
    </row>
    <row r="1115" spans="2:6" x14ac:dyDescent="0.5">
      <c r="B1115" s="36">
        <v>4</v>
      </c>
      <c r="C1115" s="37" t="str">
        <f>IFERROR(VLOOKUP(Tableausuivioccupation[[#This Row],[N°]],Tableauoccupants[#All],2,FALSE),"")</f>
        <v>DDDDDD dddddd</v>
      </c>
      <c r="D1115" s="40">
        <v>4</v>
      </c>
      <c r="E1115" s="38">
        <v>44549</v>
      </c>
      <c r="F1115" s="17" t="str">
        <f>Tableausuivioccupation[[#This Row],[Emplacement]]&amp;Tableausuivioccupation[[#This Row],[Date]]</f>
        <v>444549</v>
      </c>
    </row>
    <row r="1116" spans="2:6" x14ac:dyDescent="0.5">
      <c r="B1116" s="36">
        <v>4</v>
      </c>
      <c r="C1116" s="37" t="str">
        <f>IFERROR(VLOOKUP(Tableausuivioccupation[[#This Row],[N°]],Tableauoccupants[#All],2,FALSE),"")</f>
        <v>DDDDDD dddddd</v>
      </c>
      <c r="D1116" s="40">
        <v>4</v>
      </c>
      <c r="E1116" s="38">
        <v>44550</v>
      </c>
      <c r="F1116" s="17" t="str">
        <f>Tableausuivioccupation[[#This Row],[Emplacement]]&amp;Tableausuivioccupation[[#This Row],[Date]]</f>
        <v>444550</v>
      </c>
    </row>
    <row r="1117" spans="2:6" x14ac:dyDescent="0.5">
      <c r="B1117" s="36">
        <v>4</v>
      </c>
      <c r="C1117" s="37" t="str">
        <f>IFERROR(VLOOKUP(Tableausuivioccupation[[#This Row],[N°]],Tableauoccupants[#All],2,FALSE),"")</f>
        <v>DDDDDD dddddd</v>
      </c>
      <c r="D1117" s="40">
        <v>4</v>
      </c>
      <c r="E1117" s="38">
        <v>44551</v>
      </c>
      <c r="F1117" s="17" t="str">
        <f>Tableausuivioccupation[[#This Row],[Emplacement]]&amp;Tableausuivioccupation[[#This Row],[Date]]</f>
        <v>444551</v>
      </c>
    </row>
    <row r="1118" spans="2:6" x14ac:dyDescent="0.5">
      <c r="B1118" s="36">
        <v>4</v>
      </c>
      <c r="C1118" s="37" t="str">
        <f>IFERROR(VLOOKUP(Tableausuivioccupation[[#This Row],[N°]],Tableauoccupants[#All],2,FALSE),"")</f>
        <v>DDDDDD dddddd</v>
      </c>
      <c r="D1118" s="40">
        <v>4</v>
      </c>
      <c r="E1118" s="38">
        <v>44552</v>
      </c>
      <c r="F1118" s="17" t="str">
        <f>Tableausuivioccupation[[#This Row],[Emplacement]]&amp;Tableausuivioccupation[[#This Row],[Date]]</f>
        <v>444552</v>
      </c>
    </row>
    <row r="1119" spans="2:6" x14ac:dyDescent="0.5">
      <c r="B1119" s="36">
        <v>4</v>
      </c>
      <c r="C1119" s="37" t="str">
        <f>IFERROR(VLOOKUP(Tableausuivioccupation[[#This Row],[N°]],Tableauoccupants[#All],2,FALSE),"")</f>
        <v>DDDDDD dddddd</v>
      </c>
      <c r="D1119" s="40">
        <v>4</v>
      </c>
      <c r="E1119" s="38">
        <v>44553</v>
      </c>
      <c r="F1119" s="17" t="str">
        <f>Tableausuivioccupation[[#This Row],[Emplacement]]&amp;Tableausuivioccupation[[#This Row],[Date]]</f>
        <v>444553</v>
      </c>
    </row>
    <row r="1120" spans="2:6" x14ac:dyDescent="0.5">
      <c r="B1120" s="36">
        <v>4</v>
      </c>
      <c r="C1120" s="37" t="str">
        <f>IFERROR(VLOOKUP(Tableausuivioccupation[[#This Row],[N°]],Tableauoccupants[#All],2,FALSE),"")</f>
        <v>DDDDDD dddddd</v>
      </c>
      <c r="D1120" s="40">
        <v>4</v>
      </c>
      <c r="E1120" s="38">
        <v>44554</v>
      </c>
      <c r="F1120" s="17" t="str">
        <f>Tableausuivioccupation[[#This Row],[Emplacement]]&amp;Tableausuivioccupation[[#This Row],[Date]]</f>
        <v>444554</v>
      </c>
    </row>
    <row r="1121" spans="2:6" x14ac:dyDescent="0.5">
      <c r="B1121" s="36">
        <v>4</v>
      </c>
      <c r="C1121" s="37" t="str">
        <f>IFERROR(VLOOKUP(Tableausuivioccupation[[#This Row],[N°]],Tableauoccupants[#All],2,FALSE),"")</f>
        <v>DDDDDD dddddd</v>
      </c>
      <c r="D1121" s="40">
        <v>4</v>
      </c>
      <c r="E1121" s="38">
        <v>44555</v>
      </c>
      <c r="F1121" s="17" t="str">
        <f>Tableausuivioccupation[[#This Row],[Emplacement]]&amp;Tableausuivioccupation[[#This Row],[Date]]</f>
        <v>444555</v>
      </c>
    </row>
    <row r="1122" spans="2:6" x14ac:dyDescent="0.5">
      <c r="B1122" s="36">
        <v>4</v>
      </c>
      <c r="C1122" s="37" t="str">
        <f>IFERROR(VLOOKUP(Tableausuivioccupation[[#This Row],[N°]],Tableauoccupants[#All],2,FALSE),"")</f>
        <v>DDDDDD dddddd</v>
      </c>
      <c r="D1122" s="40">
        <v>4</v>
      </c>
      <c r="E1122" s="38">
        <v>44556</v>
      </c>
      <c r="F1122" s="17" t="str">
        <f>Tableausuivioccupation[[#This Row],[Emplacement]]&amp;Tableausuivioccupation[[#This Row],[Date]]</f>
        <v>444556</v>
      </c>
    </row>
    <row r="1123" spans="2:6" x14ac:dyDescent="0.5">
      <c r="B1123" s="36">
        <v>4</v>
      </c>
      <c r="C1123" s="37" t="str">
        <f>IFERROR(VLOOKUP(Tableausuivioccupation[[#This Row],[N°]],Tableauoccupants[#All],2,FALSE),"")</f>
        <v>DDDDDD dddddd</v>
      </c>
      <c r="D1123" s="40">
        <v>4</v>
      </c>
      <c r="E1123" s="38">
        <v>44557</v>
      </c>
      <c r="F1123" s="17" t="str">
        <f>Tableausuivioccupation[[#This Row],[Emplacement]]&amp;Tableausuivioccupation[[#This Row],[Date]]</f>
        <v>444557</v>
      </c>
    </row>
    <row r="1124" spans="2:6" x14ac:dyDescent="0.5">
      <c r="B1124" s="36">
        <v>4</v>
      </c>
      <c r="C1124" s="37" t="str">
        <f>IFERROR(VLOOKUP(Tableausuivioccupation[[#This Row],[N°]],Tableauoccupants[#All],2,FALSE),"")</f>
        <v>DDDDDD dddddd</v>
      </c>
      <c r="D1124" s="40">
        <v>4</v>
      </c>
      <c r="E1124" s="38">
        <v>44558</v>
      </c>
      <c r="F1124" s="17" t="str">
        <f>Tableausuivioccupation[[#This Row],[Emplacement]]&amp;Tableausuivioccupation[[#This Row],[Date]]</f>
        <v>444558</v>
      </c>
    </row>
    <row r="1125" spans="2:6" x14ac:dyDescent="0.5">
      <c r="B1125" s="36">
        <v>4</v>
      </c>
      <c r="C1125" s="37" t="str">
        <f>IFERROR(VLOOKUP(Tableausuivioccupation[[#This Row],[N°]],Tableauoccupants[#All],2,FALSE),"")</f>
        <v>DDDDDD dddddd</v>
      </c>
      <c r="D1125" s="40">
        <v>4</v>
      </c>
      <c r="E1125" s="38">
        <v>44559</v>
      </c>
      <c r="F1125" s="17" t="str">
        <f>Tableausuivioccupation[[#This Row],[Emplacement]]&amp;Tableausuivioccupation[[#This Row],[Date]]</f>
        <v>444559</v>
      </c>
    </row>
    <row r="1126" spans="2:6" x14ac:dyDescent="0.5">
      <c r="B1126" s="36">
        <v>4</v>
      </c>
      <c r="C1126" s="37" t="str">
        <f>IFERROR(VLOOKUP(Tableausuivioccupation[[#This Row],[N°]],Tableauoccupants[#All],2,FALSE),"")</f>
        <v>DDDDDD dddddd</v>
      </c>
      <c r="D1126" s="40">
        <v>4</v>
      </c>
      <c r="E1126" s="38">
        <v>44560</v>
      </c>
      <c r="F1126" s="17" t="str">
        <f>Tableausuivioccupation[[#This Row],[Emplacement]]&amp;Tableausuivioccupation[[#This Row],[Date]]</f>
        <v>444560</v>
      </c>
    </row>
    <row r="1127" spans="2:6" x14ac:dyDescent="0.5">
      <c r="B1127" s="36">
        <v>4</v>
      </c>
      <c r="C1127" s="37" t="str">
        <f>IFERROR(VLOOKUP(Tableausuivioccupation[[#This Row],[N°]],Tableauoccupants[#All],2,FALSE),"")</f>
        <v>DDDDDD dddddd</v>
      </c>
      <c r="D1127" s="40">
        <v>4</v>
      </c>
      <c r="E1127" s="38">
        <v>44561</v>
      </c>
      <c r="F1127" s="17" t="str">
        <f>Tableausuivioccupation[[#This Row],[Emplacement]]&amp;Tableausuivioccupation[[#This Row],[Date]]</f>
        <v>444561</v>
      </c>
    </row>
    <row r="1128" spans="2:6" x14ac:dyDescent="0.5">
      <c r="B1128" s="36">
        <v>9</v>
      </c>
      <c r="C1128" s="37" t="str">
        <f>IFERROR(VLOOKUP(Tableausuivioccupation[[#This Row],[N°]],Tableauoccupants[#All],2,FALSE),"")</f>
        <v>IIIIIIIIII iiiiiiiiii</v>
      </c>
      <c r="D1128" s="40">
        <v>6</v>
      </c>
      <c r="E1128" s="38">
        <v>44506</v>
      </c>
      <c r="F1128" s="17" t="str">
        <f>Tableausuivioccupation[[#This Row],[Emplacement]]&amp;Tableausuivioccupation[[#This Row],[Date]]</f>
        <v>644506</v>
      </c>
    </row>
    <row r="1129" spans="2:6" x14ac:dyDescent="0.5">
      <c r="B1129" s="36">
        <v>9</v>
      </c>
      <c r="C1129" s="37" t="str">
        <f>IFERROR(VLOOKUP(Tableausuivioccupation[[#This Row],[N°]],Tableauoccupants[#All],2,FALSE),"")</f>
        <v>IIIIIIIIII iiiiiiiiii</v>
      </c>
      <c r="D1129" s="40">
        <v>6</v>
      </c>
      <c r="E1129" s="38">
        <v>44507</v>
      </c>
      <c r="F1129" s="17" t="str">
        <f>Tableausuivioccupation[[#This Row],[Emplacement]]&amp;Tableausuivioccupation[[#This Row],[Date]]</f>
        <v>644507</v>
      </c>
    </row>
    <row r="1130" spans="2:6" x14ac:dyDescent="0.5">
      <c r="B1130" s="36">
        <v>9</v>
      </c>
      <c r="C1130" s="37" t="str">
        <f>IFERROR(VLOOKUP(Tableausuivioccupation[[#This Row],[N°]],Tableauoccupants[#All],2,FALSE),"")</f>
        <v>IIIIIIIIII iiiiiiiiii</v>
      </c>
      <c r="D1130" s="40">
        <v>6</v>
      </c>
      <c r="E1130" s="38">
        <v>44508</v>
      </c>
      <c r="F1130" s="17" t="str">
        <f>Tableausuivioccupation[[#This Row],[Emplacement]]&amp;Tableausuivioccupation[[#This Row],[Date]]</f>
        <v>644508</v>
      </c>
    </row>
    <row r="1131" spans="2:6" x14ac:dyDescent="0.5">
      <c r="B1131" s="36">
        <v>9</v>
      </c>
      <c r="C1131" s="37" t="str">
        <f>IFERROR(VLOOKUP(Tableausuivioccupation[[#This Row],[N°]],Tableauoccupants[#All],2,FALSE),"")</f>
        <v>IIIIIIIIII iiiiiiiiii</v>
      </c>
      <c r="D1131" s="40">
        <v>6</v>
      </c>
      <c r="E1131" s="38">
        <v>44509</v>
      </c>
      <c r="F1131" s="17" t="str">
        <f>Tableausuivioccupation[[#This Row],[Emplacement]]&amp;Tableausuivioccupation[[#This Row],[Date]]</f>
        <v>644509</v>
      </c>
    </row>
    <row r="1132" spans="2:6" x14ac:dyDescent="0.5">
      <c r="B1132" s="36">
        <v>9</v>
      </c>
      <c r="C1132" s="37" t="str">
        <f>IFERROR(VLOOKUP(Tableausuivioccupation[[#This Row],[N°]],Tableauoccupants[#All],2,FALSE),"")</f>
        <v>IIIIIIIIII iiiiiiiiii</v>
      </c>
      <c r="D1132" s="40">
        <v>6</v>
      </c>
      <c r="E1132" s="38">
        <v>44510</v>
      </c>
      <c r="F1132" s="17" t="str">
        <f>Tableausuivioccupation[[#This Row],[Emplacement]]&amp;Tableausuivioccupation[[#This Row],[Date]]</f>
        <v>644510</v>
      </c>
    </row>
    <row r="1133" spans="2:6" x14ac:dyDescent="0.5">
      <c r="B1133" s="36">
        <v>9</v>
      </c>
      <c r="C1133" s="37" t="str">
        <f>IFERROR(VLOOKUP(Tableausuivioccupation[[#This Row],[N°]],Tableauoccupants[#All],2,FALSE),"")</f>
        <v>IIIIIIIIII iiiiiiiiii</v>
      </c>
      <c r="D1133" s="40">
        <v>6</v>
      </c>
      <c r="E1133" s="38">
        <v>44511</v>
      </c>
      <c r="F1133" s="17" t="str">
        <f>Tableausuivioccupation[[#This Row],[Emplacement]]&amp;Tableausuivioccupation[[#This Row],[Date]]</f>
        <v>644511</v>
      </c>
    </row>
    <row r="1134" spans="2:6" x14ac:dyDescent="0.5">
      <c r="B1134" s="36">
        <v>9</v>
      </c>
      <c r="C1134" s="37" t="str">
        <f>IFERROR(VLOOKUP(Tableausuivioccupation[[#This Row],[N°]],Tableauoccupants[#All],2,FALSE),"")</f>
        <v>IIIIIIIIII iiiiiiiiii</v>
      </c>
      <c r="D1134" s="40">
        <v>6</v>
      </c>
      <c r="E1134" s="38">
        <v>44512</v>
      </c>
      <c r="F1134" s="17" t="str">
        <f>Tableausuivioccupation[[#This Row],[Emplacement]]&amp;Tableausuivioccupation[[#This Row],[Date]]</f>
        <v>644512</v>
      </c>
    </row>
    <row r="1135" spans="2:6" x14ac:dyDescent="0.5">
      <c r="B1135" s="36">
        <v>9</v>
      </c>
      <c r="C1135" s="37" t="str">
        <f>IFERROR(VLOOKUP(Tableausuivioccupation[[#This Row],[N°]],Tableauoccupants[#All],2,FALSE),"")</f>
        <v>IIIIIIIIII iiiiiiiiii</v>
      </c>
      <c r="D1135" s="40">
        <v>6</v>
      </c>
      <c r="E1135" s="38">
        <v>44513</v>
      </c>
      <c r="F1135" s="17" t="str">
        <f>Tableausuivioccupation[[#This Row],[Emplacement]]&amp;Tableausuivioccupation[[#This Row],[Date]]</f>
        <v>644513</v>
      </c>
    </row>
    <row r="1136" spans="2:6" x14ac:dyDescent="0.5">
      <c r="B1136" s="36">
        <v>9</v>
      </c>
      <c r="C1136" s="37" t="str">
        <f>IFERROR(VLOOKUP(Tableausuivioccupation[[#This Row],[N°]],Tableauoccupants[#All],2,FALSE),"")</f>
        <v>IIIIIIIIII iiiiiiiiii</v>
      </c>
      <c r="D1136" s="40">
        <v>6</v>
      </c>
      <c r="E1136" s="38">
        <v>44514</v>
      </c>
      <c r="F1136" s="17" t="str">
        <f>Tableausuivioccupation[[#This Row],[Emplacement]]&amp;Tableausuivioccupation[[#This Row],[Date]]</f>
        <v>644514</v>
      </c>
    </row>
    <row r="1137" spans="2:6" x14ac:dyDescent="0.5">
      <c r="B1137" s="36">
        <v>9</v>
      </c>
      <c r="C1137" s="37" t="str">
        <f>IFERROR(VLOOKUP(Tableausuivioccupation[[#This Row],[N°]],Tableauoccupants[#All],2,FALSE),"")</f>
        <v>IIIIIIIIII iiiiiiiiii</v>
      </c>
      <c r="D1137" s="40">
        <v>6</v>
      </c>
      <c r="E1137" s="38">
        <v>44515</v>
      </c>
      <c r="F1137" s="17" t="str">
        <f>Tableausuivioccupation[[#This Row],[Emplacement]]&amp;Tableausuivioccupation[[#This Row],[Date]]</f>
        <v>644515</v>
      </c>
    </row>
    <row r="1138" spans="2:6" x14ac:dyDescent="0.5">
      <c r="B1138" s="36">
        <v>9</v>
      </c>
      <c r="C1138" s="37" t="str">
        <f>IFERROR(VLOOKUP(Tableausuivioccupation[[#This Row],[N°]],Tableauoccupants[#All],2,FALSE),"")</f>
        <v>IIIIIIIIII iiiiiiiiii</v>
      </c>
      <c r="D1138" s="40">
        <v>6</v>
      </c>
      <c r="E1138" s="38">
        <v>44516</v>
      </c>
      <c r="F1138" s="17" t="str">
        <f>Tableausuivioccupation[[#This Row],[Emplacement]]&amp;Tableausuivioccupation[[#This Row],[Date]]</f>
        <v>644516</v>
      </c>
    </row>
    <row r="1139" spans="2:6" x14ac:dyDescent="0.5">
      <c r="B1139" s="36">
        <v>9</v>
      </c>
      <c r="C1139" s="37" t="str">
        <f>IFERROR(VLOOKUP(Tableausuivioccupation[[#This Row],[N°]],Tableauoccupants[#All],2,FALSE),"")</f>
        <v>IIIIIIIIII iiiiiiiiii</v>
      </c>
      <c r="D1139" s="40">
        <v>6</v>
      </c>
      <c r="E1139" s="38">
        <v>44517</v>
      </c>
      <c r="F1139" s="17" t="str">
        <f>Tableausuivioccupation[[#This Row],[Emplacement]]&amp;Tableausuivioccupation[[#This Row],[Date]]</f>
        <v>644517</v>
      </c>
    </row>
    <row r="1140" spans="2:6" x14ac:dyDescent="0.5">
      <c r="B1140" s="36">
        <v>9</v>
      </c>
      <c r="C1140" s="37" t="str">
        <f>IFERROR(VLOOKUP(Tableausuivioccupation[[#This Row],[N°]],Tableauoccupants[#All],2,FALSE),"")</f>
        <v>IIIIIIIIII iiiiiiiiii</v>
      </c>
      <c r="D1140" s="40">
        <v>6</v>
      </c>
      <c r="E1140" s="38">
        <v>44518</v>
      </c>
      <c r="F1140" s="17" t="str">
        <f>Tableausuivioccupation[[#This Row],[Emplacement]]&amp;Tableausuivioccupation[[#This Row],[Date]]</f>
        <v>644518</v>
      </c>
    </row>
    <row r="1141" spans="2:6" x14ac:dyDescent="0.5">
      <c r="B1141" s="36">
        <v>9</v>
      </c>
      <c r="C1141" s="37" t="str">
        <f>IFERROR(VLOOKUP(Tableausuivioccupation[[#This Row],[N°]],Tableauoccupants[#All],2,FALSE),"")</f>
        <v>IIIIIIIIII iiiiiiiiii</v>
      </c>
      <c r="D1141" s="40">
        <v>6</v>
      </c>
      <c r="E1141" s="38">
        <v>44519</v>
      </c>
      <c r="F1141" s="17" t="str">
        <f>Tableausuivioccupation[[#This Row],[Emplacement]]&amp;Tableausuivioccupation[[#This Row],[Date]]</f>
        <v>644519</v>
      </c>
    </row>
    <row r="1142" spans="2:6" x14ac:dyDescent="0.5">
      <c r="B1142" s="36">
        <v>9</v>
      </c>
      <c r="C1142" s="37" t="str">
        <f>IFERROR(VLOOKUP(Tableausuivioccupation[[#This Row],[N°]],Tableauoccupants[#All],2,FALSE),"")</f>
        <v>IIIIIIIIII iiiiiiiiii</v>
      </c>
      <c r="D1142" s="40">
        <v>6</v>
      </c>
      <c r="E1142" s="38">
        <v>44520</v>
      </c>
      <c r="F1142" s="17" t="str">
        <f>Tableausuivioccupation[[#This Row],[Emplacement]]&amp;Tableausuivioccupation[[#This Row],[Date]]</f>
        <v>644520</v>
      </c>
    </row>
    <row r="1143" spans="2:6" x14ac:dyDescent="0.5">
      <c r="B1143" s="36">
        <v>9</v>
      </c>
      <c r="C1143" s="37" t="str">
        <f>IFERROR(VLOOKUP(Tableausuivioccupation[[#This Row],[N°]],Tableauoccupants[#All],2,FALSE),"")</f>
        <v>IIIIIIIIII iiiiiiiiii</v>
      </c>
      <c r="D1143" s="40">
        <v>6</v>
      </c>
      <c r="E1143" s="38">
        <v>44521</v>
      </c>
      <c r="F1143" s="17" t="str">
        <f>Tableausuivioccupation[[#This Row],[Emplacement]]&amp;Tableausuivioccupation[[#This Row],[Date]]</f>
        <v>644521</v>
      </c>
    </row>
    <row r="1144" spans="2:6" x14ac:dyDescent="0.5">
      <c r="B1144" s="36">
        <v>9</v>
      </c>
      <c r="C1144" s="37" t="str">
        <f>IFERROR(VLOOKUP(Tableausuivioccupation[[#This Row],[N°]],Tableauoccupants[#All],2,FALSE),"")</f>
        <v>IIIIIIIIII iiiiiiiiii</v>
      </c>
      <c r="D1144" s="40">
        <v>6</v>
      </c>
      <c r="E1144" s="38">
        <v>44522</v>
      </c>
      <c r="F1144" s="17" t="str">
        <f>Tableausuivioccupation[[#This Row],[Emplacement]]&amp;Tableausuivioccupation[[#This Row],[Date]]</f>
        <v>644522</v>
      </c>
    </row>
    <row r="1145" spans="2:6" x14ac:dyDescent="0.5">
      <c r="B1145" s="36">
        <v>9</v>
      </c>
      <c r="C1145" s="37" t="str">
        <f>IFERROR(VLOOKUP(Tableausuivioccupation[[#This Row],[N°]],Tableauoccupants[#All],2,FALSE),"")</f>
        <v>IIIIIIIIII iiiiiiiiii</v>
      </c>
      <c r="D1145" s="40">
        <v>6</v>
      </c>
      <c r="E1145" s="38">
        <v>44523</v>
      </c>
      <c r="F1145" s="17" t="str">
        <f>Tableausuivioccupation[[#This Row],[Emplacement]]&amp;Tableausuivioccupation[[#This Row],[Date]]</f>
        <v>644523</v>
      </c>
    </row>
    <row r="1146" spans="2:6" x14ac:dyDescent="0.5">
      <c r="B1146" s="36">
        <v>9</v>
      </c>
      <c r="C1146" s="37" t="str">
        <f>IFERROR(VLOOKUP(Tableausuivioccupation[[#This Row],[N°]],Tableauoccupants[#All],2,FALSE),"")</f>
        <v>IIIIIIIIII iiiiiiiiii</v>
      </c>
      <c r="D1146" s="40">
        <v>6</v>
      </c>
      <c r="E1146" s="38">
        <v>44524</v>
      </c>
      <c r="F1146" s="17" t="str">
        <f>Tableausuivioccupation[[#This Row],[Emplacement]]&amp;Tableausuivioccupation[[#This Row],[Date]]</f>
        <v>644524</v>
      </c>
    </row>
    <row r="1147" spans="2:6" x14ac:dyDescent="0.5">
      <c r="B1147" s="36">
        <v>9</v>
      </c>
      <c r="C1147" s="37" t="str">
        <f>IFERROR(VLOOKUP(Tableausuivioccupation[[#This Row],[N°]],Tableauoccupants[#All],2,FALSE),"")</f>
        <v>IIIIIIIIII iiiiiiiiii</v>
      </c>
      <c r="D1147" s="40">
        <v>6</v>
      </c>
      <c r="E1147" s="38">
        <v>44525</v>
      </c>
      <c r="F1147" s="17" t="str">
        <f>Tableausuivioccupation[[#This Row],[Emplacement]]&amp;Tableausuivioccupation[[#This Row],[Date]]</f>
        <v>644525</v>
      </c>
    </row>
    <row r="1148" spans="2:6" x14ac:dyDescent="0.5">
      <c r="B1148" s="36">
        <v>9</v>
      </c>
      <c r="C1148" s="37" t="str">
        <f>IFERROR(VLOOKUP(Tableausuivioccupation[[#This Row],[N°]],Tableauoccupants[#All],2,FALSE),"")</f>
        <v>IIIIIIIIII iiiiiiiiii</v>
      </c>
      <c r="D1148" s="40">
        <v>6</v>
      </c>
      <c r="E1148" s="38">
        <v>44526</v>
      </c>
      <c r="F1148" s="17" t="str">
        <f>Tableausuivioccupation[[#This Row],[Emplacement]]&amp;Tableausuivioccupation[[#This Row],[Date]]</f>
        <v>644526</v>
      </c>
    </row>
    <row r="1149" spans="2:6" x14ac:dyDescent="0.5">
      <c r="B1149" s="36">
        <v>9</v>
      </c>
      <c r="C1149" s="37" t="str">
        <f>IFERROR(VLOOKUP(Tableausuivioccupation[[#This Row],[N°]],Tableauoccupants[#All],2,FALSE),"")</f>
        <v>IIIIIIIIII iiiiiiiiii</v>
      </c>
      <c r="D1149" s="40">
        <v>6</v>
      </c>
      <c r="E1149" s="38">
        <v>44527</v>
      </c>
      <c r="F1149" s="17" t="str">
        <f>Tableausuivioccupation[[#This Row],[Emplacement]]&amp;Tableausuivioccupation[[#This Row],[Date]]</f>
        <v>644527</v>
      </c>
    </row>
    <row r="1150" spans="2:6" x14ac:dyDescent="0.5">
      <c r="B1150" s="36">
        <v>9</v>
      </c>
      <c r="C1150" s="37" t="str">
        <f>IFERROR(VLOOKUP(Tableausuivioccupation[[#This Row],[N°]],Tableauoccupants[#All],2,FALSE),"")</f>
        <v>IIIIIIIIII iiiiiiiiii</v>
      </c>
      <c r="D1150" s="40">
        <v>6</v>
      </c>
      <c r="E1150" s="38">
        <v>44528</v>
      </c>
      <c r="F1150" s="17" t="str">
        <f>Tableausuivioccupation[[#This Row],[Emplacement]]&amp;Tableausuivioccupation[[#This Row],[Date]]</f>
        <v>644528</v>
      </c>
    </row>
    <row r="1151" spans="2:6" x14ac:dyDescent="0.5">
      <c r="B1151" s="36">
        <v>9</v>
      </c>
      <c r="C1151" s="37" t="str">
        <f>IFERROR(VLOOKUP(Tableausuivioccupation[[#This Row],[N°]],Tableauoccupants[#All],2,FALSE),"")</f>
        <v>IIIIIIIIII iiiiiiiiii</v>
      </c>
      <c r="D1151" s="40">
        <v>6</v>
      </c>
      <c r="E1151" s="38">
        <v>44529</v>
      </c>
      <c r="F1151" s="17" t="str">
        <f>Tableausuivioccupation[[#This Row],[Emplacement]]&amp;Tableausuivioccupation[[#This Row],[Date]]</f>
        <v>644529</v>
      </c>
    </row>
    <row r="1152" spans="2:6" x14ac:dyDescent="0.5">
      <c r="B1152" s="36">
        <v>9</v>
      </c>
      <c r="C1152" s="37" t="str">
        <f>IFERROR(VLOOKUP(Tableausuivioccupation[[#This Row],[N°]],Tableauoccupants[#All],2,FALSE),"")</f>
        <v>IIIIIIIIII iiiiiiiiii</v>
      </c>
      <c r="D1152" s="40">
        <v>6</v>
      </c>
      <c r="E1152" s="38">
        <v>44530</v>
      </c>
      <c r="F1152" s="17" t="str">
        <f>Tableausuivioccupation[[#This Row],[Emplacement]]&amp;Tableausuivioccupation[[#This Row],[Date]]</f>
        <v>644530</v>
      </c>
    </row>
    <row r="1153" spans="2:6" x14ac:dyDescent="0.5">
      <c r="B1153" s="36">
        <v>9</v>
      </c>
      <c r="C1153" s="37" t="str">
        <f>IFERROR(VLOOKUP(Tableausuivioccupation[[#This Row],[N°]],Tableauoccupants[#All],2,FALSE),"")</f>
        <v>IIIIIIIIII iiiiiiiiii</v>
      </c>
      <c r="D1153" s="40">
        <v>6</v>
      </c>
      <c r="E1153" s="38">
        <v>44531</v>
      </c>
      <c r="F1153" s="17" t="str">
        <f>Tableausuivioccupation[[#This Row],[Emplacement]]&amp;Tableausuivioccupation[[#This Row],[Date]]</f>
        <v>644531</v>
      </c>
    </row>
    <row r="1154" spans="2:6" x14ac:dyDescent="0.5">
      <c r="B1154" s="36">
        <v>9</v>
      </c>
      <c r="C1154" s="37" t="str">
        <f>IFERROR(VLOOKUP(Tableausuivioccupation[[#This Row],[N°]],Tableauoccupants[#All],2,FALSE),"")</f>
        <v>IIIIIIIIII iiiiiiiiii</v>
      </c>
      <c r="D1154" s="40">
        <v>6</v>
      </c>
      <c r="E1154" s="38">
        <v>44532</v>
      </c>
      <c r="F1154" s="17" t="str">
        <f>Tableausuivioccupation[[#This Row],[Emplacement]]&amp;Tableausuivioccupation[[#This Row],[Date]]</f>
        <v>644532</v>
      </c>
    </row>
    <row r="1155" spans="2:6" x14ac:dyDescent="0.5">
      <c r="B1155" s="36">
        <v>9</v>
      </c>
      <c r="C1155" s="37" t="str">
        <f>IFERROR(VLOOKUP(Tableausuivioccupation[[#This Row],[N°]],Tableauoccupants[#All],2,FALSE),"")</f>
        <v>IIIIIIIIII iiiiiiiiii</v>
      </c>
      <c r="D1155" s="40">
        <v>6</v>
      </c>
      <c r="E1155" s="38">
        <v>44533</v>
      </c>
      <c r="F1155" s="17" t="str">
        <f>Tableausuivioccupation[[#This Row],[Emplacement]]&amp;Tableausuivioccupation[[#This Row],[Date]]</f>
        <v>644533</v>
      </c>
    </row>
    <row r="1156" spans="2:6" x14ac:dyDescent="0.5">
      <c r="B1156" s="36">
        <v>9</v>
      </c>
      <c r="C1156" s="37" t="str">
        <f>IFERROR(VLOOKUP(Tableausuivioccupation[[#This Row],[N°]],Tableauoccupants[#All],2,FALSE),"")</f>
        <v>IIIIIIIIII iiiiiiiiii</v>
      </c>
      <c r="D1156" s="40">
        <v>6</v>
      </c>
      <c r="E1156" s="38">
        <v>44534</v>
      </c>
      <c r="F1156" s="17" t="str">
        <f>Tableausuivioccupation[[#This Row],[Emplacement]]&amp;Tableausuivioccupation[[#This Row],[Date]]</f>
        <v>644534</v>
      </c>
    </row>
    <row r="1157" spans="2:6" x14ac:dyDescent="0.5">
      <c r="B1157" s="36">
        <v>9</v>
      </c>
      <c r="C1157" s="37" t="str">
        <f>IFERROR(VLOOKUP(Tableausuivioccupation[[#This Row],[N°]],Tableauoccupants[#All],2,FALSE),"")</f>
        <v>IIIIIIIIII iiiiiiiiii</v>
      </c>
      <c r="D1157" s="40">
        <v>6</v>
      </c>
      <c r="E1157" s="38">
        <v>44535</v>
      </c>
      <c r="F1157" s="17" t="str">
        <f>Tableausuivioccupation[[#This Row],[Emplacement]]&amp;Tableausuivioccupation[[#This Row],[Date]]</f>
        <v>644535</v>
      </c>
    </row>
    <row r="1158" spans="2:6" x14ac:dyDescent="0.5">
      <c r="B1158" s="36">
        <v>9</v>
      </c>
      <c r="C1158" s="37" t="str">
        <f>IFERROR(VLOOKUP(Tableausuivioccupation[[#This Row],[N°]],Tableauoccupants[#All],2,FALSE),"")</f>
        <v>IIIIIIIIII iiiiiiiiii</v>
      </c>
      <c r="D1158" s="40">
        <v>6</v>
      </c>
      <c r="E1158" s="38">
        <v>44536</v>
      </c>
      <c r="F1158" s="17" t="str">
        <f>Tableausuivioccupation[[#This Row],[Emplacement]]&amp;Tableausuivioccupation[[#This Row],[Date]]</f>
        <v>644536</v>
      </c>
    </row>
    <row r="1159" spans="2:6" x14ac:dyDescent="0.5">
      <c r="B1159" s="36">
        <v>9</v>
      </c>
      <c r="C1159" s="37" t="str">
        <f>IFERROR(VLOOKUP(Tableausuivioccupation[[#This Row],[N°]],Tableauoccupants[#All],2,FALSE),"")</f>
        <v>IIIIIIIIII iiiiiiiiii</v>
      </c>
      <c r="D1159" s="40">
        <v>6</v>
      </c>
      <c r="E1159" s="38">
        <v>44537</v>
      </c>
      <c r="F1159" s="17" t="str">
        <f>Tableausuivioccupation[[#This Row],[Emplacement]]&amp;Tableausuivioccupation[[#This Row],[Date]]</f>
        <v>644537</v>
      </c>
    </row>
    <row r="1160" spans="2:6" x14ac:dyDescent="0.5">
      <c r="B1160" s="36">
        <v>9</v>
      </c>
      <c r="C1160" s="37" t="str">
        <f>IFERROR(VLOOKUP(Tableausuivioccupation[[#This Row],[N°]],Tableauoccupants[#All],2,FALSE),"")</f>
        <v>IIIIIIIIII iiiiiiiiii</v>
      </c>
      <c r="D1160" s="40">
        <v>6</v>
      </c>
      <c r="E1160" s="38">
        <v>44538</v>
      </c>
      <c r="F1160" s="17" t="str">
        <f>Tableausuivioccupation[[#This Row],[Emplacement]]&amp;Tableausuivioccupation[[#This Row],[Date]]</f>
        <v>644538</v>
      </c>
    </row>
    <row r="1161" spans="2:6" x14ac:dyDescent="0.5">
      <c r="B1161" s="36">
        <v>9</v>
      </c>
      <c r="C1161" s="37" t="str">
        <f>IFERROR(VLOOKUP(Tableausuivioccupation[[#This Row],[N°]],Tableauoccupants[#All],2,FALSE),"")</f>
        <v>IIIIIIIIII iiiiiiiiii</v>
      </c>
      <c r="D1161" s="40">
        <v>6</v>
      </c>
      <c r="E1161" s="38">
        <v>44539</v>
      </c>
      <c r="F1161" s="17" t="str">
        <f>Tableausuivioccupation[[#This Row],[Emplacement]]&amp;Tableausuivioccupation[[#This Row],[Date]]</f>
        <v>644539</v>
      </c>
    </row>
    <row r="1162" spans="2:6" x14ac:dyDescent="0.5">
      <c r="B1162" s="36">
        <v>9</v>
      </c>
      <c r="C1162" s="37" t="str">
        <f>IFERROR(VLOOKUP(Tableausuivioccupation[[#This Row],[N°]],Tableauoccupants[#All],2,FALSE),"")</f>
        <v>IIIIIIIIII iiiiiiiiii</v>
      </c>
      <c r="D1162" s="40">
        <v>6</v>
      </c>
      <c r="E1162" s="38">
        <v>44540</v>
      </c>
      <c r="F1162" s="17" t="str">
        <f>Tableausuivioccupation[[#This Row],[Emplacement]]&amp;Tableausuivioccupation[[#This Row],[Date]]</f>
        <v>644540</v>
      </c>
    </row>
    <row r="1163" spans="2:6" x14ac:dyDescent="0.5">
      <c r="B1163" s="36">
        <v>9</v>
      </c>
      <c r="C1163" s="37" t="str">
        <f>IFERROR(VLOOKUP(Tableausuivioccupation[[#This Row],[N°]],Tableauoccupants[#All],2,FALSE),"")</f>
        <v>IIIIIIIIII iiiiiiiiii</v>
      </c>
      <c r="D1163" s="40">
        <v>6</v>
      </c>
      <c r="E1163" s="38">
        <v>44541</v>
      </c>
      <c r="F1163" s="17" t="str">
        <f>Tableausuivioccupation[[#This Row],[Emplacement]]&amp;Tableausuivioccupation[[#This Row],[Date]]</f>
        <v>644541</v>
      </c>
    </row>
    <row r="1164" spans="2:6" x14ac:dyDescent="0.5">
      <c r="B1164" s="36">
        <v>9</v>
      </c>
      <c r="C1164" s="37" t="str">
        <f>IFERROR(VLOOKUP(Tableausuivioccupation[[#This Row],[N°]],Tableauoccupants[#All],2,FALSE),"")</f>
        <v>IIIIIIIIII iiiiiiiiii</v>
      </c>
      <c r="D1164" s="40">
        <v>6</v>
      </c>
      <c r="E1164" s="38">
        <v>44542</v>
      </c>
      <c r="F1164" s="17" t="str">
        <f>Tableausuivioccupation[[#This Row],[Emplacement]]&amp;Tableausuivioccupation[[#This Row],[Date]]</f>
        <v>644542</v>
      </c>
    </row>
    <row r="1165" spans="2:6" x14ac:dyDescent="0.5">
      <c r="B1165" s="36">
        <v>9</v>
      </c>
      <c r="C1165" s="37" t="str">
        <f>IFERROR(VLOOKUP(Tableausuivioccupation[[#This Row],[N°]],Tableauoccupants[#All],2,FALSE),"")</f>
        <v>IIIIIIIIII iiiiiiiiii</v>
      </c>
      <c r="D1165" s="40">
        <v>6</v>
      </c>
      <c r="E1165" s="38">
        <v>44543</v>
      </c>
      <c r="F1165" s="17" t="str">
        <f>Tableausuivioccupation[[#This Row],[Emplacement]]&amp;Tableausuivioccupation[[#This Row],[Date]]</f>
        <v>644543</v>
      </c>
    </row>
    <row r="1166" spans="2:6" x14ac:dyDescent="0.5">
      <c r="B1166" s="36">
        <v>9</v>
      </c>
      <c r="C1166" s="37" t="str">
        <f>IFERROR(VLOOKUP(Tableausuivioccupation[[#This Row],[N°]],Tableauoccupants[#All],2,FALSE),"")</f>
        <v>IIIIIIIIII iiiiiiiiii</v>
      </c>
      <c r="D1166" s="40">
        <v>6</v>
      </c>
      <c r="E1166" s="38">
        <v>44544</v>
      </c>
      <c r="F1166" s="17" t="str">
        <f>Tableausuivioccupation[[#This Row],[Emplacement]]&amp;Tableausuivioccupation[[#This Row],[Date]]</f>
        <v>644544</v>
      </c>
    </row>
    <row r="1167" spans="2:6" x14ac:dyDescent="0.5">
      <c r="B1167" s="36">
        <v>9</v>
      </c>
      <c r="C1167" s="37" t="str">
        <f>IFERROR(VLOOKUP(Tableausuivioccupation[[#This Row],[N°]],Tableauoccupants[#All],2,FALSE),"")</f>
        <v>IIIIIIIIII iiiiiiiiii</v>
      </c>
      <c r="D1167" s="40">
        <v>6</v>
      </c>
      <c r="E1167" s="38">
        <v>44545</v>
      </c>
      <c r="F1167" s="17" t="str">
        <f>Tableausuivioccupation[[#This Row],[Emplacement]]&amp;Tableausuivioccupation[[#This Row],[Date]]</f>
        <v>644545</v>
      </c>
    </row>
    <row r="1168" spans="2:6" x14ac:dyDescent="0.5">
      <c r="B1168" s="36">
        <v>9</v>
      </c>
      <c r="C1168" s="37" t="str">
        <f>IFERROR(VLOOKUP(Tableausuivioccupation[[#This Row],[N°]],Tableauoccupants[#All],2,FALSE),"")</f>
        <v>IIIIIIIIII iiiiiiiiii</v>
      </c>
      <c r="D1168" s="40">
        <v>6</v>
      </c>
      <c r="E1168" s="38">
        <v>44546</v>
      </c>
      <c r="F1168" s="17" t="str">
        <f>Tableausuivioccupation[[#This Row],[Emplacement]]&amp;Tableausuivioccupation[[#This Row],[Date]]</f>
        <v>644546</v>
      </c>
    </row>
    <row r="1169" spans="2:6" x14ac:dyDescent="0.5">
      <c r="B1169" s="36">
        <v>9</v>
      </c>
      <c r="C1169" s="37" t="str">
        <f>IFERROR(VLOOKUP(Tableausuivioccupation[[#This Row],[N°]],Tableauoccupants[#All],2,FALSE),"")</f>
        <v>IIIIIIIIII iiiiiiiiii</v>
      </c>
      <c r="D1169" s="40">
        <v>6</v>
      </c>
      <c r="E1169" s="38">
        <v>44547</v>
      </c>
      <c r="F1169" s="17" t="str">
        <f>Tableausuivioccupation[[#This Row],[Emplacement]]&amp;Tableausuivioccupation[[#This Row],[Date]]</f>
        <v>644547</v>
      </c>
    </row>
    <row r="1170" spans="2:6" x14ac:dyDescent="0.5">
      <c r="B1170" s="36">
        <v>9</v>
      </c>
      <c r="C1170" s="37" t="str">
        <f>IFERROR(VLOOKUP(Tableausuivioccupation[[#This Row],[N°]],Tableauoccupants[#All],2,FALSE),"")</f>
        <v>IIIIIIIIII iiiiiiiiii</v>
      </c>
      <c r="D1170" s="40">
        <v>6</v>
      </c>
      <c r="E1170" s="38">
        <v>44548</v>
      </c>
      <c r="F1170" s="17" t="str">
        <f>Tableausuivioccupation[[#This Row],[Emplacement]]&amp;Tableausuivioccupation[[#This Row],[Date]]</f>
        <v>644548</v>
      </c>
    </row>
    <row r="1171" spans="2:6" x14ac:dyDescent="0.5">
      <c r="B1171" s="36">
        <v>9</v>
      </c>
      <c r="C1171" s="37" t="str">
        <f>IFERROR(VLOOKUP(Tableausuivioccupation[[#This Row],[N°]],Tableauoccupants[#All],2,FALSE),"")</f>
        <v>IIIIIIIIII iiiiiiiiii</v>
      </c>
      <c r="D1171" s="40">
        <v>6</v>
      </c>
      <c r="E1171" s="38">
        <v>44549</v>
      </c>
      <c r="F1171" s="17" t="str">
        <f>Tableausuivioccupation[[#This Row],[Emplacement]]&amp;Tableausuivioccupation[[#This Row],[Date]]</f>
        <v>644549</v>
      </c>
    </row>
    <row r="1172" spans="2:6" x14ac:dyDescent="0.5">
      <c r="B1172" s="36">
        <v>9</v>
      </c>
      <c r="C1172" s="37" t="str">
        <f>IFERROR(VLOOKUP(Tableausuivioccupation[[#This Row],[N°]],Tableauoccupants[#All],2,FALSE),"")</f>
        <v>IIIIIIIIII iiiiiiiiii</v>
      </c>
      <c r="D1172" s="40">
        <v>6</v>
      </c>
      <c r="E1172" s="38">
        <v>44550</v>
      </c>
      <c r="F1172" s="17" t="str">
        <f>Tableausuivioccupation[[#This Row],[Emplacement]]&amp;Tableausuivioccupation[[#This Row],[Date]]</f>
        <v>644550</v>
      </c>
    </row>
    <row r="1173" spans="2:6" x14ac:dyDescent="0.5">
      <c r="B1173" s="36">
        <v>9</v>
      </c>
      <c r="C1173" s="37" t="str">
        <f>IFERROR(VLOOKUP(Tableausuivioccupation[[#This Row],[N°]],Tableauoccupants[#All],2,FALSE),"")</f>
        <v>IIIIIIIIII iiiiiiiiii</v>
      </c>
      <c r="D1173" s="40">
        <v>6</v>
      </c>
      <c r="E1173" s="38">
        <v>44551</v>
      </c>
      <c r="F1173" s="17" t="str">
        <f>Tableausuivioccupation[[#This Row],[Emplacement]]&amp;Tableausuivioccupation[[#This Row],[Date]]</f>
        <v>644551</v>
      </c>
    </row>
    <row r="1174" spans="2:6" x14ac:dyDescent="0.5">
      <c r="B1174" s="36">
        <v>9</v>
      </c>
      <c r="C1174" s="37" t="str">
        <f>IFERROR(VLOOKUP(Tableausuivioccupation[[#This Row],[N°]],Tableauoccupants[#All],2,FALSE),"")</f>
        <v>IIIIIIIIII iiiiiiiiii</v>
      </c>
      <c r="D1174" s="40">
        <v>6</v>
      </c>
      <c r="E1174" s="38">
        <v>44552</v>
      </c>
      <c r="F1174" s="17" t="str">
        <f>Tableausuivioccupation[[#This Row],[Emplacement]]&amp;Tableausuivioccupation[[#This Row],[Date]]</f>
        <v>644552</v>
      </c>
    </row>
    <row r="1175" spans="2:6" x14ac:dyDescent="0.5">
      <c r="B1175" s="36">
        <v>9</v>
      </c>
      <c r="C1175" s="37" t="str">
        <f>IFERROR(VLOOKUP(Tableausuivioccupation[[#This Row],[N°]],Tableauoccupants[#All],2,FALSE),"")</f>
        <v>IIIIIIIIII iiiiiiiiii</v>
      </c>
      <c r="D1175" s="40">
        <v>6</v>
      </c>
      <c r="E1175" s="38">
        <v>44553</v>
      </c>
      <c r="F1175" s="17" t="str">
        <f>Tableausuivioccupation[[#This Row],[Emplacement]]&amp;Tableausuivioccupation[[#This Row],[Date]]</f>
        <v>644553</v>
      </c>
    </row>
    <row r="1176" spans="2:6" x14ac:dyDescent="0.5">
      <c r="B1176" s="36">
        <v>9</v>
      </c>
      <c r="C1176" s="37" t="str">
        <f>IFERROR(VLOOKUP(Tableausuivioccupation[[#This Row],[N°]],Tableauoccupants[#All],2,FALSE),"")</f>
        <v>IIIIIIIIII iiiiiiiiii</v>
      </c>
      <c r="D1176" s="40">
        <v>6</v>
      </c>
      <c r="E1176" s="38">
        <v>44554</v>
      </c>
      <c r="F1176" s="17" t="str">
        <f>Tableausuivioccupation[[#This Row],[Emplacement]]&amp;Tableausuivioccupation[[#This Row],[Date]]</f>
        <v>644554</v>
      </c>
    </row>
    <row r="1177" spans="2:6" x14ac:dyDescent="0.5">
      <c r="B1177" s="36">
        <v>9</v>
      </c>
      <c r="C1177" s="37" t="str">
        <f>IFERROR(VLOOKUP(Tableausuivioccupation[[#This Row],[N°]],Tableauoccupants[#All],2,FALSE),"")</f>
        <v>IIIIIIIIII iiiiiiiiii</v>
      </c>
      <c r="D1177" s="40">
        <v>6</v>
      </c>
      <c r="E1177" s="38">
        <v>44555</v>
      </c>
      <c r="F1177" s="17" t="str">
        <f>Tableausuivioccupation[[#This Row],[Emplacement]]&amp;Tableausuivioccupation[[#This Row],[Date]]</f>
        <v>644555</v>
      </c>
    </row>
    <row r="1178" spans="2:6" x14ac:dyDescent="0.5">
      <c r="B1178" s="36">
        <v>9</v>
      </c>
      <c r="C1178" s="37" t="str">
        <f>IFERROR(VLOOKUP(Tableausuivioccupation[[#This Row],[N°]],Tableauoccupants[#All],2,FALSE),"")</f>
        <v>IIIIIIIIII iiiiiiiiii</v>
      </c>
      <c r="D1178" s="40">
        <v>6</v>
      </c>
      <c r="E1178" s="38">
        <v>44556</v>
      </c>
      <c r="F1178" s="17" t="str">
        <f>Tableausuivioccupation[[#This Row],[Emplacement]]&amp;Tableausuivioccupation[[#This Row],[Date]]</f>
        <v>644556</v>
      </c>
    </row>
    <row r="1179" spans="2:6" x14ac:dyDescent="0.5">
      <c r="B1179" s="36">
        <v>9</v>
      </c>
      <c r="C1179" s="37" t="str">
        <f>IFERROR(VLOOKUP(Tableausuivioccupation[[#This Row],[N°]],Tableauoccupants[#All],2,FALSE),"")</f>
        <v>IIIIIIIIII iiiiiiiiii</v>
      </c>
      <c r="D1179" s="40">
        <v>6</v>
      </c>
      <c r="E1179" s="38">
        <v>44557</v>
      </c>
      <c r="F1179" s="17" t="str">
        <f>Tableausuivioccupation[[#This Row],[Emplacement]]&amp;Tableausuivioccupation[[#This Row],[Date]]</f>
        <v>644557</v>
      </c>
    </row>
    <row r="1180" spans="2:6" x14ac:dyDescent="0.5">
      <c r="B1180" s="36">
        <v>9</v>
      </c>
      <c r="C1180" s="37" t="str">
        <f>IFERROR(VLOOKUP(Tableausuivioccupation[[#This Row],[N°]],Tableauoccupants[#All],2,FALSE),"")</f>
        <v>IIIIIIIIII iiiiiiiiii</v>
      </c>
      <c r="D1180" s="40">
        <v>6</v>
      </c>
      <c r="E1180" s="38">
        <v>44558</v>
      </c>
      <c r="F1180" s="17" t="str">
        <f>Tableausuivioccupation[[#This Row],[Emplacement]]&amp;Tableausuivioccupation[[#This Row],[Date]]</f>
        <v>644558</v>
      </c>
    </row>
    <row r="1181" spans="2:6" x14ac:dyDescent="0.5">
      <c r="B1181" s="36">
        <v>9</v>
      </c>
      <c r="C1181" s="37" t="str">
        <f>IFERROR(VLOOKUP(Tableausuivioccupation[[#This Row],[N°]],Tableauoccupants[#All],2,FALSE),"")</f>
        <v>IIIIIIIIII iiiiiiiiii</v>
      </c>
      <c r="D1181" s="40">
        <v>6</v>
      </c>
      <c r="E1181" s="38">
        <v>44559</v>
      </c>
      <c r="F1181" s="17" t="str">
        <f>Tableausuivioccupation[[#This Row],[Emplacement]]&amp;Tableausuivioccupation[[#This Row],[Date]]</f>
        <v>644559</v>
      </c>
    </row>
    <row r="1182" spans="2:6" x14ac:dyDescent="0.5">
      <c r="B1182" s="36">
        <v>9</v>
      </c>
      <c r="C1182" s="37" t="str">
        <f>IFERROR(VLOOKUP(Tableausuivioccupation[[#This Row],[N°]],Tableauoccupants[#All],2,FALSE),"")</f>
        <v>IIIIIIIIII iiiiiiiiii</v>
      </c>
      <c r="D1182" s="40">
        <v>6</v>
      </c>
      <c r="E1182" s="38">
        <v>44560</v>
      </c>
      <c r="F1182" s="17" t="str">
        <f>Tableausuivioccupation[[#This Row],[Emplacement]]&amp;Tableausuivioccupation[[#This Row],[Date]]</f>
        <v>644560</v>
      </c>
    </row>
    <row r="1183" spans="2:6" x14ac:dyDescent="0.5">
      <c r="B1183" s="36">
        <v>9</v>
      </c>
      <c r="C1183" s="37" t="str">
        <f>IFERROR(VLOOKUP(Tableausuivioccupation[[#This Row],[N°]],Tableauoccupants[#All],2,FALSE),"")</f>
        <v>IIIIIIIIII iiiiiiiiii</v>
      </c>
      <c r="D1183" s="40">
        <v>6</v>
      </c>
      <c r="E1183" s="38">
        <v>44561</v>
      </c>
      <c r="F1183" s="17" t="str">
        <f>Tableausuivioccupation[[#This Row],[Emplacement]]&amp;Tableausuivioccupation[[#This Row],[Date]]</f>
        <v>644561</v>
      </c>
    </row>
    <row r="1184" spans="2:6" x14ac:dyDescent="0.5">
      <c r="C1184" s="37" t="str">
        <f>IFERROR(VLOOKUP(Tableausuivioccupation[[#This Row],[N°]],Tableauoccupants[#All],2,FALSE),"")</f>
        <v/>
      </c>
      <c r="F1184" s="17" t="str">
        <f>Tableausuivioccupation[[#This Row],[Emplacement]]&amp;Tableausuivioccupation[[#This Row],[Date]]</f>
        <v/>
      </c>
    </row>
    <row r="1185" spans="3:6" x14ac:dyDescent="0.5">
      <c r="C1185" s="37" t="str">
        <f>IFERROR(VLOOKUP(Tableausuivioccupation[[#This Row],[N°]],Tableauoccupants[#All],2,FALSE),"")</f>
        <v/>
      </c>
      <c r="F1185" s="17" t="str">
        <f>Tableausuivioccupation[[#This Row],[Emplacement]]&amp;Tableausuivioccupation[[#This Row],[Date]]</f>
        <v/>
      </c>
    </row>
    <row r="1186" spans="3:6" x14ac:dyDescent="0.5">
      <c r="C1186" s="37" t="str">
        <f>IFERROR(VLOOKUP(Tableausuivioccupation[[#This Row],[N°]],Tableauoccupants[#All],2,FALSE),"")</f>
        <v/>
      </c>
      <c r="F1186" s="17" t="str">
        <f>Tableausuivioccupation[[#This Row],[Emplacement]]&amp;Tableausuivioccupation[[#This Row],[Date]]</f>
        <v/>
      </c>
    </row>
    <row r="1187" spans="3:6" x14ac:dyDescent="0.5">
      <c r="C1187" s="37" t="str">
        <f>IFERROR(VLOOKUP(Tableausuivioccupation[[#This Row],[N°]],Tableauoccupants[#All],2,FALSE),"")</f>
        <v/>
      </c>
      <c r="F1187" s="17" t="str">
        <f>Tableausuivioccupation[[#This Row],[Emplacement]]&amp;Tableausuivioccupation[[#This Row],[Date]]</f>
        <v/>
      </c>
    </row>
    <row r="1188" spans="3:6" x14ac:dyDescent="0.5">
      <c r="C1188" s="37" t="str">
        <f>IFERROR(VLOOKUP(Tableausuivioccupation[[#This Row],[N°]],Tableauoccupants[#All],2,FALSE),"")</f>
        <v/>
      </c>
      <c r="F1188" s="17" t="str">
        <f>Tableausuivioccupation[[#This Row],[Emplacement]]&amp;Tableausuivioccupation[[#This Row],[Date]]</f>
        <v/>
      </c>
    </row>
    <row r="1189" spans="3:6" x14ac:dyDescent="0.5">
      <c r="C1189" s="37" t="str">
        <f>IFERROR(VLOOKUP(Tableausuivioccupation[[#This Row],[N°]],Tableauoccupants[#All],2,FALSE),"")</f>
        <v/>
      </c>
      <c r="F1189" s="17" t="str">
        <f>Tableausuivioccupation[[#This Row],[Emplacement]]&amp;Tableausuivioccupation[[#This Row],[Date]]</f>
        <v/>
      </c>
    </row>
    <row r="1190" spans="3:6" x14ac:dyDescent="0.5">
      <c r="C1190" s="37" t="str">
        <f>IFERROR(VLOOKUP(Tableausuivioccupation[[#This Row],[N°]],Tableauoccupants[#All],2,FALSE),"")</f>
        <v/>
      </c>
      <c r="F1190" s="17" t="str">
        <f>Tableausuivioccupation[[#This Row],[Emplacement]]&amp;Tableausuivioccupation[[#This Row],[Date]]</f>
        <v/>
      </c>
    </row>
    <row r="1191" spans="3:6" x14ac:dyDescent="0.5">
      <c r="C1191" s="37" t="str">
        <f>IFERROR(VLOOKUP(Tableausuivioccupation[[#This Row],[N°]],Tableauoccupants[#All],2,FALSE),"")</f>
        <v/>
      </c>
      <c r="F1191" s="17" t="str">
        <f>Tableausuivioccupation[[#This Row],[Emplacement]]&amp;Tableausuivioccupation[[#This Row],[Date]]</f>
        <v/>
      </c>
    </row>
    <row r="1192" spans="3:6" x14ac:dyDescent="0.5">
      <c r="C1192" s="37" t="str">
        <f>IFERROR(VLOOKUP(Tableausuivioccupation[[#This Row],[N°]],Tableauoccupants[#All],2,FALSE),"")</f>
        <v/>
      </c>
      <c r="F1192" s="17" t="str">
        <f>Tableausuivioccupation[[#This Row],[Emplacement]]&amp;Tableausuivioccupation[[#This Row],[Date]]</f>
        <v/>
      </c>
    </row>
    <row r="1193" spans="3:6" x14ac:dyDescent="0.5">
      <c r="C1193" s="37" t="str">
        <f>IFERROR(VLOOKUP(Tableausuivioccupation[[#This Row],[N°]],Tableauoccupants[#All],2,FALSE),"")</f>
        <v/>
      </c>
      <c r="F1193" s="17" t="str">
        <f>Tableausuivioccupation[[#This Row],[Emplacement]]&amp;Tableausuivioccupation[[#This Row],[Date]]</f>
        <v/>
      </c>
    </row>
    <row r="1194" spans="3:6" x14ac:dyDescent="0.5">
      <c r="C1194" s="37" t="str">
        <f>IFERROR(VLOOKUP(Tableausuivioccupation[[#This Row],[N°]],Tableauoccupants[#All],2,FALSE),"")</f>
        <v/>
      </c>
      <c r="F1194" s="17" t="str">
        <f>Tableausuivioccupation[[#This Row],[Emplacement]]&amp;Tableausuivioccupation[[#This Row],[Date]]</f>
        <v/>
      </c>
    </row>
    <row r="1195" spans="3:6" x14ac:dyDescent="0.5">
      <c r="C1195" s="37" t="str">
        <f>IFERROR(VLOOKUP(Tableausuivioccupation[[#This Row],[N°]],Tableauoccupants[#All],2,FALSE),"")</f>
        <v/>
      </c>
      <c r="F1195" s="17" t="str">
        <f>Tableausuivioccupation[[#This Row],[Emplacement]]&amp;Tableausuivioccupation[[#This Row],[Date]]</f>
        <v/>
      </c>
    </row>
    <row r="1196" spans="3:6" x14ac:dyDescent="0.5">
      <c r="C1196" s="37" t="str">
        <f>IFERROR(VLOOKUP(Tableausuivioccupation[[#This Row],[N°]],Tableauoccupants[#All],2,FALSE),"")</f>
        <v/>
      </c>
      <c r="F1196" s="17" t="str">
        <f>Tableausuivioccupation[[#This Row],[Emplacement]]&amp;Tableausuivioccupation[[#This Row],[Date]]</f>
        <v/>
      </c>
    </row>
    <row r="1197" spans="3:6" x14ac:dyDescent="0.5">
      <c r="C1197" s="37" t="str">
        <f>IFERROR(VLOOKUP(Tableausuivioccupation[[#This Row],[N°]],Tableauoccupants[#All],2,FALSE),"")</f>
        <v/>
      </c>
      <c r="F1197" s="17" t="str">
        <f>Tableausuivioccupation[[#This Row],[Emplacement]]&amp;Tableausuivioccupation[[#This Row],[Date]]</f>
        <v/>
      </c>
    </row>
    <row r="1198" spans="3:6" x14ac:dyDescent="0.5">
      <c r="C1198" s="37" t="str">
        <f>IFERROR(VLOOKUP(Tableausuivioccupation[[#This Row],[N°]],Tableauoccupants[#All],2,FALSE),"")</f>
        <v/>
      </c>
      <c r="F1198" s="17" t="str">
        <f>Tableausuivioccupation[[#This Row],[Emplacement]]&amp;Tableausuivioccupation[[#This Row],[Date]]</f>
        <v/>
      </c>
    </row>
    <row r="1199" spans="3:6" x14ac:dyDescent="0.5">
      <c r="C1199" s="37" t="str">
        <f>IFERROR(VLOOKUP(Tableausuivioccupation[[#This Row],[N°]],Tableauoccupants[#All],2,FALSE),"")</f>
        <v/>
      </c>
      <c r="F1199" s="17" t="str">
        <f>Tableausuivioccupation[[#This Row],[Emplacement]]&amp;Tableausuivioccupation[[#This Row],[Date]]</f>
        <v/>
      </c>
    </row>
    <row r="1200" spans="3:6" x14ac:dyDescent="0.5">
      <c r="C1200" s="37" t="str">
        <f>IFERROR(VLOOKUP(Tableausuivioccupation[[#This Row],[N°]],Tableauoccupants[#All],2,FALSE),"")</f>
        <v/>
      </c>
      <c r="F1200" s="17" t="str">
        <f>Tableausuivioccupation[[#This Row],[Emplacement]]&amp;Tableausuivioccupation[[#This Row],[Date]]</f>
        <v/>
      </c>
    </row>
    <row r="1201" spans="3:6" x14ac:dyDescent="0.5">
      <c r="C1201" s="37" t="str">
        <f>IFERROR(VLOOKUP(Tableausuivioccupation[[#This Row],[N°]],Tableauoccupants[#All],2,FALSE),"")</f>
        <v/>
      </c>
      <c r="F1201" s="17" t="str">
        <f>Tableausuivioccupation[[#This Row],[Emplacement]]&amp;Tableausuivioccupation[[#This Row],[Date]]</f>
        <v/>
      </c>
    </row>
  </sheetData>
  <mergeCells count="15">
    <mergeCell ref="FU5:GX5"/>
    <mergeCell ref="B4:V4"/>
    <mergeCell ref="Z3:BD3"/>
    <mergeCell ref="BE3:CF3"/>
    <mergeCell ref="CG3:DK3"/>
    <mergeCell ref="DL3:EO3"/>
    <mergeCell ref="V5:Y5"/>
    <mergeCell ref="LR3:MU3"/>
    <mergeCell ref="MV3:NZ3"/>
    <mergeCell ref="EP3:FT3"/>
    <mergeCell ref="FU3:GX3"/>
    <mergeCell ref="GY3:IC3"/>
    <mergeCell ref="ID3:JH3"/>
    <mergeCell ref="JI3:KL3"/>
    <mergeCell ref="KM3:LQ3"/>
  </mergeCells>
  <conditionalFormatting sqref="FV4:GX4 GY4:NZ5 Z4:FH5 FJ4:FU5 FI4 W4:Y4">
    <cfRule type="timePeriod" dxfId="17" priority="30" timePeriod="today">
      <formula>FLOOR(W4,1)=TODAY()</formula>
    </cfRule>
  </conditionalFormatting>
  <conditionalFormatting sqref="C23:F23">
    <cfRule type="expression" priority="25">
      <formula>"RECHERCHEV(C7;'Suivi occupation'!$F$3:$F$9;1;0)"</formula>
    </cfRule>
  </conditionalFormatting>
  <conditionalFormatting sqref="Z6:NZ17">
    <cfRule type="cellIs" dxfId="16" priority="1" operator="equal">
      <formula>""""""</formula>
    </cfRule>
  </conditionalFormatting>
  <conditionalFormatting sqref="Z6:NZ6">
    <cfRule type="expression" dxfId="15" priority="38">
      <formula>VLOOKUP(Z6,$F$19:$F$1201,1,0)=Z6</formula>
    </cfRule>
  </conditionalFormatting>
  <conditionalFormatting sqref="Z7:NZ7">
    <cfRule type="expression" dxfId="14" priority="39">
      <formula>VLOOKUP(Z7,$F$19:$F$1201,1,0)=Z7</formula>
    </cfRule>
  </conditionalFormatting>
  <conditionalFormatting sqref="Z8:NZ8">
    <cfRule type="expression" dxfId="13" priority="40">
      <formula>VLOOKUP(Z8,$F$19:$F$1201,1,0)=Z8</formula>
    </cfRule>
  </conditionalFormatting>
  <conditionalFormatting sqref="Z9:NZ9">
    <cfRule type="expression" dxfId="12" priority="41">
      <formula>VLOOKUP(Z9,$F$19:$F$1201,1,0)=Z9</formula>
    </cfRule>
  </conditionalFormatting>
  <conditionalFormatting sqref="Z10:NZ10">
    <cfRule type="expression" dxfId="11" priority="42">
      <formula>VLOOKUP(Z10,$F$19:$F$1201,1,0)=Z10</formula>
    </cfRule>
  </conditionalFormatting>
  <conditionalFormatting sqref="Z11:NZ11">
    <cfRule type="expression" dxfId="10" priority="43">
      <formula>VLOOKUP(Z11,$F$19:$F$1201,1,0)=Z11</formula>
    </cfRule>
  </conditionalFormatting>
  <conditionalFormatting sqref="Z12:NZ12">
    <cfRule type="expression" dxfId="9" priority="44">
      <formula>VLOOKUP(Z12,$F$19:$F$1201,1,0)=Z12</formula>
    </cfRule>
  </conditionalFormatting>
  <conditionalFormatting sqref="Z13:NZ13">
    <cfRule type="expression" dxfId="8" priority="45">
      <formula>VLOOKUP(Z13,$F$19:$F$1201,1,0)=Z13</formula>
    </cfRule>
  </conditionalFormatting>
  <conditionalFormatting sqref="Z14:NZ14">
    <cfRule type="expression" dxfId="7" priority="46">
      <formula>VLOOKUP(Z14,$F$19:$F$1201,1,0)=Z14</formula>
    </cfRule>
  </conditionalFormatting>
  <conditionalFormatting sqref="Z15:NZ16">
    <cfRule type="expression" dxfId="6" priority="47">
      <formula>VLOOKUP(Z15,$F$19:$F$1201,1,0)=Z15</formula>
    </cfRule>
  </conditionalFormatting>
  <conditionalFormatting sqref="Z17:NZ17">
    <cfRule type="expression" dxfId="5" priority="48">
      <formula>VLOOKUP(Z17,$F$19:$F$1201,1,0)=Z17</formula>
    </cfRule>
  </conditionalFormatting>
  <dataValidations count="1">
    <dataValidation type="list" allowBlank="1" showInputMessage="1" showErrorMessage="1" sqref="D19:D1201" xr:uid="{00000000-0002-0000-0000-000000000000}">
      <formula1>"1,2,3,4,5,6,7,8,9,10,TGP"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52"/>
  <sheetViews>
    <sheetView workbookViewId="0">
      <selection activeCell="C9" sqref="C9"/>
    </sheetView>
  </sheetViews>
  <sheetFormatPr baseColWidth="10" defaultRowHeight="21.75" x14ac:dyDescent="0.5"/>
  <cols>
    <col min="1" max="1" width="3" style="1" customWidth="1"/>
    <col min="2" max="2" width="6" style="1" customWidth="1"/>
    <col min="3" max="3" width="50.7109375" style="1" customWidth="1"/>
    <col min="4" max="6" width="7.7109375" style="1" customWidth="1"/>
    <col min="7" max="16384" width="11.42578125" style="1"/>
  </cols>
  <sheetData>
    <row r="2" spans="2:6" ht="30" customHeight="1" x14ac:dyDescent="0.5">
      <c r="B2" s="5" t="s">
        <v>26</v>
      </c>
      <c r="C2" s="3" t="s">
        <v>25</v>
      </c>
      <c r="D2" s="106" t="s">
        <v>36</v>
      </c>
      <c r="E2" s="6" t="s">
        <v>37</v>
      </c>
      <c r="F2" s="6" t="s">
        <v>38</v>
      </c>
    </row>
    <row r="3" spans="2:6" x14ac:dyDescent="0.5">
      <c r="B3" s="7">
        <v>1</v>
      </c>
      <c r="C3" s="2" t="s">
        <v>39</v>
      </c>
      <c r="D3" s="8">
        <v>1</v>
      </c>
      <c r="E3" s="9">
        <v>1</v>
      </c>
      <c r="F3" s="9">
        <v>1</v>
      </c>
    </row>
    <row r="4" spans="2:6" x14ac:dyDescent="0.5">
      <c r="B4" s="7">
        <v>2</v>
      </c>
      <c r="C4" s="10" t="s">
        <v>40</v>
      </c>
      <c r="D4" s="11"/>
      <c r="E4" s="12"/>
      <c r="F4" s="12">
        <v>1</v>
      </c>
    </row>
    <row r="5" spans="2:6" x14ac:dyDescent="0.5">
      <c r="B5" s="7">
        <v>3</v>
      </c>
      <c r="C5" s="2" t="s">
        <v>41</v>
      </c>
      <c r="D5" s="8">
        <v>1</v>
      </c>
      <c r="E5" s="9">
        <v>1</v>
      </c>
      <c r="F5" s="9">
        <v>2</v>
      </c>
    </row>
    <row r="6" spans="2:6" x14ac:dyDescent="0.5">
      <c r="B6" s="7">
        <v>4</v>
      </c>
      <c r="C6" s="2" t="s">
        <v>42</v>
      </c>
      <c r="D6" s="8">
        <v>1</v>
      </c>
      <c r="E6" s="9">
        <v>1</v>
      </c>
      <c r="F6" s="9">
        <v>1</v>
      </c>
    </row>
    <row r="7" spans="2:6" x14ac:dyDescent="0.5">
      <c r="B7" s="7">
        <v>5</v>
      </c>
      <c r="C7" s="2" t="s">
        <v>43</v>
      </c>
      <c r="D7" s="8">
        <v>1</v>
      </c>
      <c r="E7" s="9">
        <v>1</v>
      </c>
      <c r="F7" s="9">
        <v>2</v>
      </c>
    </row>
    <row r="8" spans="2:6" x14ac:dyDescent="0.5">
      <c r="B8" s="7">
        <v>6</v>
      </c>
      <c r="C8" s="2" t="s">
        <v>44</v>
      </c>
      <c r="D8" s="8">
        <v>1</v>
      </c>
      <c r="E8" s="9">
        <v>1</v>
      </c>
      <c r="F8" s="9">
        <v>3</v>
      </c>
    </row>
    <row r="9" spans="2:6" x14ac:dyDescent="0.5">
      <c r="B9" s="7">
        <v>7</v>
      </c>
      <c r="C9" s="2" t="s">
        <v>45</v>
      </c>
      <c r="D9" s="8">
        <v>1</v>
      </c>
      <c r="E9" s="9">
        <v>1</v>
      </c>
      <c r="F9" s="9">
        <v>3</v>
      </c>
    </row>
    <row r="10" spans="2:6" x14ac:dyDescent="0.5">
      <c r="B10" s="7">
        <v>8</v>
      </c>
      <c r="C10" s="2" t="s">
        <v>46</v>
      </c>
      <c r="D10" s="8">
        <v>1</v>
      </c>
      <c r="E10" s="9">
        <v>1</v>
      </c>
      <c r="F10" s="9">
        <v>2</v>
      </c>
    </row>
    <row r="11" spans="2:6" x14ac:dyDescent="0.5">
      <c r="B11" s="7">
        <v>9</v>
      </c>
      <c r="C11" s="2" t="s">
        <v>47</v>
      </c>
      <c r="D11" s="8">
        <v>1</v>
      </c>
      <c r="E11" s="9">
        <v>1</v>
      </c>
      <c r="F11" s="9">
        <v>3</v>
      </c>
    </row>
    <row r="12" spans="2:6" x14ac:dyDescent="0.5">
      <c r="B12" s="7">
        <v>10</v>
      </c>
      <c r="C12" s="10" t="s">
        <v>48</v>
      </c>
      <c r="D12" s="11"/>
      <c r="E12" s="12">
        <v>1</v>
      </c>
      <c r="F12" s="12">
        <v>1</v>
      </c>
    </row>
    <row r="13" spans="2:6" x14ac:dyDescent="0.5">
      <c r="B13" s="7">
        <v>11</v>
      </c>
      <c r="C13" s="2" t="s">
        <v>49</v>
      </c>
      <c r="D13" s="10"/>
      <c r="E13" s="12">
        <v>1</v>
      </c>
      <c r="F13" s="12">
        <v>0</v>
      </c>
    </row>
    <row r="14" spans="2:6" x14ac:dyDescent="0.5">
      <c r="B14" s="7">
        <v>12</v>
      </c>
      <c r="C14" s="2" t="s">
        <v>50</v>
      </c>
      <c r="D14" s="11">
        <v>1</v>
      </c>
      <c r="E14" s="12">
        <v>1</v>
      </c>
      <c r="F14" s="12">
        <v>4</v>
      </c>
    </row>
    <row r="15" spans="2:6" x14ac:dyDescent="0.5">
      <c r="B15" s="7">
        <v>13</v>
      </c>
      <c r="C15" s="2" t="s">
        <v>51</v>
      </c>
      <c r="D15" s="11">
        <v>1</v>
      </c>
      <c r="E15" s="12">
        <v>1</v>
      </c>
      <c r="F15" s="12">
        <v>2</v>
      </c>
    </row>
    <row r="16" spans="2:6" x14ac:dyDescent="0.5">
      <c r="B16" s="7">
        <v>14</v>
      </c>
      <c r="C16" s="10" t="s">
        <v>52</v>
      </c>
      <c r="D16" s="11">
        <v>1</v>
      </c>
      <c r="E16" s="12">
        <v>1</v>
      </c>
      <c r="F16" s="12">
        <v>3</v>
      </c>
    </row>
    <row r="17" spans="2:6" x14ac:dyDescent="0.5">
      <c r="B17" s="7">
        <v>15</v>
      </c>
      <c r="C17" s="10" t="s">
        <v>53</v>
      </c>
      <c r="D17" s="11">
        <v>1</v>
      </c>
      <c r="E17" s="12">
        <v>1</v>
      </c>
      <c r="F17" s="12">
        <v>1</v>
      </c>
    </row>
    <row r="18" spans="2:6" x14ac:dyDescent="0.5">
      <c r="B18" s="7">
        <v>16</v>
      </c>
      <c r="C18" s="10" t="s">
        <v>54</v>
      </c>
      <c r="D18" s="11">
        <v>1</v>
      </c>
      <c r="E18" s="12">
        <v>1</v>
      </c>
      <c r="F18" s="12">
        <v>3</v>
      </c>
    </row>
    <row r="19" spans="2:6" x14ac:dyDescent="0.5">
      <c r="B19" s="7">
        <v>17</v>
      </c>
      <c r="C19" s="10" t="s">
        <v>55</v>
      </c>
      <c r="D19" s="11">
        <v>1</v>
      </c>
      <c r="E19" s="12">
        <v>1</v>
      </c>
      <c r="F19" s="12">
        <v>1</v>
      </c>
    </row>
    <row r="20" spans="2:6" x14ac:dyDescent="0.5">
      <c r="B20" s="7">
        <v>18</v>
      </c>
      <c r="C20" s="10" t="s">
        <v>56</v>
      </c>
      <c r="D20" s="11">
        <v>1</v>
      </c>
      <c r="E20" s="12">
        <v>1</v>
      </c>
      <c r="F20" s="12">
        <v>3</v>
      </c>
    </row>
    <row r="21" spans="2:6" x14ac:dyDescent="0.5">
      <c r="B21" s="7">
        <v>19</v>
      </c>
      <c r="C21" s="10" t="s">
        <v>57</v>
      </c>
      <c r="D21" s="11">
        <v>1</v>
      </c>
      <c r="E21" s="12">
        <v>1</v>
      </c>
      <c r="F21" s="12">
        <v>2</v>
      </c>
    </row>
    <row r="22" spans="2:6" x14ac:dyDescent="0.5">
      <c r="B22" s="7">
        <v>20</v>
      </c>
      <c r="C22" s="107"/>
      <c r="D22" s="107"/>
      <c r="E22" s="108"/>
      <c r="F22" s="108"/>
    </row>
    <row r="23" spans="2:6" x14ac:dyDescent="0.5">
      <c r="B23" s="7">
        <v>21</v>
      </c>
      <c r="C23" s="10"/>
      <c r="D23" s="11"/>
      <c r="E23" s="12"/>
      <c r="F23" s="12"/>
    </row>
    <row r="24" spans="2:6" x14ac:dyDescent="0.5">
      <c r="B24" s="7">
        <v>22</v>
      </c>
      <c r="C24" s="10"/>
      <c r="D24" s="11"/>
      <c r="E24" s="12"/>
      <c r="F24" s="12"/>
    </row>
    <row r="25" spans="2:6" x14ac:dyDescent="0.5">
      <c r="B25" s="7">
        <v>23</v>
      </c>
      <c r="C25" s="10"/>
      <c r="D25" s="11"/>
      <c r="E25" s="12"/>
      <c r="F25" s="12"/>
    </row>
    <row r="26" spans="2:6" x14ac:dyDescent="0.5">
      <c r="B26" s="7">
        <v>24</v>
      </c>
      <c r="C26" s="10"/>
      <c r="D26" s="11"/>
      <c r="E26" s="12"/>
      <c r="F26" s="12"/>
    </row>
    <row r="27" spans="2:6" x14ac:dyDescent="0.5">
      <c r="B27" s="7">
        <v>25</v>
      </c>
      <c r="C27" s="107"/>
      <c r="D27" s="107"/>
      <c r="E27" s="108"/>
      <c r="F27" s="108"/>
    </row>
    <row r="28" spans="2:6" x14ac:dyDescent="0.5">
      <c r="B28" s="7">
        <v>26</v>
      </c>
      <c r="C28" s="107"/>
      <c r="D28" s="107"/>
      <c r="E28" s="108"/>
      <c r="F28" s="108"/>
    </row>
    <row r="29" spans="2:6" x14ac:dyDescent="0.5">
      <c r="B29" s="7">
        <v>27</v>
      </c>
      <c r="C29" s="107"/>
      <c r="D29" s="107"/>
      <c r="E29" s="108"/>
      <c r="F29" s="108"/>
    </row>
    <row r="30" spans="2:6" x14ac:dyDescent="0.5">
      <c r="B30" s="7">
        <v>28</v>
      </c>
      <c r="C30" s="107"/>
      <c r="D30" s="107"/>
      <c r="E30" s="108"/>
      <c r="F30" s="108"/>
    </row>
    <row r="31" spans="2:6" x14ac:dyDescent="0.5">
      <c r="B31" s="7">
        <v>29</v>
      </c>
      <c r="C31" s="107"/>
      <c r="D31" s="107"/>
      <c r="E31" s="108"/>
      <c r="F31" s="108"/>
    </row>
    <row r="32" spans="2:6" x14ac:dyDescent="0.5">
      <c r="B32" s="7">
        <v>30</v>
      </c>
      <c r="C32" s="107"/>
      <c r="D32" s="107"/>
      <c r="E32" s="108"/>
      <c r="F32" s="108"/>
    </row>
    <row r="33" spans="2:6" x14ac:dyDescent="0.5">
      <c r="B33" s="7">
        <v>31</v>
      </c>
      <c r="C33" s="2"/>
      <c r="D33" s="2"/>
      <c r="E33" s="13"/>
      <c r="F33" s="13"/>
    </row>
    <row r="34" spans="2:6" x14ac:dyDescent="0.5">
      <c r="B34" s="7">
        <v>32</v>
      </c>
      <c r="C34" s="2"/>
      <c r="D34" s="2"/>
      <c r="E34" s="13"/>
      <c r="F34" s="13"/>
    </row>
    <row r="35" spans="2:6" x14ac:dyDescent="0.5">
      <c r="B35" s="7">
        <v>33</v>
      </c>
      <c r="C35" s="2"/>
      <c r="D35" s="2"/>
      <c r="E35" s="13"/>
      <c r="F35" s="13"/>
    </row>
    <row r="36" spans="2:6" x14ac:dyDescent="0.5">
      <c r="B36" s="7">
        <v>34</v>
      </c>
      <c r="C36" s="2"/>
      <c r="D36" s="2"/>
      <c r="E36" s="13"/>
      <c r="F36" s="13"/>
    </row>
    <row r="37" spans="2:6" x14ac:dyDescent="0.5">
      <c r="B37" s="7">
        <v>35</v>
      </c>
      <c r="C37" s="2"/>
      <c r="D37" s="2"/>
      <c r="E37" s="13"/>
      <c r="F37" s="13"/>
    </row>
    <row r="38" spans="2:6" x14ac:dyDescent="0.5">
      <c r="B38" s="7">
        <v>36</v>
      </c>
      <c r="C38" s="2"/>
      <c r="D38" s="2"/>
      <c r="E38" s="13"/>
      <c r="F38" s="13"/>
    </row>
    <row r="39" spans="2:6" x14ac:dyDescent="0.5">
      <c r="B39" s="7">
        <v>37</v>
      </c>
      <c r="C39" s="2"/>
      <c r="D39" s="2"/>
      <c r="E39" s="13"/>
      <c r="F39" s="13"/>
    </row>
    <row r="40" spans="2:6" x14ac:dyDescent="0.5">
      <c r="B40" s="7">
        <v>38</v>
      </c>
      <c r="C40" s="2"/>
      <c r="D40" s="2"/>
      <c r="E40" s="13"/>
      <c r="F40" s="13"/>
    </row>
    <row r="41" spans="2:6" x14ac:dyDescent="0.5">
      <c r="B41" s="7">
        <v>39</v>
      </c>
      <c r="C41" s="2"/>
      <c r="D41" s="2"/>
      <c r="E41" s="13"/>
      <c r="F41" s="13"/>
    </row>
    <row r="42" spans="2:6" x14ac:dyDescent="0.5">
      <c r="B42" s="7">
        <v>40</v>
      </c>
      <c r="C42" s="2"/>
      <c r="D42" s="2"/>
      <c r="E42" s="13"/>
      <c r="F42" s="13"/>
    </row>
    <row r="43" spans="2:6" x14ac:dyDescent="0.5">
      <c r="B43" s="7">
        <v>41</v>
      </c>
      <c r="C43" s="2"/>
      <c r="D43" s="2"/>
      <c r="E43" s="13"/>
      <c r="F43" s="13"/>
    </row>
    <row r="44" spans="2:6" x14ac:dyDescent="0.5">
      <c r="B44" s="7">
        <v>42</v>
      </c>
      <c r="C44" s="2"/>
      <c r="D44" s="2"/>
      <c r="E44" s="13"/>
      <c r="F44" s="13"/>
    </row>
    <row r="45" spans="2:6" x14ac:dyDescent="0.5">
      <c r="B45" s="7">
        <v>43</v>
      </c>
      <c r="C45" s="2"/>
      <c r="D45" s="2"/>
      <c r="E45" s="13"/>
      <c r="F45" s="13"/>
    </row>
    <row r="46" spans="2:6" x14ac:dyDescent="0.5">
      <c r="B46" s="7">
        <v>44</v>
      </c>
      <c r="C46" s="2"/>
      <c r="D46" s="2"/>
      <c r="E46" s="13"/>
      <c r="F46" s="13"/>
    </row>
    <row r="47" spans="2:6" x14ac:dyDescent="0.5">
      <c r="B47" s="7">
        <v>45</v>
      </c>
      <c r="C47" s="2"/>
      <c r="D47" s="2"/>
      <c r="E47" s="13"/>
      <c r="F47" s="13"/>
    </row>
    <row r="48" spans="2:6" x14ac:dyDescent="0.5">
      <c r="B48" s="7">
        <v>46</v>
      </c>
      <c r="C48" s="2"/>
      <c r="D48" s="2"/>
      <c r="E48" s="13"/>
      <c r="F48" s="13"/>
    </row>
    <row r="49" spans="2:6" x14ac:dyDescent="0.5">
      <c r="B49" s="7">
        <v>47</v>
      </c>
      <c r="C49" s="2"/>
      <c r="D49" s="2"/>
      <c r="E49" s="13"/>
      <c r="F49" s="13"/>
    </row>
    <row r="50" spans="2:6" x14ac:dyDescent="0.5">
      <c r="B50" s="7">
        <v>48</v>
      </c>
      <c r="C50" s="2"/>
      <c r="D50" s="2"/>
      <c r="E50" s="13"/>
      <c r="F50" s="13"/>
    </row>
    <row r="51" spans="2:6" x14ac:dyDescent="0.5">
      <c r="B51" s="7">
        <v>49</v>
      </c>
      <c r="C51" s="2"/>
      <c r="D51" s="2"/>
      <c r="E51" s="13"/>
      <c r="F51" s="13"/>
    </row>
    <row r="52" spans="2:6" x14ac:dyDescent="0.5">
      <c r="B52" s="14">
        <v>50</v>
      </c>
      <c r="C52" s="4"/>
      <c r="D52" s="4"/>
      <c r="E52" s="15"/>
      <c r="F52" s="1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21"/>
  <sheetViews>
    <sheetView tabSelected="1" workbookViewId="0">
      <selection activeCell="B6" sqref="B6"/>
    </sheetView>
  </sheetViews>
  <sheetFormatPr baseColWidth="10" defaultRowHeight="21.75" x14ac:dyDescent="0.5"/>
  <cols>
    <col min="1" max="1" width="3" style="130" customWidth="1"/>
    <col min="2" max="2" width="90.5703125" style="130" bestFit="1" customWidth="1"/>
    <col min="3" max="3" width="15.42578125" style="130" customWidth="1"/>
    <col min="4" max="6" width="11.42578125" style="130"/>
    <col min="7" max="7" width="20.42578125" style="130" bestFit="1" customWidth="1"/>
    <col min="8" max="8" width="13.140625" style="130" bestFit="1" customWidth="1"/>
    <col min="9" max="10" width="10.7109375" style="130" bestFit="1" customWidth="1"/>
    <col min="11" max="16384" width="11.42578125" style="130"/>
  </cols>
  <sheetData>
    <row r="1" spans="2:10" ht="22.5" thickBot="1" x14ac:dyDescent="0.55000000000000004">
      <c r="G1" s="131" t="s">
        <v>29</v>
      </c>
      <c r="H1" s="132" t="s">
        <v>63</v>
      </c>
      <c r="I1" s="132" t="s">
        <v>64</v>
      </c>
      <c r="J1" s="132" t="s">
        <v>65</v>
      </c>
    </row>
    <row r="2" spans="2:10" x14ac:dyDescent="0.5">
      <c r="B2" s="140" t="s">
        <v>23</v>
      </c>
      <c r="C2" s="141"/>
      <c r="G2" s="132"/>
      <c r="H2" s="133"/>
      <c r="I2" s="134"/>
      <c r="J2" s="134"/>
    </row>
    <row r="3" spans="2:10" x14ac:dyDescent="0.5">
      <c r="B3" s="139" t="s">
        <v>24</v>
      </c>
      <c r="C3" s="137">
        <f>AVERAGE(H:H)/30.4</f>
        <v>2.0169667590027704</v>
      </c>
      <c r="G3" s="132" t="s">
        <v>39</v>
      </c>
      <c r="H3" s="133">
        <v>195</v>
      </c>
      <c r="I3" s="134">
        <v>44444</v>
      </c>
      <c r="J3" s="134">
        <v>44638</v>
      </c>
    </row>
    <row r="4" spans="2:10" s="136" customFormat="1" x14ac:dyDescent="0.5">
      <c r="B4" s="139" t="s">
        <v>59</v>
      </c>
      <c r="C4" s="135">
        <f>COUNTIFS(H:H,"&lt;15")</f>
        <v>9</v>
      </c>
      <c r="G4" s="132" t="s">
        <v>40</v>
      </c>
      <c r="H4" s="133">
        <v>77</v>
      </c>
      <c r="I4" s="134">
        <v>44562</v>
      </c>
      <c r="J4" s="134">
        <v>44638</v>
      </c>
    </row>
    <row r="5" spans="2:10" s="136" customFormat="1" x14ac:dyDescent="0.5">
      <c r="B5" s="139" t="s">
        <v>60</v>
      </c>
      <c r="C5" s="138">
        <f>COUNTIFS(H:H,"&gt;=15",H:H,"&lt;=183")</f>
        <v>8</v>
      </c>
      <c r="G5" s="132" t="s">
        <v>41</v>
      </c>
      <c r="H5" s="133">
        <v>195</v>
      </c>
      <c r="I5" s="134">
        <v>44444</v>
      </c>
      <c r="J5" s="134">
        <v>44638</v>
      </c>
    </row>
    <row r="6" spans="2:10" s="136" customFormat="1" x14ac:dyDescent="0.5">
      <c r="B6" s="139" t="s">
        <v>61</v>
      </c>
      <c r="C6" s="138">
        <f>COUNTIFS(H:H,"&gt;=184",H:H,"&lt;=365")</f>
        <v>2</v>
      </c>
      <c r="G6" s="132" t="s">
        <v>42</v>
      </c>
      <c r="H6" s="133">
        <v>146</v>
      </c>
      <c r="I6" s="134">
        <v>44444</v>
      </c>
      <c r="J6" s="134">
        <v>44589</v>
      </c>
    </row>
    <row r="7" spans="2:10" s="136" customFormat="1" x14ac:dyDescent="0.5">
      <c r="B7" s="139" t="s">
        <v>62</v>
      </c>
      <c r="C7" s="138">
        <f>COUNTIFS(H:H,"&gt;=366")</f>
        <v>0</v>
      </c>
      <c r="G7" s="132" t="s">
        <v>43</v>
      </c>
      <c r="H7" s="133">
        <v>91</v>
      </c>
      <c r="I7" s="134">
        <v>44562</v>
      </c>
      <c r="J7" s="134">
        <v>44689</v>
      </c>
    </row>
    <row r="8" spans="2:10" x14ac:dyDescent="0.5">
      <c r="G8" s="132" t="s">
        <v>44</v>
      </c>
      <c r="H8" s="133">
        <v>35</v>
      </c>
      <c r="I8" s="134">
        <v>44562</v>
      </c>
      <c r="J8" s="134">
        <v>44596</v>
      </c>
    </row>
    <row r="9" spans="2:10" x14ac:dyDescent="0.5">
      <c r="G9" s="132" t="s">
        <v>45</v>
      </c>
      <c r="H9" s="133">
        <v>48</v>
      </c>
      <c r="I9" s="134">
        <v>44610</v>
      </c>
      <c r="J9" s="134">
        <v>44681</v>
      </c>
    </row>
    <row r="10" spans="2:10" x14ac:dyDescent="0.5">
      <c r="G10" s="132" t="s">
        <v>46</v>
      </c>
      <c r="H10" s="133">
        <v>31</v>
      </c>
      <c r="I10" s="134">
        <v>44579</v>
      </c>
      <c r="J10" s="134">
        <v>44609</v>
      </c>
    </row>
    <row r="11" spans="2:10" x14ac:dyDescent="0.5">
      <c r="G11" s="132" t="s">
        <v>47</v>
      </c>
      <c r="H11" s="133">
        <v>153</v>
      </c>
      <c r="I11" s="134">
        <v>44506</v>
      </c>
      <c r="J11" s="134">
        <v>44689</v>
      </c>
    </row>
    <row r="12" spans="2:10" x14ac:dyDescent="0.5">
      <c r="G12" s="132" t="s">
        <v>48</v>
      </c>
      <c r="H12" s="133">
        <v>97</v>
      </c>
      <c r="I12" s="134">
        <v>44562</v>
      </c>
      <c r="J12" s="134">
        <v>44689</v>
      </c>
    </row>
    <row r="13" spans="2:10" x14ac:dyDescent="0.5">
      <c r="G13" s="132" t="s">
        <v>49</v>
      </c>
      <c r="H13" s="133">
        <v>7</v>
      </c>
      <c r="I13" s="134">
        <v>44562</v>
      </c>
      <c r="J13" s="134">
        <v>44568</v>
      </c>
    </row>
    <row r="14" spans="2:10" x14ac:dyDescent="0.5">
      <c r="G14" s="132" t="s">
        <v>50</v>
      </c>
      <c r="H14" s="133">
        <v>10</v>
      </c>
      <c r="I14" s="134">
        <v>44635</v>
      </c>
      <c r="J14" s="134">
        <v>44644</v>
      </c>
    </row>
    <row r="15" spans="2:10" x14ac:dyDescent="0.5">
      <c r="G15" s="132" t="s">
        <v>51</v>
      </c>
      <c r="H15" s="133">
        <v>8</v>
      </c>
      <c r="I15" s="134">
        <v>44637</v>
      </c>
      <c r="J15" s="134">
        <v>44644</v>
      </c>
    </row>
    <row r="16" spans="2:10" x14ac:dyDescent="0.5">
      <c r="G16" s="132" t="s">
        <v>52</v>
      </c>
      <c r="H16" s="133">
        <v>12</v>
      </c>
      <c r="I16" s="134">
        <v>44654</v>
      </c>
      <c r="J16" s="134">
        <v>44665</v>
      </c>
    </row>
    <row r="17" spans="7:10" x14ac:dyDescent="0.5">
      <c r="G17" s="132" t="s">
        <v>53</v>
      </c>
      <c r="H17" s="133">
        <v>12</v>
      </c>
      <c r="I17" s="134">
        <v>44654</v>
      </c>
      <c r="J17" s="134">
        <v>44665</v>
      </c>
    </row>
    <row r="18" spans="7:10" x14ac:dyDescent="0.5">
      <c r="G18" s="132" t="s">
        <v>54</v>
      </c>
      <c r="H18" s="133">
        <v>12</v>
      </c>
      <c r="I18" s="134">
        <v>44654</v>
      </c>
      <c r="J18" s="134">
        <v>44665</v>
      </c>
    </row>
    <row r="19" spans="7:10" x14ac:dyDescent="0.5">
      <c r="G19" s="132" t="s">
        <v>55</v>
      </c>
      <c r="H19" s="133">
        <v>12</v>
      </c>
      <c r="I19" s="134">
        <v>44654</v>
      </c>
      <c r="J19" s="134">
        <v>44665</v>
      </c>
    </row>
    <row r="20" spans="7:10" x14ac:dyDescent="0.5">
      <c r="G20" s="132" t="s">
        <v>56</v>
      </c>
      <c r="H20" s="133">
        <v>12</v>
      </c>
      <c r="I20" s="134">
        <v>44654</v>
      </c>
      <c r="J20" s="134">
        <v>44665</v>
      </c>
    </row>
    <row r="21" spans="7:10" x14ac:dyDescent="0.5">
      <c r="G21" s="132" t="s">
        <v>57</v>
      </c>
      <c r="H21" s="133">
        <v>12</v>
      </c>
      <c r="I21" s="134">
        <v>44654</v>
      </c>
      <c r="J21" s="134">
        <v>44665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Liste occupants</vt:lpstr>
      <vt:lpstr>4. 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2022-07-13T14:39:19Z</dcterms:modified>
</cp:coreProperties>
</file>