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imelineCaches/timelineCache1.xml" ContentType="application/vnd.ms-excel.timeline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slicers/slicer1.xml" ContentType="application/vnd.ms-excel.slicer+xml"/>
  <Override PartName="/xl/timelines/timeline1.xml" ContentType="application/vnd.ms-excel.timeline+xml"/>
  <Override PartName="/xl/pivotTables/pivotTable1.xml" ContentType="application/vnd.openxmlformats-officedocument.spreadsheetml.pivotTable+xml"/>
  <Override PartName="/xl/pivotTables/pivotTable2.xml" ContentType="application/vnd.openxmlformats-officedocument.spreadsheetml.pivot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codeName="ThisWorkbook"/>
  <mc:AlternateContent xmlns:mc="http://schemas.openxmlformats.org/markup-compatibility/2006">
    <mc:Choice Requires="x15">
      <x15ac:absPath xmlns:x15ac="http://schemas.microsoft.com/office/spreadsheetml/2010/11/ac" url="T:\TEMP\"/>
    </mc:Choice>
  </mc:AlternateContent>
  <xr:revisionPtr revIDLastSave="0" documentId="8_{6E3F75D4-916F-4E6E-A823-0B12955E6C98}" xr6:coauthVersionLast="47" xr6:coauthVersionMax="47" xr10:uidLastSave="{00000000-0000-0000-0000-000000000000}"/>
  <bookViews>
    <workbookView xWindow="-120" yWindow="-120" windowWidth="29040" windowHeight="15990" activeTab="1" xr2:uid="{00000000-000D-0000-FFFF-FFFF00000000}"/>
  </bookViews>
  <sheets>
    <sheet name="TDB - Visualisation" sheetId="1" r:id="rId1"/>
    <sheet name="TCD + Calcul" sheetId="5" r:id="rId2"/>
    <sheet name="Saise des Données" sheetId="3" r:id="rId3"/>
    <sheet name="Listes déroulantes" sheetId="4" r:id="rId4"/>
  </sheets>
  <externalReferences>
    <externalReference r:id="rId5"/>
    <externalReference r:id="rId6"/>
    <externalReference r:id="rId7"/>
    <externalReference r:id="rId8"/>
    <externalReference r:id="rId9"/>
  </externalReferences>
  <definedNames>
    <definedName name="Act_BGT">[1]Synthèse!$G$8</definedName>
    <definedName name="Act_CR">[1]Synthèse!$G$9</definedName>
    <definedName name="Act_TITLE">[1]Synthèse!$G$7</definedName>
    <definedName name="AIDE_ACTIONS">'[1]Mode d''emploi'!$A$445:$A$484</definedName>
    <definedName name="AIDE_ANOMALIES">'[1]Mode d''emploi'!$A$427:$A$442</definedName>
    <definedName name="AIDE_CHANGEMENTS">'[1]Mode d''emploi'!$A$318:$A$357</definedName>
    <definedName name="AIDE_CHARGES">'[1]Mode d''emploi'!$A$164:$A$188</definedName>
    <definedName name="AIDE_CONTRIBUTIONS">'[1]Mode d''emploi'!$A$278:$A$315</definedName>
    <definedName name="AIDE_DECISIONS">'[1]Mode d''emploi'!$A$487:$A$501</definedName>
    <definedName name="AIDE_JALONS">'[1]Mode d''emploi'!$A$230:$A$275</definedName>
    <definedName name="AIDE_LIVRABLES">'[1]Mode d''emploi'!$A$191:$A$227</definedName>
    <definedName name="AIDE_MENU">'[1]Mode d''emploi'!$A$2:$A$21</definedName>
    <definedName name="AIDE_P">'[1]Mode d''emploi'!$A$568:$A$585</definedName>
    <definedName name="AIDE_PARTIES_PRENANTES">'[1]Mode d''emploi'!$A$522:$A$539</definedName>
    <definedName name="AIDE_RESSOURCES">'[1]Mode d''emploi'!$A$542:$A$565</definedName>
    <definedName name="AIDE_REUNIONS">'[1]Mode d''emploi'!$A$504:$A$519</definedName>
    <definedName name="AIDE_RISQUES">'[1]Mode d''emploi'!$A$377:$A$424</definedName>
    <definedName name="AIDE_SYNTHESE">'[1]Mode d''emploi'!$A$24:$A$161</definedName>
    <definedName name="AIDE_VOL_CHGTS">'[1]Mode d''emploi'!$A$360:$A$374</definedName>
    <definedName name="Annee">#REF!</definedName>
    <definedName name="base" localSheetId="0">#REF!</definedName>
    <definedName name="base">#REF!</definedName>
    <definedName name="BUDGET" localSheetId="0">#REF!</definedName>
    <definedName name="BUDGET">#REF!</definedName>
    <definedName name="Charge" localSheetId="0">#REF!</definedName>
    <definedName name="Charge">#REF!</definedName>
    <definedName name="ChgLastLine">[1]Charges!$A$20</definedName>
    <definedName name="ChronologieNative_Date1">#N/A</definedName>
    <definedName name="Equipe">[2]Paramètres!$AB$13:$AB$17</definedName>
    <definedName name="fériés">[3]BDD!$A$15:$A$33</definedName>
    <definedName name="Flèches">[1]P!$A$30:$A$33</definedName>
    <definedName name="FormulesAct">[1]Actions!$A$7:$A$22</definedName>
    <definedName name="FormulesChgts">[1]Changements!$A$7:$A$28</definedName>
    <definedName name="FormulesChrg">[1]Charges!$K$5:$K$20</definedName>
    <definedName name="FormulesCntr">[1]Contributions!$A$7:$A$16</definedName>
    <definedName name="FormulesLivr">[1]Livrables!$A$7:$A$32</definedName>
    <definedName name="FormulesRsk">[1]Risques!$A$6:$A$27</definedName>
    <definedName name="FormulesSAQ">[1]SAQ!$D$4:$E$4</definedName>
    <definedName name="FormulesVolChgts">'[1]Vol. Chgts'!$D$7:$E$14</definedName>
    <definedName name="HeaderRef" localSheetId="0">#REF!</definedName>
    <definedName name="HeaderRef">#REF!</definedName>
    <definedName name="HistRevAll">[1]Charges!$A$26:$A$29</definedName>
    <definedName name="HistRevEnd">[1]Charges!$A$29</definedName>
    <definedName name="Horaires">[2]Paramètres!$E$12:$E$15</definedName>
    <definedName name="Impact_des_risques">[1]P!$G$10:$G$15</definedName>
    <definedName name="Last_BGT">[1]Synthèse!$F$8</definedName>
    <definedName name="Last_CR">[1]Synthèse!$F$9</definedName>
    <definedName name="Last_TITLE">[1]Synthèse!$F$7</definedName>
    <definedName name="LESIONS">'[4]Listes déroulante'!$C$2:$C$23</definedName>
    <definedName name="Lieux">'[4]Listes déroulante'!$A$2:$A$102</definedName>
    <definedName name="Liste1" localSheetId="0">#REF!</definedName>
    <definedName name="Liste1">#REF!</definedName>
    <definedName name="Liste2" localSheetId="0">#REF!</definedName>
    <definedName name="Liste2">#REF!</definedName>
    <definedName name="ModAct">[1]Actions!$A$4</definedName>
    <definedName name="ModChgts">[1]Changements!$A$4</definedName>
    <definedName name="ModChrg">[1]Charges!$K$4</definedName>
    <definedName name="ModCntr">[1]Contributions!$A$3</definedName>
    <definedName name="ModLivr">[1]Livrables!$A$4</definedName>
    <definedName name="ModRsk">[1]Risques!$A$4</definedName>
    <definedName name="Postes">[2]Paramètres!$I$12:$I$31</definedName>
    <definedName name="Potentialité_des_risques">[1]P!$E$10:$E$14</definedName>
    <definedName name="quantite">[5]Feuil2!$A$1:$A$2</definedName>
    <definedName name="ref" localSheetId="0">#REF!</definedName>
    <definedName name="ref">#REF!</definedName>
    <definedName name="SAPBEXdnldView" hidden="1">"3ZDGDSUA2ZM7DGZPETWVUKCVO"</definedName>
    <definedName name="SAPBEXsysID" hidden="1">"UGP"</definedName>
    <definedName name="Segment_Contrat1">#N/A</definedName>
    <definedName name="Segment_Équipe1">#N/A</definedName>
    <definedName name="Segment_Horaire">#N/A</definedName>
    <definedName name="Segment_Service1">#N/A</definedName>
    <definedName name="Smiley_Actions">[1]Synthèse!$A$89:$A$103</definedName>
    <definedName name="Smiley_chgts">[1]Synthèse!$A$159:$A$179</definedName>
    <definedName name="Smiley_cntr">[1]Synthèse!$A$143:$A$151</definedName>
    <definedName name="Smiley_livr">[1]Synthèse!$A$111:$A$135</definedName>
    <definedName name="Smiley_rsk">[1]Synthèse!$A$61:$A$81</definedName>
    <definedName name="Smileys">[1]P!$C$30:$C$33</definedName>
    <definedName name="Status_Livrables">[1]P!$A$10:$A$16</definedName>
    <definedName name="Statut_Actions">[1]P!$C$22:$C$25</definedName>
    <definedName name="Statut_Changements">[1]P!$E$22:$E$25</definedName>
    <definedName name="Statut_Contributions">[1]P!$C$10:$C$16</definedName>
    <definedName name="Statut_Formations">[1]P!$G$22:$G$25</definedName>
    <definedName name="Statut_Livrables">[1]P!$A$10:$A$16</definedName>
    <definedName name="Statut_Risques">[1]P!$A$22:$A$25</definedName>
    <definedName name="STATUT1" localSheetId="0">#REF!</definedName>
    <definedName name="STATUT1">#REF!</definedName>
    <definedName name="StatutDemande">[1]Changements!$F$5</definedName>
    <definedName name="suivi1" localSheetId="0">#REF!</definedName>
    <definedName name="suivi1">#REF!</definedName>
    <definedName name="TAB_ACTIONS">[1]Actions!$B$7:$K$21</definedName>
    <definedName name="TAB_ACTIONS_SYNTH">[1]Synthèse!$D$88:$V$103</definedName>
    <definedName name="TAB_ACTIONS_SYNTH_MOD">[1]Synthèse!$A$87:$V$87</definedName>
    <definedName name="TAB_CHARGES">[1]Charges!$A$6:$D$19</definedName>
    <definedName name="TAB_CHGTS">[1]Changements!$B$7:$I$27</definedName>
    <definedName name="TAB_CHGTS_SYNTH">[1]Synthèse!$D$158:$V$179</definedName>
    <definedName name="TAB_CHGTS_SYNTH_MOD">[1]Synthèse!$A$157:$V$157</definedName>
    <definedName name="TAB_CNTR">[1]Contributions!$B$7:$H$15</definedName>
    <definedName name="TAB_CNTR_SYNTH">[1]Synthèse!$D$142:$V$151</definedName>
    <definedName name="TAB_CNTR_SYNTH_MOD">[1]Synthèse!$A$141:$V$141</definedName>
    <definedName name="TAB_LIVR">[1]Livrables!$B$7:$F$31</definedName>
    <definedName name="TAB_LIVR_SYNTH">[1]Synthèse!$D$110:$V$135</definedName>
    <definedName name="TAB_LIVR_SYNTH_MOD">[1]Synthèse!$A$109:$V$109</definedName>
    <definedName name="TAB_RSK">[1]Risques!$B$6:$M$26</definedName>
    <definedName name="TAB_RSK_SYNTH">[1]Synthèse!$D$60:$V$81</definedName>
    <definedName name="TAB_RSK_SYNTH_MOD">[1]Synthèse!$A$59:$V$59</definedName>
    <definedName name="TabCharges">[1]Charges!$A$7:$D$19</definedName>
    <definedName name="TabJalons" localSheetId="0">#REF!</definedName>
    <definedName name="TabJalons">#REF!</definedName>
    <definedName name="TabJalonsLastColumn" localSheetId="0">#REF!</definedName>
    <definedName name="TabJalonsLastColumn">#REF!</definedName>
    <definedName name="TabJalonsLastLine" localSheetId="0">#REF!</definedName>
    <definedName name="TabJalonsLastLine">#REF!</definedName>
    <definedName name="TabVolChgts">'[1]Vol. Chgts'!$A$7:$C$14</definedName>
    <definedName name="TdbFDC">[1]Changements!$B$7:$F$28</definedName>
    <definedName name="Type">[2]Paramètres!$Y$12:$Y$24</definedName>
    <definedName name="Type_Ressource">[1]P!$I$22:$I$27</definedName>
    <definedName name="VolChgtsAccept">'[1]Vol. Chgts'!$C$7:$C$14</definedName>
    <definedName name="_xlnm.Print_Area" localSheetId="0">'TDB - Visualisation'!$A$1:$AA$54</definedName>
  </definedNames>
  <calcPr calcId="191029"/>
  <pivotCaches>
    <pivotCache cacheId="0" r:id="rId10"/>
  </pivotCaches>
  <extLst>
    <ext xmlns:x14="http://schemas.microsoft.com/office/spreadsheetml/2009/9/main" uri="{BBE1A952-AA13-448e-AADC-164F8A28A991}">
      <x14:slicerCaches>
        <x14:slicerCache r:id="rId11"/>
        <x14:slicerCache r:id="rId12"/>
        <x14:slicerCache r:id="rId13"/>
        <x14:slicerCache r:id="rId14"/>
      </x14:slicerCaches>
    </ext>
    <ext xmlns:x14="http://schemas.microsoft.com/office/spreadsheetml/2009/9/main" uri="{79F54976-1DA5-4618-B147-4CDE4B953A38}">
      <x14:workbookPr/>
    </ext>
    <ext xmlns:x15="http://schemas.microsoft.com/office/spreadsheetml/2010/11/main" uri="{D0CA8CA8-9F24-4464-BF8E-62219DCF47F9}">
      <x15:timelineCacheRefs>
        <x15:timelineCacheRef r:id="rId15"/>
      </x15:timelineCacheRef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R17" i="5" l="1"/>
  <c r="R18" i="5"/>
  <c r="R19" i="5"/>
  <c r="R20" i="5"/>
  <c r="R21" i="5"/>
  <c r="R22" i="5"/>
  <c r="R23" i="5"/>
  <c r="R16" i="5"/>
  <c r="R14" i="5"/>
  <c r="R15" i="5"/>
  <c r="R13" i="5"/>
  <c r="C414" i="3" l="1"/>
  <c r="B414" i="3"/>
  <c r="C413" i="3"/>
  <c r="B413" i="3"/>
  <c r="C412" i="3"/>
  <c r="B412" i="3"/>
  <c r="C411" i="3"/>
  <c r="B411" i="3"/>
  <c r="C410" i="3"/>
  <c r="B410" i="3"/>
  <c r="C409" i="3"/>
  <c r="B409" i="3"/>
  <c r="C408" i="3"/>
  <c r="B408" i="3"/>
  <c r="C407" i="3"/>
  <c r="B407" i="3"/>
  <c r="C406" i="3"/>
  <c r="B406" i="3"/>
  <c r="C405" i="3"/>
  <c r="B405" i="3"/>
  <c r="C404" i="3"/>
  <c r="B404" i="3"/>
  <c r="C403" i="3"/>
  <c r="B403" i="3"/>
  <c r="C402" i="3"/>
  <c r="B402" i="3"/>
  <c r="C401" i="3"/>
  <c r="B401" i="3"/>
  <c r="C400" i="3"/>
  <c r="B400" i="3"/>
  <c r="C399" i="3"/>
  <c r="B399" i="3"/>
  <c r="C398" i="3"/>
  <c r="B398" i="3"/>
  <c r="C397" i="3"/>
  <c r="B397" i="3"/>
  <c r="C396" i="3"/>
  <c r="B396" i="3"/>
  <c r="C395" i="3"/>
  <c r="B395" i="3"/>
  <c r="C394" i="3"/>
  <c r="B394" i="3"/>
  <c r="C393" i="3"/>
  <c r="B393" i="3"/>
  <c r="C392" i="3"/>
  <c r="B392" i="3"/>
  <c r="C391" i="3"/>
  <c r="B391" i="3"/>
  <c r="C390" i="3"/>
  <c r="B390" i="3"/>
  <c r="C389" i="3"/>
  <c r="B389" i="3"/>
  <c r="C388" i="3"/>
  <c r="B388" i="3"/>
  <c r="C387" i="3"/>
  <c r="B387" i="3"/>
  <c r="C386" i="3"/>
  <c r="B386" i="3"/>
  <c r="C385" i="3"/>
  <c r="B385" i="3"/>
  <c r="C384" i="3"/>
  <c r="B384" i="3"/>
  <c r="C383" i="3"/>
  <c r="B383" i="3"/>
  <c r="C382" i="3"/>
  <c r="B382" i="3"/>
  <c r="C381" i="3"/>
  <c r="B381" i="3"/>
  <c r="C380" i="3"/>
  <c r="B380" i="3"/>
  <c r="C379" i="3"/>
  <c r="B379" i="3"/>
  <c r="C378" i="3"/>
  <c r="B378" i="3"/>
  <c r="C377" i="3"/>
  <c r="B377" i="3"/>
  <c r="C376" i="3"/>
  <c r="B376" i="3"/>
  <c r="C375" i="3"/>
  <c r="B375" i="3"/>
  <c r="C374" i="3"/>
  <c r="B374" i="3"/>
  <c r="C373" i="3"/>
  <c r="B373" i="3"/>
  <c r="C372" i="3"/>
  <c r="B372" i="3"/>
  <c r="C371" i="3"/>
  <c r="B371" i="3"/>
  <c r="C370" i="3"/>
  <c r="B370" i="3"/>
  <c r="C369" i="3"/>
  <c r="B369" i="3"/>
  <c r="C368" i="3"/>
  <c r="B368" i="3"/>
  <c r="C367" i="3"/>
  <c r="B367" i="3"/>
  <c r="C366" i="3"/>
  <c r="B366" i="3"/>
  <c r="C365" i="3"/>
  <c r="B365" i="3"/>
  <c r="C364" i="3"/>
  <c r="B364" i="3"/>
  <c r="C363" i="3"/>
  <c r="B363" i="3"/>
  <c r="C362" i="3"/>
  <c r="B362" i="3"/>
  <c r="C361" i="3"/>
  <c r="B361" i="3"/>
  <c r="C360" i="3"/>
  <c r="B360" i="3"/>
  <c r="C359" i="3"/>
  <c r="B359" i="3"/>
  <c r="C358" i="3"/>
  <c r="B358" i="3"/>
  <c r="C357" i="3"/>
  <c r="B357" i="3"/>
  <c r="C356" i="3"/>
  <c r="B356" i="3"/>
  <c r="C355" i="3"/>
  <c r="B355" i="3"/>
  <c r="C354" i="3"/>
  <c r="B354" i="3"/>
  <c r="C353" i="3"/>
  <c r="B353" i="3"/>
  <c r="C352" i="3"/>
  <c r="B352" i="3"/>
  <c r="C351" i="3"/>
  <c r="B351" i="3"/>
  <c r="C350" i="3"/>
  <c r="B350" i="3"/>
  <c r="C349" i="3"/>
  <c r="B349" i="3"/>
  <c r="C348" i="3"/>
  <c r="B348" i="3"/>
  <c r="C347" i="3"/>
  <c r="B347" i="3"/>
  <c r="C346" i="3"/>
  <c r="B346" i="3"/>
  <c r="C345" i="3"/>
  <c r="B345" i="3"/>
  <c r="C344" i="3"/>
  <c r="B344" i="3"/>
  <c r="C343" i="3"/>
  <c r="B343" i="3"/>
  <c r="C342" i="3"/>
  <c r="B342" i="3"/>
  <c r="C341" i="3"/>
  <c r="B341" i="3"/>
  <c r="C340" i="3"/>
  <c r="B340" i="3"/>
  <c r="C339" i="3"/>
  <c r="B339" i="3"/>
  <c r="C338" i="3"/>
  <c r="B338" i="3"/>
  <c r="C337" i="3"/>
  <c r="B337" i="3"/>
  <c r="C336" i="3"/>
  <c r="B336" i="3"/>
  <c r="C335" i="3"/>
  <c r="B335" i="3"/>
  <c r="C334" i="3"/>
  <c r="B334" i="3"/>
  <c r="C333" i="3"/>
  <c r="B333" i="3"/>
  <c r="C332" i="3"/>
  <c r="B332" i="3"/>
  <c r="C331" i="3"/>
  <c r="B331" i="3"/>
  <c r="C330" i="3"/>
  <c r="B330" i="3"/>
  <c r="C329" i="3"/>
  <c r="B329" i="3"/>
  <c r="C328" i="3"/>
  <c r="B328" i="3"/>
  <c r="C327" i="3"/>
  <c r="B327" i="3"/>
  <c r="C326" i="3"/>
  <c r="B326" i="3"/>
  <c r="C325" i="3"/>
  <c r="B325" i="3"/>
  <c r="C324" i="3"/>
  <c r="B324" i="3"/>
  <c r="C323" i="3"/>
  <c r="B323" i="3"/>
  <c r="C322" i="3"/>
  <c r="B322" i="3"/>
  <c r="C321" i="3"/>
  <c r="B321" i="3"/>
  <c r="C320" i="3"/>
  <c r="B320" i="3"/>
  <c r="C319" i="3"/>
  <c r="B319" i="3"/>
  <c r="C318" i="3"/>
  <c r="B318" i="3"/>
  <c r="C317" i="3"/>
  <c r="B317" i="3"/>
  <c r="C316" i="3"/>
  <c r="B316" i="3"/>
  <c r="C315" i="3"/>
  <c r="B315" i="3"/>
  <c r="C314" i="3"/>
  <c r="B314" i="3"/>
  <c r="C313" i="3"/>
  <c r="B313" i="3"/>
  <c r="C312" i="3"/>
  <c r="B312" i="3"/>
  <c r="C311" i="3"/>
  <c r="B311" i="3"/>
  <c r="C310" i="3"/>
  <c r="B310" i="3"/>
  <c r="C309" i="3"/>
  <c r="B309" i="3"/>
  <c r="C308" i="3"/>
  <c r="B308" i="3"/>
  <c r="C307" i="3"/>
  <c r="B307" i="3"/>
  <c r="C306" i="3"/>
  <c r="B306" i="3"/>
  <c r="C305" i="3"/>
  <c r="B305" i="3"/>
  <c r="C304" i="3"/>
  <c r="B304" i="3"/>
  <c r="C303" i="3"/>
  <c r="B303" i="3"/>
  <c r="C302" i="3"/>
  <c r="B302" i="3"/>
  <c r="C301" i="3"/>
  <c r="B301" i="3"/>
  <c r="C300" i="3"/>
  <c r="B300" i="3"/>
  <c r="C299" i="3"/>
  <c r="B299" i="3"/>
  <c r="C298" i="3"/>
  <c r="B298" i="3"/>
  <c r="C297" i="3"/>
  <c r="B297" i="3"/>
  <c r="C296" i="3"/>
  <c r="B296" i="3"/>
  <c r="C295" i="3"/>
  <c r="B295" i="3"/>
  <c r="C294" i="3"/>
  <c r="B294" i="3"/>
  <c r="C293" i="3"/>
  <c r="B293" i="3"/>
  <c r="C292" i="3"/>
  <c r="B292" i="3"/>
  <c r="C291" i="3"/>
  <c r="B291" i="3"/>
  <c r="C290" i="3"/>
  <c r="B290" i="3"/>
  <c r="C289" i="3"/>
  <c r="B289" i="3"/>
  <c r="C288" i="3"/>
  <c r="B288" i="3"/>
  <c r="C287" i="3"/>
  <c r="B287" i="3"/>
  <c r="C286" i="3"/>
  <c r="B286" i="3"/>
  <c r="C285" i="3"/>
  <c r="B285" i="3"/>
  <c r="C284" i="3"/>
  <c r="B284" i="3"/>
  <c r="C283" i="3"/>
  <c r="B283" i="3"/>
  <c r="C282" i="3"/>
  <c r="B282" i="3"/>
  <c r="C281" i="3"/>
  <c r="B281" i="3"/>
  <c r="C280" i="3"/>
  <c r="B280" i="3"/>
  <c r="C279" i="3"/>
  <c r="B279" i="3"/>
  <c r="C278" i="3"/>
  <c r="B278" i="3"/>
  <c r="C277" i="3"/>
  <c r="B277" i="3"/>
  <c r="C276" i="3"/>
  <c r="B276" i="3"/>
  <c r="C275" i="3"/>
  <c r="B275" i="3"/>
  <c r="C274" i="3"/>
  <c r="B274" i="3"/>
  <c r="C273" i="3"/>
  <c r="B273" i="3"/>
  <c r="C272" i="3"/>
  <c r="B272" i="3"/>
  <c r="C271" i="3"/>
  <c r="B271" i="3"/>
  <c r="C270" i="3"/>
  <c r="B270" i="3"/>
  <c r="C269" i="3"/>
  <c r="B269" i="3"/>
  <c r="C268" i="3"/>
  <c r="B268" i="3"/>
  <c r="C267" i="3"/>
  <c r="B267" i="3"/>
  <c r="C266" i="3"/>
  <c r="B266" i="3"/>
  <c r="C265" i="3"/>
  <c r="B265" i="3"/>
  <c r="C264" i="3"/>
  <c r="B264" i="3"/>
  <c r="C263" i="3"/>
  <c r="B263" i="3"/>
  <c r="C262" i="3"/>
  <c r="B262" i="3"/>
  <c r="C261" i="3"/>
  <c r="B261" i="3"/>
  <c r="C260" i="3"/>
  <c r="B260" i="3"/>
  <c r="C259" i="3"/>
  <c r="B259" i="3"/>
  <c r="C258" i="3"/>
  <c r="B258" i="3"/>
  <c r="C257" i="3"/>
  <c r="B257" i="3"/>
  <c r="C256" i="3"/>
  <c r="B256" i="3"/>
  <c r="C255" i="3"/>
  <c r="B255" i="3"/>
  <c r="C254" i="3"/>
  <c r="B254" i="3"/>
  <c r="C253" i="3"/>
  <c r="B253" i="3"/>
  <c r="C252" i="3"/>
  <c r="B252" i="3"/>
  <c r="C251" i="3"/>
  <c r="B251" i="3"/>
  <c r="C250" i="3"/>
  <c r="B250" i="3"/>
  <c r="C249" i="3"/>
  <c r="B249" i="3"/>
  <c r="C248" i="3"/>
  <c r="B248" i="3"/>
  <c r="C247" i="3"/>
  <c r="B247" i="3"/>
  <c r="C246" i="3"/>
  <c r="B246" i="3"/>
  <c r="C245" i="3"/>
  <c r="B245" i="3"/>
  <c r="C244" i="3"/>
  <c r="B244" i="3"/>
  <c r="C243" i="3"/>
  <c r="B243" i="3"/>
  <c r="C242" i="3"/>
  <c r="B242" i="3"/>
  <c r="C241" i="3"/>
  <c r="B241" i="3"/>
  <c r="C240" i="3"/>
  <c r="B240" i="3"/>
  <c r="C239" i="3"/>
  <c r="B239" i="3"/>
  <c r="C238" i="3"/>
  <c r="B238" i="3"/>
  <c r="C237" i="3"/>
  <c r="B237" i="3"/>
  <c r="C236" i="3"/>
  <c r="B236" i="3"/>
  <c r="C235" i="3"/>
  <c r="B235" i="3"/>
  <c r="C234" i="3"/>
  <c r="B234" i="3"/>
  <c r="C233" i="3"/>
  <c r="B233" i="3"/>
  <c r="C232" i="3"/>
  <c r="B232" i="3"/>
  <c r="C231" i="3"/>
  <c r="B231" i="3"/>
  <c r="C230" i="3"/>
  <c r="B230" i="3"/>
  <c r="C229" i="3"/>
  <c r="B229" i="3"/>
  <c r="C228" i="3"/>
  <c r="B228" i="3"/>
  <c r="C227" i="3"/>
  <c r="B227" i="3"/>
  <c r="C226" i="3"/>
  <c r="B226" i="3"/>
  <c r="C225" i="3"/>
  <c r="B225" i="3"/>
  <c r="C224" i="3"/>
  <c r="B224" i="3"/>
  <c r="C223" i="3"/>
  <c r="B223" i="3"/>
  <c r="C222" i="3"/>
  <c r="B222" i="3"/>
  <c r="C221" i="3"/>
  <c r="B221" i="3"/>
  <c r="C220" i="3"/>
  <c r="B220" i="3"/>
  <c r="C219" i="3"/>
  <c r="B219" i="3"/>
  <c r="C218" i="3"/>
  <c r="B218" i="3"/>
  <c r="C217" i="3"/>
  <c r="B217" i="3"/>
  <c r="C216" i="3"/>
  <c r="B216" i="3"/>
  <c r="C215" i="3"/>
  <c r="B215" i="3"/>
  <c r="C214" i="3"/>
  <c r="B214" i="3"/>
  <c r="C213" i="3"/>
  <c r="B213" i="3"/>
  <c r="C212" i="3"/>
  <c r="B212" i="3"/>
  <c r="C211" i="3"/>
  <c r="B211" i="3"/>
  <c r="C210" i="3"/>
  <c r="B210" i="3"/>
  <c r="C209" i="3"/>
  <c r="B209" i="3"/>
  <c r="C208" i="3"/>
  <c r="B208" i="3"/>
  <c r="C207" i="3"/>
  <c r="B207" i="3"/>
  <c r="C206" i="3"/>
  <c r="B206" i="3"/>
  <c r="C205" i="3"/>
  <c r="B205" i="3"/>
  <c r="C204" i="3"/>
  <c r="B204" i="3"/>
  <c r="C203" i="3"/>
  <c r="B203" i="3"/>
  <c r="C202" i="3"/>
  <c r="B202" i="3"/>
  <c r="C201" i="3"/>
  <c r="B201" i="3"/>
  <c r="C200" i="3"/>
  <c r="B200" i="3"/>
  <c r="C199" i="3"/>
  <c r="B199" i="3"/>
  <c r="C198" i="3"/>
  <c r="B198" i="3"/>
  <c r="C197" i="3"/>
  <c r="B197" i="3"/>
  <c r="C196" i="3"/>
  <c r="B196" i="3"/>
  <c r="C195" i="3"/>
  <c r="B195" i="3"/>
  <c r="C194" i="3"/>
  <c r="B194" i="3"/>
  <c r="C193" i="3"/>
  <c r="B193" i="3"/>
  <c r="C192" i="3"/>
  <c r="B192" i="3"/>
  <c r="C191" i="3"/>
  <c r="B191" i="3"/>
  <c r="C190" i="3"/>
  <c r="B190" i="3"/>
  <c r="C189" i="3"/>
  <c r="B189" i="3"/>
  <c r="C188" i="3"/>
  <c r="B188" i="3"/>
  <c r="C187" i="3"/>
  <c r="B187" i="3"/>
  <c r="C186" i="3"/>
  <c r="B186" i="3"/>
  <c r="C185" i="3"/>
  <c r="B185" i="3"/>
  <c r="C184" i="3"/>
  <c r="B184" i="3"/>
  <c r="C183" i="3"/>
  <c r="B183" i="3"/>
  <c r="C182" i="3"/>
  <c r="B182" i="3"/>
  <c r="C181" i="3"/>
  <c r="B181" i="3"/>
  <c r="C180" i="3"/>
  <c r="B180" i="3"/>
  <c r="C179" i="3"/>
  <c r="B179" i="3"/>
  <c r="C178" i="3"/>
  <c r="B178" i="3"/>
  <c r="C177" i="3"/>
  <c r="B177" i="3"/>
  <c r="C176" i="3"/>
  <c r="B176" i="3"/>
  <c r="C175" i="3"/>
  <c r="B175" i="3"/>
  <c r="C174" i="3"/>
  <c r="B174" i="3"/>
  <c r="C173" i="3"/>
  <c r="B173" i="3"/>
  <c r="C172" i="3"/>
  <c r="B172" i="3"/>
  <c r="C171" i="3"/>
  <c r="B171" i="3"/>
  <c r="C170" i="3"/>
  <c r="B170" i="3"/>
  <c r="C169" i="3"/>
  <c r="B169" i="3"/>
  <c r="C168" i="3"/>
  <c r="B168" i="3"/>
  <c r="C167" i="3"/>
  <c r="B167" i="3"/>
  <c r="C166" i="3"/>
  <c r="B166" i="3"/>
  <c r="C165" i="3"/>
  <c r="B165" i="3"/>
  <c r="C164" i="3"/>
  <c r="B164" i="3"/>
  <c r="C163" i="3"/>
  <c r="B163" i="3"/>
  <c r="C162" i="3"/>
  <c r="B162" i="3"/>
  <c r="C161" i="3"/>
  <c r="B161" i="3"/>
  <c r="C160" i="3"/>
  <c r="B160" i="3"/>
  <c r="C159" i="3"/>
  <c r="B159" i="3"/>
  <c r="C158" i="3"/>
  <c r="B158" i="3"/>
  <c r="C157" i="3"/>
  <c r="B157" i="3"/>
  <c r="C156" i="3"/>
  <c r="B156" i="3"/>
  <c r="C155" i="3"/>
  <c r="B155" i="3"/>
  <c r="C154" i="3"/>
  <c r="B154" i="3"/>
  <c r="C153" i="3"/>
  <c r="B153" i="3"/>
  <c r="C152" i="3"/>
  <c r="B152" i="3"/>
  <c r="C151" i="3"/>
  <c r="B151" i="3"/>
  <c r="C150" i="3"/>
  <c r="B150" i="3"/>
  <c r="C149" i="3"/>
  <c r="B149" i="3"/>
  <c r="C148" i="3"/>
  <c r="B148" i="3"/>
  <c r="C147" i="3"/>
  <c r="B147" i="3"/>
  <c r="C146" i="3"/>
  <c r="B146" i="3"/>
  <c r="C145" i="3"/>
  <c r="B145" i="3"/>
  <c r="C144" i="3"/>
  <c r="B144" i="3"/>
  <c r="C143" i="3"/>
  <c r="B143" i="3"/>
  <c r="C142" i="3"/>
  <c r="B142" i="3"/>
  <c r="C141" i="3"/>
  <c r="B141" i="3"/>
  <c r="C140" i="3"/>
  <c r="B140" i="3"/>
  <c r="C139" i="3"/>
  <c r="B139" i="3"/>
  <c r="C138" i="3"/>
  <c r="B138" i="3"/>
  <c r="C137" i="3"/>
  <c r="B137" i="3"/>
  <c r="C136" i="3"/>
  <c r="B136" i="3"/>
  <c r="C135" i="3"/>
  <c r="B135" i="3"/>
  <c r="C134" i="3"/>
  <c r="B134" i="3"/>
  <c r="C133" i="3"/>
  <c r="B133" i="3"/>
  <c r="C132" i="3"/>
  <c r="B132" i="3"/>
  <c r="C131" i="3"/>
  <c r="B131" i="3"/>
  <c r="C130" i="3"/>
  <c r="B130" i="3"/>
  <c r="C129" i="3"/>
  <c r="B129" i="3"/>
  <c r="C128" i="3"/>
  <c r="B128" i="3"/>
  <c r="C127" i="3"/>
  <c r="B127" i="3"/>
  <c r="C126" i="3"/>
  <c r="B126" i="3"/>
  <c r="C125" i="3"/>
  <c r="B125" i="3"/>
  <c r="C124" i="3"/>
  <c r="B124" i="3"/>
  <c r="C123" i="3"/>
  <c r="B123" i="3"/>
  <c r="C122" i="3"/>
  <c r="B122" i="3"/>
  <c r="C121" i="3"/>
  <c r="B121" i="3"/>
  <c r="C120" i="3"/>
  <c r="B120" i="3"/>
  <c r="C119" i="3"/>
  <c r="B119" i="3"/>
  <c r="C118" i="3"/>
  <c r="B118" i="3"/>
  <c r="C117" i="3"/>
  <c r="B117" i="3"/>
  <c r="C116" i="3"/>
  <c r="B116" i="3"/>
  <c r="C115" i="3"/>
  <c r="B115" i="3"/>
  <c r="C114" i="3"/>
  <c r="B114" i="3"/>
  <c r="C113" i="3"/>
  <c r="B113" i="3"/>
  <c r="C112" i="3"/>
  <c r="B112" i="3"/>
  <c r="C111" i="3"/>
  <c r="B111" i="3"/>
  <c r="C110" i="3"/>
  <c r="B110" i="3"/>
  <c r="C109" i="3"/>
  <c r="B109" i="3"/>
  <c r="C108" i="3"/>
  <c r="B108" i="3"/>
  <c r="C107" i="3"/>
  <c r="B107" i="3"/>
  <c r="C106" i="3"/>
  <c r="B106" i="3"/>
  <c r="C105" i="3"/>
  <c r="B105" i="3"/>
  <c r="C104" i="3"/>
  <c r="B104" i="3"/>
  <c r="C103" i="3"/>
  <c r="B103" i="3"/>
  <c r="C102" i="3"/>
  <c r="B102" i="3"/>
  <c r="C101" i="3"/>
  <c r="B101" i="3"/>
  <c r="C100" i="3"/>
  <c r="B100" i="3"/>
  <c r="C99" i="3"/>
  <c r="B99" i="3"/>
  <c r="C98" i="3"/>
  <c r="B98" i="3"/>
  <c r="C97" i="3"/>
  <c r="B97" i="3"/>
  <c r="C96" i="3"/>
  <c r="B96" i="3"/>
  <c r="C95" i="3"/>
  <c r="B95" i="3"/>
  <c r="C94" i="3"/>
  <c r="B94" i="3"/>
  <c r="C93" i="3"/>
  <c r="B93" i="3"/>
  <c r="C92" i="3"/>
  <c r="B92" i="3"/>
  <c r="C91" i="3"/>
  <c r="B91" i="3"/>
  <c r="C90" i="3"/>
  <c r="B90" i="3"/>
  <c r="C89" i="3"/>
  <c r="B89" i="3"/>
  <c r="C88" i="3"/>
  <c r="B88" i="3"/>
  <c r="C87" i="3"/>
  <c r="B87" i="3"/>
  <c r="C86" i="3"/>
  <c r="B86" i="3"/>
  <c r="C85" i="3"/>
  <c r="B85" i="3"/>
  <c r="C84" i="3"/>
  <c r="B84" i="3"/>
  <c r="C83" i="3"/>
  <c r="B83" i="3"/>
  <c r="C82" i="3"/>
  <c r="B82" i="3"/>
  <c r="C81" i="3"/>
  <c r="B81" i="3"/>
  <c r="C80" i="3"/>
  <c r="B80" i="3"/>
  <c r="C79" i="3"/>
  <c r="B79" i="3"/>
  <c r="C78" i="3"/>
  <c r="B78" i="3"/>
  <c r="C77" i="3"/>
  <c r="B77" i="3"/>
  <c r="C76" i="3"/>
  <c r="B76" i="3"/>
  <c r="C75" i="3"/>
  <c r="B75" i="3"/>
  <c r="C74" i="3"/>
  <c r="B74" i="3"/>
  <c r="C73" i="3"/>
  <c r="B73" i="3"/>
  <c r="C72" i="3"/>
  <c r="B72" i="3"/>
  <c r="C71" i="3"/>
  <c r="B71" i="3"/>
  <c r="C70" i="3"/>
  <c r="B70" i="3"/>
  <c r="C69" i="3"/>
  <c r="B69" i="3"/>
  <c r="C68" i="3"/>
  <c r="B68" i="3"/>
  <c r="C67" i="3"/>
  <c r="B67" i="3"/>
  <c r="C66" i="3"/>
  <c r="B66" i="3"/>
  <c r="C65" i="3"/>
  <c r="B65" i="3"/>
  <c r="C64" i="3"/>
  <c r="B64" i="3"/>
  <c r="C63" i="3"/>
  <c r="B63" i="3"/>
  <c r="C62" i="3"/>
  <c r="B62" i="3"/>
  <c r="C61" i="3"/>
  <c r="B61" i="3"/>
  <c r="C60" i="3"/>
  <c r="B60" i="3"/>
  <c r="C59" i="3"/>
  <c r="B59" i="3"/>
  <c r="C58" i="3"/>
  <c r="B58" i="3"/>
  <c r="C57" i="3"/>
  <c r="B57" i="3"/>
  <c r="C56" i="3"/>
  <c r="B56" i="3"/>
  <c r="C55" i="3"/>
  <c r="B55" i="3"/>
  <c r="C54" i="3"/>
  <c r="B54" i="3"/>
  <c r="C53" i="3"/>
  <c r="B53" i="3"/>
  <c r="C52" i="3"/>
  <c r="B52" i="3"/>
  <c r="C51" i="3"/>
  <c r="B51" i="3"/>
  <c r="C50" i="3"/>
  <c r="B50" i="3"/>
  <c r="C49" i="3"/>
  <c r="B49" i="3"/>
  <c r="C48" i="3"/>
  <c r="B48" i="3"/>
  <c r="C47" i="3"/>
  <c r="B47" i="3"/>
  <c r="C46" i="3"/>
  <c r="B46" i="3"/>
  <c r="C45" i="3"/>
  <c r="B45" i="3"/>
  <c r="C44" i="3"/>
  <c r="B44" i="3"/>
  <c r="C43" i="3"/>
  <c r="B43" i="3"/>
  <c r="C42" i="3"/>
  <c r="B42" i="3"/>
  <c r="C41" i="3"/>
  <c r="B41" i="3"/>
  <c r="C40" i="3"/>
  <c r="B40" i="3"/>
  <c r="C39" i="3"/>
  <c r="B39" i="3"/>
  <c r="C38" i="3"/>
  <c r="B38" i="3"/>
  <c r="C37" i="3"/>
  <c r="B37" i="3"/>
  <c r="C36" i="3"/>
  <c r="B36" i="3"/>
  <c r="C35" i="3"/>
  <c r="B35" i="3"/>
  <c r="C34" i="3"/>
  <c r="B34" i="3"/>
  <c r="C33" i="3"/>
  <c r="B33" i="3"/>
  <c r="C32" i="3"/>
  <c r="B32" i="3"/>
  <c r="C31" i="3"/>
  <c r="B31" i="3"/>
  <c r="C30" i="3"/>
  <c r="B30" i="3"/>
  <c r="C29" i="3"/>
  <c r="B29" i="3"/>
  <c r="C28" i="3"/>
  <c r="B28" i="3"/>
  <c r="C27" i="3"/>
  <c r="B27" i="3"/>
  <c r="C26" i="3"/>
  <c r="B26" i="3"/>
  <c r="C25" i="3"/>
  <c r="B25" i="3"/>
  <c r="C24" i="3"/>
  <c r="B24" i="3"/>
  <c r="C23" i="3"/>
  <c r="B23" i="3"/>
  <c r="C22" i="3"/>
  <c r="B22" i="3"/>
  <c r="C21" i="3"/>
  <c r="B21" i="3"/>
  <c r="C20" i="3"/>
  <c r="B20" i="3"/>
  <c r="C19" i="3"/>
  <c r="B19" i="3"/>
  <c r="C18" i="3"/>
  <c r="B18" i="3"/>
  <c r="C17" i="3"/>
  <c r="B17" i="3"/>
  <c r="C16" i="3"/>
  <c r="B16" i="3"/>
  <c r="C15" i="3"/>
  <c r="B15" i="3"/>
  <c r="C14" i="3"/>
  <c r="B14" i="3"/>
  <c r="C13" i="3"/>
  <c r="B13" i="3"/>
  <c r="C12" i="3"/>
  <c r="B12" i="3"/>
  <c r="C11" i="3"/>
  <c r="B11" i="3"/>
  <c r="C10" i="3"/>
  <c r="B10" i="3"/>
  <c r="C9" i="3"/>
  <c r="B9" i="3"/>
  <c r="C8" i="3"/>
  <c r="B8" i="3"/>
  <c r="C7" i="3"/>
  <c r="B7" i="3"/>
  <c r="C6" i="3"/>
  <c r="B6" i="3"/>
  <c r="C5" i="3"/>
  <c r="B5" i="3"/>
  <c r="C4" i="3"/>
  <c r="B4" i="3"/>
  <c r="C3" i="3"/>
  <c r="B3" i="3"/>
  <c r="C2" i="3"/>
  <c r="B2" i="3"/>
  <c r="S1" i="1"/>
  <c r="O1" i="1"/>
  <c r="G1" i="1"/>
  <c r="K1" i="1"/>
</calcChain>
</file>

<file path=xl/sharedStrings.xml><?xml version="1.0" encoding="utf-8"?>
<sst xmlns="http://schemas.openxmlformats.org/spreadsheetml/2006/main" count="4658" uniqueCount="814">
  <si>
    <t xml:space="preserve">Tableau de bord Sécurité </t>
  </si>
  <si>
    <t xml:space="preserve">   ACCIDENTS </t>
  </si>
  <si>
    <t xml:space="preserve">   JOURS D'ARRÊT </t>
  </si>
  <si>
    <t xml:space="preserve">   PREMIERS SOINS </t>
  </si>
  <si>
    <t xml:space="preserve">   JOURS SANS ACCIDENT</t>
  </si>
  <si>
    <r>
      <t xml:space="preserve">EFFECTIF EMBAUCHÉ </t>
    </r>
    <r>
      <rPr>
        <i/>
        <sz val="16"/>
        <color theme="1"/>
        <rFont val="Calibri"/>
        <family val="2"/>
        <scheme val="minor"/>
      </rPr>
      <t>(moyenne)</t>
    </r>
  </si>
  <si>
    <t>CONTRAT INTÉRIMAIRE</t>
  </si>
  <si>
    <t>NB D'AT EMBAUCHÉ</t>
  </si>
  <si>
    <t>NB D'AT INTÉRIMAIRE</t>
  </si>
  <si>
    <t>MOY. MENSUELLE AT</t>
  </si>
  <si>
    <t>Année</t>
  </si>
  <si>
    <t>Date</t>
  </si>
  <si>
    <t>(Tous)</t>
  </si>
  <si>
    <t>Service</t>
  </si>
  <si>
    <t xml:space="preserve">Production </t>
  </si>
  <si>
    <t>Laveur</t>
  </si>
  <si>
    <t xml:space="preserve">Logistique </t>
  </si>
  <si>
    <t>Magasinier</t>
  </si>
  <si>
    <t>Total général</t>
  </si>
  <si>
    <t>Finition</t>
  </si>
  <si>
    <t>Coupeur</t>
  </si>
  <si>
    <t>Chef de ligne</t>
  </si>
  <si>
    <t>Expédition</t>
  </si>
  <si>
    <t>Équipe</t>
  </si>
  <si>
    <t>Équipe 1</t>
  </si>
  <si>
    <t>Équipe 2</t>
  </si>
  <si>
    <t>Équipe 3</t>
  </si>
  <si>
    <t>Contrat</t>
  </si>
  <si>
    <t>CDI</t>
  </si>
  <si>
    <t>Intérim</t>
  </si>
  <si>
    <t>Méthode</t>
  </si>
  <si>
    <t xml:space="preserve">Non respect consigne </t>
  </si>
  <si>
    <t xml:space="preserve">Erreur humaine </t>
  </si>
  <si>
    <t>Horaires</t>
  </si>
  <si>
    <t>05:00 - 13:00</t>
  </si>
  <si>
    <t>13:00 - 21:00</t>
  </si>
  <si>
    <t xml:space="preserve">Douleur </t>
  </si>
  <si>
    <t xml:space="preserve">Coupure </t>
  </si>
  <si>
    <t xml:space="preserve">Écrasement </t>
  </si>
  <si>
    <t>Heure</t>
  </si>
  <si>
    <t>Type d'incident</t>
  </si>
  <si>
    <t>Horaire</t>
  </si>
  <si>
    <t xml:space="preserve">Poste de travail </t>
  </si>
  <si>
    <t>Lieu incident</t>
  </si>
  <si>
    <t xml:space="preserve">Type de blessure </t>
  </si>
  <si>
    <t xml:space="preserve">Localisation de la blessure </t>
  </si>
  <si>
    <t xml:space="preserve">Cause fondamentale </t>
  </si>
  <si>
    <t xml:space="preserve">Nb jour d'arrêt </t>
  </si>
  <si>
    <t xml:space="preserve">Listes déroulante Tab de saisie </t>
  </si>
  <si>
    <t>AT avec arrêt</t>
  </si>
  <si>
    <t xml:space="preserve">Extérieur atelier </t>
  </si>
  <si>
    <t>Majeur</t>
  </si>
  <si>
    <t>Laveuse L2</t>
  </si>
  <si>
    <t>Avant  Bras</t>
  </si>
  <si>
    <t xml:space="preserve">Lieu incident </t>
  </si>
  <si>
    <t>Localisation de la blessure</t>
  </si>
  <si>
    <t xml:space="preserve">AT sans arrêt </t>
  </si>
  <si>
    <t>Laveuse L1</t>
  </si>
  <si>
    <t>Visage</t>
  </si>
  <si>
    <t xml:space="preserve">Situation dangereuse </t>
  </si>
  <si>
    <t xml:space="preserve">Achat </t>
  </si>
  <si>
    <t>Allée de circulation</t>
  </si>
  <si>
    <t>Administratif</t>
  </si>
  <si>
    <t xml:space="preserve">Environnement </t>
  </si>
  <si>
    <t xml:space="preserve">Amputation traumatique </t>
  </si>
  <si>
    <t>Annulaire</t>
  </si>
  <si>
    <t>Epaule</t>
  </si>
  <si>
    <t xml:space="preserve">Cas de 1er soin </t>
  </si>
  <si>
    <t>CDD</t>
  </si>
  <si>
    <t>Admin - Compta</t>
  </si>
  <si>
    <t>Bureau</t>
  </si>
  <si>
    <t>Appro</t>
  </si>
  <si>
    <t>Asphyxie</t>
  </si>
  <si>
    <t>Auriculaire</t>
  </si>
  <si>
    <t>Finition L2</t>
  </si>
  <si>
    <t xml:space="preserve">Main </t>
  </si>
  <si>
    <t>Commercial</t>
  </si>
  <si>
    <t>Butyleuse L1</t>
  </si>
  <si>
    <t>Butyleuse</t>
  </si>
  <si>
    <t>Matériel - Process</t>
  </si>
  <si>
    <t>Aucune</t>
  </si>
  <si>
    <t>Autre</t>
  </si>
  <si>
    <t>21:00 - 05:00</t>
  </si>
  <si>
    <t>Butyleuse L2</t>
  </si>
  <si>
    <t>Équipe 4</t>
  </si>
  <si>
    <t>Stagiaire</t>
  </si>
  <si>
    <t>Entreprise ext.</t>
  </si>
  <si>
    <t>Matière</t>
  </si>
  <si>
    <t xml:space="preserve">Autre </t>
  </si>
  <si>
    <t>08:00 - 17:00</t>
  </si>
  <si>
    <t>Poignet</t>
  </si>
  <si>
    <t xml:space="preserve">AT fatal </t>
  </si>
  <si>
    <t xml:space="preserve">Administratif </t>
  </si>
  <si>
    <t xml:space="preserve">Informatique </t>
  </si>
  <si>
    <t>Butyleuse L3</t>
  </si>
  <si>
    <t>Brûlure</t>
  </si>
  <si>
    <t xml:space="preserve">Bras </t>
  </si>
  <si>
    <t>Technique</t>
  </si>
  <si>
    <t>Maintenance</t>
  </si>
  <si>
    <t>Enduction L2</t>
  </si>
  <si>
    <t xml:space="preserve">Choc / coup  </t>
  </si>
  <si>
    <t>Coude</t>
  </si>
  <si>
    <t>Butyleuse L4/5</t>
  </si>
  <si>
    <t>Emballage</t>
  </si>
  <si>
    <t xml:space="preserve">Brûlure chimique </t>
  </si>
  <si>
    <t>Cheville</t>
  </si>
  <si>
    <t>Butyleuse L6</t>
  </si>
  <si>
    <t>Entretien Locaux</t>
  </si>
  <si>
    <t xml:space="preserve">Projet </t>
  </si>
  <si>
    <t>Butyleuse L7</t>
  </si>
  <si>
    <t>Cuisse</t>
  </si>
  <si>
    <t xml:space="preserve">Qualité </t>
  </si>
  <si>
    <t>Butyleuse L8</t>
  </si>
  <si>
    <t>Dos</t>
  </si>
  <si>
    <t>RH</t>
  </si>
  <si>
    <t>Coupe manuelle</t>
  </si>
  <si>
    <t xml:space="preserve">Sécurité / Environnement </t>
  </si>
  <si>
    <t>Électrocution</t>
  </si>
  <si>
    <t>Front</t>
  </si>
  <si>
    <t>Enduction L1</t>
  </si>
  <si>
    <t xml:space="preserve">Entorse et foulure </t>
  </si>
  <si>
    <t>Genou</t>
  </si>
  <si>
    <t>Manager</t>
  </si>
  <si>
    <t xml:space="preserve">Fracture </t>
  </si>
  <si>
    <t>Hanche</t>
  </si>
  <si>
    <t>Enduction L3</t>
  </si>
  <si>
    <t>P B I</t>
  </si>
  <si>
    <t xml:space="preserve">Gelure </t>
  </si>
  <si>
    <t>Index</t>
  </si>
  <si>
    <t>Enduction L4/5</t>
  </si>
  <si>
    <t>Plieuse</t>
  </si>
  <si>
    <t xml:space="preserve">Infection </t>
  </si>
  <si>
    <t>Jambe</t>
  </si>
  <si>
    <t>Enduction L6</t>
  </si>
  <si>
    <t>Pontier</t>
  </si>
  <si>
    <t>Intoxication aiguë</t>
  </si>
  <si>
    <t>Joue</t>
  </si>
  <si>
    <t>Enduction L7</t>
  </si>
  <si>
    <t>Porteur</t>
  </si>
  <si>
    <t xml:space="preserve">Irritation </t>
  </si>
  <si>
    <t>Enduction L8</t>
  </si>
  <si>
    <t>Qualité</t>
  </si>
  <si>
    <t xml:space="preserve">Luxation </t>
  </si>
  <si>
    <t xml:space="preserve">Perforation </t>
  </si>
  <si>
    <t>Mollet</t>
  </si>
  <si>
    <t>Perte auditive aiguë</t>
  </si>
  <si>
    <t>Nez</t>
  </si>
  <si>
    <t>Finition L1</t>
  </si>
  <si>
    <t>Nuque</t>
  </si>
  <si>
    <t>Œil</t>
  </si>
  <si>
    <t>Finition L3</t>
  </si>
  <si>
    <t xml:space="preserve">Oreille </t>
  </si>
  <si>
    <t>Finition L4/5</t>
  </si>
  <si>
    <t>Paume</t>
  </si>
  <si>
    <t>Finition L6</t>
  </si>
  <si>
    <t>Pied</t>
  </si>
  <si>
    <t>Finition L7</t>
  </si>
  <si>
    <t>Finition L8</t>
  </si>
  <si>
    <t>Poitrine</t>
  </si>
  <si>
    <t>Hegla (T1) RapidLam</t>
  </si>
  <si>
    <t>Postérieur</t>
  </si>
  <si>
    <t>Hegla (T2) Float</t>
  </si>
  <si>
    <t>Pouce</t>
  </si>
  <si>
    <t>Hegla (T3) Float</t>
  </si>
  <si>
    <t>Tête</t>
  </si>
  <si>
    <t>Hegla (T4) Feuilleté</t>
  </si>
  <si>
    <t>Tibia</t>
  </si>
  <si>
    <t>Hegla (T5) Feuilleté</t>
  </si>
  <si>
    <t>Ventre</t>
  </si>
  <si>
    <t>Hegla (T6) Float</t>
  </si>
  <si>
    <t xml:space="preserve">Hegla (T7) </t>
  </si>
  <si>
    <t xml:space="preserve">Hegla (T8) </t>
  </si>
  <si>
    <t xml:space="preserve">Hegla (T9) </t>
  </si>
  <si>
    <t xml:space="preserve">Labo qualité </t>
  </si>
  <si>
    <t xml:space="preserve">Laveuse à plat </t>
  </si>
  <si>
    <t>Laveuse L3</t>
  </si>
  <si>
    <t>Laveuse L4/5</t>
  </si>
  <si>
    <t>Laveuse L6</t>
  </si>
  <si>
    <t>Laveuse L7</t>
  </si>
  <si>
    <t>Laveuse L8</t>
  </si>
  <si>
    <t xml:space="preserve">Magasin </t>
  </si>
  <si>
    <t>Magasin palettier</t>
  </si>
  <si>
    <t>Maintenance atelier</t>
  </si>
  <si>
    <t>Maintenance magasin</t>
  </si>
  <si>
    <t>PBI Agrafage</t>
  </si>
  <si>
    <t>PBI Débit</t>
  </si>
  <si>
    <t>PBI Gabarit</t>
  </si>
  <si>
    <t>PBI Montage</t>
  </si>
  <si>
    <t>PBI Nettoyage</t>
  </si>
  <si>
    <t>PBI Perçage</t>
  </si>
  <si>
    <t>PBI stockage profil</t>
  </si>
  <si>
    <t>Plieuse 3</t>
  </si>
  <si>
    <t>Plieuse 4</t>
  </si>
  <si>
    <t>Plieuse 5</t>
  </si>
  <si>
    <t>Plieuse 6</t>
  </si>
  <si>
    <t>Plieuse 7</t>
  </si>
  <si>
    <t>Porteur L1</t>
  </si>
  <si>
    <t>Porteur L2</t>
  </si>
  <si>
    <t>Porteur L3</t>
  </si>
  <si>
    <t>Porteur L4-5</t>
  </si>
  <si>
    <t>Porteur L6</t>
  </si>
  <si>
    <t>Porteur L7</t>
  </si>
  <si>
    <t>Porteur L8</t>
  </si>
  <si>
    <t>Presse L1</t>
  </si>
  <si>
    <t>Presse L2</t>
  </si>
  <si>
    <t>Presse L3</t>
  </si>
  <si>
    <t>Presse L4-5</t>
  </si>
  <si>
    <t>Presse L6</t>
  </si>
  <si>
    <t>Presse L7</t>
  </si>
  <si>
    <t>Salle de pause</t>
  </si>
  <si>
    <t>Salle de réunion</t>
  </si>
  <si>
    <t>Stockeur pdts verriers</t>
  </si>
  <si>
    <t>Trajet</t>
  </si>
  <si>
    <t>Zone compresseur</t>
  </si>
  <si>
    <t>Zone contrôle L1</t>
  </si>
  <si>
    <t>Zone contrôle L2</t>
  </si>
  <si>
    <t>Zone contrôle L3</t>
  </si>
  <si>
    <t>Zone contrôle L4/5</t>
  </si>
  <si>
    <t>Zone contrôle L6</t>
  </si>
  <si>
    <t>Zone contrôle L7</t>
  </si>
  <si>
    <t>Zone contrôle L8</t>
  </si>
  <si>
    <t>Zone de stockage</t>
  </si>
  <si>
    <t>Zone pré-équilibrés</t>
  </si>
  <si>
    <t>Zone retours clients</t>
  </si>
  <si>
    <t>Facteur contributif</t>
  </si>
  <si>
    <t xml:space="preserve">DAT </t>
  </si>
  <si>
    <t xml:space="preserve">Facteur contributif </t>
  </si>
  <si>
    <t xml:space="preserve">Bruit </t>
  </si>
  <si>
    <t>Etat des EPI-EPC</t>
  </si>
  <si>
    <t xml:space="preserve">Manque d'expérience </t>
  </si>
  <si>
    <t xml:space="preserve">Lumière éclairage </t>
  </si>
  <si>
    <t xml:space="preserve">Température </t>
  </si>
  <si>
    <t>Enquête</t>
  </si>
  <si>
    <t>Non nécessaire</t>
  </si>
  <si>
    <t>Non démarrée</t>
  </si>
  <si>
    <t xml:space="preserve">En cours </t>
  </si>
  <si>
    <t>Terminée</t>
  </si>
  <si>
    <t>Aucun</t>
  </si>
  <si>
    <t>Non port des EPI</t>
  </si>
  <si>
    <t>Non respect des consignes</t>
  </si>
  <si>
    <t>Cause fondamentale (5M)</t>
  </si>
  <si>
    <t>Inattention</t>
  </si>
  <si>
    <t>Projection</t>
  </si>
  <si>
    <t>Fatigue</t>
  </si>
  <si>
    <t>Stress</t>
  </si>
  <si>
    <t>Poussière/fumée</t>
  </si>
  <si>
    <t>Listes déroulantes Données Sécurité</t>
  </si>
  <si>
    <t xml:space="preserve">Humaine </t>
  </si>
  <si>
    <t>Environnement de trvail</t>
  </si>
  <si>
    <t>Etat matériel/outil/machine/matière</t>
  </si>
  <si>
    <t>Omoplate</t>
  </si>
  <si>
    <t>Talon</t>
  </si>
  <si>
    <t xml:space="preserve">Arcade </t>
  </si>
  <si>
    <t>Bouche</t>
  </si>
  <si>
    <t>Avant  bras</t>
  </si>
  <si>
    <t>Ent. Extérieure</t>
  </si>
  <si>
    <t>Malaise / maladie</t>
  </si>
  <si>
    <t>Psychologique</t>
  </si>
  <si>
    <t>Coût estimé</t>
  </si>
  <si>
    <t>Zone glissante</t>
  </si>
  <si>
    <t xml:space="preserve">Poste non rangé </t>
  </si>
  <si>
    <t>Non précisé</t>
  </si>
  <si>
    <t xml:space="preserve">Non connue </t>
  </si>
  <si>
    <t xml:space="preserve">Non connu </t>
  </si>
  <si>
    <t>Environnement de travail</t>
  </si>
  <si>
    <t>Mois</t>
  </si>
  <si>
    <t xml:space="preserve">Tableaux croisés dynamiques + formules de calcul pour Visualisation </t>
  </si>
  <si>
    <t>(Plusieurs éléments)</t>
  </si>
  <si>
    <t>Nb de jour sans AT</t>
  </si>
  <si>
    <t>Tzkuw tc qsrjjqgelvs</t>
  </si>
  <si>
    <t>Cahbfc</t>
  </si>
  <si>
    <t>Sxzohewre I5</t>
  </si>
  <si>
    <t>Wbxwnjezl X7</t>
  </si>
  <si>
    <t>Vmdkqicql X1</t>
  </si>
  <si>
    <t>Pkvhkdlhg B3/0</t>
  </si>
  <si>
    <t>Skpqfhtji Z2</t>
  </si>
  <si>
    <t>Vgqnwhxdi O4</t>
  </si>
  <si>
    <t>Gkmizdmrk G0</t>
  </si>
  <si>
    <t>Ymceb oxjsbkoy</t>
  </si>
  <si>
    <t>Pgfxgm oxktq I6</t>
  </si>
  <si>
    <t>Ckuwdz jtpqn T3</t>
  </si>
  <si>
    <t>Uemfix mxipk P4</t>
  </si>
  <si>
    <t>Yxnhxj qcddo P7/4</t>
  </si>
  <si>
    <t>Hiuiqa hdtip R0</t>
  </si>
  <si>
    <t>Muifuf fhsfd H7</t>
  </si>
  <si>
    <t>Avvbgjgfa</t>
  </si>
  <si>
    <t>Vndgkobco Z8</t>
  </si>
  <si>
    <t>Wszyvizat O1</t>
  </si>
  <si>
    <t>Ylqpbpchu Z4</t>
  </si>
  <si>
    <t>Mxkvanimr I1/9</t>
  </si>
  <si>
    <t>Bvdaqnupb R8</t>
  </si>
  <si>
    <t>Uojrjiljq S0</t>
  </si>
  <si>
    <t>Fgyssqsfa M2</t>
  </si>
  <si>
    <t xml:space="preserve">Kdriddolr xftkonz </t>
  </si>
  <si>
    <t>Two xo Q9</t>
  </si>
  <si>
    <t>Idw fi E5</t>
  </si>
  <si>
    <t>Hjf ia K0</t>
  </si>
  <si>
    <t>Yfy lp S6/9</t>
  </si>
  <si>
    <t>Mhw gn Z0</t>
  </si>
  <si>
    <t>Dhh ei G4</t>
  </si>
  <si>
    <t>Mpf zx V4</t>
  </si>
  <si>
    <t>Zveinsis B1</t>
  </si>
  <si>
    <t>Kensxulo H9</t>
  </si>
  <si>
    <t>Vbaqvhbs J7</t>
  </si>
  <si>
    <t>Mzolqvxs X6/7</t>
  </si>
  <si>
    <t>Roekwpwh U3</t>
  </si>
  <si>
    <t>Axtxzhda Y6</t>
  </si>
  <si>
    <t>Kyvdqscc B6</t>
  </si>
  <si>
    <t>Byxru (W6) GunzbSuu</t>
  </si>
  <si>
    <t>Afdom (M4) Jrsdj</t>
  </si>
  <si>
    <t>Wztai (L7) Zajfv</t>
  </si>
  <si>
    <t>Qatbh (B5) Buyzhuyce</t>
  </si>
  <si>
    <t>Femfd (A1) Cnkwbufpa</t>
  </si>
  <si>
    <t>Cuzii (J8) Avssf</t>
  </si>
  <si>
    <t xml:space="preserve">Gspsm (B5) </t>
  </si>
  <si>
    <t xml:space="preserve">Hobds (H0) </t>
  </si>
  <si>
    <t xml:space="preserve">Pimne (T4) </t>
  </si>
  <si>
    <t xml:space="preserve">Jwpk ejcvkyq </t>
  </si>
  <si>
    <t xml:space="preserve">Ivdnjlh j zzxq </t>
  </si>
  <si>
    <t>Igxdpgr Q6</t>
  </si>
  <si>
    <t>Bxokzki Q8</t>
  </si>
  <si>
    <t>Dxrdqpu V8</t>
  </si>
  <si>
    <t>Ixxdmge Z0/7</t>
  </si>
  <si>
    <t>Wtxqzeq J1</t>
  </si>
  <si>
    <t>Wpldxuu K7</t>
  </si>
  <si>
    <t>Iftqzqf W1</t>
  </si>
  <si>
    <t>Twff vhk-twpli</t>
  </si>
  <si>
    <t>Rkzvz qckhffeiw</t>
  </si>
  <si>
    <t xml:space="preserve">Vpckxoe </t>
  </si>
  <si>
    <t>Tvojpjh psaxgnkwd</t>
  </si>
  <si>
    <t>Abzbwfvptgq kwypfkr</t>
  </si>
  <si>
    <t>Iaauefnyotx sjwutbt</t>
  </si>
  <si>
    <t>ZZP Detkhepy</t>
  </si>
  <si>
    <t>ZBO Oicdo</t>
  </si>
  <si>
    <t>YEC Tgmijzea</t>
  </si>
  <si>
    <t>JSG Tizvnge</t>
  </si>
  <si>
    <t>DWF Pkcetvy</t>
  </si>
  <si>
    <t>STI Tqaehjrhm</t>
  </si>
  <si>
    <t>GJQ Kfggway</t>
  </si>
  <si>
    <t>EEE sozbbqfw khvbpl</t>
  </si>
  <si>
    <t>Ohupanj 1</t>
  </si>
  <si>
    <t>Yquhezn 3</t>
  </si>
  <si>
    <t>Rgsenaw 7</t>
  </si>
  <si>
    <t>Ggrpjgb 6</t>
  </si>
  <si>
    <t>Drjebpv 5</t>
  </si>
  <si>
    <t>Olreghb 9</t>
  </si>
  <si>
    <t>Vfrrkmn 1</t>
  </si>
  <si>
    <t>Geksxi E5</t>
  </si>
  <si>
    <t>Csstpn S4</t>
  </si>
  <si>
    <t>Xfvvve G5</t>
  </si>
  <si>
    <t>Imksxr H6/8</t>
  </si>
  <si>
    <t>Rijyfc P1</t>
  </si>
  <si>
    <t>Neecux K3</t>
  </si>
  <si>
    <t>Fhkbo h'glrzwvfkcj</t>
  </si>
  <si>
    <t>Isyvmvxwjr Z7</t>
  </si>
  <si>
    <t>Dhbozklezd R6</t>
  </si>
  <si>
    <t>Zqmrzluggr Q7</t>
  </si>
  <si>
    <t>Pqekbisnwx N2/1</t>
  </si>
  <si>
    <t>Fowfcakgnf O3</t>
  </si>
  <si>
    <t>Jldhbbxqdd H2</t>
  </si>
  <si>
    <t>Lptkp ci enxjs</t>
  </si>
  <si>
    <t>Cuthp au hzqohqi</t>
  </si>
  <si>
    <t>Cyfhnyppan orhfi</t>
  </si>
  <si>
    <t>Afpqpjukjh azpef</t>
  </si>
  <si>
    <t>Avmmragjmb xbkpoi</t>
  </si>
  <si>
    <t>Xtspu zynmat</t>
  </si>
  <si>
    <t>Wbctdzcn jnvf oiqclvkx</t>
  </si>
  <si>
    <t>Vafoac</t>
  </si>
  <si>
    <t>Ydgyti ggn-fsv</t>
  </si>
  <si>
    <t>Cofp ghsdbsnaibt</t>
  </si>
  <si>
    <t>Mlvu qwwoxjpt H5</t>
  </si>
  <si>
    <t>Tvgk akimudyw D2</t>
  </si>
  <si>
    <t>Pvjh ivzpcynd H2</t>
  </si>
  <si>
    <t>Nsvi yghlnohj L3/0</t>
  </si>
  <si>
    <t>Rukj bwomlmrh E2</t>
  </si>
  <si>
    <t>Tqir aiyomknz B</t>
  </si>
  <si>
    <t>Kwrp bxkqcnsh P8</t>
  </si>
  <si>
    <t>Xhwz jp etmruzlg</t>
  </si>
  <si>
    <t>Slzi nme-oams</t>
  </si>
  <si>
    <t>Tnocdlfweovxs</t>
  </si>
  <si>
    <t>Ecyab</t>
  </si>
  <si>
    <t>Kwacjybfs</t>
  </si>
  <si>
    <t>Frfgloodm</t>
  </si>
  <si>
    <t>Szms vo bmagj</t>
  </si>
  <si>
    <t>Zwskbzn</t>
  </si>
  <si>
    <t>Yrrhgrlsg</t>
  </si>
  <si>
    <t>Vqcxcsxwj Estunq</t>
  </si>
  <si>
    <t>Pdfbaiumqz</t>
  </si>
  <si>
    <t>Tqamhm</t>
  </si>
  <si>
    <t>Sxficsgqof</t>
  </si>
  <si>
    <t>Iqvukcjdfsa</t>
  </si>
  <si>
    <t>Udgenuy</t>
  </si>
  <si>
    <t>ARH</t>
  </si>
  <si>
    <t>Azxnvzq</t>
  </si>
  <si>
    <t>Xoeicwg</t>
  </si>
  <si>
    <t>Pqwkfhv</t>
  </si>
  <si>
    <t>Bzqzmug</t>
  </si>
  <si>
    <t>Zjboxe</t>
  </si>
  <si>
    <t>Lnldd (B8) Tkeqh</t>
  </si>
  <si>
    <t>Yjdqllr 3</t>
  </si>
  <si>
    <t>XFK Snithwbe</t>
  </si>
  <si>
    <t>Pkkia (W2) Cdpno</t>
  </si>
  <si>
    <t>Urtj xtfqibeb A7</t>
  </si>
  <si>
    <t>Geyuhho U8</t>
  </si>
  <si>
    <t>Mcvkspoa Y7</t>
  </si>
  <si>
    <t>Bnuem (R4) Nfhhz</t>
  </si>
  <si>
    <t>Kklcf x'jlulawwagp</t>
  </si>
  <si>
    <t>Qywcjxfw ants pxylolox</t>
  </si>
  <si>
    <t>Smhkq l'sqedwlhlka</t>
  </si>
  <si>
    <t>Jdlrwzto idjj bveokxva</t>
  </si>
  <si>
    <t>Wsfguzti V1</t>
  </si>
  <si>
    <t>Zvgmc (I8) JhnopDkh</t>
  </si>
  <si>
    <t>Mxb ck O9</t>
  </si>
  <si>
    <t>Kdsdi ad fmqxzgzprrn</t>
  </si>
  <si>
    <t>Sec wo R3/9</t>
  </si>
  <si>
    <t>Rpzjhzbguz Y0</t>
  </si>
  <si>
    <t>Lihxqpy D6</t>
  </si>
  <si>
    <t>Lqvax (F0) Dbwkvlknc</t>
  </si>
  <si>
    <t>Hgnzb svzfke</t>
  </si>
  <si>
    <t>Yoxfnbse T2</t>
  </si>
  <si>
    <t>WPS Xepyv</t>
  </si>
  <si>
    <t>Hyryevt 9</t>
  </si>
  <si>
    <t>Abffffe foqolkugt</t>
  </si>
  <si>
    <t>Domkfear wxyf lwnclurh</t>
  </si>
  <si>
    <t>Agyxuwpkd E2</t>
  </si>
  <si>
    <t>Ansasytv xmii ebkqjcfj</t>
  </si>
  <si>
    <t>Qbago (W0) Lumdlkbjt</t>
  </si>
  <si>
    <t>Lrtqak</t>
  </si>
  <si>
    <t>Brnxtsgr ygkk jixsobqh</t>
  </si>
  <si>
    <t>Ynse ngytbnwk Y9</t>
  </si>
  <si>
    <t>Jdo ut L6</t>
  </si>
  <si>
    <t>Plcrfwfjc V7/8</t>
  </si>
  <si>
    <t>Tamo ghqvxdnj T2/9</t>
  </si>
  <si>
    <t>Qscayfxbu U9/3</t>
  </si>
  <si>
    <t>Licqlpvi M9</t>
  </si>
  <si>
    <t>Qudoytjju C0</t>
  </si>
  <si>
    <t>Iarhw (D6) swbqq</t>
  </si>
  <si>
    <t>Kqfsll K8/1</t>
  </si>
  <si>
    <t>Zou va X8</t>
  </si>
  <si>
    <t>Rbucno</t>
  </si>
  <si>
    <t>Mlzpfyb W6</t>
  </si>
  <si>
    <t>Bnyltkq B3</t>
  </si>
  <si>
    <t>Irewk (P1) Cohfphbln</t>
  </si>
  <si>
    <t>Qdngd (L0) Pcvtcxlhw</t>
  </si>
  <si>
    <t>Tgjjfocfp C5</t>
  </si>
  <si>
    <t>Kcxrony V2</t>
  </si>
  <si>
    <t>Hfqqvxo G6</t>
  </si>
  <si>
    <t>Dacce (K9) Axspioluo</t>
  </si>
  <si>
    <t>Cfgkzlz K8/5</t>
  </si>
  <si>
    <t>Ugegsr</t>
  </si>
  <si>
    <t>Iyzlr v'ktxgabacog</t>
  </si>
  <si>
    <t>Rxuer (N1) Beqmi</t>
  </si>
  <si>
    <t>Ofesrndiw W5/1</t>
  </si>
  <si>
    <t>Kjhknxf F1/6</t>
  </si>
  <si>
    <t>Koujs m'rfyspgjicy</t>
  </si>
  <si>
    <t>Fpgvb (F3) wprgbaxov</t>
  </si>
  <si>
    <t>Vjhsicy P2/9</t>
  </si>
  <si>
    <t>Azclg (Y9) WzhnsAbs</t>
  </si>
  <si>
    <t>Exfov (H2) Tcnqc</t>
  </si>
  <si>
    <t>Zvynronhc H2</t>
  </si>
  <si>
    <t>Yxeyp (F5) uyyig</t>
  </si>
  <si>
    <t>Wggdk (Q0) kfueaegzq</t>
  </si>
  <si>
    <t>Qiivr (J4) Fzwjz</t>
  </si>
  <si>
    <t>Chodflxtz G7</t>
  </si>
  <si>
    <t>Dck vc L8</t>
  </si>
  <si>
    <t>Iqogocwts Z5/0</t>
  </si>
  <si>
    <t>Yxirmnpun Q7/5</t>
  </si>
  <si>
    <t>Yzycn (X6) mysqq</t>
  </si>
  <si>
    <t>Rklge (E1) BgtkfKyg</t>
  </si>
  <si>
    <t>Vrfax (L3) Isgjb</t>
  </si>
  <si>
    <t>Kxkpr vo akvhvxsaixf</t>
  </si>
  <si>
    <t>Nsatv (P8) Skiuw</t>
  </si>
  <si>
    <t>Whzetsj 3</t>
  </si>
  <si>
    <t>Ivvbx o'ckzluattqs</t>
  </si>
  <si>
    <t>Ejn qb W8</t>
  </si>
  <si>
    <t>Xcrjsglpu F8</t>
  </si>
  <si>
    <t>Ixohg (W2) QitiiNhh</t>
  </si>
  <si>
    <t>Ezxolon 7</t>
  </si>
  <si>
    <t>Jnybxqh 1</t>
  </si>
  <si>
    <t>Ljllu (S1) EyczoDtf</t>
  </si>
  <si>
    <t>Xawxjikd xyvz xnogpivw</t>
  </si>
  <si>
    <t>Haqirmwc qcrx vxdvxlrk</t>
  </si>
  <si>
    <t>Aunwldp X0</t>
  </si>
  <si>
    <t>Egnmx (Q6) wdrpu</t>
  </si>
  <si>
    <t>Hpwzr (D6) WsgwyEmn</t>
  </si>
  <si>
    <t>Kcdwa (U9) RvknjEaz</t>
  </si>
  <si>
    <t>Anrehms 0</t>
  </si>
  <si>
    <t>Widayz</t>
  </si>
  <si>
    <t>Fycdy (I2) ykghq</t>
  </si>
  <si>
    <t>Gucrqebqc Z5/7</t>
  </si>
  <si>
    <t>Jwtsdgmac D1</t>
  </si>
  <si>
    <t>Dyujz n'tybogzpfdy</t>
  </si>
  <si>
    <t>Shu gk U4</t>
  </si>
  <si>
    <t>Cznqxczfv B4</t>
  </si>
  <si>
    <t>Bvtdb (Q8) WlnwvItf</t>
  </si>
  <si>
    <t>Hjgqu (I4) Libul</t>
  </si>
  <si>
    <t>Fwjiq f'ccngidlyio</t>
  </si>
  <si>
    <t>Slugp (G2) Ckifofmpj</t>
  </si>
  <si>
    <t>Oyixvbly ggtr xdkzbhgv</t>
  </si>
  <si>
    <t>Dliqstz 4</t>
  </si>
  <si>
    <t>Fnbmg (D5) Uzjbt</t>
  </si>
  <si>
    <t>Pyrcl (K1) Sxiho</t>
  </si>
  <si>
    <t>Xbixuli Q2</t>
  </si>
  <si>
    <t>Lrfcr (W1) Kphbcieef</t>
  </si>
  <si>
    <t>Pdtlaxx 6</t>
  </si>
  <si>
    <t>Fcbz lguzpjzm N4/3</t>
  </si>
  <si>
    <t>Exwjl (H7) Bvysoaifo</t>
  </si>
  <si>
    <t>Tetbkbju ykgu dyrkgvhs</t>
  </si>
  <si>
    <t>Rqz ou D4/1</t>
  </si>
  <si>
    <t>Xwppokmu B0</t>
  </si>
  <si>
    <t>Akbuw t'satatuuihv</t>
  </si>
  <si>
    <t>Cfychpagu I7/4</t>
  </si>
  <si>
    <t>Ddvpqxyi geta dpzjuber</t>
  </si>
  <si>
    <t>Iirtpfage L5/8</t>
  </si>
  <si>
    <t>Nnmqz o'qmsqfibsxk</t>
  </si>
  <si>
    <t>Xewhxstck O5</t>
  </si>
  <si>
    <t>Xjekh n'qoqfcioccs</t>
  </si>
  <si>
    <t>Bwtahwqyq T5</t>
  </si>
  <si>
    <t>Bem sj X5</t>
  </si>
  <si>
    <t>Cymmfnaus</t>
  </si>
  <si>
    <t>Yswlkbw 5</t>
  </si>
  <si>
    <t>Eubtizd K2</t>
  </si>
  <si>
    <t>Jvzjjew D1</t>
  </si>
  <si>
    <t>Aorewaxvh U1</t>
  </si>
  <si>
    <t>Glrxjpuda Q1/0</t>
  </si>
  <si>
    <t>Zymbsn jitte M1</t>
  </si>
  <si>
    <t>Lgyfbi</t>
  </si>
  <si>
    <t>Yxk gw L7</t>
  </si>
  <si>
    <t>Aosjz x'vlcghkuwij</t>
  </si>
  <si>
    <t>Yisyticfz</t>
  </si>
  <si>
    <t xml:space="preserve">Ehnq jeiuuwh </t>
  </si>
  <si>
    <t>Aptfiul C5</t>
  </si>
  <si>
    <t>Qlbeycb T9</t>
  </si>
  <si>
    <t>Ykhb tslvcgon M1/9</t>
  </si>
  <si>
    <t>Rhfnh (B5) Qvjkc</t>
  </si>
  <si>
    <t>Dveklwt Z0</t>
  </si>
  <si>
    <t>Obaxfql U0</t>
  </si>
  <si>
    <t>Igtrc y'axzlgfyzct</t>
  </si>
  <si>
    <t>Qhyty b'uqgdghhwxe</t>
  </si>
  <si>
    <t>Dfjfp (T3) Xufbizdvc</t>
  </si>
  <si>
    <t>Dqpjc (V3) Rlckuleuz</t>
  </si>
  <si>
    <t>Ncvwgpt S9</t>
  </si>
  <si>
    <t>Qlgyaix H6</t>
  </si>
  <si>
    <t>Sop xa F1</t>
  </si>
  <si>
    <t>Zoewnox R5/1</t>
  </si>
  <si>
    <t>Crs xm P1</t>
  </si>
  <si>
    <t>Njuyz g'doxiywtmty</t>
  </si>
  <si>
    <t>Nuuqmowiz V1</t>
  </si>
  <si>
    <t>Jbehc (M4) Qvdiyhrkv</t>
  </si>
  <si>
    <t>Gqd mi S3</t>
  </si>
  <si>
    <t>Jgo am M6</t>
  </si>
  <si>
    <t>Slbfy (F4) Laydr</t>
  </si>
  <si>
    <t>OKB Ysjscwse</t>
  </si>
  <si>
    <t>JUK Rrglxwa</t>
  </si>
  <si>
    <t>Xhslhhaek S2</t>
  </si>
  <si>
    <t>Htqkt (Z3) Ccyug</t>
  </si>
  <si>
    <t>Inyli r'nvgqmnsfrt</t>
  </si>
  <si>
    <t>Islca (V9) Zzomq</t>
  </si>
  <si>
    <t>Syhsq (N6) Twwfv</t>
  </si>
  <si>
    <t>Uqbbiks 5</t>
  </si>
  <si>
    <t>Smbco (S8) Zunkn</t>
  </si>
  <si>
    <t>Uhafrbtg H8</t>
  </si>
  <si>
    <t>Zrzviqvt F0</t>
  </si>
  <si>
    <t>Arlngogk V6/2</t>
  </si>
  <si>
    <t>Vrkyakikz M9/0</t>
  </si>
  <si>
    <t>Qtx eq M1</t>
  </si>
  <si>
    <t xml:space="preserve">Nuojupbfh xisfbbd </t>
  </si>
  <si>
    <t>Opbhqpidf R5/0</t>
  </si>
  <si>
    <t>Habsxss P8</t>
  </si>
  <si>
    <t>GEX Tffnbhon</t>
  </si>
  <si>
    <t>Jwpyw (J2) Itvkz</t>
  </si>
  <si>
    <t>Ynzds n'cqumwqsgwy</t>
  </si>
  <si>
    <t>Wplrsqn 8</t>
  </si>
  <si>
    <t>Ziral (Z5) Tfrqkaelu</t>
  </si>
  <si>
    <t>Lldmbxy F5</t>
  </si>
  <si>
    <t>Tyhzl pd zbxrbmfbnyx</t>
  </si>
  <si>
    <t>Zfiblcvwe D2</t>
  </si>
  <si>
    <t>Etzoccz T9</t>
  </si>
  <si>
    <t>Kabgrym I6</t>
  </si>
  <si>
    <t>Vbpbtij Z8</t>
  </si>
  <si>
    <t>Hcfhjfjkx T9</t>
  </si>
  <si>
    <t>Usmmg i'pqapwxberk</t>
  </si>
  <si>
    <t>Nlera j'lclzbjyxtx</t>
  </si>
  <si>
    <t>Buyvqzp 8</t>
  </si>
  <si>
    <t>Sdncmthnx Y9/2</t>
  </si>
  <si>
    <t xml:space="preserve">Wcil nvwkxfc </t>
  </si>
  <si>
    <t>Uxepvcvze</t>
  </si>
  <si>
    <t>Sisad (L3) Hwtbr</t>
  </si>
  <si>
    <t>Zef lh G0</t>
  </si>
  <si>
    <t>Jbkbnbp E8</t>
  </si>
  <si>
    <t>Ambca (P8) Jzrvk</t>
  </si>
  <si>
    <t>Kkgg wythhbcr W6/2</t>
  </si>
  <si>
    <t>Lvtu ldcnsimu F6/3</t>
  </si>
  <si>
    <t>Dgcpz (B5) npwklbjni</t>
  </si>
  <si>
    <t>Unvgvmp 7</t>
  </si>
  <si>
    <t>Ehovtgz 6</t>
  </si>
  <si>
    <t>Gpdrq m'lxpenhphyh</t>
  </si>
  <si>
    <t>Cpgob n'vkojygaott</t>
  </si>
  <si>
    <t>Yiocr u'nrzafuymqq</t>
  </si>
  <si>
    <t>Azbwk (I9) Banjm</t>
  </si>
  <si>
    <t>Mrcsv qn ljeszdjehes</t>
  </si>
  <si>
    <t>Egfizxf 0</t>
  </si>
  <si>
    <t>Rrhymfj 5</t>
  </si>
  <si>
    <t>Ikjrzrgsj</t>
  </si>
  <si>
    <t>Aozro c'yzsugfeapm</t>
  </si>
  <si>
    <t>Zgtmt (F6) Guaxn</t>
  </si>
  <si>
    <t>Bigkw (R0) Lxzsa</t>
  </si>
  <si>
    <t>Cntdp (E0) Bljtq</t>
  </si>
  <si>
    <t>Woworgr S0</t>
  </si>
  <si>
    <t>Cdrjcnpn H4</t>
  </si>
  <si>
    <t>Wcojeqp A1</t>
  </si>
  <si>
    <t>Xsnbvtq S2</t>
  </si>
  <si>
    <t>Fbgxg (L9) Abnck</t>
  </si>
  <si>
    <t>Sirm tlbxgkis L7/7</t>
  </si>
  <si>
    <t>Mpcldsfhe W6</t>
  </si>
  <si>
    <t>Wynve (X3) ZbosgLky</t>
  </si>
  <si>
    <t>Cmfvz (W9) Fxxnq</t>
  </si>
  <si>
    <t>Bqcyygn N8</t>
  </si>
  <si>
    <t>Tijgy (O5) Lkghv</t>
  </si>
  <si>
    <t>Zqsxtfe N8</t>
  </si>
  <si>
    <t>Ymqao (R2) Bgfzm</t>
  </si>
  <si>
    <t>Xunsr (I8) Gnkyy</t>
  </si>
  <si>
    <t>Tbmqm (N7) Opvhm</t>
  </si>
  <si>
    <t>Xroshpa 1</t>
  </si>
  <si>
    <t>Placw (N3) Jtwdsqwfy</t>
  </si>
  <si>
    <t>Zwolv (G7) Agtae</t>
  </si>
  <si>
    <t>Mzoxx (E9) Ldsux</t>
  </si>
  <si>
    <t xml:space="preserve">Rovm ecyqpkh </t>
  </si>
  <si>
    <t>Zxajkvr 0</t>
  </si>
  <si>
    <t>Pdcgc (V7) Qdfox</t>
  </si>
  <si>
    <t>Acw cl Z2</t>
  </si>
  <si>
    <t>Chz af L0</t>
  </si>
  <si>
    <t>Azddiiw Z4</t>
  </si>
  <si>
    <t>Bvw wl O3</t>
  </si>
  <si>
    <t>Dmk ua G2</t>
  </si>
  <si>
    <t>Rptzwlmohj mgzbsk</t>
  </si>
  <si>
    <t>Ycdcu k'ecdiroirtz</t>
  </si>
  <si>
    <t>Pvrdeo cgipd X3</t>
  </si>
  <si>
    <t>Xxz fx J3</t>
  </si>
  <si>
    <t>Vomcihi 7</t>
  </si>
  <si>
    <t>Baziowx 1</t>
  </si>
  <si>
    <t>Pvfreignp J3</t>
  </si>
  <si>
    <t>Qvzld (N6) Ijdcs</t>
  </si>
  <si>
    <t>Gesqiixub K1/0</t>
  </si>
  <si>
    <t>Rvb zp C8</t>
  </si>
  <si>
    <t>Paunmrkzm T6/8</t>
  </si>
  <si>
    <t>Prp yr Y9</t>
  </si>
  <si>
    <t>Ycuia (U5) Glver</t>
  </si>
  <si>
    <t>Yledk (G6) Swhjy</t>
  </si>
  <si>
    <t>Wzetazd A7</t>
  </si>
  <si>
    <t>Xkl ee K7</t>
  </si>
  <si>
    <t>Bkdj xgf-zxxfp</t>
  </si>
  <si>
    <t>Ezcnu (Q5) Uhewtlnlo</t>
  </si>
  <si>
    <t>Zqzmbfr R7</t>
  </si>
  <si>
    <t xml:space="preserve">Dwol csegayi </t>
  </si>
  <si>
    <t>Khykxxh 5</t>
  </si>
  <si>
    <t>Usltf (R2) Xrmfj</t>
  </si>
  <si>
    <t>Gejparx B5</t>
  </si>
  <si>
    <t>Daonqqa K8</t>
  </si>
  <si>
    <t>Njpahvigf K6</t>
  </si>
  <si>
    <t>Xutlt n'ecrtptrttw</t>
  </si>
  <si>
    <t>Tqa xn F4</t>
  </si>
  <si>
    <t>Ndiikzv 5</t>
  </si>
  <si>
    <t>Hofwtpd 0</t>
  </si>
  <si>
    <t>Ulqrrmo 2</t>
  </si>
  <si>
    <t>Qwz no A6/7</t>
  </si>
  <si>
    <t>Esate (Y5) Phxiyoghi</t>
  </si>
  <si>
    <t>Hnjrhq</t>
  </si>
  <si>
    <t>Melhbi</t>
  </si>
  <si>
    <t>Aeskhsx A1</t>
  </si>
  <si>
    <t>Vyhvpyd X6</t>
  </si>
  <si>
    <t>Pyytkdssk R8</t>
  </si>
  <si>
    <t>Dvgqwap 3</t>
  </si>
  <si>
    <t>Fisiwme 0</t>
  </si>
  <si>
    <t>Aijwfcw U8</t>
  </si>
  <si>
    <t>Koz cb Y7</t>
  </si>
  <si>
    <t>Raqzzrk Q7</t>
  </si>
  <si>
    <t>Iunjczw R1</t>
  </si>
  <si>
    <t>Rjlgh m'jpgsdvpung</t>
  </si>
  <si>
    <t>Pmnyh (P4) Ihscy</t>
  </si>
  <si>
    <t>Xvdfq (L2) tgzkw</t>
  </si>
  <si>
    <t>Lhuredq N9</t>
  </si>
  <si>
    <t>LDN Znpxmixs</t>
  </si>
  <si>
    <t>Quo xa R6</t>
  </si>
  <si>
    <t>Dedmjoec V9</t>
  </si>
  <si>
    <t>Abpgl (S6) Edwyw</t>
  </si>
  <si>
    <t>Dblcw (V1) Unjizguxc</t>
  </si>
  <si>
    <t>Kmupu (F0) Qourw</t>
  </si>
  <si>
    <t>Umufgaij Z6</t>
  </si>
  <si>
    <t>Hbbjv (G7) Teytl</t>
  </si>
  <si>
    <t>Yttcy iabciq</t>
  </si>
  <si>
    <t>Nwebnur 0</t>
  </si>
  <si>
    <t>Kcm hd A9</t>
  </si>
  <si>
    <t>Dqepr (V7) Lhdkg</t>
  </si>
  <si>
    <t>Qpphnvcti X1</t>
  </si>
  <si>
    <t>Bmzeh (O3) Iggoz</t>
  </si>
  <si>
    <t>Nuhnal ijjig B1/4</t>
  </si>
  <si>
    <t>Hgzbigmia O5</t>
  </si>
  <si>
    <t>Gqokonahg X8</t>
  </si>
  <si>
    <t>Ucd mn Q0</t>
  </si>
  <si>
    <t>Ouh pc C6</t>
  </si>
  <si>
    <t>Sozvf (R9) Csqnu</t>
  </si>
  <si>
    <t>Tbizm (M7) Kkqnb</t>
  </si>
  <si>
    <t>Eoswv (Z0) Forck</t>
  </si>
  <si>
    <t>Rranmhprc L2</t>
  </si>
  <si>
    <t>Pxjnofu A8</t>
  </si>
  <si>
    <t>Pdpcobb F9</t>
  </si>
  <si>
    <t>Lxb jv Z0</t>
  </si>
  <si>
    <t>Uhg ym K9</t>
  </si>
  <si>
    <t>Uggdv (B0) Abjeq</t>
  </si>
  <si>
    <t>Idzca o'nzzjsekebd</t>
  </si>
  <si>
    <t>Rnxfe (N6) Sobdfvmuw</t>
  </si>
  <si>
    <t>Eqcdc j'hwkyrfjyur</t>
  </si>
  <si>
    <t>Lgpbguj F0</t>
  </si>
  <si>
    <t>Qmsbk (B7) Gxlss</t>
  </si>
  <si>
    <t>Bqbof (K1) Xoepiuemt</t>
  </si>
  <si>
    <t>Vjqra (A0) Dqoxv</t>
  </si>
  <si>
    <t>Zsuik (N1) Neulm</t>
  </si>
  <si>
    <t>Rxlhg (F5) Gnmck</t>
  </si>
  <si>
    <t>Qglj hdd-uldwg</t>
  </si>
  <si>
    <t>Bfp cr S4</t>
  </si>
  <si>
    <t>Gun lu O7</t>
  </si>
  <si>
    <t>Rdobu (T9) Oywyu</t>
  </si>
  <si>
    <t>Nnwlk (O5) Ruyqb</t>
  </si>
  <si>
    <t>Dejkt (Q0) Iqlwl</t>
  </si>
  <si>
    <t>Zqjdcgbo M3</t>
  </si>
  <si>
    <t>Ritaa (L8) ixbsy</t>
  </si>
  <si>
    <t>Fnitu (O1) Byzgu</t>
  </si>
  <si>
    <t>Nyylivxr P1</t>
  </si>
  <si>
    <t>Humahznrd P8</t>
  </si>
  <si>
    <t>Vhrnvc edhcp C3/5</t>
  </si>
  <si>
    <t>Wzhvisg 4</t>
  </si>
  <si>
    <t>Vgjlczk 6</t>
  </si>
  <si>
    <t>Papanmg Z7</t>
  </si>
  <si>
    <t>Cswew (Y8) Joual</t>
  </si>
  <si>
    <t>Syotc (F8) Umypa</t>
  </si>
  <si>
    <t>Oyylmy pna-jor</t>
  </si>
  <si>
    <t>Cnwkesm 4</t>
  </si>
  <si>
    <t>Rsygqdeiqhi ngmmads</t>
  </si>
  <si>
    <t>Getje (P6) Ahkfx</t>
  </si>
  <si>
    <t>Yomdq (U8) Uvcbc</t>
  </si>
  <si>
    <t>Mjxofwv 6</t>
  </si>
  <si>
    <t>Vri xu S1/1</t>
  </si>
  <si>
    <t>Thocren I0</t>
  </si>
  <si>
    <t>Ztsbx (V7) Wvvek</t>
  </si>
  <si>
    <t>Bmiok (N0) Eifjt</t>
  </si>
  <si>
    <t>Vwoxpto 4</t>
  </si>
  <si>
    <t>Ouxbjhw 5</t>
  </si>
  <si>
    <t>Nzlar (S7) Ucmvq</t>
  </si>
  <si>
    <t>Rauvaf P6</t>
  </si>
  <si>
    <t>Nliipe D2</t>
  </si>
  <si>
    <t>Twe bp H9</t>
  </si>
  <si>
    <t>Nwg jt U1</t>
  </si>
  <si>
    <t>Njfqxlp 3</t>
  </si>
  <si>
    <t>Jxtdfxw 4</t>
  </si>
  <si>
    <t>Vkzjqerzo K9/4</t>
  </si>
  <si>
    <t>Sbobkakjg C2/1</t>
  </si>
  <si>
    <t>Ciwcmbi 3</t>
  </si>
  <si>
    <t>Fxhpueo 9</t>
  </si>
  <si>
    <t>Nfckqeb K4</t>
  </si>
  <si>
    <t>Pcxk eamyjkeo E9</t>
  </si>
  <si>
    <t>Crepfdg Z3</t>
  </si>
  <si>
    <t>Oybmd (I3) Klqzl</t>
  </si>
  <si>
    <t>Arunizrlg O2/1</t>
  </si>
  <si>
    <t>Hvg kl K3</t>
  </si>
  <si>
    <t xml:space="preserve">Aohqczfhe idedccv </t>
  </si>
  <si>
    <t xml:space="preserve">Tqoidjmed llufdhf </t>
  </si>
  <si>
    <t xml:space="preserve">Orbfcaqfx cbnueum </t>
  </si>
  <si>
    <t>Ytdkc (L0) Udvacskoa</t>
  </si>
  <si>
    <t>Harqk (G9) Hrslr</t>
  </si>
  <si>
    <t>Usbbc b'tieixyopwi</t>
  </si>
  <si>
    <t>Yfsyopd S1</t>
  </si>
  <si>
    <t>Yqyplhg P4</t>
  </si>
  <si>
    <t>Aeew qlctwnln P1</t>
  </si>
  <si>
    <t>Gue ye Z1</t>
  </si>
  <si>
    <t>Vzzznpk R5</t>
  </si>
  <si>
    <t xml:space="preserve">Etxbrgmon hcsraqm </t>
  </si>
  <si>
    <t>Ugkzeno U6</t>
  </si>
  <si>
    <t>Jqkmtqs E1</t>
  </si>
  <si>
    <t>Rrr ep A8</t>
  </si>
  <si>
    <t>Tuyfl (P2) Yirmhjobb</t>
  </si>
  <si>
    <t>Ntuzk (W2) Hvifjwotu</t>
  </si>
  <si>
    <t>Nineh (C8) nwaxmgoej</t>
  </si>
  <si>
    <t>Cgwzgdp N3</t>
  </si>
  <si>
    <t>Juaeaoi 2</t>
  </si>
  <si>
    <t>Lqdkucc N5</t>
  </si>
  <si>
    <t>Nqrkxut 9</t>
  </si>
  <si>
    <t>Lfvdikeu U7</t>
  </si>
  <si>
    <t>Vgtymmdtc G0</t>
  </si>
  <si>
    <t>Luktk (X5) Urohg</t>
  </si>
  <si>
    <t>Tsxeyemcw T3</t>
  </si>
  <si>
    <t>Bqzde b'orxwjrfici</t>
  </si>
  <si>
    <t>Woiwp x'nhqnpoxaxu</t>
  </si>
  <si>
    <t xml:space="preserve">Qdbf lfuoahh </t>
  </si>
  <si>
    <t>Qggiinzrk K0/4</t>
  </si>
  <si>
    <t>Hfsz hgkvweon D8</t>
  </si>
  <si>
    <t>Zgewn (B9) Hpets</t>
  </si>
  <si>
    <t>Fic</t>
  </si>
  <si>
    <t>xxxxx</t>
  </si>
  <si>
    <t>xx</t>
  </si>
  <si>
    <t>Nombre de Type d'incident</t>
  </si>
  <si>
    <t>Octobre</t>
  </si>
  <si>
    <t>Novembre</t>
  </si>
  <si>
    <t>Janvier</t>
  </si>
  <si>
    <t>Février</t>
  </si>
  <si>
    <t>Mars</t>
  </si>
  <si>
    <t>Avril</t>
  </si>
  <si>
    <t>Mai</t>
  </si>
  <si>
    <t>Juin</t>
  </si>
  <si>
    <t>Août</t>
  </si>
  <si>
    <t>Septembre</t>
  </si>
  <si>
    <t>Décembre</t>
  </si>
  <si>
    <t>Juillet</t>
  </si>
  <si>
    <t>Moyenne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</si>
</sst>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 &quot;€&quot;"/>
    <numFmt numFmtId="165" formatCode="#,##0\ &quot;€&quot;"/>
  </numFmts>
  <fonts count="25"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28"/>
      <color theme="0"/>
      <name val="Calibri"/>
      <family val="2"/>
      <scheme val="minor"/>
    </font>
    <font>
      <b/>
      <sz val="26"/>
      <color theme="0"/>
      <name val="Calibri"/>
      <family val="2"/>
      <scheme val="minor"/>
    </font>
    <font>
      <b/>
      <sz val="16"/>
      <color theme="0"/>
      <name val="Calibri"/>
      <family val="2"/>
      <scheme val="minor"/>
    </font>
    <font>
      <b/>
      <sz val="16"/>
      <color theme="1"/>
      <name val="Calibri"/>
      <family val="2"/>
      <scheme val="minor"/>
    </font>
    <font>
      <i/>
      <sz val="16"/>
      <color theme="1"/>
      <name val="Calibri"/>
      <family val="2"/>
      <scheme val="minor"/>
    </font>
    <font>
      <b/>
      <sz val="14"/>
      <color theme="1"/>
      <name val="Calibri"/>
      <family val="2"/>
      <scheme val="minor"/>
    </font>
    <font>
      <b/>
      <sz val="22"/>
      <color rgb="FFF74D09"/>
      <name val="Calibri"/>
      <family val="2"/>
      <scheme val="minor"/>
    </font>
    <font>
      <sz val="10"/>
      <name val="Arial"/>
      <family val="2"/>
    </font>
    <font>
      <b/>
      <sz val="24"/>
      <color theme="0"/>
      <name val="Calibri"/>
      <family val="2"/>
      <scheme val="minor"/>
    </font>
    <font>
      <b/>
      <sz val="11"/>
      <color rgb="FFFF0000"/>
      <name val="Calibri"/>
      <family val="2"/>
      <scheme val="minor"/>
    </font>
    <font>
      <b/>
      <sz val="11"/>
      <color rgb="FF00B050"/>
      <name val="Calibri"/>
      <family val="2"/>
      <scheme val="minor"/>
    </font>
    <font>
      <sz val="10"/>
      <color theme="1"/>
      <name val="Calibri"/>
      <family val="2"/>
      <scheme val="minor"/>
    </font>
    <font>
      <sz val="10"/>
      <name val="Calibri"/>
      <family val="2"/>
      <scheme val="minor"/>
    </font>
    <font>
      <b/>
      <sz val="11"/>
      <color theme="0"/>
      <name val="Calibri"/>
      <family val="2"/>
      <scheme val="minor"/>
    </font>
    <font>
      <sz val="10"/>
      <color theme="1"/>
      <name val="Calibri"/>
      <family val="2"/>
      <scheme val="minor"/>
    </font>
    <font>
      <sz val="8"/>
      <name val="Arial"/>
      <family val="2"/>
    </font>
    <font>
      <sz val="10"/>
      <name val="Calibri"/>
      <family val="2"/>
      <scheme val="minor"/>
    </font>
    <font>
      <sz val="9"/>
      <color theme="1"/>
      <name val="Calibri"/>
      <family val="2"/>
      <scheme val="minor"/>
    </font>
    <font>
      <sz val="9"/>
      <color theme="1"/>
      <name val="Calibri"/>
      <family val="2"/>
      <scheme val="minor"/>
    </font>
    <font>
      <sz val="9"/>
      <name val="Calibri"/>
      <family val="2"/>
      <scheme val="minor"/>
    </font>
  </fonts>
  <fills count="8">
    <fill>
      <patternFill patternType="none"/>
    </fill>
    <fill>
      <patternFill patternType="gray125"/>
    </fill>
    <fill>
      <patternFill patternType="solid">
        <fgColor rgb="FF002060"/>
        <bgColor indexed="64"/>
      </patternFill>
    </fill>
    <fill>
      <patternFill patternType="solid">
        <fgColor rgb="FFF74D09"/>
        <bgColor indexed="64"/>
      </patternFill>
    </fill>
    <fill>
      <patternFill patternType="solid">
        <fgColor theme="2"/>
        <bgColor indexed="64"/>
      </patternFill>
    </fill>
    <fill>
      <patternFill patternType="solid">
        <fgColor theme="4"/>
        <bgColor theme="4"/>
      </patternFill>
    </fill>
    <fill>
      <patternFill patternType="solid">
        <fgColor rgb="FFFFFF00"/>
        <bgColor indexed="64"/>
      </patternFill>
    </fill>
    <fill>
      <patternFill patternType="solid">
        <fgColor theme="4" tint="0.79998168889431442"/>
        <bgColor indexed="64"/>
      </patternFill>
    </fill>
  </fills>
  <borders count="19">
    <border>
      <left/>
      <right/>
      <top/>
      <bottom/>
      <diagonal/>
    </border>
    <border>
      <left style="medium">
        <color theme="0" tint="-0.249977111117893"/>
      </left>
      <right/>
      <top style="medium">
        <color theme="0" tint="-0.249977111117893"/>
      </top>
      <bottom/>
      <diagonal/>
    </border>
    <border>
      <left/>
      <right/>
      <top style="medium">
        <color theme="0" tint="-0.249977111117893"/>
      </top>
      <bottom/>
      <diagonal/>
    </border>
    <border>
      <left/>
      <right style="medium">
        <color theme="0" tint="-0.249977111117893"/>
      </right>
      <top style="medium">
        <color theme="0" tint="-0.249977111117893"/>
      </top>
      <bottom/>
      <diagonal/>
    </border>
    <border>
      <left style="medium">
        <color theme="0" tint="-0.249977111117893"/>
      </left>
      <right/>
      <top/>
      <bottom/>
      <diagonal/>
    </border>
    <border>
      <left/>
      <right style="medium">
        <color theme="0" tint="-0.249977111117893"/>
      </right>
      <top/>
      <bottom/>
      <diagonal/>
    </border>
    <border>
      <left style="medium">
        <color theme="0" tint="-0.249977111117893"/>
      </left>
      <right/>
      <top/>
      <bottom style="medium">
        <color theme="0" tint="-0.249977111117893"/>
      </bottom>
      <diagonal/>
    </border>
    <border>
      <left/>
      <right/>
      <top/>
      <bottom style="medium">
        <color theme="0" tint="-0.249977111117893"/>
      </bottom>
      <diagonal/>
    </border>
    <border>
      <left/>
      <right style="medium">
        <color theme="0" tint="-0.249977111117893"/>
      </right>
      <top/>
      <bottom style="medium">
        <color theme="0" tint="-0.249977111117893"/>
      </bottom>
      <diagonal/>
    </border>
    <border>
      <left style="thin">
        <color theme="4" tint="0.39997558519241921"/>
      </left>
      <right/>
      <top/>
      <bottom style="thin">
        <color theme="4" tint="0.39997558519241921"/>
      </bottom>
      <diagonal/>
    </border>
    <border>
      <left/>
      <right/>
      <top/>
      <bottom style="thin">
        <color theme="4" tint="0.39997558519241921"/>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style="thin">
        <color theme="0"/>
      </left>
      <right/>
      <top style="thin">
        <color theme="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2" fillId="0" borderId="0"/>
    <xf numFmtId="0" fontId="1" fillId="0" borderId="0"/>
  </cellStyleXfs>
  <cellXfs count="172">
    <xf numFmtId="0" fontId="0" fillId="0" borderId="0" xfId="0"/>
    <xf numFmtId="0" fontId="0" fillId="2" borderId="0" xfId="0" applyFill="1"/>
    <xf numFmtId="0" fontId="6" fillId="3" borderId="0" xfId="0" applyFont="1" applyFill="1" applyAlignment="1">
      <alignment horizontal="center" vertical="center"/>
    </xf>
    <xf numFmtId="0" fontId="7" fillId="2" borderId="0" xfId="0" applyFont="1" applyFill="1" applyAlignment="1">
      <alignment horizontal="left" vertical="center"/>
    </xf>
    <xf numFmtId="1" fontId="6" fillId="3" borderId="0" xfId="0" applyNumberFormat="1" applyFont="1" applyFill="1" applyAlignment="1">
      <alignment horizontal="center" vertical="center"/>
    </xf>
    <xf numFmtId="0" fontId="8" fillId="0" borderId="0" xfId="0" applyFont="1"/>
    <xf numFmtId="0" fontId="2" fillId="0" borderId="0" xfId="0" applyFont="1" applyFill="1" applyBorder="1" applyAlignment="1">
      <alignment vertical="center"/>
    </xf>
    <xf numFmtId="0" fontId="3" fillId="0" borderId="0" xfId="0" applyFont="1" applyFill="1" applyBorder="1" applyAlignment="1">
      <alignment horizontal="center" vertical="center"/>
    </xf>
    <xf numFmtId="0" fontId="0" fillId="0" borderId="0" xfId="0" applyAlignment="1">
      <alignment horizontal="left"/>
    </xf>
    <xf numFmtId="0" fontId="0" fillId="0" borderId="0" xfId="0" applyNumberFormat="1"/>
    <xf numFmtId="0" fontId="0" fillId="0" borderId="0" xfId="0" applyFill="1" applyBorder="1"/>
    <xf numFmtId="0" fontId="4" fillId="0" borderId="0" xfId="0" applyFont="1" applyFill="1" applyBorder="1" applyAlignment="1">
      <alignment vertical="center"/>
    </xf>
    <xf numFmtId="0" fontId="0" fillId="0" borderId="0" xfId="0" applyAlignment="1">
      <alignment horizontal="center" vertical="center"/>
    </xf>
    <xf numFmtId="0" fontId="2" fillId="0" borderId="0" xfId="0" applyFont="1" applyFill="1" applyBorder="1" applyAlignment="1">
      <alignment horizontal="center" vertical="center"/>
    </xf>
    <xf numFmtId="0" fontId="0" fillId="0" borderId="0" xfId="0" applyAlignment="1">
      <alignment vertical="center"/>
    </xf>
    <xf numFmtId="0" fontId="0" fillId="0" borderId="0" xfId="0" applyFill="1" applyBorder="1" applyAlignment="1">
      <alignment horizontal="center" vertical="center"/>
    </xf>
    <xf numFmtId="0" fontId="14" fillId="0" borderId="0" xfId="0" applyFont="1" applyFill="1" applyBorder="1" applyAlignment="1">
      <alignment horizontal="center" vertical="center"/>
    </xf>
    <xf numFmtId="0" fontId="15" fillId="0" borderId="0" xfId="0" applyFont="1" applyFill="1" applyBorder="1" applyAlignment="1">
      <alignment horizontal="center" vertical="center"/>
    </xf>
    <xf numFmtId="0" fontId="13" fillId="0" borderId="0" xfId="0" applyFont="1" applyFill="1" applyAlignment="1">
      <alignment vertical="center" textRotation="90"/>
    </xf>
    <xf numFmtId="0" fontId="0" fillId="0" borderId="0" xfId="0" applyBorder="1"/>
    <xf numFmtId="0" fontId="0" fillId="2" borderId="0" xfId="0" applyFill="1" applyBorder="1"/>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3" fillId="0" borderId="0" xfId="0" applyFont="1"/>
    <xf numFmtId="0" fontId="16" fillId="0" borderId="0" xfId="0" applyFont="1"/>
    <xf numFmtId="0" fontId="17" fillId="0" borderId="0" xfId="0" applyFont="1"/>
    <xf numFmtId="0" fontId="17" fillId="0" borderId="0" xfId="1" applyFont="1"/>
    <xf numFmtId="0" fontId="17" fillId="0" borderId="0" xfId="0" applyFont="1" applyAlignment="1">
      <alignment vertical="center"/>
    </xf>
    <xf numFmtId="20" fontId="16" fillId="0" borderId="0" xfId="0" applyNumberFormat="1" applyFont="1"/>
    <xf numFmtId="0" fontId="16" fillId="0" borderId="0" xfId="0" applyFont="1" applyAlignment="1">
      <alignment vertical="center"/>
    </xf>
    <xf numFmtId="0" fontId="0" fillId="2" borderId="0" xfId="0" applyFill="1" applyAlignment="1">
      <alignment wrapText="1"/>
    </xf>
    <xf numFmtId="0" fontId="0" fillId="0" borderId="0" xfId="0" applyAlignment="1">
      <alignment wrapText="1"/>
    </xf>
    <xf numFmtId="0" fontId="0" fillId="2" borderId="0" xfId="0" applyFill="1" applyAlignment="1">
      <alignment vertical="center"/>
    </xf>
    <xf numFmtId="0" fontId="0" fillId="0" borderId="0" xfId="0" applyFill="1"/>
    <xf numFmtId="0" fontId="18" fillId="5" borderId="10" xfId="0" applyFont="1" applyFill="1" applyBorder="1" applyAlignment="1">
      <alignment horizontal="center" vertical="center" wrapText="1"/>
    </xf>
    <xf numFmtId="0" fontId="19" fillId="0" borderId="0" xfId="0" applyFont="1"/>
    <xf numFmtId="0" fontId="0" fillId="0" borderId="0" xfId="0" applyAlignment="1"/>
    <xf numFmtId="0" fontId="0" fillId="0" borderId="0" xfId="0"/>
    <xf numFmtId="0" fontId="17" fillId="0" borderId="0" xfId="0" applyFont="1"/>
    <xf numFmtId="0" fontId="16" fillId="0" borderId="0" xfId="0" applyFont="1"/>
    <xf numFmtId="0" fontId="22" fillId="0" borderId="0" xfId="0" applyFont="1" applyFill="1" applyAlignment="1">
      <alignment horizontal="center" vertical="center" wrapText="1"/>
    </xf>
    <xf numFmtId="0" fontId="22" fillId="0" borderId="0" xfId="0" applyFont="1" applyFill="1" applyAlignment="1">
      <alignment vertical="center" wrapText="1"/>
    </xf>
    <xf numFmtId="0" fontId="22" fillId="0" borderId="0" xfId="0" applyFont="1" applyFill="1"/>
    <xf numFmtId="0" fontId="22" fillId="0" borderId="0" xfId="0" applyFont="1" applyFill="1" applyBorder="1" applyAlignment="1">
      <alignment horizontal="center" vertical="center" wrapText="1"/>
    </xf>
    <xf numFmtId="0" fontId="22" fillId="0" borderId="0" xfId="0" applyFont="1" applyFill="1" applyBorder="1" applyAlignment="1">
      <alignment vertical="center" wrapText="1"/>
    </xf>
    <xf numFmtId="0" fontId="22" fillId="0" borderId="0" xfId="0" applyFont="1" applyFill="1" applyBorder="1"/>
    <xf numFmtId="14" fontId="22" fillId="0" borderId="11" xfId="0" applyNumberFormat="1" applyFont="1" applyFill="1" applyBorder="1" applyAlignment="1">
      <alignment horizontal="center" vertical="center" wrapText="1"/>
    </xf>
    <xf numFmtId="20" fontId="22" fillId="0" borderId="12" xfId="0" applyNumberFormat="1" applyFont="1" applyFill="1" applyBorder="1" applyAlignment="1">
      <alignment horizontal="center" vertical="center" wrapText="1"/>
    </xf>
    <xf numFmtId="0" fontId="22" fillId="0" borderId="12" xfId="0" applyFont="1" applyFill="1" applyBorder="1" applyAlignment="1">
      <alignment vertical="center" wrapText="1"/>
    </xf>
    <xf numFmtId="0" fontId="22" fillId="0" borderId="12" xfId="0" applyFont="1" applyFill="1" applyBorder="1" applyAlignment="1">
      <alignment horizontal="center" vertical="center" wrapText="1"/>
    </xf>
    <xf numFmtId="0" fontId="22" fillId="0" borderId="12" xfId="0" applyFont="1" applyFill="1" applyBorder="1" applyAlignment="1">
      <alignment horizontal="left" vertical="center" wrapText="1"/>
    </xf>
    <xf numFmtId="0" fontId="22" fillId="0" borderId="12" xfId="0" applyFont="1" applyFill="1" applyBorder="1" applyAlignment="1">
      <alignment horizontal="center" vertical="center"/>
    </xf>
    <xf numFmtId="14" fontId="22" fillId="0" borderId="13" xfId="0" applyNumberFormat="1" applyFont="1" applyFill="1" applyBorder="1" applyAlignment="1">
      <alignment horizontal="center" vertical="center" wrapText="1"/>
    </xf>
    <xf numFmtId="20" fontId="22" fillId="0" borderId="14" xfId="0" applyNumberFormat="1" applyFont="1" applyFill="1" applyBorder="1" applyAlignment="1">
      <alignment horizontal="center" vertical="center" wrapText="1"/>
    </xf>
    <xf numFmtId="0" fontId="22" fillId="0" borderId="14" xfId="0" applyFont="1" applyFill="1" applyBorder="1" applyAlignment="1">
      <alignment vertical="center" wrapText="1"/>
    </xf>
    <xf numFmtId="0" fontId="22" fillId="0" borderId="14" xfId="0" applyFont="1" applyFill="1" applyBorder="1" applyAlignment="1">
      <alignment horizontal="center" vertical="center" wrapText="1"/>
    </xf>
    <xf numFmtId="0" fontId="22" fillId="0" borderId="14" xfId="0" applyFont="1" applyFill="1" applyBorder="1" applyAlignment="1">
      <alignment horizontal="left" vertical="center" wrapText="1"/>
    </xf>
    <xf numFmtId="0" fontId="22" fillId="0" borderId="14" xfId="0" applyFont="1" applyFill="1" applyBorder="1" applyAlignment="1">
      <alignment horizontal="center" vertical="center"/>
    </xf>
    <xf numFmtId="14" fontId="22" fillId="0" borderId="0" xfId="0" applyNumberFormat="1" applyFont="1" applyFill="1" applyBorder="1" applyAlignment="1">
      <alignment horizontal="center" vertical="center" wrapText="1"/>
    </xf>
    <xf numFmtId="20" fontId="22" fillId="0" borderId="0" xfId="0" applyNumberFormat="1" applyFont="1" applyFill="1" applyBorder="1" applyAlignment="1">
      <alignment horizontal="center" vertical="center" wrapText="1"/>
    </xf>
    <xf numFmtId="0" fontId="22" fillId="0" borderId="0" xfId="0" applyFont="1" applyFill="1" applyBorder="1" applyAlignment="1">
      <alignment horizontal="left" vertical="center" wrapText="1"/>
    </xf>
    <xf numFmtId="0" fontId="22" fillId="0" borderId="0" xfId="0" applyFont="1" applyFill="1" applyBorder="1" applyAlignment="1">
      <alignment horizontal="center" vertical="center"/>
    </xf>
    <xf numFmtId="0" fontId="22" fillId="0" borderId="16" xfId="0" applyFont="1" applyFill="1" applyBorder="1" applyAlignment="1">
      <alignment vertical="center" wrapText="1"/>
    </xf>
    <xf numFmtId="0" fontId="22" fillId="0" borderId="13" xfId="0" applyFont="1" applyFill="1" applyBorder="1" applyAlignment="1">
      <alignment horizontal="center" vertical="center" wrapText="1"/>
    </xf>
    <xf numFmtId="0" fontId="22" fillId="0" borderId="15" xfId="0" applyFont="1" applyFill="1" applyBorder="1" applyAlignment="1">
      <alignment vertical="center" wrapText="1"/>
    </xf>
    <xf numFmtId="0" fontId="22" fillId="0" borderId="11" xfId="0" applyFont="1" applyFill="1" applyBorder="1" applyAlignment="1">
      <alignment horizontal="center" vertical="center" wrapText="1"/>
    </xf>
    <xf numFmtId="0" fontId="8" fillId="0" borderId="0" xfId="0" applyFont="1" applyAlignment="1">
      <alignment vertical="center"/>
    </xf>
    <xf numFmtId="0" fontId="17" fillId="0" borderId="17" xfId="1" applyFont="1" applyBorder="1"/>
    <xf numFmtId="0" fontId="17" fillId="0" borderId="17" xfId="0" applyFont="1" applyBorder="1"/>
    <xf numFmtId="0" fontId="16" fillId="0" borderId="17" xfId="0" applyFont="1" applyBorder="1"/>
    <xf numFmtId="0" fontId="21" fillId="0" borderId="17" xfId="0" applyFont="1" applyBorder="1"/>
    <xf numFmtId="0" fontId="16" fillId="0" borderId="17" xfId="0" applyFont="1" applyFill="1" applyBorder="1" applyAlignment="1">
      <alignment vertical="center" wrapText="1"/>
    </xf>
    <xf numFmtId="0" fontId="21" fillId="0" borderId="0" xfId="0" applyFont="1" applyAlignment="1">
      <alignment vertical="center"/>
    </xf>
    <xf numFmtId="20" fontId="23" fillId="0" borderId="12" xfId="0" applyNumberFormat="1" applyFont="1" applyFill="1" applyBorder="1" applyAlignment="1">
      <alignment horizontal="center" vertical="center" wrapText="1"/>
    </xf>
    <xf numFmtId="0" fontId="23" fillId="0" borderId="15" xfId="0" applyFont="1" applyFill="1" applyBorder="1" applyAlignment="1">
      <alignment vertical="center" wrapText="1"/>
    </xf>
    <xf numFmtId="0" fontId="23" fillId="0" borderId="0" xfId="0" applyFont="1" applyFill="1" applyBorder="1" applyAlignment="1">
      <alignment horizontal="center" vertical="center" wrapText="1"/>
    </xf>
    <xf numFmtId="0" fontId="23" fillId="0" borderId="11" xfId="0" applyFont="1" applyFill="1" applyBorder="1" applyAlignment="1">
      <alignment horizontal="center" vertical="center" wrapText="1"/>
    </xf>
    <xf numFmtId="1" fontId="23" fillId="0" borderId="12" xfId="0" applyNumberFormat="1" applyFont="1" applyFill="1" applyBorder="1" applyAlignment="1">
      <alignment horizontal="center" vertical="center" wrapText="1"/>
    </xf>
    <xf numFmtId="0" fontId="23" fillId="0" borderId="12" xfId="0" applyFont="1" applyFill="1" applyBorder="1" applyAlignment="1">
      <alignment horizontal="center" vertical="center" wrapText="1"/>
    </xf>
    <xf numFmtId="0" fontId="23" fillId="0" borderId="12" xfId="0" applyFont="1" applyFill="1" applyBorder="1" applyAlignment="1">
      <alignment horizontal="left" vertical="center" wrapText="1"/>
    </xf>
    <xf numFmtId="0" fontId="23" fillId="0" borderId="12" xfId="0" applyFont="1" applyFill="1" applyBorder="1" applyAlignment="1">
      <alignment vertical="center" wrapText="1"/>
    </xf>
    <xf numFmtId="0" fontId="23" fillId="0" borderId="0" xfId="0" applyFont="1" applyFill="1" applyAlignment="1">
      <alignment vertical="center" wrapText="1"/>
    </xf>
    <xf numFmtId="0" fontId="23" fillId="0" borderId="12" xfId="0" applyFont="1" applyFill="1" applyBorder="1" applyAlignment="1">
      <alignment horizontal="center" vertical="center"/>
    </xf>
    <xf numFmtId="0" fontId="23" fillId="0" borderId="0" xfId="0" applyFont="1" applyFill="1"/>
    <xf numFmtId="14" fontId="23" fillId="0" borderId="11" xfId="0" applyNumberFormat="1" applyFont="1" applyFill="1" applyBorder="1" applyAlignment="1">
      <alignment horizontal="center" vertical="center" wrapText="1"/>
    </xf>
    <xf numFmtId="14" fontId="23" fillId="0" borderId="13" xfId="0" applyNumberFormat="1" applyFont="1" applyFill="1" applyBorder="1" applyAlignment="1">
      <alignment horizontal="center" vertical="center" wrapText="1"/>
    </xf>
    <xf numFmtId="20" fontId="23" fillId="0" borderId="14" xfId="0" applyNumberFormat="1" applyFont="1" applyFill="1" applyBorder="1" applyAlignment="1">
      <alignment horizontal="center" vertical="center" wrapText="1"/>
    </xf>
    <xf numFmtId="0" fontId="23" fillId="0" borderId="16" xfId="0" applyFont="1" applyFill="1" applyBorder="1" applyAlignment="1">
      <alignment vertical="center" wrapText="1"/>
    </xf>
    <xf numFmtId="0" fontId="23" fillId="0" borderId="13" xfId="0" applyFont="1" applyFill="1" applyBorder="1" applyAlignment="1">
      <alignment horizontal="center" vertical="center" wrapText="1"/>
    </xf>
    <xf numFmtId="0" fontId="23" fillId="0" borderId="14" xfId="0" applyFont="1" applyFill="1" applyBorder="1" applyAlignment="1">
      <alignment horizontal="center" vertical="center" wrapText="1"/>
    </xf>
    <xf numFmtId="0" fontId="23" fillId="0" borderId="14" xfId="0" applyFont="1" applyFill="1" applyBorder="1" applyAlignment="1">
      <alignment horizontal="left" vertical="center" wrapText="1"/>
    </xf>
    <xf numFmtId="0" fontId="23" fillId="0" borderId="14" xfId="0" applyFont="1" applyFill="1" applyBorder="1" applyAlignment="1">
      <alignment vertical="center" wrapText="1"/>
    </xf>
    <xf numFmtId="0" fontId="23" fillId="0" borderId="0" xfId="0" applyFont="1" applyFill="1" applyBorder="1" applyAlignment="1">
      <alignment vertical="center" wrapText="1"/>
    </xf>
    <xf numFmtId="0" fontId="23" fillId="0" borderId="14" xfId="0" applyFont="1" applyFill="1" applyBorder="1" applyAlignment="1">
      <alignment horizontal="center" vertical="center"/>
    </xf>
    <xf numFmtId="0" fontId="23" fillId="0" borderId="0" xfId="0" applyFont="1" applyFill="1" applyBorder="1" applyAlignment="1">
      <alignment horizontal="center" vertical="center"/>
    </xf>
    <xf numFmtId="14" fontId="23" fillId="0" borderId="0" xfId="0" applyNumberFormat="1" applyFont="1" applyFill="1" applyBorder="1" applyAlignment="1">
      <alignment horizontal="center" vertical="center" wrapText="1"/>
    </xf>
    <xf numFmtId="20" fontId="23" fillId="0" borderId="0" xfId="0" applyNumberFormat="1" applyFont="1" applyFill="1" applyBorder="1" applyAlignment="1">
      <alignment horizontal="center" vertical="center" wrapText="1"/>
    </xf>
    <xf numFmtId="0" fontId="23" fillId="0" borderId="0" xfId="0" applyFont="1" applyFill="1" applyBorder="1" applyAlignment="1">
      <alignment horizontal="left" vertical="center" wrapText="1"/>
    </xf>
    <xf numFmtId="0" fontId="23" fillId="0" borderId="0" xfId="0" applyFont="1" applyFill="1" applyBorder="1"/>
    <xf numFmtId="0" fontId="23" fillId="0" borderId="17" xfId="0" applyFont="1" applyFill="1" applyBorder="1" applyAlignment="1">
      <alignment vertical="center" wrapText="1"/>
    </xf>
    <xf numFmtId="0" fontId="16" fillId="0" borderId="18" xfId="0" applyFont="1" applyBorder="1"/>
    <xf numFmtId="0" fontId="17" fillId="0" borderId="18" xfId="0" applyFont="1" applyBorder="1"/>
    <xf numFmtId="0" fontId="23" fillId="0" borderId="13" xfId="0" applyFont="1" applyFill="1" applyBorder="1" applyAlignment="1">
      <alignment vertical="center" wrapText="1"/>
    </xf>
    <xf numFmtId="20" fontId="20" fillId="0" borderId="0" xfId="0" applyNumberFormat="1" applyFont="1" applyFill="1" applyAlignment="1">
      <alignment horizontal="center" vertical="center"/>
    </xf>
    <xf numFmtId="0" fontId="20" fillId="0" borderId="0" xfId="0" applyFont="1" applyFill="1" applyAlignment="1">
      <alignment vertical="center"/>
    </xf>
    <xf numFmtId="0" fontId="20" fillId="0" borderId="0" xfId="0" applyFont="1" applyFill="1" applyAlignment="1">
      <alignment horizontal="center" vertical="center"/>
    </xf>
    <xf numFmtId="20" fontId="20" fillId="0" borderId="12" xfId="0" applyNumberFormat="1" applyFont="1" applyFill="1" applyBorder="1" applyAlignment="1">
      <alignment horizontal="center" vertical="center"/>
    </xf>
    <xf numFmtId="0" fontId="20" fillId="0" borderId="15" xfId="0" applyFont="1" applyFill="1" applyBorder="1" applyAlignment="1">
      <alignment vertical="center"/>
    </xf>
    <xf numFmtId="0" fontId="22" fillId="0" borderId="16" xfId="0" applyFont="1" applyFill="1" applyBorder="1" applyAlignment="1">
      <alignment horizontal="left" vertical="center" wrapText="1"/>
    </xf>
    <xf numFmtId="0" fontId="22" fillId="0" borderId="13" xfId="0" applyFont="1" applyFill="1" applyBorder="1" applyAlignment="1">
      <alignment vertical="center" wrapText="1"/>
    </xf>
    <xf numFmtId="0" fontId="20" fillId="0" borderId="12" xfId="0" applyFont="1" applyFill="1" applyBorder="1" applyAlignment="1">
      <alignment horizontal="center" vertical="center"/>
    </xf>
    <xf numFmtId="0" fontId="22" fillId="0" borderId="0" xfId="0" applyFont="1" applyFill="1" applyBorder="1" applyAlignment="1">
      <alignment vertical="center"/>
    </xf>
    <xf numFmtId="0" fontId="20" fillId="0" borderId="0" xfId="0" applyFont="1" applyFill="1" applyBorder="1" applyAlignment="1">
      <alignment horizontal="left" vertical="center" wrapText="1"/>
    </xf>
    <xf numFmtId="0" fontId="20" fillId="0" borderId="0" xfId="0" applyFont="1" applyFill="1" applyAlignment="1">
      <alignment horizontal="left" vertical="center" wrapText="1"/>
    </xf>
    <xf numFmtId="0" fontId="0" fillId="0" borderId="0" xfId="0" pivotButton="1"/>
    <xf numFmtId="164" fontId="22" fillId="0" borderId="0" xfId="0" applyNumberFormat="1" applyFont="1" applyFill="1" applyBorder="1" applyAlignment="1">
      <alignment horizontal="center" vertical="center"/>
    </xf>
    <xf numFmtId="165" fontId="22" fillId="0" borderId="0" xfId="0" applyNumberFormat="1" applyFont="1" applyFill="1" applyBorder="1" applyAlignment="1">
      <alignment horizontal="center" vertical="center"/>
    </xf>
    <xf numFmtId="165" fontId="23" fillId="0" borderId="0" xfId="0" applyNumberFormat="1" applyFont="1" applyFill="1" applyBorder="1" applyAlignment="1">
      <alignment horizontal="center" vertical="center"/>
    </xf>
    <xf numFmtId="165" fontId="23" fillId="0" borderId="0" xfId="0" applyNumberFormat="1" applyFont="1" applyFill="1" applyAlignment="1">
      <alignment horizontal="center" vertical="center"/>
    </xf>
    <xf numFmtId="20" fontId="24" fillId="0" borderId="12" xfId="0" applyNumberFormat="1" applyFont="1" applyFill="1" applyBorder="1" applyAlignment="1">
      <alignment horizontal="center" vertical="center"/>
    </xf>
    <xf numFmtId="0" fontId="24" fillId="0" borderId="15" xfId="0" applyFont="1" applyFill="1" applyBorder="1" applyAlignment="1">
      <alignment vertical="center"/>
    </xf>
    <xf numFmtId="0" fontId="24" fillId="0" borderId="12" xfId="0" applyFont="1" applyFill="1" applyBorder="1" applyAlignment="1">
      <alignment horizontal="center" vertical="center"/>
    </xf>
    <xf numFmtId="0" fontId="24" fillId="0" borderId="0" xfId="0" applyFont="1" applyFill="1" applyAlignment="1">
      <alignment horizontal="left" vertical="center" wrapText="1"/>
    </xf>
    <xf numFmtId="14" fontId="24" fillId="0" borderId="12" xfId="0" applyNumberFormat="1" applyFont="1" applyFill="1" applyBorder="1" applyAlignment="1">
      <alignment horizontal="center" vertical="center"/>
    </xf>
    <xf numFmtId="20" fontId="24" fillId="0" borderId="14" xfId="0" applyNumberFormat="1" applyFont="1" applyFill="1" applyBorder="1" applyAlignment="1">
      <alignment horizontal="center" vertical="center"/>
    </xf>
    <xf numFmtId="0" fontId="24" fillId="0" borderId="16" xfId="0" applyFont="1" applyFill="1" applyBorder="1" applyAlignment="1">
      <alignment vertical="center"/>
    </xf>
    <xf numFmtId="0" fontId="24" fillId="0" borderId="14" xfId="0" applyFont="1" applyFill="1" applyBorder="1" applyAlignment="1">
      <alignment horizontal="center" vertical="center"/>
    </xf>
    <xf numFmtId="20" fontId="24" fillId="0" borderId="0" xfId="0" applyNumberFormat="1" applyFont="1" applyFill="1" applyAlignment="1">
      <alignment horizontal="center" vertical="center"/>
    </xf>
    <xf numFmtId="0" fontId="24" fillId="0" borderId="0" xfId="0" applyFont="1" applyFill="1" applyAlignment="1">
      <alignment vertical="center"/>
    </xf>
    <xf numFmtId="0" fontId="24" fillId="0" borderId="0" xfId="0" applyFont="1" applyFill="1" applyAlignment="1">
      <alignment horizontal="center" vertical="center"/>
    </xf>
    <xf numFmtId="0" fontId="22" fillId="0" borderId="11" xfId="0" applyNumberFormat="1" applyFont="1" applyFill="1" applyBorder="1" applyAlignment="1">
      <alignment horizontal="center" vertical="center" wrapText="1"/>
    </xf>
    <xf numFmtId="0" fontId="22" fillId="0" borderId="13" xfId="0" applyNumberFormat="1" applyFont="1" applyFill="1" applyBorder="1" applyAlignment="1">
      <alignment horizontal="center" vertical="center" wrapText="1"/>
    </xf>
    <xf numFmtId="0" fontId="22" fillId="0" borderId="0" xfId="0" applyNumberFormat="1" applyFont="1" applyFill="1" applyBorder="1" applyAlignment="1">
      <alignment horizontal="center" vertical="center" wrapText="1"/>
    </xf>
    <xf numFmtId="0" fontId="23" fillId="0" borderId="11" xfId="0" applyNumberFormat="1" applyFont="1" applyFill="1" applyBorder="1" applyAlignment="1">
      <alignment horizontal="center" vertical="center" wrapText="1"/>
    </xf>
    <xf numFmtId="0" fontId="23" fillId="0" borderId="13" xfId="0" applyNumberFormat="1" applyFont="1" applyFill="1" applyBorder="1" applyAlignment="1">
      <alignment horizontal="center" vertical="center" wrapText="1"/>
    </xf>
    <xf numFmtId="0" fontId="23" fillId="0" borderId="0" xfId="0" applyNumberFormat="1" applyFont="1" applyFill="1" applyBorder="1" applyAlignment="1">
      <alignment horizontal="center" vertical="center" wrapText="1"/>
    </xf>
    <xf numFmtId="0" fontId="7" fillId="2" borderId="0" xfId="0" applyFont="1" applyFill="1" applyAlignment="1">
      <alignment horizontal="left" vertical="center"/>
    </xf>
    <xf numFmtId="0" fontId="13" fillId="2" borderId="0" xfId="0" applyFont="1" applyFill="1" applyBorder="1" applyAlignment="1">
      <alignment vertical="center" textRotation="90"/>
    </xf>
    <xf numFmtId="0" fontId="0" fillId="2" borderId="0" xfId="0" applyFill="1" applyBorder="1" applyAlignment="1">
      <alignment wrapText="1"/>
    </xf>
    <xf numFmtId="0" fontId="0" fillId="2" borderId="0" xfId="0" applyFill="1" applyBorder="1" applyAlignment="1">
      <alignment vertical="center"/>
    </xf>
    <xf numFmtId="0" fontId="10" fillId="0" borderId="0" xfId="0" applyFont="1" applyFill="1" applyBorder="1" applyAlignment="1">
      <alignment horizontal="center"/>
    </xf>
    <xf numFmtId="2" fontId="11" fillId="0" borderId="0" xfId="0" applyNumberFormat="1" applyFont="1" applyFill="1" applyBorder="1" applyAlignment="1">
      <alignment horizontal="center" vertical="center"/>
    </xf>
    <xf numFmtId="0" fontId="13" fillId="2" borderId="0" xfId="0" applyFont="1" applyFill="1" applyBorder="1" applyAlignment="1">
      <alignment vertical="center" textRotation="180"/>
    </xf>
    <xf numFmtId="0" fontId="0" fillId="0" borderId="0" xfId="0" applyNumberFormat="1" applyAlignment="1"/>
    <xf numFmtId="14" fontId="0" fillId="0" borderId="0" xfId="0" applyNumberFormat="1" applyFill="1" applyBorder="1"/>
    <xf numFmtId="14" fontId="12" fillId="0" borderId="0" xfId="0" applyNumberFormat="1" applyFont="1" applyFill="1" applyBorder="1"/>
    <xf numFmtId="1" fontId="0" fillId="0" borderId="0" xfId="0" applyNumberFormat="1" applyFill="1" applyBorder="1"/>
    <xf numFmtId="0" fontId="8" fillId="0" borderId="0" xfId="0" applyFont="1" applyAlignment="1">
      <alignment horizontal="left" vertical="center"/>
    </xf>
    <xf numFmtId="1" fontId="11" fillId="4" borderId="4" xfId="0" applyNumberFormat="1" applyFont="1" applyFill="1" applyBorder="1" applyAlignment="1">
      <alignment horizontal="center" vertical="center"/>
    </xf>
    <xf numFmtId="1" fontId="11" fillId="4" borderId="0" xfId="0" applyNumberFormat="1" applyFont="1" applyFill="1" applyBorder="1" applyAlignment="1">
      <alignment horizontal="center" vertical="center"/>
    </xf>
    <xf numFmtId="1" fontId="11" fillId="4" borderId="5" xfId="0" applyNumberFormat="1" applyFont="1" applyFill="1" applyBorder="1" applyAlignment="1">
      <alignment horizontal="center" vertical="center"/>
    </xf>
    <xf numFmtId="1" fontId="11" fillId="4" borderId="6" xfId="0" applyNumberFormat="1" applyFont="1" applyFill="1" applyBorder="1" applyAlignment="1">
      <alignment horizontal="center" vertical="center"/>
    </xf>
    <xf numFmtId="1" fontId="11" fillId="4" borderId="7" xfId="0" applyNumberFormat="1" applyFont="1" applyFill="1" applyBorder="1" applyAlignment="1">
      <alignment horizontal="center" vertical="center"/>
    </xf>
    <xf numFmtId="1" fontId="11" fillId="4" borderId="8" xfId="0" applyNumberFormat="1" applyFont="1" applyFill="1" applyBorder="1" applyAlignment="1">
      <alignment horizontal="center" vertical="center"/>
    </xf>
    <xf numFmtId="2" fontId="11" fillId="6" borderId="4" xfId="0" applyNumberFormat="1" applyFont="1" applyFill="1" applyBorder="1" applyAlignment="1">
      <alignment horizontal="center" vertical="center"/>
    </xf>
    <xf numFmtId="2" fontId="11" fillId="6" borderId="0" xfId="0" applyNumberFormat="1" applyFont="1" applyFill="1" applyBorder="1" applyAlignment="1">
      <alignment horizontal="center" vertical="center"/>
    </xf>
    <xf numFmtId="2" fontId="11" fillId="6" borderId="5" xfId="0" applyNumberFormat="1" applyFont="1" applyFill="1" applyBorder="1" applyAlignment="1">
      <alignment horizontal="center" vertical="center"/>
    </xf>
    <xf numFmtId="2" fontId="11" fillId="6" borderId="6" xfId="0" applyNumberFormat="1" applyFont="1" applyFill="1" applyBorder="1" applyAlignment="1">
      <alignment horizontal="center" vertical="center"/>
    </xf>
    <xf numFmtId="2" fontId="11" fillId="6" borderId="7" xfId="0" applyNumberFormat="1" applyFont="1" applyFill="1" applyBorder="1" applyAlignment="1">
      <alignment horizontal="center" vertical="center"/>
    </xf>
    <xf numFmtId="2" fontId="11" fillId="6" borderId="8" xfId="0" applyNumberFormat="1" applyFont="1" applyFill="1" applyBorder="1" applyAlignment="1">
      <alignment horizontal="center" vertical="center"/>
    </xf>
    <xf numFmtId="0" fontId="10" fillId="0" borderId="0" xfId="0" applyFont="1" applyFill="1" applyBorder="1" applyAlignment="1">
      <alignment horizontal="center"/>
    </xf>
    <xf numFmtId="2" fontId="11" fillId="0" borderId="0" xfId="0" applyNumberFormat="1" applyFont="1" applyFill="1" applyBorder="1" applyAlignment="1">
      <alignment horizontal="center" vertical="center"/>
    </xf>
    <xf numFmtId="0" fontId="5" fillId="2" borderId="0" xfId="0" applyFont="1" applyFill="1" applyAlignment="1">
      <alignment horizontal="center" vertical="center"/>
    </xf>
    <xf numFmtId="0" fontId="7" fillId="2" borderId="0" xfId="0" applyFont="1" applyFill="1" applyAlignment="1">
      <alignment horizontal="left" vertical="center"/>
    </xf>
    <xf numFmtId="0" fontId="8" fillId="4" borderId="1" xfId="0" applyFont="1" applyFill="1" applyBorder="1" applyAlignment="1">
      <alignment horizontal="center" wrapText="1"/>
    </xf>
    <xf numFmtId="0" fontId="8" fillId="4" borderId="2" xfId="0" applyFont="1" applyFill="1" applyBorder="1" applyAlignment="1">
      <alignment horizontal="center" wrapText="1"/>
    </xf>
    <xf numFmtId="0" fontId="8" fillId="4" borderId="3" xfId="0" applyFont="1" applyFill="1" applyBorder="1" applyAlignment="1">
      <alignment horizontal="center" wrapText="1"/>
    </xf>
    <xf numFmtId="0" fontId="10" fillId="4" borderId="1" xfId="0" applyFont="1" applyFill="1" applyBorder="1" applyAlignment="1">
      <alignment horizontal="center"/>
    </xf>
    <xf numFmtId="0" fontId="10" fillId="4" borderId="2" xfId="0" applyFont="1" applyFill="1" applyBorder="1" applyAlignment="1">
      <alignment horizontal="center"/>
    </xf>
    <xf numFmtId="0" fontId="10" fillId="4" borderId="3" xfId="0" applyFont="1" applyFill="1" applyBorder="1" applyAlignment="1">
      <alignment horizontal="center"/>
    </xf>
    <xf numFmtId="0" fontId="0" fillId="0" borderId="0" xfId="0" applyNumberFormat="1" applyAlignment="1">
      <alignment horizontal="left"/>
    </xf>
    <xf numFmtId="0" fontId="0" fillId="7" borderId="0" xfId="0" applyFill="1"/>
  </cellXfs>
  <cellStyles count="3">
    <cellStyle name="Normal" xfId="0" builtinId="0"/>
    <cellStyle name="Normal 13" xfId="2" xr:uid="{00000000-0005-0000-0000-000001000000}"/>
    <cellStyle name="Normal 2" xfId="1" xr:uid="{00000000-0005-0000-0000-000002000000}"/>
  </cellStyles>
  <dxfs count="109">
    <dxf>
      <numFmt numFmtId="0" formatCode="General"/>
    </dxf>
    <dxf>
      <numFmt numFmtId="0" formatCode="General"/>
    </dxf>
    <dxf>
      <alignment horizontal="left" readingOrder="0"/>
    </dxf>
    <dxf>
      <alignment horizontal="general" readingOrder="0"/>
    </dxf>
    <dxf>
      <numFmt numFmtId="0" formatCode="General"/>
    </dxf>
    <dxf>
      <numFmt numFmtId="0" formatCode="General"/>
    </dxf>
    <dxf>
      <alignment horizontal="left" readingOrder="0"/>
    </dxf>
    <dxf>
      <alignment horizontal="general"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auto="1"/>
        <name val="Calibri"/>
        <scheme val="minor"/>
      </font>
    </dxf>
    <dxf>
      <font>
        <b val="0"/>
        <i val="0"/>
        <strike val="0"/>
        <condense val="0"/>
        <extend val="0"/>
        <outline val="0"/>
        <shadow val="0"/>
        <u val="none"/>
        <vertAlign val="baseline"/>
        <sz val="10"/>
        <color auto="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auto="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auto="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0"/>
        <color auto="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ill>
        <patternFill patternType="gray125">
          <fgColor rgb="FFFF0000"/>
        </patternFill>
      </fill>
      <border>
        <left/>
        <right/>
        <top/>
        <bottom/>
        <vertical/>
        <horizontal/>
      </border>
    </dxf>
    <dxf>
      <fill>
        <patternFill patternType="gray125">
          <fgColor rgb="FFFF0000"/>
        </patternFill>
      </fill>
      <border>
        <left/>
        <right/>
        <top/>
        <bottom/>
        <vertical/>
        <horizontal/>
      </border>
    </dxf>
    <dxf>
      <font>
        <strike val="0"/>
        <outline val="0"/>
        <shadow val="0"/>
        <u val="none"/>
        <vertAlign val="baseline"/>
        <sz val="9"/>
        <color theme="1"/>
        <name val="Calibri"/>
        <scheme val="minor"/>
      </font>
      <fill>
        <patternFill patternType="none">
          <fgColor indexed="64"/>
          <bgColor auto="1"/>
        </patternFill>
      </fill>
    </dxf>
    <dxf>
      <font>
        <b val="0"/>
        <i val="0"/>
        <strike val="0"/>
        <condense val="0"/>
        <extend val="0"/>
        <outline val="0"/>
        <shadow val="0"/>
        <u val="none"/>
        <vertAlign val="baseline"/>
        <sz val="9"/>
        <color theme="1"/>
        <name val="Calibri"/>
        <scheme val="minor"/>
      </font>
      <numFmt numFmtId="165" formatCode="#,##0\ &quot;€&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0\ &quot;€&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auto="1"/>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strike val="0"/>
        <outline val="0"/>
        <shadow val="0"/>
        <u val="none"/>
        <vertAlign val="baseline"/>
        <sz val="9"/>
        <color theme="1"/>
        <name val="Calibri"/>
        <scheme val="minor"/>
      </font>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9"/>
        <color theme="1"/>
        <name val="Calibri"/>
        <scheme val="minor"/>
      </font>
      <fill>
        <patternFill patternType="none">
          <fgColor indexed="64"/>
          <bgColor auto="1"/>
        </patternFill>
      </fill>
      <alignment horizontal="general" vertical="center" textRotation="0" wrapText="1" indent="0" justifyLastLine="0" shrinkToFit="0" readingOrder="0"/>
    </dxf>
    <dxf>
      <font>
        <strike val="0"/>
        <outline val="0"/>
        <shadow val="0"/>
        <u val="none"/>
        <vertAlign val="baseline"/>
        <sz val="9"/>
        <color theme="1"/>
        <name val="Calibri"/>
        <scheme val="minor"/>
      </font>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9"/>
        <color theme="1"/>
        <name val="Calibri"/>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9"/>
        <color theme="1"/>
        <name val="Calibri"/>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9"/>
        <color theme="1"/>
        <name val="Calibri"/>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9"/>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9"/>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9"/>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right style="thin">
          <color theme="0"/>
        </right>
        <top style="thin">
          <color theme="0"/>
        </top>
        <bottom style="thin">
          <color theme="0"/>
        </bottom>
      </border>
    </dxf>
    <dxf>
      <font>
        <strike val="0"/>
        <outline val="0"/>
        <shadow val="0"/>
        <u val="none"/>
        <vertAlign val="baseline"/>
        <sz val="9"/>
        <color theme="1"/>
        <name val="Calibri"/>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theme="0"/>
        </left>
        <right/>
        <top style="thin">
          <color theme="0"/>
        </top>
        <bottom style="thin">
          <color theme="0"/>
        </bottom>
      </border>
    </dxf>
    <dxf>
      <font>
        <b val="0"/>
        <i val="0"/>
        <strike val="0"/>
        <condense val="0"/>
        <extend val="0"/>
        <outline val="0"/>
        <shadow val="0"/>
        <u val="none"/>
        <vertAlign val="baseline"/>
        <sz val="9"/>
        <color theme="1"/>
        <name val="Calibri"/>
        <scheme val="minor"/>
      </font>
      <numFmt numFmtId="25" formatCode="hh:mm"/>
      <fill>
        <patternFill patternType="none">
          <fgColor indexed="64"/>
          <bgColor auto="1"/>
        </patternFill>
      </fill>
      <alignment horizontal="center" vertical="center" textRotation="0" wrapText="1"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9"/>
        <color theme="1"/>
        <name val="Calibri"/>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left/>
        <right style="thin">
          <color theme="0"/>
        </right>
        <top style="thin">
          <color theme="0"/>
        </top>
        <bottom style="thin">
          <color theme="0"/>
        </bottom>
        <vertical/>
        <horizontal/>
      </border>
    </dxf>
    <dxf>
      <font>
        <b val="0"/>
        <i val="0"/>
        <strike val="0"/>
        <condense val="0"/>
        <extend val="0"/>
        <outline val="0"/>
        <shadow val="0"/>
        <u val="none"/>
        <vertAlign val="baseline"/>
        <sz val="9"/>
        <color theme="1"/>
        <name val="Calibri"/>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left/>
        <right style="thin">
          <color theme="0"/>
        </right>
        <top style="thin">
          <color theme="0"/>
        </top>
        <bottom style="thin">
          <color theme="0"/>
        </bottom>
        <vertical/>
        <horizontal/>
      </border>
    </dxf>
    <dxf>
      <font>
        <b val="0"/>
        <i val="0"/>
        <strike val="0"/>
        <condense val="0"/>
        <extend val="0"/>
        <outline val="0"/>
        <shadow val="0"/>
        <u val="none"/>
        <vertAlign val="baseline"/>
        <sz val="9"/>
        <color theme="1"/>
        <name val="Calibri"/>
        <scheme val="minor"/>
      </font>
      <numFmt numFmtId="19" formatCode="dd/mm/yyyy"/>
      <fill>
        <patternFill patternType="none">
          <fgColor indexed="64"/>
          <bgColor auto="1"/>
        </patternFill>
      </fill>
      <alignment horizontal="center" vertical="center" textRotation="0" wrapText="1" indent="0" justifyLastLine="0" shrinkToFit="0" readingOrder="0"/>
      <border diagonalUp="0" diagonalDown="0" outline="0">
        <left/>
        <right/>
        <top style="thin">
          <color theme="0"/>
        </top>
        <bottom style="thin">
          <color theme="0"/>
        </bottom>
      </border>
    </dxf>
    <dxf>
      <border outline="0">
        <top style="thin">
          <color theme="4" tint="0.39997558519241921"/>
        </top>
      </border>
    </dxf>
    <dxf>
      <font>
        <strike val="0"/>
        <outline val="0"/>
        <shadow val="0"/>
        <u val="none"/>
        <vertAlign val="baseline"/>
        <sz val="9"/>
        <color theme="1"/>
        <name val="Calibri"/>
        <scheme val="minor"/>
      </font>
      <fill>
        <patternFill patternType="none">
          <fgColor indexed="64"/>
          <bgColor auto="1"/>
        </patternFill>
      </fill>
    </dxf>
    <dxf>
      <border outline="0">
        <bottom style="thin">
          <color theme="4" tint="0.39997558519241921"/>
        </bottom>
      </border>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Calibri"/>
        <scheme val="minor"/>
      </font>
    </dxf>
    <dxf>
      <font>
        <b val="0"/>
        <i val="0"/>
        <strike val="0"/>
        <condense val="0"/>
        <extend val="0"/>
        <outline val="0"/>
        <shadow val="0"/>
        <u val="none"/>
        <vertAlign val="baseline"/>
        <sz val="10"/>
        <color auto="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auto="1"/>
        <name val="Calibri"/>
        <scheme val="minor"/>
      </font>
    </dxf>
    <dxf>
      <font>
        <b val="0"/>
        <i val="0"/>
        <strike val="0"/>
        <condense val="0"/>
        <extend val="0"/>
        <outline val="0"/>
        <shadow val="0"/>
        <u val="none"/>
        <vertAlign val="baseline"/>
        <sz val="10"/>
        <color auto="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auto="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0"/>
        <color auto="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ill>
        <patternFill patternType="gray125">
          <fgColor rgb="FFFF0000"/>
        </patternFill>
      </fill>
      <border>
        <left/>
        <right/>
        <top/>
        <bottom/>
        <vertical/>
        <horizontal/>
      </border>
    </dxf>
    <dxf>
      <fill>
        <patternFill patternType="gray125">
          <fgColor rgb="FFFF0000"/>
        </patternFill>
      </fill>
      <border>
        <left/>
        <right/>
        <top/>
        <bottom/>
        <vertical/>
        <horizontal/>
      </border>
    </dxf>
    <dxf>
      <fill>
        <patternFill patternType="gray125">
          <fgColor rgb="FFFF0000"/>
        </patternFill>
      </fill>
      <border>
        <left/>
        <right/>
        <top/>
        <bottom/>
        <vertical/>
        <horizontal/>
      </border>
    </dxf>
    <dxf>
      <fill>
        <patternFill patternType="gray125">
          <fgColor rgb="FFFF0000"/>
        </patternFill>
      </fill>
      <border>
        <left/>
        <right/>
        <top/>
        <bottom/>
        <vertical/>
        <horizontal/>
      </border>
    </dxf>
    <dxf>
      <fill>
        <patternFill patternType="gray125">
          <fgColor rgb="FFFF0000"/>
        </patternFill>
      </fill>
      <border>
        <left/>
        <right/>
        <top/>
        <bottom/>
        <vertical/>
        <horizontal/>
      </border>
    </dxf>
    <dxf>
      <fill>
        <patternFill patternType="gray125">
          <fgColor rgb="FFFF0000"/>
        </patternFill>
      </fill>
      <border>
        <left/>
        <right/>
        <top/>
        <bottom/>
        <vertical/>
        <horizontal/>
      </border>
    </dxf>
    <dxf>
      <fill>
        <patternFill patternType="gray125">
          <fgColor rgb="FFFF0000"/>
        </patternFill>
      </fill>
      <border>
        <left/>
        <right/>
        <top/>
        <bottom/>
        <vertical/>
        <horizontal/>
      </border>
    </dxf>
    <dxf>
      <fill>
        <patternFill patternType="gray125">
          <fgColor rgb="FFFF0000"/>
        </patternFill>
      </fill>
      <border>
        <left/>
        <right/>
        <top/>
        <bottom/>
        <vertical/>
        <horizontal/>
      </border>
    </dxf>
    <dxf>
      <fill>
        <patternFill patternType="gray125">
          <fgColor rgb="FFFF0000"/>
        </patternFill>
      </fill>
      <border>
        <left/>
        <right/>
        <top/>
        <bottom/>
        <vertical/>
        <horizontal/>
      </border>
    </dxf>
    <dxf>
      <font>
        <b/>
        <sz val="11"/>
        <color theme="1"/>
      </font>
    </dxf>
    <dxf>
      <fill>
        <patternFill patternType="solid">
          <fgColor theme="0"/>
          <bgColor theme="0"/>
        </patternFill>
      </fill>
      <border>
        <left style="thin">
          <color theme="1" tint="-0.499984740745262"/>
        </left>
        <right style="thin">
          <color theme="1" tint="-0.499984740745262"/>
        </right>
        <top style="thin">
          <color theme="1" tint="-0.499984740745262"/>
        </top>
        <bottom style="thin">
          <color theme="1" tint="-0.499984740745262"/>
        </bottom>
      </border>
    </dxf>
  </dxfs>
  <tableStyles count="1" defaultTableStyle="TableStyleMedium2" defaultPivotStyle="PivotStyleLight16">
    <tableStyle name="Style de chronologie 1" pivot="0" table="0" count="8" xr9:uid="{00000000-0011-0000-FFFF-FFFF00000000}">
      <tableStyleElement type="wholeTable" dxfId="108"/>
      <tableStyleElement type="headerRow" dxfId="107"/>
    </tableStyle>
  </tableStyles>
  <colors>
    <mruColors>
      <color rgb="FFF95D07"/>
      <color rgb="FFF73C09"/>
      <color rgb="FF000000"/>
    </mruColors>
  </colors>
  <extLst>
    <ext xmlns:x14="http://schemas.microsoft.com/office/spreadsheetml/2009/9/main" uri="{EB79DEF2-80B8-43e5-95BD-54CBDDF9020C}">
      <x14:slicerStyles defaultSlicerStyle="SlicerStyleLight1"/>
    </ext>
    <ext xmlns:x15="http://schemas.microsoft.com/office/spreadsheetml/2010/11/main" uri="{A0A4C193-F2C1-4fcb-8827-314CF55A85BB}">
      <x15:dxfs count="6">
        <dxf>
          <fill>
            <patternFill patternType="solid">
              <fgColor theme="0" tint="-0.14999847407452621"/>
              <bgColor theme="0" tint="-0.14999847407452621"/>
            </patternFill>
          </fill>
        </dxf>
        <dxf>
          <fill>
            <patternFill patternType="solid">
              <fgColor theme="0"/>
              <bgColor theme="7" tint="0.59996337778862885"/>
            </patternFill>
          </fill>
        </dxf>
        <dxf>
          <font>
            <sz val="9"/>
            <color theme="1" tint="0.499984740745262"/>
          </font>
        </dxf>
        <dxf>
          <font>
            <sz val="9"/>
            <color theme="1" tint="0.499984740745262"/>
          </font>
        </dxf>
        <dxf>
          <font>
            <sz val="9"/>
            <color theme="1" tint="0.499984740745262"/>
          </font>
        </dxf>
        <dxf>
          <font>
            <sz val="10"/>
            <color theme="1" tint="0.499984740745262"/>
          </font>
        </dxf>
      </x15:dxfs>
    </ext>
    <ext xmlns:x15="http://schemas.microsoft.com/office/spreadsheetml/2010/11/main" uri="{9260A510-F301-46a8-8635-F512D64BE5F5}">
      <x15:timelineStyles defaultTimelineStyle="TimeSlicerStyleLight1">
        <x15:timelineStyle name="Style de chronologie 1">
          <x15:timelineStyleElements>
            <x15:timelineStyleElement type="selectionLabel" dxfId="5"/>
            <x15:timelineStyleElement type="timeLevel" dxfId="4"/>
            <x15:timelineStyleElement type="periodLabel1" dxfId="3"/>
            <x15:timelineStyleElement type="periodLabel2" dxfId="2"/>
            <x15:timelineStyleElement type="selectedTimeBlock" dxfId="1"/>
            <x15:timelineStyleElement type="unselectedTimeBlock" dxfId="0"/>
          </x15:timelineStyleElements>
        </x15:timelineStyle>
      </x15:timelineStyles>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microsoft.com/office/2007/relationships/slicerCache" Target="slicerCaches/slicerCache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microsoft.com/office/2007/relationships/slicerCache" Target="slicerCaches/slicerCache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microsoft.com/office/2007/relationships/slicerCache" Target="slicerCaches/slicerCache1.xml"/><Relationship Id="rId5" Type="http://schemas.openxmlformats.org/officeDocument/2006/relationships/externalLink" Target="externalLinks/externalLink1.xml"/><Relationship Id="rId15" Type="http://schemas.microsoft.com/office/2011/relationships/timelineCache" Target="timelineCaches/timelineCache1.xml"/><Relationship Id="rId10" Type="http://schemas.openxmlformats.org/officeDocument/2006/relationships/pivotCacheDefinition" Target="pivotCache/pivotCacheDefinition1.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microsoft.com/office/2007/relationships/slicerCache" Target="slicerCaches/slicerCache4.xml"/></Relationships>
</file>

<file path=xl/drawings/drawing1.xml><?xml version="1.0" encoding="utf-8"?>
<xdr:wsDr xmlns:xdr="http://schemas.openxmlformats.org/drawingml/2006/spreadsheetDrawing" xmlns:a="http://schemas.openxmlformats.org/drawingml/2006/main">
  <xdr:twoCellAnchor editAs="oneCell">
    <xdr:from>
      <xdr:col>1</xdr:col>
      <xdr:colOff>52918</xdr:colOff>
      <xdr:row>32</xdr:row>
      <xdr:rowOff>123265</xdr:rowOff>
    </xdr:from>
    <xdr:to>
      <xdr:col>2</xdr:col>
      <xdr:colOff>632885</xdr:colOff>
      <xdr:row>44</xdr:row>
      <xdr:rowOff>164166</xdr:rowOff>
    </xdr:to>
    <mc:AlternateContent xmlns:mc="http://schemas.openxmlformats.org/markup-compatibility/2006" xmlns:a14="http://schemas.microsoft.com/office/drawing/2010/main">
      <mc:Choice Requires="a14">
        <xdr:graphicFrame macro="">
          <xdr:nvGraphicFramePr>
            <xdr:cNvPr id="14" name="Service 2">
              <a:extLst>
                <a:ext uri="{FF2B5EF4-FFF2-40B4-BE49-F238E27FC236}">
                  <a16:creationId xmlns:a16="http://schemas.microsoft.com/office/drawing/2014/main" id="{00000000-0008-0000-0000-00000E000000}"/>
                </a:ext>
              </a:extLst>
            </xdr:cNvPr>
            <xdr:cNvGraphicFramePr/>
          </xdr:nvGraphicFramePr>
          <xdr:xfrm>
            <a:off x="0" y="0"/>
            <a:ext cx="0" cy="0"/>
          </xdr:xfrm>
          <a:graphic>
            <a:graphicData uri="http://schemas.microsoft.com/office/drawing/2010/slicer">
              <sle:slicer xmlns:sle="http://schemas.microsoft.com/office/drawing/2010/slicer" name="Service 2"/>
            </a:graphicData>
          </a:graphic>
        </xdr:graphicFrame>
      </mc:Choice>
      <mc:Fallback xmlns="">
        <xdr:sp macro="" textlink="">
          <xdr:nvSpPr>
            <xdr:cNvPr id="0" name=""/>
            <xdr:cNvSpPr>
              <a:spLocks noTextEdit="1"/>
            </xdr:cNvSpPr>
          </xdr:nvSpPr>
          <xdr:spPr>
            <a:xfrm>
              <a:off x="590800" y="6600265"/>
              <a:ext cx="1823820" cy="2326901"/>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2</xdr:col>
      <xdr:colOff>731833</xdr:colOff>
      <xdr:row>6</xdr:row>
      <xdr:rowOff>82362</xdr:rowOff>
    </xdr:from>
    <xdr:to>
      <xdr:col>6</xdr:col>
      <xdr:colOff>614529</xdr:colOff>
      <xdr:row>14</xdr:row>
      <xdr:rowOff>48762</xdr:rowOff>
    </xdr:to>
    <mc:AlternateContent xmlns:mc="http://schemas.openxmlformats.org/markup-compatibility/2006" xmlns:tsle="http://schemas.microsoft.com/office/drawing/2012/timeslicer">
      <mc:Choice Requires="tsle">
        <xdr:graphicFrame macro="">
          <xdr:nvGraphicFramePr>
            <xdr:cNvPr id="16" name="Date 2">
              <a:extLst>
                <a:ext uri="{FF2B5EF4-FFF2-40B4-BE49-F238E27FC236}">
                  <a16:creationId xmlns:a16="http://schemas.microsoft.com/office/drawing/2014/main" id="{00000000-0008-0000-0000-000010000000}"/>
                </a:ext>
              </a:extLst>
            </xdr:cNvPr>
            <xdr:cNvGraphicFramePr/>
          </xdr:nvGraphicFramePr>
          <xdr:xfrm>
            <a:off x="0" y="0"/>
            <a:ext cx="0" cy="0"/>
          </xdr:xfrm>
          <a:graphic>
            <a:graphicData uri="http://schemas.microsoft.com/office/drawing/2012/timeslicer">
              <tsle:timeslicer name="Date 2"/>
            </a:graphicData>
          </a:graphic>
        </xdr:graphicFrame>
      </mc:Choice>
      <mc:Fallback xmlns="">
        <xdr:sp macro="" textlink="">
          <xdr:nvSpPr>
            <xdr:cNvPr id="0" name=""/>
            <xdr:cNvSpPr>
              <a:spLocks noTextEdit="1"/>
            </xdr:cNvSpPr>
          </xdr:nvSpPr>
          <xdr:spPr>
            <a:xfrm>
              <a:off x="2509833" y="1606362"/>
              <a:ext cx="2930696" cy="1490400"/>
            </a:xfrm>
            <a:prstGeom prst="rect">
              <a:avLst/>
            </a:prstGeom>
            <a:solidFill>
              <a:prstClr val="white"/>
            </a:solidFill>
            <a:ln w="1">
              <a:solidFill>
                <a:prstClr val="green"/>
              </a:solidFill>
            </a:ln>
          </xdr:spPr>
          <xdr:txBody>
            <a:bodyPr vertOverflow="clip" horzOverflow="clip"/>
            <a:lstStyle/>
            <a:p>
              <a:r>
                <a:rPr lang="fr-FR" sz="1100"/>
                <a:t>Chronologie : fonctionne dans Excel 2013 ou version ultérieure. Ne pas déplacer ni redimensionner.</a:t>
              </a:r>
            </a:p>
          </xdr:txBody>
        </xdr:sp>
      </mc:Fallback>
    </mc:AlternateContent>
    <xdr:clientData/>
  </xdr:twoCellAnchor>
  <xdr:twoCellAnchor editAs="oneCell">
    <xdr:from>
      <xdr:col>6</xdr:col>
      <xdr:colOff>728382</xdr:colOff>
      <xdr:row>6</xdr:row>
      <xdr:rowOff>82362</xdr:rowOff>
    </xdr:from>
    <xdr:to>
      <xdr:col>9</xdr:col>
      <xdr:colOff>313765</xdr:colOff>
      <xdr:row>14</xdr:row>
      <xdr:rowOff>48762</xdr:rowOff>
    </xdr:to>
    <mc:AlternateContent xmlns:mc="http://schemas.openxmlformats.org/markup-compatibility/2006" xmlns:tsle="http://schemas.microsoft.com/office/drawing/2012/timeslicer">
      <mc:Choice Requires="tsle">
        <xdr:graphicFrame macro="">
          <xdr:nvGraphicFramePr>
            <xdr:cNvPr id="17" name="Date 3">
              <a:extLst>
                <a:ext uri="{FF2B5EF4-FFF2-40B4-BE49-F238E27FC236}">
                  <a16:creationId xmlns:a16="http://schemas.microsoft.com/office/drawing/2014/main" id="{00000000-0008-0000-0000-000011000000}"/>
                </a:ext>
              </a:extLst>
            </xdr:cNvPr>
            <xdr:cNvGraphicFramePr/>
          </xdr:nvGraphicFramePr>
          <xdr:xfrm>
            <a:off x="0" y="0"/>
            <a:ext cx="0" cy="0"/>
          </xdr:xfrm>
          <a:graphic>
            <a:graphicData uri="http://schemas.microsoft.com/office/drawing/2012/timeslicer">
              <tsle:timeslicer name="Date 3"/>
            </a:graphicData>
          </a:graphic>
        </xdr:graphicFrame>
      </mc:Choice>
      <mc:Fallback xmlns="">
        <xdr:sp macro="" textlink="">
          <xdr:nvSpPr>
            <xdr:cNvPr id="0" name=""/>
            <xdr:cNvSpPr>
              <a:spLocks noTextEdit="1"/>
            </xdr:cNvSpPr>
          </xdr:nvSpPr>
          <xdr:spPr>
            <a:xfrm>
              <a:off x="5554382" y="1606362"/>
              <a:ext cx="1871383" cy="1490400"/>
            </a:xfrm>
            <a:prstGeom prst="rect">
              <a:avLst/>
            </a:prstGeom>
            <a:solidFill>
              <a:prstClr val="white"/>
            </a:solidFill>
            <a:ln w="1">
              <a:solidFill>
                <a:prstClr val="green"/>
              </a:solidFill>
            </a:ln>
          </xdr:spPr>
          <xdr:txBody>
            <a:bodyPr vertOverflow="clip" horzOverflow="clip"/>
            <a:lstStyle/>
            <a:p>
              <a:r>
                <a:rPr lang="fr-FR" sz="1100"/>
                <a:t>Chronologie : fonctionne dans Excel 2013 ou version ultérieure. Ne pas déplacer ni redimensionner.</a:t>
              </a:r>
            </a:p>
          </xdr:txBody>
        </xdr:sp>
      </mc:Fallback>
    </mc:AlternateContent>
    <xdr:clientData/>
  </xdr:twoCellAnchor>
  <xdr:twoCellAnchor>
    <xdr:from>
      <xdr:col>9</xdr:col>
      <xdr:colOff>425824</xdr:colOff>
      <xdr:row>6</xdr:row>
      <xdr:rowOff>82362</xdr:rowOff>
    </xdr:from>
    <xdr:to>
      <xdr:col>18</xdr:col>
      <xdr:colOff>224119</xdr:colOff>
      <xdr:row>14</xdr:row>
      <xdr:rowOff>48762</xdr:rowOff>
    </xdr:to>
    <mc:AlternateContent xmlns:mc="http://schemas.openxmlformats.org/markup-compatibility/2006" xmlns:tsle="http://schemas.microsoft.com/office/drawing/2012/timeslicer">
      <mc:Choice Requires="tsle">
        <xdr:graphicFrame macro="">
          <xdr:nvGraphicFramePr>
            <xdr:cNvPr id="18" name="Date 4">
              <a:extLst>
                <a:ext uri="{FF2B5EF4-FFF2-40B4-BE49-F238E27FC236}">
                  <a16:creationId xmlns:a16="http://schemas.microsoft.com/office/drawing/2014/main" id="{00000000-0008-0000-0000-000012000000}"/>
                </a:ext>
              </a:extLst>
            </xdr:cNvPr>
            <xdr:cNvGraphicFramePr>
              <a:graphicFrameLocks noChangeAspect="1"/>
            </xdr:cNvGraphicFramePr>
          </xdr:nvGraphicFramePr>
          <xdr:xfrm>
            <a:off x="0" y="0"/>
            <a:ext cx="0" cy="0"/>
          </xdr:xfrm>
          <a:graphic>
            <a:graphicData uri="http://schemas.microsoft.com/office/drawing/2012/timeslicer">
              <tsle:timeslicer name="Date 4"/>
            </a:graphicData>
          </a:graphic>
        </xdr:graphicFrame>
      </mc:Choice>
      <mc:Fallback xmlns="">
        <xdr:sp macro="" textlink="">
          <xdr:nvSpPr>
            <xdr:cNvPr id="0" name=""/>
            <xdr:cNvSpPr>
              <a:spLocks noTextEdit="1"/>
            </xdr:cNvSpPr>
          </xdr:nvSpPr>
          <xdr:spPr>
            <a:xfrm>
              <a:off x="7537824" y="1606362"/>
              <a:ext cx="6762128" cy="1490400"/>
            </a:xfrm>
            <a:prstGeom prst="rect">
              <a:avLst/>
            </a:prstGeom>
            <a:solidFill>
              <a:prstClr val="white"/>
            </a:solidFill>
            <a:ln w="1">
              <a:solidFill>
                <a:prstClr val="green"/>
              </a:solidFill>
            </a:ln>
          </xdr:spPr>
          <xdr:txBody>
            <a:bodyPr vertOverflow="clip" horzOverflow="clip"/>
            <a:lstStyle/>
            <a:p>
              <a:r>
                <a:rPr lang="fr-FR" sz="1100"/>
                <a:t>Chronologie : fonctionne dans Excel 2013 ou version ultérieure. Ne pas déplacer ni redimensionner.</a:t>
              </a:r>
            </a:p>
          </xdr:txBody>
        </xdr:sp>
      </mc:Fallback>
    </mc:AlternateContent>
    <xdr:clientData/>
  </xdr:twoCellAnchor>
  <xdr:twoCellAnchor editAs="oneCell">
    <xdr:from>
      <xdr:col>1</xdr:col>
      <xdr:colOff>50427</xdr:colOff>
      <xdr:row>6</xdr:row>
      <xdr:rowOff>71157</xdr:rowOff>
    </xdr:from>
    <xdr:to>
      <xdr:col>2</xdr:col>
      <xdr:colOff>635374</xdr:colOff>
      <xdr:row>17</xdr:row>
      <xdr:rowOff>22413</xdr:rowOff>
    </xdr:to>
    <mc:AlternateContent xmlns:mc="http://schemas.openxmlformats.org/markup-compatibility/2006" xmlns:a14="http://schemas.microsoft.com/office/drawing/2010/main">
      <mc:Choice Requires="a14">
        <xdr:graphicFrame macro="">
          <xdr:nvGraphicFramePr>
            <xdr:cNvPr id="20" name="Équipe 1">
              <a:extLst>
                <a:ext uri="{FF2B5EF4-FFF2-40B4-BE49-F238E27FC236}">
                  <a16:creationId xmlns:a16="http://schemas.microsoft.com/office/drawing/2014/main" id="{00000000-0008-0000-0000-000014000000}"/>
                </a:ext>
              </a:extLst>
            </xdr:cNvPr>
            <xdr:cNvGraphicFramePr/>
          </xdr:nvGraphicFramePr>
          <xdr:xfrm>
            <a:off x="0" y="0"/>
            <a:ext cx="0" cy="0"/>
          </xdr:xfrm>
          <a:graphic>
            <a:graphicData uri="http://schemas.microsoft.com/office/drawing/2010/slicer">
              <sle:slicer xmlns:sle="http://schemas.microsoft.com/office/drawing/2010/slicer" name="Équipe 1"/>
            </a:graphicData>
          </a:graphic>
        </xdr:graphicFrame>
      </mc:Choice>
      <mc:Fallback xmlns="">
        <xdr:sp macro="" textlink="">
          <xdr:nvSpPr>
            <xdr:cNvPr id="0" name=""/>
            <xdr:cNvSpPr>
              <a:spLocks noTextEdit="1"/>
            </xdr:cNvSpPr>
          </xdr:nvSpPr>
          <xdr:spPr>
            <a:xfrm>
              <a:off x="588309" y="1595157"/>
              <a:ext cx="1828800" cy="2046756"/>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1</xdr:col>
      <xdr:colOff>44824</xdr:colOff>
      <xdr:row>17</xdr:row>
      <xdr:rowOff>89648</xdr:rowOff>
    </xdr:from>
    <xdr:to>
      <xdr:col>2</xdr:col>
      <xdr:colOff>629771</xdr:colOff>
      <xdr:row>23</xdr:row>
      <xdr:rowOff>168089</xdr:rowOff>
    </xdr:to>
    <mc:AlternateContent xmlns:mc="http://schemas.openxmlformats.org/markup-compatibility/2006" xmlns:a14="http://schemas.microsoft.com/office/drawing/2010/main">
      <mc:Choice Requires="a14">
        <xdr:graphicFrame macro="">
          <xdr:nvGraphicFramePr>
            <xdr:cNvPr id="21" name="Contrat 1">
              <a:extLst>
                <a:ext uri="{FF2B5EF4-FFF2-40B4-BE49-F238E27FC236}">
                  <a16:creationId xmlns:a16="http://schemas.microsoft.com/office/drawing/2014/main" id="{00000000-0008-0000-0000-000015000000}"/>
                </a:ext>
              </a:extLst>
            </xdr:cNvPr>
            <xdr:cNvGraphicFramePr/>
          </xdr:nvGraphicFramePr>
          <xdr:xfrm>
            <a:off x="0" y="0"/>
            <a:ext cx="0" cy="0"/>
          </xdr:xfrm>
          <a:graphic>
            <a:graphicData uri="http://schemas.microsoft.com/office/drawing/2010/slicer">
              <sle:slicer xmlns:sle="http://schemas.microsoft.com/office/drawing/2010/slicer" name="Contrat 1"/>
            </a:graphicData>
          </a:graphic>
        </xdr:graphicFrame>
      </mc:Choice>
      <mc:Fallback xmlns="">
        <xdr:sp macro="" textlink="">
          <xdr:nvSpPr>
            <xdr:cNvPr id="0" name=""/>
            <xdr:cNvSpPr>
              <a:spLocks noTextEdit="1"/>
            </xdr:cNvSpPr>
          </xdr:nvSpPr>
          <xdr:spPr>
            <a:xfrm>
              <a:off x="582706" y="3709148"/>
              <a:ext cx="1828800" cy="1221441"/>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1</xdr:col>
      <xdr:colOff>39220</xdr:colOff>
      <xdr:row>24</xdr:row>
      <xdr:rowOff>89646</xdr:rowOff>
    </xdr:from>
    <xdr:to>
      <xdr:col>2</xdr:col>
      <xdr:colOff>624167</xdr:colOff>
      <xdr:row>32</xdr:row>
      <xdr:rowOff>39220</xdr:rowOff>
    </xdr:to>
    <mc:AlternateContent xmlns:mc="http://schemas.openxmlformats.org/markup-compatibility/2006" xmlns:a14="http://schemas.microsoft.com/office/drawing/2010/main">
      <mc:Choice Requires="a14">
        <xdr:graphicFrame macro="">
          <xdr:nvGraphicFramePr>
            <xdr:cNvPr id="22" name="Horaire">
              <a:extLst>
                <a:ext uri="{FF2B5EF4-FFF2-40B4-BE49-F238E27FC236}">
                  <a16:creationId xmlns:a16="http://schemas.microsoft.com/office/drawing/2014/main" id="{00000000-0008-0000-0000-000016000000}"/>
                </a:ext>
              </a:extLst>
            </xdr:cNvPr>
            <xdr:cNvGraphicFramePr/>
          </xdr:nvGraphicFramePr>
          <xdr:xfrm>
            <a:off x="0" y="0"/>
            <a:ext cx="0" cy="0"/>
          </xdr:xfrm>
          <a:graphic>
            <a:graphicData uri="http://schemas.microsoft.com/office/drawing/2010/slicer">
              <sle:slicer xmlns:sle="http://schemas.microsoft.com/office/drawing/2010/slicer" name="Horaire"/>
            </a:graphicData>
          </a:graphic>
        </xdr:graphicFrame>
      </mc:Choice>
      <mc:Fallback xmlns="">
        <xdr:sp macro="" textlink="">
          <xdr:nvSpPr>
            <xdr:cNvPr id="0" name=""/>
            <xdr:cNvSpPr>
              <a:spLocks noTextEdit="1"/>
            </xdr:cNvSpPr>
          </xdr:nvSpPr>
          <xdr:spPr>
            <a:xfrm>
              <a:off x="577102" y="5042646"/>
              <a:ext cx="1828800" cy="1473574"/>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0CB4FC4\CISI-PMP-JCP-Journal_Conduite_Proje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ntranet\DavWWWRoot\secu\base%20de%20documents\SOVERGLASS\SECURITE\TABLEAU%20DE%20BORD%20SECURIT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01%20-%20D&#233;partement%20Technique\017%20-%20Ligne%20clips\Projet%20A350\06_Pilotage\Tableau%20de%20pilotage\Pilotage%20Sous-Projet\Transfert%20zone%20Ctrl%20&amp;%20Finition\2014-S25%20-%20Tableau%20de%20pilotage%20PLAN%20B-%20Sous-Projet%20Transfert%20zone.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ntranet\DavWWWRoot\secu\base%20de%20documents\SOVERGLASS\SECURITE\TABLEAU%20REGISTRE%20PREMIER%20SOIN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Tarifs%20200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Synthèse"/>
      <sheetName val="Charges"/>
      <sheetName val="Livrables"/>
      <sheetName val="Jalons"/>
      <sheetName val="Contributions"/>
      <sheetName val="Changements"/>
      <sheetName val="Vol. Chgts"/>
      <sheetName val="Risques"/>
      <sheetName val="SAQ"/>
      <sheetName val="Actions"/>
      <sheetName val="Décisions"/>
      <sheetName val="Réunions"/>
      <sheetName val="Parties Prenantes"/>
      <sheetName val="Ressources"/>
      <sheetName val="P"/>
      <sheetName val="Mode d'emploi"/>
      <sheetName val="Historique modif"/>
      <sheetName val="Données"/>
    </sheetNames>
    <sheetDataSet>
      <sheetData sheetId="0"/>
      <sheetData sheetId="1">
        <row r="7">
          <cell r="F7" t="str">
            <v>Situation précédente</v>
          </cell>
          <cell r="G7" t="str">
            <v>Situation actuelle</v>
          </cell>
        </row>
        <row r="8">
          <cell r="F8">
            <v>1.01</v>
          </cell>
          <cell r="G8">
            <v>1.03</v>
          </cell>
        </row>
        <row r="9">
          <cell r="F9">
            <v>1.05</v>
          </cell>
          <cell r="G9">
            <v>1.08</v>
          </cell>
        </row>
        <row r="59">
          <cell r="A59">
            <v>0</v>
          </cell>
          <cell r="D59">
            <v>0</v>
          </cell>
          <cell r="E59">
            <v>0</v>
          </cell>
          <cell r="H59">
            <v>0</v>
          </cell>
          <cell r="I59" t="str">
            <v/>
          </cell>
          <cell r="J59">
            <v>0</v>
          </cell>
          <cell r="S59">
            <v>0</v>
          </cell>
          <cell r="T59">
            <v>0</v>
          </cell>
          <cell r="U59">
            <v>0</v>
          </cell>
          <cell r="V59">
            <v>0</v>
          </cell>
        </row>
        <row r="60">
          <cell r="D60" t="str">
            <v>Id.</v>
          </cell>
          <cell r="E60" t="str">
            <v>Description</v>
          </cell>
          <cell r="H60" t="str">
            <v>Date</v>
          </cell>
          <cell r="I60" t="str">
            <v>Gravité</v>
          </cell>
          <cell r="J60" t="str">
            <v>Impact</v>
          </cell>
          <cell r="S60" t="str">
            <v>Réf. Action</v>
          </cell>
          <cell r="T60" t="str">
            <v>Date</v>
          </cell>
          <cell r="U60" t="str">
            <v>Resp</v>
          </cell>
          <cell r="V60" t="str">
            <v>Statut</v>
          </cell>
        </row>
        <row r="62">
          <cell r="A62">
            <v>0</v>
          </cell>
          <cell r="D62" t="str">
            <v>R1</v>
          </cell>
          <cell r="E62" t="str">
            <v>Délai et difficultés de stabilisation du périmètre du nouveau produit AXXC2</v>
          </cell>
          <cell r="H62">
            <v>39479</v>
          </cell>
          <cell r="I62" t="str">
            <v>Critique</v>
          </cell>
          <cell r="J62" t="str">
            <v>Volume de changement potentiellement important avec impact sur les charges et les délais du projet</v>
          </cell>
          <cell r="S62">
            <v>0</v>
          </cell>
          <cell r="T62">
            <v>39614</v>
          </cell>
          <cell r="U62" t="str">
            <v>André PAULIN</v>
          </cell>
          <cell r="V62" t="str">
            <v>Clos</v>
          </cell>
        </row>
        <row r="63">
          <cell r="A63">
            <v>0</v>
          </cell>
          <cell r="D63" t="str">
            <v>R2</v>
          </cell>
          <cell r="E63" t="str">
            <v>Evaluation CMMI</v>
          </cell>
          <cell r="H63">
            <v>39479</v>
          </cell>
          <cell r="I63" t="str">
            <v>Non négligeable</v>
          </cell>
          <cell r="J63" t="str">
            <v xml:space="preserve">Suractivité, surcout, baisse de disponibilité des acteurs projet </v>
          </cell>
          <cell r="S63">
            <v>0</v>
          </cell>
          <cell r="T63">
            <v>39508</v>
          </cell>
          <cell r="U63" t="str">
            <v>André PAULIN</v>
          </cell>
          <cell r="V63" t="str">
            <v>Action en cours</v>
          </cell>
        </row>
        <row r="64">
          <cell r="A64">
            <v>0</v>
          </cell>
          <cell r="D64">
            <v>0</v>
          </cell>
          <cell r="E64">
            <v>0</v>
          </cell>
          <cell r="H64">
            <v>0</v>
          </cell>
          <cell r="I64" t="str">
            <v/>
          </cell>
          <cell r="J64">
            <v>0</v>
          </cell>
          <cell r="S64">
            <v>0</v>
          </cell>
          <cell r="T64">
            <v>0</v>
          </cell>
          <cell r="U64">
            <v>0</v>
          </cell>
          <cell r="V64">
            <v>0</v>
          </cell>
        </row>
        <row r="65">
          <cell r="A65">
            <v>0</v>
          </cell>
          <cell r="D65">
            <v>0</v>
          </cell>
          <cell r="E65">
            <v>0</v>
          </cell>
          <cell r="H65">
            <v>0</v>
          </cell>
          <cell r="I65" t="str">
            <v/>
          </cell>
          <cell r="J65">
            <v>0</v>
          </cell>
          <cell r="S65">
            <v>0</v>
          </cell>
          <cell r="T65">
            <v>0</v>
          </cell>
          <cell r="U65">
            <v>0</v>
          </cell>
          <cell r="V65">
            <v>0</v>
          </cell>
        </row>
        <row r="66">
          <cell r="A66">
            <v>0</v>
          </cell>
          <cell r="D66">
            <v>0</v>
          </cell>
          <cell r="E66">
            <v>0</v>
          </cell>
          <cell r="H66">
            <v>0</v>
          </cell>
          <cell r="I66" t="str">
            <v/>
          </cell>
          <cell r="J66">
            <v>0</v>
          </cell>
          <cell r="S66">
            <v>0</v>
          </cell>
          <cell r="T66">
            <v>0</v>
          </cell>
          <cell r="U66">
            <v>0</v>
          </cell>
          <cell r="V66">
            <v>0</v>
          </cell>
        </row>
        <row r="67">
          <cell r="A67">
            <v>0</v>
          </cell>
          <cell r="D67">
            <v>0</v>
          </cell>
          <cell r="E67">
            <v>0</v>
          </cell>
          <cell r="H67">
            <v>0</v>
          </cell>
          <cell r="I67" t="str">
            <v/>
          </cell>
          <cell r="J67">
            <v>0</v>
          </cell>
          <cell r="S67">
            <v>0</v>
          </cell>
          <cell r="T67">
            <v>0</v>
          </cell>
          <cell r="U67">
            <v>0</v>
          </cell>
          <cell r="V67">
            <v>0</v>
          </cell>
        </row>
        <row r="68">
          <cell r="A68">
            <v>0</v>
          </cell>
          <cell r="D68">
            <v>0</v>
          </cell>
          <cell r="E68">
            <v>0</v>
          </cell>
          <cell r="H68">
            <v>0</v>
          </cell>
          <cell r="I68" t="str">
            <v/>
          </cell>
          <cell r="J68">
            <v>0</v>
          </cell>
          <cell r="S68">
            <v>0</v>
          </cell>
          <cell r="T68">
            <v>0</v>
          </cell>
          <cell r="U68">
            <v>0</v>
          </cell>
          <cell r="V68">
            <v>0</v>
          </cell>
        </row>
        <row r="69">
          <cell r="A69">
            <v>0</v>
          </cell>
          <cell r="D69">
            <v>0</v>
          </cell>
          <cell r="E69">
            <v>0</v>
          </cell>
          <cell r="H69">
            <v>0</v>
          </cell>
          <cell r="I69" t="str">
            <v/>
          </cell>
          <cell r="J69">
            <v>0</v>
          </cell>
          <cell r="S69">
            <v>0</v>
          </cell>
          <cell r="T69">
            <v>0</v>
          </cell>
          <cell r="U69">
            <v>0</v>
          </cell>
          <cell r="V69">
            <v>0</v>
          </cell>
        </row>
        <row r="70">
          <cell r="A70">
            <v>0</v>
          </cell>
          <cell r="D70">
            <v>0</v>
          </cell>
          <cell r="E70">
            <v>0</v>
          </cell>
          <cell r="H70">
            <v>0</v>
          </cell>
          <cell r="I70" t="str">
            <v/>
          </cell>
          <cell r="J70">
            <v>0</v>
          </cell>
          <cell r="S70">
            <v>0</v>
          </cell>
          <cell r="T70">
            <v>0</v>
          </cell>
          <cell r="U70">
            <v>0</v>
          </cell>
          <cell r="V70">
            <v>0</v>
          </cell>
        </row>
        <row r="71">
          <cell r="A71">
            <v>0</v>
          </cell>
          <cell r="D71">
            <v>0</v>
          </cell>
          <cell r="E71">
            <v>0</v>
          </cell>
          <cell r="H71">
            <v>0</v>
          </cell>
          <cell r="I71" t="str">
            <v/>
          </cell>
          <cell r="J71">
            <v>0</v>
          </cell>
          <cell r="S71">
            <v>0</v>
          </cell>
          <cell r="T71">
            <v>0</v>
          </cell>
          <cell r="U71">
            <v>0</v>
          </cell>
          <cell r="V71">
            <v>0</v>
          </cell>
        </row>
        <row r="72">
          <cell r="A72">
            <v>0</v>
          </cell>
          <cell r="D72">
            <v>0</v>
          </cell>
          <cell r="E72">
            <v>0</v>
          </cell>
          <cell r="H72">
            <v>0</v>
          </cell>
          <cell r="I72" t="str">
            <v/>
          </cell>
          <cell r="J72">
            <v>0</v>
          </cell>
          <cell r="S72">
            <v>0</v>
          </cell>
          <cell r="T72">
            <v>0</v>
          </cell>
          <cell r="U72">
            <v>0</v>
          </cell>
          <cell r="V72">
            <v>0</v>
          </cell>
        </row>
        <row r="73">
          <cell r="A73">
            <v>0</v>
          </cell>
          <cell r="D73">
            <v>0</v>
          </cell>
          <cell r="E73">
            <v>0</v>
          </cell>
          <cell r="H73">
            <v>0</v>
          </cell>
          <cell r="I73" t="str">
            <v/>
          </cell>
          <cell r="J73">
            <v>0</v>
          </cell>
          <cell r="S73">
            <v>0</v>
          </cell>
          <cell r="T73">
            <v>0</v>
          </cell>
          <cell r="U73">
            <v>0</v>
          </cell>
          <cell r="V73">
            <v>0</v>
          </cell>
        </row>
        <row r="74">
          <cell r="A74">
            <v>0</v>
          </cell>
          <cell r="D74">
            <v>0</v>
          </cell>
          <cell r="E74">
            <v>0</v>
          </cell>
          <cell r="H74">
            <v>0</v>
          </cell>
          <cell r="I74" t="str">
            <v/>
          </cell>
          <cell r="J74">
            <v>0</v>
          </cell>
          <cell r="S74">
            <v>0</v>
          </cell>
          <cell r="T74">
            <v>0</v>
          </cell>
          <cell r="U74">
            <v>0</v>
          </cell>
          <cell r="V74">
            <v>0</v>
          </cell>
        </row>
        <row r="75">
          <cell r="A75">
            <v>0</v>
          </cell>
          <cell r="D75">
            <v>0</v>
          </cell>
          <cell r="E75">
            <v>0</v>
          </cell>
          <cell r="H75">
            <v>0</v>
          </cell>
          <cell r="I75" t="str">
            <v/>
          </cell>
          <cell r="J75">
            <v>0</v>
          </cell>
          <cell r="S75">
            <v>0</v>
          </cell>
          <cell r="T75">
            <v>0</v>
          </cell>
          <cell r="U75">
            <v>0</v>
          </cell>
          <cell r="V75">
            <v>0</v>
          </cell>
        </row>
        <row r="76">
          <cell r="A76">
            <v>0</v>
          </cell>
          <cell r="D76">
            <v>0</v>
          </cell>
          <cell r="E76">
            <v>0</v>
          </cell>
          <cell r="H76">
            <v>0</v>
          </cell>
          <cell r="I76" t="str">
            <v/>
          </cell>
          <cell r="J76">
            <v>0</v>
          </cell>
          <cell r="S76">
            <v>0</v>
          </cell>
          <cell r="T76">
            <v>0</v>
          </cell>
          <cell r="U76">
            <v>0</v>
          </cell>
          <cell r="V76">
            <v>0</v>
          </cell>
        </row>
        <row r="77">
          <cell r="A77">
            <v>0</v>
          </cell>
          <cell r="D77">
            <v>0</v>
          </cell>
          <cell r="E77">
            <v>0</v>
          </cell>
          <cell r="H77">
            <v>0</v>
          </cell>
          <cell r="I77" t="str">
            <v/>
          </cell>
          <cell r="J77">
            <v>0</v>
          </cell>
          <cell r="S77">
            <v>0</v>
          </cell>
          <cell r="T77">
            <v>0</v>
          </cell>
          <cell r="U77">
            <v>0</v>
          </cell>
          <cell r="V77">
            <v>0</v>
          </cell>
        </row>
        <row r="78">
          <cell r="A78">
            <v>0</v>
          </cell>
          <cell r="D78">
            <v>0</v>
          </cell>
          <cell r="E78">
            <v>0</v>
          </cell>
          <cell r="H78">
            <v>0</v>
          </cell>
          <cell r="I78" t="str">
            <v/>
          </cell>
          <cell r="J78">
            <v>0</v>
          </cell>
          <cell r="S78">
            <v>0</v>
          </cell>
          <cell r="T78">
            <v>0</v>
          </cell>
          <cell r="U78">
            <v>0</v>
          </cell>
          <cell r="V78">
            <v>0</v>
          </cell>
        </row>
        <row r="79">
          <cell r="A79">
            <v>0</v>
          </cell>
          <cell r="D79">
            <v>0</v>
          </cell>
          <cell r="E79">
            <v>0</v>
          </cell>
          <cell r="H79">
            <v>0</v>
          </cell>
          <cell r="I79" t="str">
            <v/>
          </cell>
          <cell r="J79">
            <v>0</v>
          </cell>
          <cell r="S79">
            <v>0</v>
          </cell>
          <cell r="T79">
            <v>0</v>
          </cell>
          <cell r="U79">
            <v>0</v>
          </cell>
          <cell r="V79">
            <v>0</v>
          </cell>
        </row>
        <row r="80">
          <cell r="A80">
            <v>0</v>
          </cell>
          <cell r="D80">
            <v>0</v>
          </cell>
          <cell r="E80">
            <v>0</v>
          </cell>
          <cell r="H80">
            <v>0</v>
          </cell>
          <cell r="I80" t="str">
            <v/>
          </cell>
          <cell r="J80">
            <v>0</v>
          </cell>
          <cell r="S80">
            <v>0</v>
          </cell>
          <cell r="T80">
            <v>0</v>
          </cell>
          <cell r="U80">
            <v>0</v>
          </cell>
          <cell r="V80">
            <v>0</v>
          </cell>
        </row>
        <row r="81">
          <cell r="A81">
            <v>0</v>
          </cell>
          <cell r="D81">
            <v>0</v>
          </cell>
          <cell r="E81">
            <v>0</v>
          </cell>
          <cell r="H81">
            <v>0</v>
          </cell>
          <cell r="I81" t="str">
            <v/>
          </cell>
          <cell r="J81">
            <v>0</v>
          </cell>
          <cell r="S81">
            <v>0</v>
          </cell>
          <cell r="T81">
            <v>0</v>
          </cell>
          <cell r="U81">
            <v>0</v>
          </cell>
          <cell r="V81">
            <v>0</v>
          </cell>
        </row>
        <row r="87">
          <cell r="A87">
            <v>0</v>
          </cell>
          <cell r="D87" t="str">
            <v>Réf.</v>
          </cell>
          <cell r="E87" t="str">
            <v>Action</v>
          </cell>
          <cell r="H87" t="str">
            <v>Date début prévue</v>
          </cell>
          <cell r="I87" t="str">
            <v>Date fin prévue</v>
          </cell>
          <cell r="J87" t="str">
            <v>Date fin réelle</v>
          </cell>
          <cell r="K87" t="str">
            <v>Statut</v>
          </cell>
          <cell r="O87" t="str">
            <v>Responsable</v>
          </cell>
          <cell r="S87" t="str">
            <v>Commentaire</v>
          </cell>
        </row>
        <row r="88">
          <cell r="D88" t="str">
            <v>Réf.</v>
          </cell>
          <cell r="E88" t="str">
            <v>Action</v>
          </cell>
          <cell r="H88" t="str">
            <v>Début</v>
          </cell>
          <cell r="I88" t="str">
            <v>Fin prévue</v>
          </cell>
          <cell r="J88" t="str">
            <v>Fin réelle</v>
          </cell>
          <cell r="K88" t="str">
            <v>Statut</v>
          </cell>
          <cell r="O88" t="str">
            <v>Responsable</v>
          </cell>
          <cell r="S88" t="str">
            <v>Commentaire</v>
          </cell>
        </row>
        <row r="90">
          <cell r="A90">
            <v>0</v>
          </cell>
          <cell r="D90" t="str">
            <v>A1</v>
          </cell>
          <cell r="E90" t="str">
            <v>Proposition de nouvelles solutions Batch</v>
          </cell>
          <cell r="H90">
            <v>39525</v>
          </cell>
          <cell r="I90">
            <v>39525</v>
          </cell>
          <cell r="J90">
            <v>39525</v>
          </cell>
          <cell r="K90" t="str">
            <v>Terminée</v>
          </cell>
          <cell r="O90" t="str">
            <v>Manager CPL</v>
          </cell>
          <cell r="S90" t="str">
            <v>Solution Batchs refusées</v>
          </cell>
        </row>
        <row r="91">
          <cell r="A91">
            <v>0</v>
          </cell>
          <cell r="D91" t="str">
            <v>A2</v>
          </cell>
          <cell r="E91" t="str">
            <v>Présentation de la solution informatique aux métiers</v>
          </cell>
          <cell r="H91">
            <v>39560</v>
          </cell>
          <cell r="I91">
            <v>39560</v>
          </cell>
          <cell r="J91">
            <v>39560</v>
          </cell>
          <cell r="K91" t="str">
            <v>Terminée</v>
          </cell>
          <cell r="O91" t="str">
            <v>CPL</v>
          </cell>
          <cell r="S91" t="str">
            <v>Extraction Mail envoyé à l'informatique  en date du 20/04/2008 : La seule remarque et contrainte forte du métier est de bloquer la possibilité de réaliser des spec. pour les produits du système sans l'avoir au préalablement créé. Il faut donc mettre en pl</v>
          </cell>
        </row>
        <row r="92">
          <cell r="A92">
            <v>0</v>
          </cell>
          <cell r="D92" t="str">
            <v>A3</v>
          </cell>
          <cell r="E92" t="str">
            <v>Une alerte a été émise sur la capacité de l’équipe à mener la recette du projet en période d’été. Il a été préconisé de caler les dates de sollicitations des contributeurs sur juillet – août en fonction de la disponibilité des ressources dans leurs équipe</v>
          </cell>
          <cell r="H92">
            <v>39597</v>
          </cell>
          <cell r="I92">
            <v>39626</v>
          </cell>
          <cell r="J92">
            <v>39626</v>
          </cell>
          <cell r="K92" t="str">
            <v>Terminée</v>
          </cell>
          <cell r="O92" t="str">
            <v>CPQ</v>
          </cell>
          <cell r="S92" t="str">
            <v>Il a été préconisé de caler les dates de sollicitations des contributeurs sur juillet – août en fonction de la disponibilité des ressources dans leurs équipes</v>
          </cell>
        </row>
        <row r="93">
          <cell r="A93">
            <v>0</v>
          </cell>
          <cell r="D93">
            <v>0</v>
          </cell>
          <cell r="E93">
            <v>0</v>
          </cell>
          <cell r="H93">
            <v>0</v>
          </cell>
          <cell r="I93">
            <v>0</v>
          </cell>
          <cell r="J93">
            <v>0</v>
          </cell>
          <cell r="K93">
            <v>0</v>
          </cell>
          <cell r="O93">
            <v>0</v>
          </cell>
          <cell r="S93">
            <v>0</v>
          </cell>
        </row>
        <row r="94">
          <cell r="A94">
            <v>0</v>
          </cell>
          <cell r="D94">
            <v>0</v>
          </cell>
          <cell r="E94">
            <v>0</v>
          </cell>
          <cell r="H94">
            <v>0</v>
          </cell>
          <cell r="I94">
            <v>0</v>
          </cell>
          <cell r="J94">
            <v>0</v>
          </cell>
          <cell r="K94">
            <v>0</v>
          </cell>
          <cell r="O94">
            <v>0</v>
          </cell>
          <cell r="S94">
            <v>0</v>
          </cell>
        </row>
        <row r="95">
          <cell r="A95">
            <v>0</v>
          </cell>
          <cell r="D95">
            <v>0</v>
          </cell>
          <cell r="E95">
            <v>0</v>
          </cell>
          <cell r="H95">
            <v>0</v>
          </cell>
          <cell r="I95">
            <v>0</v>
          </cell>
          <cell r="J95">
            <v>0</v>
          </cell>
          <cell r="K95">
            <v>0</v>
          </cell>
          <cell r="O95">
            <v>0</v>
          </cell>
          <cell r="S95">
            <v>0</v>
          </cell>
        </row>
        <row r="96">
          <cell r="A96">
            <v>0</v>
          </cell>
          <cell r="D96">
            <v>0</v>
          </cell>
          <cell r="E96">
            <v>0</v>
          </cell>
          <cell r="H96">
            <v>0</v>
          </cell>
          <cell r="I96">
            <v>0</v>
          </cell>
          <cell r="J96">
            <v>0</v>
          </cell>
          <cell r="K96">
            <v>0</v>
          </cell>
          <cell r="O96">
            <v>0</v>
          </cell>
          <cell r="S96">
            <v>0</v>
          </cell>
        </row>
        <row r="97">
          <cell r="A97">
            <v>0</v>
          </cell>
          <cell r="D97">
            <v>0</v>
          </cell>
          <cell r="E97">
            <v>0</v>
          </cell>
          <cell r="H97">
            <v>0</v>
          </cell>
          <cell r="I97">
            <v>0</v>
          </cell>
          <cell r="J97">
            <v>0</v>
          </cell>
          <cell r="K97">
            <v>0</v>
          </cell>
          <cell r="O97">
            <v>0</v>
          </cell>
          <cell r="S97">
            <v>0</v>
          </cell>
        </row>
        <row r="98">
          <cell r="A98">
            <v>0</v>
          </cell>
          <cell r="D98">
            <v>0</v>
          </cell>
          <cell r="E98">
            <v>0</v>
          </cell>
          <cell r="H98">
            <v>0</v>
          </cell>
          <cell r="I98">
            <v>0</v>
          </cell>
          <cell r="J98">
            <v>0</v>
          </cell>
          <cell r="K98">
            <v>0</v>
          </cell>
          <cell r="O98">
            <v>0</v>
          </cell>
          <cell r="S98">
            <v>0</v>
          </cell>
        </row>
        <row r="99">
          <cell r="A99">
            <v>0</v>
          </cell>
          <cell r="D99">
            <v>0</v>
          </cell>
          <cell r="E99">
            <v>0</v>
          </cell>
          <cell r="H99">
            <v>0</v>
          </cell>
          <cell r="I99">
            <v>0</v>
          </cell>
          <cell r="J99">
            <v>0</v>
          </cell>
          <cell r="K99">
            <v>0</v>
          </cell>
          <cell r="O99">
            <v>0</v>
          </cell>
          <cell r="S99">
            <v>0</v>
          </cell>
        </row>
        <row r="100">
          <cell r="A100">
            <v>0</v>
          </cell>
          <cell r="D100">
            <v>0</v>
          </cell>
          <cell r="E100">
            <v>0</v>
          </cell>
          <cell r="H100">
            <v>0</v>
          </cell>
          <cell r="I100">
            <v>0</v>
          </cell>
          <cell r="J100">
            <v>0</v>
          </cell>
          <cell r="K100">
            <v>0</v>
          </cell>
          <cell r="O100">
            <v>0</v>
          </cell>
          <cell r="S100">
            <v>0</v>
          </cell>
        </row>
        <row r="101">
          <cell r="A101">
            <v>0</v>
          </cell>
          <cell r="D101">
            <v>0</v>
          </cell>
          <cell r="E101">
            <v>0</v>
          </cell>
          <cell r="H101">
            <v>0</v>
          </cell>
          <cell r="I101">
            <v>0</v>
          </cell>
          <cell r="J101">
            <v>0</v>
          </cell>
          <cell r="K101">
            <v>0</v>
          </cell>
          <cell r="O101">
            <v>0</v>
          </cell>
          <cell r="S101">
            <v>0</v>
          </cell>
        </row>
        <row r="102">
          <cell r="A102">
            <v>0</v>
          </cell>
          <cell r="D102">
            <v>0</v>
          </cell>
          <cell r="E102">
            <v>0</v>
          </cell>
          <cell r="H102">
            <v>0</v>
          </cell>
          <cell r="I102">
            <v>0</v>
          </cell>
          <cell r="J102">
            <v>0</v>
          </cell>
          <cell r="K102">
            <v>0</v>
          </cell>
          <cell r="O102">
            <v>0</v>
          </cell>
          <cell r="S102">
            <v>0</v>
          </cell>
        </row>
        <row r="103">
          <cell r="A103">
            <v>0</v>
          </cell>
          <cell r="D103">
            <v>0</v>
          </cell>
          <cell r="E103">
            <v>0</v>
          </cell>
          <cell r="H103">
            <v>0</v>
          </cell>
          <cell r="I103">
            <v>0</v>
          </cell>
          <cell r="J103">
            <v>0</v>
          </cell>
          <cell r="K103">
            <v>0</v>
          </cell>
          <cell r="O103">
            <v>0</v>
          </cell>
          <cell r="S103">
            <v>0</v>
          </cell>
        </row>
        <row r="109">
          <cell r="A109">
            <v>0</v>
          </cell>
          <cell r="D109" t="str">
            <v>N°</v>
          </cell>
          <cell r="E109" t="str">
            <v>Livrable</v>
          </cell>
          <cell r="T109" t="str">
            <v>Date Prévue</v>
          </cell>
          <cell r="U109" t="str">
            <v>Date Réestimée</v>
          </cell>
          <cell r="V109" t="str">
            <v>Statut</v>
          </cell>
        </row>
        <row r="110">
          <cell r="D110" t="str">
            <v>N°</v>
          </cell>
          <cell r="E110" t="str">
            <v>Livrable</v>
          </cell>
          <cell r="T110" t="str">
            <v>Date Prévue</v>
          </cell>
          <cell r="U110" t="str">
            <v>Date Réestimée</v>
          </cell>
          <cell r="V110" t="str">
            <v>Statut</v>
          </cell>
        </row>
        <row r="112">
          <cell r="A112">
            <v>0</v>
          </cell>
          <cell r="D112" t="str">
            <v>L01</v>
          </cell>
          <cell r="E112" t="str">
            <v>Lettre de lancement projet</v>
          </cell>
          <cell r="T112">
            <v>39483</v>
          </cell>
          <cell r="U112">
            <v>39483</v>
          </cell>
          <cell r="V112" t="str">
            <v>Archivé</v>
          </cell>
        </row>
        <row r="113">
          <cell r="A113">
            <v>0</v>
          </cell>
          <cell r="D113" t="str">
            <v>L02</v>
          </cell>
          <cell r="E113" t="str">
            <v>Plan projet</v>
          </cell>
          <cell r="T113">
            <v>39496</v>
          </cell>
          <cell r="U113">
            <v>39496</v>
          </cell>
          <cell r="V113" t="str">
            <v>Validé</v>
          </cell>
        </row>
        <row r="114">
          <cell r="A114">
            <v>0</v>
          </cell>
          <cell r="D114" t="str">
            <v>L03</v>
          </cell>
          <cell r="E114" t="str">
            <v>Expression besoins de changement projet</v>
          </cell>
          <cell r="T114">
            <v>39499</v>
          </cell>
          <cell r="U114">
            <v>39505</v>
          </cell>
          <cell r="V114" t="str">
            <v>Archivé</v>
          </cell>
        </row>
        <row r="115">
          <cell r="A115">
            <v>0</v>
          </cell>
          <cell r="D115" t="str">
            <v>L04</v>
          </cell>
          <cell r="E115" t="str">
            <v>Conception fonctionnelle SI</v>
          </cell>
          <cell r="T115">
            <v>39519</v>
          </cell>
          <cell r="U115">
            <v>39521</v>
          </cell>
          <cell r="V115" t="str">
            <v>Archivé</v>
          </cell>
        </row>
        <row r="116">
          <cell r="A116">
            <v>0</v>
          </cell>
          <cell r="D116" t="str">
            <v>L05</v>
          </cell>
          <cell r="E116" t="str">
            <v>Conception générale applicative et technique</v>
          </cell>
          <cell r="T116">
            <v>39524</v>
          </cell>
          <cell r="U116">
            <v>39525</v>
          </cell>
          <cell r="V116" t="str">
            <v>Archivé</v>
          </cell>
        </row>
        <row r="117">
          <cell r="A117">
            <v>0</v>
          </cell>
          <cell r="D117" t="str">
            <v>L06</v>
          </cell>
          <cell r="E117" t="str">
            <v>Plan de test</v>
          </cell>
          <cell r="T117">
            <v>39521</v>
          </cell>
          <cell r="U117">
            <v>39521</v>
          </cell>
          <cell r="V117" t="str">
            <v>Validé</v>
          </cell>
        </row>
        <row r="118">
          <cell r="A118">
            <v>0</v>
          </cell>
          <cell r="D118" t="str">
            <v>L07</v>
          </cell>
          <cell r="E118" t="str">
            <v>Plan de déploiement</v>
          </cell>
          <cell r="T118">
            <v>39533</v>
          </cell>
          <cell r="U118">
            <v>39528</v>
          </cell>
          <cell r="V118" t="str">
            <v>Validé</v>
          </cell>
        </row>
        <row r="119">
          <cell r="A119">
            <v>0</v>
          </cell>
          <cell r="D119" t="str">
            <v>L08</v>
          </cell>
          <cell r="E119" t="str">
            <v>Spécif. Détaillées - Description Application</v>
          </cell>
          <cell r="T119">
            <v>39549</v>
          </cell>
          <cell r="U119">
            <v>39549</v>
          </cell>
          <cell r="V119" t="str">
            <v>Validé</v>
          </cell>
        </row>
        <row r="120">
          <cell r="A120">
            <v>0</v>
          </cell>
          <cell r="D120" t="str">
            <v>L09</v>
          </cell>
          <cell r="E120" t="str">
            <v>Spécif. Détaillées - Description composants logiques</v>
          </cell>
          <cell r="T120">
            <v>39556</v>
          </cell>
          <cell r="U120">
            <v>39562</v>
          </cell>
          <cell r="V120" t="str">
            <v>Validé</v>
          </cell>
        </row>
        <row r="121">
          <cell r="A121">
            <v>0</v>
          </cell>
          <cell r="D121" t="str">
            <v>L10</v>
          </cell>
          <cell r="E121" t="str">
            <v>Dossier de tests d'assemblage</v>
          </cell>
          <cell r="T121">
            <v>39560</v>
          </cell>
          <cell r="U121">
            <v>39563</v>
          </cell>
          <cell r="V121" t="str">
            <v>Validé</v>
          </cell>
        </row>
        <row r="122">
          <cell r="A122">
            <v>0</v>
          </cell>
          <cell r="D122" t="str">
            <v>L11</v>
          </cell>
          <cell r="E122" t="str">
            <v>Dossier de test de pré-recette</v>
          </cell>
          <cell r="T122">
            <v>39562</v>
          </cell>
          <cell r="U122">
            <v>39568</v>
          </cell>
          <cell r="V122" t="str">
            <v>Validé</v>
          </cell>
        </row>
        <row r="123">
          <cell r="A123">
            <v>1</v>
          </cell>
          <cell r="D123" t="str">
            <v>L12</v>
          </cell>
          <cell r="E123" t="str">
            <v>Dossier de test de recette fonctionnelle et technique</v>
          </cell>
          <cell r="T123">
            <v>39566</v>
          </cell>
          <cell r="U123">
            <v>39577</v>
          </cell>
          <cell r="V123" t="str">
            <v>Réalisé</v>
          </cell>
        </row>
        <row r="124">
          <cell r="A124">
            <v>0</v>
          </cell>
          <cell r="D124" t="str">
            <v>L13</v>
          </cell>
          <cell r="E124" t="str">
            <v>PV de test d'assemblage</v>
          </cell>
          <cell r="T124">
            <v>39653</v>
          </cell>
          <cell r="U124">
            <v>39653</v>
          </cell>
          <cell r="V124" t="str">
            <v>Validé</v>
          </cell>
        </row>
        <row r="125">
          <cell r="A125">
            <v>1</v>
          </cell>
          <cell r="D125" t="str">
            <v>L14</v>
          </cell>
          <cell r="E125" t="str">
            <v>Programmes batch</v>
          </cell>
          <cell r="T125">
            <v>39644</v>
          </cell>
          <cell r="U125">
            <v>39654</v>
          </cell>
          <cell r="V125" t="str">
            <v>Réalisé</v>
          </cell>
        </row>
        <row r="126">
          <cell r="A126">
            <v>1</v>
          </cell>
          <cell r="D126" t="str">
            <v>L15</v>
          </cell>
          <cell r="E126" t="str">
            <v>Programmes open</v>
          </cell>
          <cell r="T126">
            <v>39644</v>
          </cell>
          <cell r="U126">
            <v>39654</v>
          </cell>
          <cell r="V126" t="str">
            <v>Réalisé</v>
          </cell>
        </row>
        <row r="127">
          <cell r="A127">
            <v>1</v>
          </cell>
          <cell r="D127" t="str">
            <v>L16</v>
          </cell>
          <cell r="E127" t="str">
            <v>Dossier d'exploitation main frame</v>
          </cell>
          <cell r="T127">
            <v>39644</v>
          </cell>
          <cell r="U127">
            <v>39647</v>
          </cell>
          <cell r="V127" t="str">
            <v>Réalisé</v>
          </cell>
        </row>
        <row r="128">
          <cell r="A128">
            <v>1</v>
          </cell>
          <cell r="D128" t="str">
            <v>L17</v>
          </cell>
          <cell r="E128" t="str">
            <v>Dossier d'exploitation open</v>
          </cell>
          <cell r="T128">
            <v>39644</v>
          </cell>
          <cell r="U128">
            <v>39647</v>
          </cell>
          <cell r="V128" t="str">
            <v>Réalisé</v>
          </cell>
        </row>
        <row r="129">
          <cell r="A129">
            <v>1</v>
          </cell>
          <cell r="D129" t="str">
            <v>L18</v>
          </cell>
          <cell r="E129" t="str">
            <v>PV de test de pré-recette</v>
          </cell>
          <cell r="T129">
            <v>39674</v>
          </cell>
          <cell r="U129">
            <v>39674</v>
          </cell>
          <cell r="V129" t="str">
            <v>En cours</v>
          </cell>
        </row>
        <row r="130">
          <cell r="A130">
            <v>1</v>
          </cell>
          <cell r="D130" t="str">
            <v>L19</v>
          </cell>
          <cell r="E130" t="str">
            <v>PV de test de recette fonctionnelle et technique</v>
          </cell>
          <cell r="T130">
            <v>39715</v>
          </cell>
          <cell r="U130">
            <v>39715</v>
          </cell>
          <cell r="V130" t="str">
            <v>Prévu</v>
          </cell>
        </row>
        <row r="131">
          <cell r="A131">
            <v>0</v>
          </cell>
          <cell r="D131" t="str">
            <v>L20</v>
          </cell>
          <cell r="E131" t="str">
            <v xml:space="preserve">Modes opératoires et docs Métier  </v>
          </cell>
          <cell r="T131">
            <v>39764</v>
          </cell>
          <cell r="U131">
            <v>39764</v>
          </cell>
          <cell r="V131">
            <v>0</v>
          </cell>
        </row>
        <row r="132">
          <cell r="A132">
            <v>0</v>
          </cell>
          <cell r="D132" t="str">
            <v>L21</v>
          </cell>
          <cell r="E132" t="str">
            <v>PV de fin de garantie</v>
          </cell>
          <cell r="T132">
            <v>39819</v>
          </cell>
          <cell r="U132">
            <v>39819</v>
          </cell>
          <cell r="V132">
            <v>0</v>
          </cell>
        </row>
        <row r="133">
          <cell r="A133">
            <v>0</v>
          </cell>
          <cell r="D133" t="str">
            <v>L22</v>
          </cell>
          <cell r="E133" t="str">
            <v>Bilan de projet</v>
          </cell>
          <cell r="T133">
            <v>39821</v>
          </cell>
          <cell r="U133">
            <v>39821</v>
          </cell>
          <cell r="V133">
            <v>0</v>
          </cell>
        </row>
        <row r="134">
          <cell r="A134">
            <v>0</v>
          </cell>
          <cell r="D134">
            <v>0</v>
          </cell>
          <cell r="E134">
            <v>0</v>
          </cell>
          <cell r="T134">
            <v>0</v>
          </cell>
          <cell r="U134">
            <v>0</v>
          </cell>
          <cell r="V134">
            <v>0</v>
          </cell>
        </row>
        <row r="135">
          <cell r="A135">
            <v>0</v>
          </cell>
          <cell r="D135">
            <v>0</v>
          </cell>
          <cell r="E135">
            <v>0</v>
          </cell>
          <cell r="T135">
            <v>0</v>
          </cell>
          <cell r="U135">
            <v>0</v>
          </cell>
          <cell r="V135">
            <v>0</v>
          </cell>
        </row>
        <row r="141">
          <cell r="A141">
            <v>0</v>
          </cell>
          <cell r="D141" t="str">
            <v>N°</v>
          </cell>
          <cell r="E141" t="str">
            <v>Contribution (Nom / Description)</v>
          </cell>
          <cell r="I141" t="str">
            <v>Contributeur</v>
          </cell>
          <cell r="K141" t="str">
            <v>Pré requis</v>
          </cell>
          <cell r="T141" t="str">
            <v>Date Prévue</v>
          </cell>
          <cell r="U141" t="str">
            <v>Date Réestimée</v>
          </cell>
          <cell r="V141" t="str">
            <v>Statut</v>
          </cell>
        </row>
        <row r="142">
          <cell r="D142" t="str">
            <v>Id</v>
          </cell>
          <cell r="E142" t="str">
            <v>Livrables attendus</v>
          </cell>
          <cell r="I142" t="str">
            <v>Contributeur</v>
          </cell>
          <cell r="K142" t="str">
            <v>Pré requis</v>
          </cell>
          <cell r="T142" t="str">
            <v>Date Prévue</v>
          </cell>
          <cell r="U142" t="str">
            <v>Date Réestimée</v>
          </cell>
          <cell r="V142" t="str">
            <v>Statut</v>
          </cell>
        </row>
        <row r="144">
          <cell r="A144">
            <v>0</v>
          </cell>
          <cell r="D144" t="str">
            <v>F1</v>
          </cell>
          <cell r="E144" t="str">
            <v>Conception générale applicative et technique</v>
          </cell>
          <cell r="I144" t="str">
            <v>Benoit B.</v>
          </cell>
          <cell r="K144">
            <v>0</v>
          </cell>
          <cell r="T144">
            <v>39524</v>
          </cell>
          <cell r="U144">
            <v>39525</v>
          </cell>
          <cell r="V144" t="str">
            <v>Validée</v>
          </cell>
        </row>
        <row r="145">
          <cell r="A145">
            <v>0</v>
          </cell>
          <cell r="D145" t="str">
            <v>F2</v>
          </cell>
          <cell r="E145" t="str">
            <v xml:space="preserve">Test comprenant 
- Plan de Test
- Dossier de test de pré-recette
- Dossier de test de recette fonctionnelle et technique
- Paramètrage des menus pour la qualification </v>
          </cell>
          <cell r="I145" t="str">
            <v>Anne G.</v>
          </cell>
          <cell r="K145" t="str">
            <v>Conception fonctionnelle, CGAT</v>
          </cell>
          <cell r="T145">
            <v>39521</v>
          </cell>
          <cell r="U145">
            <v>39521</v>
          </cell>
          <cell r="V145" t="str">
            <v>Validée</v>
          </cell>
        </row>
        <row r="146">
          <cell r="A146">
            <v>0</v>
          </cell>
          <cell r="D146" t="str">
            <v>F3</v>
          </cell>
          <cell r="E146" t="str">
            <v>Plan de déploiement</v>
          </cell>
          <cell r="I146" t="str">
            <v>René V.</v>
          </cell>
          <cell r="K146">
            <v>0</v>
          </cell>
          <cell r="T146">
            <v>39533</v>
          </cell>
          <cell r="U146">
            <v>39528</v>
          </cell>
          <cell r="V146" t="str">
            <v>Validée</v>
          </cell>
        </row>
        <row r="147">
          <cell r="A147">
            <v>1</v>
          </cell>
          <cell r="D147" t="str">
            <v>F4</v>
          </cell>
          <cell r="E147" t="str">
            <v>Revue Qualité Projet CQP2</v>
          </cell>
          <cell r="I147" t="str">
            <v>Corinne C.</v>
          </cell>
          <cell r="K147">
            <v>0</v>
          </cell>
          <cell r="T147">
            <v>39678</v>
          </cell>
          <cell r="U147">
            <v>39680</v>
          </cell>
          <cell r="V147" t="str">
            <v>Réalisée</v>
          </cell>
        </row>
        <row r="148">
          <cell r="A148">
            <v>0</v>
          </cell>
          <cell r="D148">
            <v>0</v>
          </cell>
          <cell r="E148">
            <v>0</v>
          </cell>
          <cell r="I148">
            <v>0</v>
          </cell>
          <cell r="K148">
            <v>0</v>
          </cell>
          <cell r="T148">
            <v>0</v>
          </cell>
          <cell r="U148">
            <v>0</v>
          </cell>
          <cell r="V148">
            <v>0</v>
          </cell>
        </row>
        <row r="149">
          <cell r="A149">
            <v>0</v>
          </cell>
          <cell r="D149">
            <v>0</v>
          </cell>
          <cell r="E149">
            <v>0</v>
          </cell>
          <cell r="I149">
            <v>0</v>
          </cell>
          <cell r="K149">
            <v>0</v>
          </cell>
          <cell r="T149">
            <v>0</v>
          </cell>
          <cell r="U149">
            <v>0</v>
          </cell>
          <cell r="V149">
            <v>0</v>
          </cell>
        </row>
        <row r="150">
          <cell r="A150">
            <v>0</v>
          </cell>
          <cell r="D150">
            <v>0</v>
          </cell>
          <cell r="E150">
            <v>0</v>
          </cell>
          <cell r="I150">
            <v>0</v>
          </cell>
          <cell r="K150">
            <v>0</v>
          </cell>
          <cell r="T150">
            <v>0</v>
          </cell>
          <cell r="U150">
            <v>0</v>
          </cell>
          <cell r="V150">
            <v>0</v>
          </cell>
        </row>
        <row r="151">
          <cell r="A151">
            <v>0</v>
          </cell>
          <cell r="D151">
            <v>0</v>
          </cell>
          <cell r="E151">
            <v>0</v>
          </cell>
          <cell r="I151">
            <v>0</v>
          </cell>
          <cell r="K151">
            <v>0</v>
          </cell>
          <cell r="T151">
            <v>0</v>
          </cell>
          <cell r="U151">
            <v>0</v>
          </cell>
          <cell r="V151">
            <v>0</v>
          </cell>
        </row>
        <row r="157">
          <cell r="A157">
            <v>0</v>
          </cell>
          <cell r="D157" t="str">
            <v>N°</v>
          </cell>
          <cell r="E157" t="str">
            <v>Description</v>
          </cell>
          <cell r="I157" t="str">
            <v>Date demande</v>
          </cell>
          <cell r="J157" t="str">
            <v>Statut</v>
          </cell>
          <cell r="M157" t="str">
            <v>Date refus / acceptation</v>
          </cell>
          <cell r="R157" t="str">
            <v>Charge</v>
          </cell>
          <cell r="S157" t="str">
            <v>Description de l'impact / commentaires</v>
          </cell>
        </row>
        <row r="158">
          <cell r="D158" t="str">
            <v>N°</v>
          </cell>
          <cell r="E158" t="str">
            <v>Description</v>
          </cell>
          <cell r="I158" t="str">
            <v>Date demande</v>
          </cell>
          <cell r="J158" t="str">
            <v>Statut</v>
          </cell>
          <cell r="M158" t="str">
            <v>Date accept.</v>
          </cell>
          <cell r="R158" t="str">
            <v>Charge</v>
          </cell>
          <cell r="S158" t="str">
            <v>Impact</v>
          </cell>
        </row>
        <row r="160">
          <cell r="A160">
            <v>0</v>
          </cell>
          <cell r="D160" t="str">
            <v>FDC001</v>
          </cell>
          <cell r="E160" t="str">
            <v>Nouvel écran enregistrement client</v>
          </cell>
          <cell r="I160">
            <v>39295</v>
          </cell>
          <cell r="J160" t="str">
            <v>Acceptée</v>
          </cell>
          <cell r="M160">
            <v>39539</v>
          </cell>
          <cell r="R160">
            <v>15</v>
          </cell>
          <cell r="S160">
            <v>0</v>
          </cell>
        </row>
        <row r="161">
          <cell r="A161">
            <v>0</v>
          </cell>
          <cell r="D161" t="str">
            <v>FDC002</v>
          </cell>
          <cell r="E161" t="str">
            <v>Ajout du libellé produit sur l'état B128</v>
          </cell>
          <cell r="I161">
            <v>39142</v>
          </cell>
          <cell r="J161" t="str">
            <v>Acceptée</v>
          </cell>
          <cell r="M161">
            <v>39614</v>
          </cell>
          <cell r="R161">
            <v>10</v>
          </cell>
          <cell r="S161" t="str">
            <v>COF-SI,DT</v>
          </cell>
        </row>
        <row r="162">
          <cell r="A162">
            <v>0</v>
          </cell>
          <cell r="D162" t="str">
            <v>FDC003</v>
          </cell>
          <cell r="E162" t="str">
            <v>Ajout libellé produit sur l'état B129</v>
          </cell>
          <cell r="I162">
            <v>39142</v>
          </cell>
          <cell r="J162" t="str">
            <v>Acceptée</v>
          </cell>
          <cell r="M162">
            <v>39614</v>
          </cell>
          <cell r="R162">
            <v>10</v>
          </cell>
          <cell r="S162">
            <v>0</v>
          </cell>
        </row>
        <row r="163">
          <cell r="A163">
            <v>0</v>
          </cell>
          <cell r="D163">
            <v>0</v>
          </cell>
          <cell r="E163">
            <v>0</v>
          </cell>
          <cell r="I163">
            <v>0</v>
          </cell>
          <cell r="J163">
            <v>0</v>
          </cell>
          <cell r="M163">
            <v>0</v>
          </cell>
          <cell r="R163">
            <v>0</v>
          </cell>
          <cell r="S163">
            <v>0</v>
          </cell>
        </row>
        <row r="164">
          <cell r="A164">
            <v>0</v>
          </cell>
          <cell r="D164">
            <v>0</v>
          </cell>
          <cell r="E164">
            <v>0</v>
          </cell>
          <cell r="I164">
            <v>0</v>
          </cell>
          <cell r="J164">
            <v>0</v>
          </cell>
          <cell r="M164">
            <v>0</v>
          </cell>
          <cell r="R164">
            <v>0</v>
          </cell>
          <cell r="S164">
            <v>0</v>
          </cell>
        </row>
        <row r="165">
          <cell r="A165">
            <v>0</v>
          </cell>
          <cell r="D165">
            <v>0</v>
          </cell>
          <cell r="E165">
            <v>0</v>
          </cell>
          <cell r="I165">
            <v>0</v>
          </cell>
          <cell r="J165">
            <v>0</v>
          </cell>
          <cell r="M165">
            <v>0</v>
          </cell>
          <cell r="R165">
            <v>0</v>
          </cell>
          <cell r="S165">
            <v>0</v>
          </cell>
        </row>
        <row r="166">
          <cell r="A166">
            <v>0</v>
          </cell>
          <cell r="D166">
            <v>0</v>
          </cell>
          <cell r="E166">
            <v>0</v>
          </cell>
          <cell r="I166">
            <v>0</v>
          </cell>
          <cell r="J166">
            <v>0</v>
          </cell>
          <cell r="M166">
            <v>0</v>
          </cell>
          <cell r="R166">
            <v>0</v>
          </cell>
          <cell r="S166">
            <v>0</v>
          </cell>
        </row>
        <row r="167">
          <cell r="A167">
            <v>0</v>
          </cell>
          <cell r="D167">
            <v>0</v>
          </cell>
          <cell r="E167">
            <v>0</v>
          </cell>
          <cell r="I167">
            <v>0</v>
          </cell>
          <cell r="J167">
            <v>0</v>
          </cell>
          <cell r="M167">
            <v>0</v>
          </cell>
          <cell r="R167">
            <v>0</v>
          </cell>
          <cell r="S167">
            <v>0</v>
          </cell>
        </row>
        <row r="168">
          <cell r="A168">
            <v>0</v>
          </cell>
          <cell r="D168">
            <v>0</v>
          </cell>
          <cell r="E168">
            <v>0</v>
          </cell>
          <cell r="I168">
            <v>0</v>
          </cell>
          <cell r="J168">
            <v>0</v>
          </cell>
          <cell r="M168">
            <v>0</v>
          </cell>
          <cell r="R168">
            <v>0</v>
          </cell>
          <cell r="S168">
            <v>0</v>
          </cell>
        </row>
        <row r="169">
          <cell r="A169">
            <v>0</v>
          </cell>
          <cell r="D169">
            <v>0</v>
          </cell>
          <cell r="E169">
            <v>0</v>
          </cell>
          <cell r="I169">
            <v>0</v>
          </cell>
          <cell r="J169">
            <v>0</v>
          </cell>
          <cell r="M169">
            <v>0</v>
          </cell>
          <cell r="R169">
            <v>0</v>
          </cell>
          <cell r="S169">
            <v>0</v>
          </cell>
        </row>
        <row r="170">
          <cell r="A170">
            <v>0</v>
          </cell>
          <cell r="D170">
            <v>0</v>
          </cell>
          <cell r="E170">
            <v>0</v>
          </cell>
          <cell r="I170">
            <v>0</v>
          </cell>
          <cell r="J170">
            <v>0</v>
          </cell>
          <cell r="M170">
            <v>0</v>
          </cell>
          <cell r="R170">
            <v>0</v>
          </cell>
          <cell r="S170">
            <v>0</v>
          </cell>
        </row>
        <row r="171">
          <cell r="A171">
            <v>0</v>
          </cell>
          <cell r="D171">
            <v>0</v>
          </cell>
          <cell r="E171">
            <v>0</v>
          </cell>
          <cell r="I171">
            <v>0</v>
          </cell>
          <cell r="J171">
            <v>0</v>
          </cell>
          <cell r="M171">
            <v>0</v>
          </cell>
          <cell r="R171">
            <v>0</v>
          </cell>
          <cell r="S171">
            <v>0</v>
          </cell>
        </row>
        <row r="172">
          <cell r="A172">
            <v>0</v>
          </cell>
          <cell r="D172">
            <v>0</v>
          </cell>
          <cell r="E172">
            <v>0</v>
          </cell>
          <cell r="I172">
            <v>0</v>
          </cell>
          <cell r="J172">
            <v>0</v>
          </cell>
          <cell r="M172">
            <v>0</v>
          </cell>
          <cell r="R172">
            <v>0</v>
          </cell>
          <cell r="S172">
            <v>0</v>
          </cell>
        </row>
        <row r="173">
          <cell r="A173">
            <v>0</v>
          </cell>
          <cell r="D173">
            <v>0</v>
          </cell>
          <cell r="E173">
            <v>0</v>
          </cell>
          <cell r="I173">
            <v>0</v>
          </cell>
          <cell r="J173">
            <v>0</v>
          </cell>
          <cell r="M173">
            <v>0</v>
          </cell>
          <cell r="R173">
            <v>0</v>
          </cell>
          <cell r="S173">
            <v>0</v>
          </cell>
        </row>
        <row r="174">
          <cell r="A174">
            <v>0</v>
          </cell>
          <cell r="D174">
            <v>0</v>
          </cell>
          <cell r="E174">
            <v>0</v>
          </cell>
          <cell r="I174">
            <v>0</v>
          </cell>
          <cell r="J174">
            <v>0</v>
          </cell>
          <cell r="M174">
            <v>0</v>
          </cell>
          <cell r="R174">
            <v>0</v>
          </cell>
          <cell r="S174">
            <v>0</v>
          </cell>
        </row>
        <row r="175">
          <cell r="A175">
            <v>0</v>
          </cell>
          <cell r="D175">
            <v>0</v>
          </cell>
          <cell r="E175">
            <v>0</v>
          </cell>
          <cell r="I175">
            <v>0</v>
          </cell>
          <cell r="J175">
            <v>0</v>
          </cell>
          <cell r="M175">
            <v>0</v>
          </cell>
          <cell r="R175">
            <v>0</v>
          </cell>
          <cell r="S175">
            <v>0</v>
          </cell>
        </row>
        <row r="176">
          <cell r="A176">
            <v>0</v>
          </cell>
          <cell r="D176">
            <v>0</v>
          </cell>
          <cell r="E176">
            <v>0</v>
          </cell>
          <cell r="I176">
            <v>0</v>
          </cell>
          <cell r="J176">
            <v>0</v>
          </cell>
          <cell r="M176">
            <v>0</v>
          </cell>
          <cell r="R176">
            <v>0</v>
          </cell>
          <cell r="S176">
            <v>0</v>
          </cell>
        </row>
        <row r="177">
          <cell r="A177">
            <v>0</v>
          </cell>
          <cell r="D177">
            <v>0</v>
          </cell>
          <cell r="E177">
            <v>0</v>
          </cell>
          <cell r="I177">
            <v>0</v>
          </cell>
          <cell r="J177">
            <v>0</v>
          </cell>
          <cell r="M177">
            <v>0</v>
          </cell>
          <cell r="R177">
            <v>0</v>
          </cell>
          <cell r="S177">
            <v>0</v>
          </cell>
        </row>
        <row r="178">
          <cell r="A178">
            <v>0</v>
          </cell>
          <cell r="D178">
            <v>0</v>
          </cell>
          <cell r="E178">
            <v>0</v>
          </cell>
          <cell r="I178">
            <v>0</v>
          </cell>
          <cell r="J178">
            <v>0</v>
          </cell>
          <cell r="M178">
            <v>0</v>
          </cell>
          <cell r="R178">
            <v>0</v>
          </cell>
          <cell r="S178">
            <v>0</v>
          </cell>
        </row>
        <row r="179">
          <cell r="A179">
            <v>0</v>
          </cell>
          <cell r="D179">
            <v>0</v>
          </cell>
          <cell r="E179">
            <v>0</v>
          </cell>
          <cell r="I179">
            <v>0</v>
          </cell>
          <cell r="J179">
            <v>0</v>
          </cell>
          <cell r="M179">
            <v>0</v>
          </cell>
          <cell r="R179">
            <v>0</v>
          </cell>
          <cell r="S179">
            <v>0</v>
          </cell>
        </row>
      </sheetData>
      <sheetData sheetId="2">
        <row r="7">
          <cell r="A7">
            <v>39478</v>
          </cell>
          <cell r="B7">
            <v>70</v>
          </cell>
          <cell r="C7">
            <v>70</v>
          </cell>
          <cell r="D7">
            <v>70</v>
          </cell>
        </row>
        <row r="8">
          <cell r="A8">
            <v>39506</v>
          </cell>
          <cell r="B8">
            <v>115</v>
          </cell>
          <cell r="C8">
            <v>110</v>
          </cell>
          <cell r="D8">
            <v>110</v>
          </cell>
        </row>
        <row r="9">
          <cell r="A9">
            <v>39534</v>
          </cell>
          <cell r="B9">
            <v>183</v>
          </cell>
          <cell r="C9">
            <v>180</v>
          </cell>
          <cell r="D9">
            <v>175</v>
          </cell>
        </row>
        <row r="10">
          <cell r="A10">
            <v>39562</v>
          </cell>
          <cell r="B10">
            <v>228</v>
          </cell>
          <cell r="C10">
            <v>240</v>
          </cell>
          <cell r="D10">
            <v>230</v>
          </cell>
        </row>
        <row r="11">
          <cell r="A11">
            <v>39597</v>
          </cell>
          <cell r="B11">
            <v>300</v>
          </cell>
          <cell r="C11">
            <v>315</v>
          </cell>
          <cell r="D11">
            <v>300</v>
          </cell>
        </row>
        <row r="12">
          <cell r="A12">
            <v>39625</v>
          </cell>
          <cell r="B12">
            <v>390</v>
          </cell>
          <cell r="C12">
            <v>400</v>
          </cell>
          <cell r="D12">
            <v>380</v>
          </cell>
        </row>
        <row r="13">
          <cell r="A13">
            <v>39660</v>
          </cell>
          <cell r="B13">
            <v>450</v>
          </cell>
          <cell r="C13">
            <v>465</v>
          </cell>
          <cell r="D13">
            <v>430</v>
          </cell>
        </row>
        <row r="14">
          <cell r="A14">
            <v>39688</v>
          </cell>
          <cell r="B14">
            <v>520</v>
          </cell>
          <cell r="C14">
            <v>510</v>
          </cell>
          <cell r="D14">
            <v>480</v>
          </cell>
        </row>
        <row r="15">
          <cell r="A15">
            <v>39716</v>
          </cell>
          <cell r="C15">
            <v>535</v>
          </cell>
          <cell r="D15">
            <v>500</v>
          </cell>
        </row>
        <row r="16">
          <cell r="A16">
            <v>39751</v>
          </cell>
          <cell r="C16">
            <v>568</v>
          </cell>
          <cell r="D16">
            <v>530</v>
          </cell>
        </row>
        <row r="17">
          <cell r="A17">
            <v>39779</v>
          </cell>
          <cell r="C17">
            <v>590</v>
          </cell>
          <cell r="D17">
            <v>555</v>
          </cell>
        </row>
        <row r="18">
          <cell r="A18">
            <v>39806</v>
          </cell>
          <cell r="C18">
            <v>625</v>
          </cell>
          <cell r="D18">
            <v>580</v>
          </cell>
        </row>
        <row r="19">
          <cell r="A19">
            <v>39842</v>
          </cell>
          <cell r="C19">
            <v>635</v>
          </cell>
          <cell r="D19">
            <v>615</v>
          </cell>
        </row>
        <row r="26">
          <cell r="A26" t="str">
            <v>Dates de relevé des consommés</v>
          </cell>
        </row>
        <row r="27">
          <cell r="A27">
            <v>39660</v>
          </cell>
        </row>
        <row r="28">
          <cell r="A28">
            <v>39688</v>
          </cell>
        </row>
      </sheetData>
      <sheetData sheetId="3">
        <row r="4">
          <cell r="A4">
            <v>0</v>
          </cell>
        </row>
        <row r="7">
          <cell r="A7">
            <v>0</v>
          </cell>
        </row>
        <row r="8">
          <cell r="A8">
            <v>0</v>
          </cell>
          <cell r="B8" t="str">
            <v>L01</v>
          </cell>
          <cell r="C8" t="str">
            <v>Lettre de lancement projet</v>
          </cell>
          <cell r="D8">
            <v>39483</v>
          </cell>
          <cell r="E8">
            <v>39483</v>
          </cell>
          <cell r="F8" t="str">
            <v>Archivé</v>
          </cell>
        </row>
        <row r="9">
          <cell r="A9">
            <v>0</v>
          </cell>
          <cell r="B9" t="str">
            <v>L02</v>
          </cell>
          <cell r="C9" t="str">
            <v>Plan projet</v>
          </cell>
          <cell r="D9">
            <v>39496</v>
          </cell>
          <cell r="E9">
            <v>39496</v>
          </cell>
          <cell r="F9" t="str">
            <v>Validé</v>
          </cell>
        </row>
        <row r="10">
          <cell r="A10">
            <v>0</v>
          </cell>
          <cell r="B10" t="str">
            <v>L03</v>
          </cell>
          <cell r="C10" t="str">
            <v>Expression besoins de changement projet</v>
          </cell>
          <cell r="D10">
            <v>39499</v>
          </cell>
          <cell r="E10">
            <v>39505</v>
          </cell>
          <cell r="F10" t="str">
            <v>Archivé</v>
          </cell>
        </row>
        <row r="11">
          <cell r="A11">
            <v>0</v>
          </cell>
          <cell r="B11" t="str">
            <v>L04</v>
          </cell>
          <cell r="C11" t="str">
            <v>Conception fonctionnelle SI</v>
          </cell>
          <cell r="D11">
            <v>39519</v>
          </cell>
          <cell r="E11">
            <v>39521</v>
          </cell>
          <cell r="F11" t="str">
            <v>Archivé</v>
          </cell>
        </row>
        <row r="12">
          <cell r="A12">
            <v>0</v>
          </cell>
          <cell r="B12" t="str">
            <v>L05</v>
          </cell>
          <cell r="C12" t="str">
            <v>Conception générale applicative et technique</v>
          </cell>
          <cell r="D12">
            <v>39524</v>
          </cell>
          <cell r="E12">
            <v>39525</v>
          </cell>
          <cell r="F12" t="str">
            <v>Archivé</v>
          </cell>
        </row>
        <row r="13">
          <cell r="A13">
            <v>0</v>
          </cell>
          <cell r="B13" t="str">
            <v>L06</v>
          </cell>
          <cell r="C13" t="str">
            <v>Plan de test</v>
          </cell>
          <cell r="D13">
            <v>39521</v>
          </cell>
          <cell r="E13">
            <v>39521</v>
          </cell>
          <cell r="F13" t="str">
            <v>Validé</v>
          </cell>
        </row>
        <row r="14">
          <cell r="A14">
            <v>0</v>
          </cell>
          <cell r="B14" t="str">
            <v>L07</v>
          </cell>
          <cell r="C14" t="str">
            <v>Plan de déploiement</v>
          </cell>
          <cell r="D14">
            <v>39533</v>
          </cell>
          <cell r="E14">
            <v>39528</v>
          </cell>
          <cell r="F14" t="str">
            <v>Validé</v>
          </cell>
        </row>
        <row r="15">
          <cell r="A15">
            <v>0</v>
          </cell>
          <cell r="B15" t="str">
            <v>L08</v>
          </cell>
          <cell r="C15" t="str">
            <v>Spécif. Détaillées - Description Application</v>
          </cell>
          <cell r="D15">
            <v>39549</v>
          </cell>
          <cell r="E15">
            <v>39549</v>
          </cell>
          <cell r="F15" t="str">
            <v>Validé</v>
          </cell>
        </row>
        <row r="16">
          <cell r="A16">
            <v>0</v>
          </cell>
          <cell r="B16" t="str">
            <v>L09</v>
          </cell>
          <cell r="C16" t="str">
            <v>Spécif. Détaillées - Description composants logiques</v>
          </cell>
          <cell r="D16">
            <v>39556</v>
          </cell>
          <cell r="E16">
            <v>39562</v>
          </cell>
          <cell r="F16" t="str">
            <v>Validé</v>
          </cell>
        </row>
        <row r="17">
          <cell r="A17">
            <v>0</v>
          </cell>
          <cell r="B17" t="str">
            <v>L10</v>
          </cell>
          <cell r="C17" t="str">
            <v>Dossier de tests d'assemblage</v>
          </cell>
          <cell r="D17">
            <v>39560</v>
          </cell>
          <cell r="E17">
            <v>39563</v>
          </cell>
          <cell r="F17" t="str">
            <v>Validé</v>
          </cell>
        </row>
        <row r="18">
          <cell r="A18">
            <v>0</v>
          </cell>
          <cell r="B18" t="str">
            <v>L11</v>
          </cell>
          <cell r="C18" t="str">
            <v>Dossier de test de pré-recette</v>
          </cell>
          <cell r="D18">
            <v>39562</v>
          </cell>
          <cell r="E18">
            <v>39568</v>
          </cell>
          <cell r="F18" t="str">
            <v>Validé</v>
          </cell>
        </row>
        <row r="19">
          <cell r="A19">
            <v>1</v>
          </cell>
          <cell r="B19" t="str">
            <v>L12</v>
          </cell>
          <cell r="C19" t="str">
            <v>Dossier de test de recette fonctionnelle et technique</v>
          </cell>
          <cell r="D19">
            <v>39566</v>
          </cell>
          <cell r="E19">
            <v>39577</v>
          </cell>
          <cell r="F19" t="str">
            <v>Réalisé</v>
          </cell>
        </row>
        <row r="20">
          <cell r="A20">
            <v>0</v>
          </cell>
          <cell r="B20" t="str">
            <v>L13</v>
          </cell>
          <cell r="C20" t="str">
            <v>PV de test d'assemblage</v>
          </cell>
          <cell r="D20">
            <v>39653</v>
          </cell>
          <cell r="E20">
            <v>39653</v>
          </cell>
          <cell r="F20" t="str">
            <v>Validé</v>
          </cell>
        </row>
        <row r="21">
          <cell r="A21">
            <v>1</v>
          </cell>
          <cell r="B21" t="str">
            <v>L14</v>
          </cell>
          <cell r="C21" t="str">
            <v>Programmes batch</v>
          </cell>
          <cell r="D21">
            <v>39644</v>
          </cell>
          <cell r="E21">
            <v>39654</v>
          </cell>
          <cell r="F21" t="str">
            <v>Réalisé</v>
          </cell>
        </row>
        <row r="22">
          <cell r="A22">
            <v>1</v>
          </cell>
          <cell r="B22" t="str">
            <v>L15</v>
          </cell>
          <cell r="C22" t="str">
            <v>Programmes open</v>
          </cell>
          <cell r="D22">
            <v>39644</v>
          </cell>
          <cell r="E22">
            <v>39654</v>
          </cell>
          <cell r="F22" t="str">
            <v>Réalisé</v>
          </cell>
        </row>
        <row r="23">
          <cell r="A23">
            <v>1</v>
          </cell>
          <cell r="B23" t="str">
            <v>L16</v>
          </cell>
          <cell r="C23" t="str">
            <v>Dossier d'exploitation main frame</v>
          </cell>
          <cell r="D23">
            <v>39644</v>
          </cell>
          <cell r="E23">
            <v>39647</v>
          </cell>
          <cell r="F23" t="str">
            <v>Réalisé</v>
          </cell>
        </row>
        <row r="24">
          <cell r="A24">
            <v>1</v>
          </cell>
          <cell r="B24" t="str">
            <v>L17</v>
          </cell>
          <cell r="C24" t="str">
            <v>Dossier d'exploitation open</v>
          </cell>
          <cell r="D24">
            <v>39644</v>
          </cell>
          <cell r="E24">
            <v>39647</v>
          </cell>
          <cell r="F24" t="str">
            <v>Réalisé</v>
          </cell>
        </row>
        <row r="25">
          <cell r="A25">
            <v>1</v>
          </cell>
          <cell r="B25" t="str">
            <v>L18</v>
          </cell>
          <cell r="C25" t="str">
            <v>PV de test de pré-recette</v>
          </cell>
          <cell r="D25">
            <v>39674</v>
          </cell>
          <cell r="E25">
            <v>39674</v>
          </cell>
          <cell r="F25" t="str">
            <v>En cours</v>
          </cell>
        </row>
        <row r="26">
          <cell r="A26">
            <v>1</v>
          </cell>
          <cell r="B26" t="str">
            <v>L19</v>
          </cell>
          <cell r="C26" t="str">
            <v>PV de test de recette fonctionnelle et technique</v>
          </cell>
          <cell r="D26">
            <v>39715</v>
          </cell>
          <cell r="E26">
            <v>39715</v>
          </cell>
          <cell r="F26" t="str">
            <v>Prévu</v>
          </cell>
        </row>
        <row r="27">
          <cell r="A27">
            <v>0</v>
          </cell>
          <cell r="B27" t="str">
            <v>L20</v>
          </cell>
          <cell r="C27" t="str">
            <v xml:space="preserve">Modes opératoires et docs Métier  </v>
          </cell>
          <cell r="D27">
            <v>39764</v>
          </cell>
          <cell r="E27">
            <v>39764</v>
          </cell>
        </row>
        <row r="28">
          <cell r="A28">
            <v>0</v>
          </cell>
          <cell r="B28" t="str">
            <v>L21</v>
          </cell>
          <cell r="C28" t="str">
            <v>PV de fin de garantie</v>
          </cell>
          <cell r="D28">
            <v>39819</v>
          </cell>
          <cell r="E28">
            <v>39819</v>
          </cell>
        </row>
        <row r="29">
          <cell r="A29">
            <v>0</v>
          </cell>
          <cell r="B29" t="str">
            <v>L22</v>
          </cell>
          <cell r="C29" t="str">
            <v>Bilan de projet</v>
          </cell>
          <cell r="D29">
            <v>39821</v>
          </cell>
          <cell r="E29">
            <v>39821</v>
          </cell>
        </row>
        <row r="30">
          <cell r="A30">
            <v>0</v>
          </cell>
        </row>
        <row r="31">
          <cell r="A31">
            <v>0</v>
          </cell>
        </row>
        <row r="32">
          <cell r="A32">
            <v>0</v>
          </cell>
        </row>
      </sheetData>
      <sheetData sheetId="4"/>
      <sheetData sheetId="5">
        <row r="3">
          <cell r="A3">
            <v>0</v>
          </cell>
        </row>
        <row r="7">
          <cell r="A7">
            <v>0</v>
          </cell>
        </row>
        <row r="8">
          <cell r="A8">
            <v>0</v>
          </cell>
          <cell r="B8" t="str">
            <v>F1</v>
          </cell>
          <cell r="C8" t="str">
            <v>Conception générale applicative et technique</v>
          </cell>
          <cell r="D8" t="str">
            <v>Benoit B.</v>
          </cell>
          <cell r="F8">
            <v>39524</v>
          </cell>
          <cell r="G8">
            <v>39525</v>
          </cell>
          <cell r="H8" t="str">
            <v>Validée</v>
          </cell>
        </row>
        <row r="9">
          <cell r="A9">
            <v>0</v>
          </cell>
          <cell r="B9" t="str">
            <v>F2</v>
          </cell>
          <cell r="C9" t="str">
            <v xml:space="preserve">Test comprenant 
- Plan de Test
- Dossier de test de pré-recette
- Dossier de test de recette fonctionnelle et technique
- Paramètrage des menus pour la qualification </v>
          </cell>
          <cell r="D9" t="str">
            <v>Anne G.</v>
          </cell>
          <cell r="E9" t="str">
            <v>Conception fonctionnelle, CGAT</v>
          </cell>
          <cell r="F9">
            <v>39521</v>
          </cell>
          <cell r="G9">
            <v>39521</v>
          </cell>
          <cell r="H9" t="str">
            <v>Validée</v>
          </cell>
        </row>
        <row r="10">
          <cell r="A10">
            <v>0</v>
          </cell>
          <cell r="B10" t="str">
            <v>F3</v>
          </cell>
          <cell r="C10" t="str">
            <v>Plan de déploiement</v>
          </cell>
          <cell r="D10" t="str">
            <v>René V.</v>
          </cell>
          <cell r="F10">
            <v>39533</v>
          </cell>
          <cell r="G10">
            <v>39528</v>
          </cell>
          <cell r="H10" t="str">
            <v>Validée</v>
          </cell>
        </row>
        <row r="11">
          <cell r="A11">
            <v>1</v>
          </cell>
          <cell r="B11" t="str">
            <v>F4</v>
          </cell>
          <cell r="C11" t="str">
            <v>Revue Qualité Projet CQP2</v>
          </cell>
          <cell r="D11" t="str">
            <v>Corinne C.</v>
          </cell>
          <cell r="F11">
            <v>39678</v>
          </cell>
          <cell r="G11">
            <v>39680</v>
          </cell>
          <cell r="H11" t="str">
            <v>Réalisée</v>
          </cell>
        </row>
        <row r="12">
          <cell r="A12">
            <v>0</v>
          </cell>
        </row>
        <row r="13">
          <cell r="A13">
            <v>0</v>
          </cell>
        </row>
        <row r="14">
          <cell r="A14">
            <v>0</v>
          </cell>
        </row>
        <row r="15">
          <cell r="A15">
            <v>0</v>
          </cell>
        </row>
        <row r="16">
          <cell r="A16">
            <v>0</v>
          </cell>
        </row>
      </sheetData>
      <sheetData sheetId="6">
        <row r="4">
          <cell r="A4">
            <v>0</v>
          </cell>
        </row>
        <row r="5">
          <cell r="F5" t="str">
            <v>Statut</v>
          </cell>
        </row>
        <row r="7">
          <cell r="A7">
            <v>0</v>
          </cell>
        </row>
        <row r="8">
          <cell r="A8">
            <v>0</v>
          </cell>
          <cell r="B8" t="str">
            <v>FDC001</v>
          </cell>
          <cell r="C8" t="str">
            <v>Nouvel écran enregistrement client</v>
          </cell>
          <cell r="D8">
            <v>39295</v>
          </cell>
          <cell r="E8" t="str">
            <v>M. CAMBON</v>
          </cell>
          <cell r="F8" t="str">
            <v>Acceptée</v>
          </cell>
          <cell r="G8">
            <v>39539</v>
          </cell>
          <cell r="H8">
            <v>15</v>
          </cell>
        </row>
        <row r="9">
          <cell r="A9">
            <v>0</v>
          </cell>
          <cell r="B9" t="str">
            <v>FDC002</v>
          </cell>
          <cell r="C9" t="str">
            <v>Ajout du libellé produit sur l'état B128</v>
          </cell>
          <cell r="D9">
            <v>39142</v>
          </cell>
          <cell r="E9" t="str">
            <v>L. DUPOND</v>
          </cell>
          <cell r="F9" t="str">
            <v>Acceptée</v>
          </cell>
          <cell r="G9">
            <v>39614</v>
          </cell>
          <cell r="H9">
            <v>10</v>
          </cell>
          <cell r="I9" t="str">
            <v>COF-SI,DT</v>
          </cell>
        </row>
        <row r="10">
          <cell r="A10">
            <v>0</v>
          </cell>
          <cell r="B10" t="str">
            <v>FDC003</v>
          </cell>
          <cell r="C10" t="str">
            <v>Ajout libellé produit sur l'état B129</v>
          </cell>
          <cell r="D10">
            <v>39142</v>
          </cell>
          <cell r="E10" t="str">
            <v>L. DUPOND</v>
          </cell>
          <cell r="F10" t="str">
            <v>Acceptée</v>
          </cell>
          <cell r="G10">
            <v>39614</v>
          </cell>
          <cell r="H10">
            <v>10</v>
          </cell>
        </row>
        <row r="11">
          <cell r="A11">
            <v>0</v>
          </cell>
        </row>
        <row r="12">
          <cell r="A12">
            <v>0</v>
          </cell>
        </row>
        <row r="13">
          <cell r="A13">
            <v>0</v>
          </cell>
        </row>
        <row r="14">
          <cell r="A14">
            <v>0</v>
          </cell>
        </row>
        <row r="15">
          <cell r="A15">
            <v>0</v>
          </cell>
        </row>
        <row r="16">
          <cell r="A16">
            <v>0</v>
          </cell>
        </row>
        <row r="17">
          <cell r="A17">
            <v>0</v>
          </cell>
        </row>
        <row r="18">
          <cell r="A18">
            <v>0</v>
          </cell>
        </row>
        <row r="19">
          <cell r="A19">
            <v>0</v>
          </cell>
        </row>
        <row r="20">
          <cell r="A20">
            <v>0</v>
          </cell>
        </row>
        <row r="21">
          <cell r="A21">
            <v>0</v>
          </cell>
        </row>
        <row r="22">
          <cell r="A22">
            <v>0</v>
          </cell>
        </row>
        <row r="23">
          <cell r="A23">
            <v>0</v>
          </cell>
        </row>
        <row r="24">
          <cell r="A24">
            <v>0</v>
          </cell>
        </row>
        <row r="25">
          <cell r="A25">
            <v>0</v>
          </cell>
        </row>
        <row r="26">
          <cell r="A26">
            <v>0</v>
          </cell>
        </row>
        <row r="27">
          <cell r="A27">
            <v>0</v>
          </cell>
        </row>
        <row r="28">
          <cell r="A28">
            <v>0</v>
          </cell>
        </row>
      </sheetData>
      <sheetData sheetId="7">
        <row r="7">
          <cell r="A7">
            <v>39478</v>
          </cell>
          <cell r="B7">
            <v>615</v>
          </cell>
          <cell r="D7">
            <v>0</v>
          </cell>
          <cell r="E7">
            <v>0</v>
          </cell>
        </row>
        <row r="8">
          <cell r="A8">
            <v>39506</v>
          </cell>
          <cell r="B8">
            <v>615</v>
          </cell>
          <cell r="D8">
            <v>0</v>
          </cell>
          <cell r="E8">
            <v>0</v>
          </cell>
        </row>
        <row r="9">
          <cell r="A9">
            <v>39534</v>
          </cell>
          <cell r="B9">
            <v>615</v>
          </cell>
          <cell r="D9">
            <v>0</v>
          </cell>
          <cell r="E9">
            <v>0</v>
          </cell>
        </row>
        <row r="10">
          <cell r="A10">
            <v>39562</v>
          </cell>
          <cell r="B10">
            <v>615</v>
          </cell>
          <cell r="C10">
            <v>15</v>
          </cell>
          <cell r="D10">
            <v>15</v>
          </cell>
          <cell r="E10">
            <v>0</v>
          </cell>
        </row>
        <row r="11">
          <cell r="A11">
            <v>39597</v>
          </cell>
          <cell r="B11">
            <v>615</v>
          </cell>
          <cell r="D11">
            <v>15</v>
          </cell>
          <cell r="E11">
            <v>0</v>
          </cell>
        </row>
        <row r="12">
          <cell r="A12">
            <v>39625</v>
          </cell>
          <cell r="B12">
            <v>615</v>
          </cell>
          <cell r="C12">
            <v>20</v>
          </cell>
          <cell r="D12">
            <v>35</v>
          </cell>
          <cell r="E12">
            <v>0</v>
          </cell>
        </row>
        <row r="13">
          <cell r="A13">
            <v>39660</v>
          </cell>
          <cell r="B13">
            <v>615</v>
          </cell>
          <cell r="D13">
            <v>35</v>
          </cell>
          <cell r="E13">
            <v>0</v>
          </cell>
        </row>
        <row r="14">
          <cell r="A14">
            <v>39688</v>
          </cell>
          <cell r="B14">
            <v>615</v>
          </cell>
          <cell r="D14">
            <v>35</v>
          </cell>
          <cell r="E14">
            <v>1</v>
          </cell>
        </row>
      </sheetData>
      <sheetData sheetId="8">
        <row r="4">
          <cell r="A4">
            <v>0</v>
          </cell>
        </row>
        <row r="6">
          <cell r="A6">
            <v>0</v>
          </cell>
        </row>
        <row r="7">
          <cell r="A7">
            <v>0</v>
          </cell>
          <cell r="B7" t="str">
            <v>R1</v>
          </cell>
          <cell r="C7" t="str">
            <v>Délai et difficultés de stabilisation du périmètre du nouveau produit AXXC2</v>
          </cell>
          <cell r="D7">
            <v>39479</v>
          </cell>
          <cell r="E7">
            <v>3</v>
          </cell>
          <cell r="F7">
            <v>3</v>
          </cell>
          <cell r="G7" t="str">
            <v>Critique</v>
          </cell>
          <cell r="H7" t="str">
            <v>Volume de changement potentiellement important avec impact sur les charges et les délais du projet</v>
          </cell>
          <cell r="I7" t="str">
            <v>Version V1.2 de la note technique livrée début 06/2008 qui constitue la référence produit à partir de laquelle toute nouvelle demande sera considérée comme une demande de changement</v>
          </cell>
          <cell r="J7">
            <v>39614</v>
          </cell>
          <cell r="K7" t="str">
            <v>André PAULIN</v>
          </cell>
          <cell r="L7" t="str">
            <v>Clos</v>
          </cell>
          <cell r="M7">
            <v>39692</v>
          </cell>
        </row>
        <row r="8">
          <cell r="A8">
            <v>0</v>
          </cell>
          <cell r="B8" t="str">
            <v>R2</v>
          </cell>
          <cell r="C8" t="str">
            <v>Evaluation CMMI</v>
          </cell>
          <cell r="D8">
            <v>39479</v>
          </cell>
          <cell r="E8">
            <v>3</v>
          </cell>
          <cell r="F8">
            <v>2</v>
          </cell>
          <cell r="G8" t="str">
            <v>Non négligeable</v>
          </cell>
          <cell r="H8" t="str">
            <v xml:space="preserve">Suractivité, surcout, baisse de disponibilité des acteurs projet </v>
          </cell>
          <cell r="I8" t="str">
            <v>Escalade du risque
Demande de renfort du dispositif</v>
          </cell>
          <cell r="J8">
            <v>39508</v>
          </cell>
          <cell r="K8" t="str">
            <v>André PAULIN</v>
          </cell>
          <cell r="L8" t="str">
            <v>Action en cours</v>
          </cell>
          <cell r="M8">
            <v>39692</v>
          </cell>
        </row>
        <row r="9">
          <cell r="A9">
            <v>0</v>
          </cell>
          <cell r="G9" t="str">
            <v/>
          </cell>
        </row>
        <row r="10">
          <cell r="A10">
            <v>0</v>
          </cell>
          <cell r="G10" t="str">
            <v/>
          </cell>
        </row>
        <row r="11">
          <cell r="A11">
            <v>0</v>
          </cell>
          <cell r="G11" t="str">
            <v/>
          </cell>
        </row>
        <row r="12">
          <cell r="A12">
            <v>0</v>
          </cell>
          <cell r="G12" t="str">
            <v/>
          </cell>
        </row>
        <row r="13">
          <cell r="A13">
            <v>0</v>
          </cell>
          <cell r="G13" t="str">
            <v/>
          </cell>
        </row>
        <row r="14">
          <cell r="A14">
            <v>0</v>
          </cell>
          <cell r="G14" t="str">
            <v/>
          </cell>
        </row>
        <row r="15">
          <cell r="A15">
            <v>0</v>
          </cell>
          <cell r="G15" t="str">
            <v/>
          </cell>
        </row>
        <row r="16">
          <cell r="A16">
            <v>0</v>
          </cell>
          <cell r="G16" t="str">
            <v/>
          </cell>
        </row>
        <row r="17">
          <cell r="A17">
            <v>0</v>
          </cell>
          <cell r="G17" t="str">
            <v/>
          </cell>
        </row>
        <row r="18">
          <cell r="A18">
            <v>0</v>
          </cell>
          <cell r="G18" t="str">
            <v/>
          </cell>
        </row>
        <row r="19">
          <cell r="A19">
            <v>0</v>
          </cell>
          <cell r="G19" t="str">
            <v/>
          </cell>
        </row>
        <row r="20">
          <cell r="A20">
            <v>0</v>
          </cell>
          <cell r="G20" t="str">
            <v/>
          </cell>
        </row>
        <row r="21">
          <cell r="A21">
            <v>0</v>
          </cell>
          <cell r="G21" t="str">
            <v/>
          </cell>
        </row>
        <row r="22">
          <cell r="A22">
            <v>0</v>
          </cell>
          <cell r="G22" t="str">
            <v/>
          </cell>
        </row>
        <row r="23">
          <cell r="A23">
            <v>0</v>
          </cell>
          <cell r="G23" t="str">
            <v/>
          </cell>
        </row>
        <row r="24">
          <cell r="A24">
            <v>0</v>
          </cell>
          <cell r="G24" t="str">
            <v/>
          </cell>
        </row>
        <row r="25">
          <cell r="A25">
            <v>0</v>
          </cell>
          <cell r="G25" t="str">
            <v/>
          </cell>
        </row>
        <row r="26">
          <cell r="A26">
            <v>0</v>
          </cell>
          <cell r="G26" t="str">
            <v/>
          </cell>
        </row>
        <row r="27">
          <cell r="A27">
            <v>0</v>
          </cell>
        </row>
      </sheetData>
      <sheetData sheetId="9"/>
      <sheetData sheetId="10">
        <row r="4">
          <cell r="A4">
            <v>0</v>
          </cell>
        </row>
        <row r="7">
          <cell r="A7">
            <v>0</v>
          </cell>
        </row>
        <row r="8">
          <cell r="A8">
            <v>0</v>
          </cell>
          <cell r="B8" t="str">
            <v>A1</v>
          </cell>
          <cell r="C8" t="str">
            <v>COPIL</v>
          </cell>
          <cell r="D8">
            <v>39534</v>
          </cell>
          <cell r="E8" t="str">
            <v>Proposition de nouvelles solutions Batch</v>
          </cell>
          <cell r="F8">
            <v>39525</v>
          </cell>
          <cell r="G8">
            <v>39525</v>
          </cell>
          <cell r="H8">
            <v>39525</v>
          </cell>
          <cell r="I8" t="str">
            <v>Terminée</v>
          </cell>
          <cell r="J8" t="str">
            <v>Manager CPL</v>
          </cell>
          <cell r="K8" t="str">
            <v>Solution Batchs refusées</v>
          </cell>
        </row>
        <row r="9">
          <cell r="A9">
            <v>0</v>
          </cell>
          <cell r="B9" t="str">
            <v>A2</v>
          </cell>
          <cell r="C9" t="str">
            <v>COPIL</v>
          </cell>
          <cell r="D9">
            <v>39560</v>
          </cell>
          <cell r="E9" t="str">
            <v>Présentation de la solution informatique aux métiers</v>
          </cell>
          <cell r="F9">
            <v>39560</v>
          </cell>
          <cell r="G9">
            <v>39560</v>
          </cell>
          <cell r="H9">
            <v>39560</v>
          </cell>
          <cell r="I9" t="str">
            <v>Terminée</v>
          </cell>
          <cell r="J9" t="str">
            <v>CPL</v>
          </cell>
          <cell r="K9" t="str">
            <v>Extraction Mail envoyé à l'informatique  en date du 20/04/2008 : La seule remarque et contrainte forte du métier est de bloquer la possibilité de réaliser des spec. pour les produits du système sans l'avoir au préalablement créé. Il faut donc mettre en pl</v>
          </cell>
        </row>
        <row r="10">
          <cell r="A10">
            <v>0</v>
          </cell>
          <cell r="B10" t="str">
            <v>A3</v>
          </cell>
          <cell r="C10" t="str">
            <v>COPIL</v>
          </cell>
          <cell r="D10">
            <v>39597</v>
          </cell>
          <cell r="E10" t="str">
            <v>Une alerte a été émise sur la capacité de l’équipe à mener la recette du projet en période d’été. Il a été préconisé de caler les dates de sollicitations des contributeurs sur juillet – août en fonction de la disponibilité des ressources dans leurs équipe</v>
          </cell>
          <cell r="F10">
            <v>39597</v>
          </cell>
          <cell r="G10">
            <v>39626</v>
          </cell>
          <cell r="H10">
            <v>39626</v>
          </cell>
          <cell r="I10" t="str">
            <v>Terminée</v>
          </cell>
          <cell r="J10" t="str">
            <v>CPQ</v>
          </cell>
          <cell r="K10" t="str">
            <v>Il a été préconisé de caler les dates de sollicitations des contributeurs sur juillet – août en fonction de la disponibilité des ressources dans leurs équipes</v>
          </cell>
        </row>
        <row r="11">
          <cell r="A11">
            <v>0</v>
          </cell>
        </row>
        <row r="12">
          <cell r="A12">
            <v>0</v>
          </cell>
        </row>
        <row r="13">
          <cell r="A13">
            <v>0</v>
          </cell>
        </row>
        <row r="14">
          <cell r="A14">
            <v>0</v>
          </cell>
        </row>
        <row r="15">
          <cell r="A15">
            <v>0</v>
          </cell>
        </row>
        <row r="16">
          <cell r="A16">
            <v>0</v>
          </cell>
        </row>
        <row r="17">
          <cell r="A17">
            <v>0</v>
          </cell>
        </row>
        <row r="18">
          <cell r="A18">
            <v>0</v>
          </cell>
        </row>
        <row r="19">
          <cell r="A19">
            <v>0</v>
          </cell>
        </row>
        <row r="20">
          <cell r="A20">
            <v>0</v>
          </cell>
        </row>
        <row r="21">
          <cell r="A21">
            <v>0</v>
          </cell>
        </row>
        <row r="22">
          <cell r="A22">
            <v>0</v>
          </cell>
        </row>
      </sheetData>
      <sheetData sheetId="11"/>
      <sheetData sheetId="12"/>
      <sheetData sheetId="13"/>
      <sheetData sheetId="14"/>
      <sheetData sheetId="15">
        <row r="10">
          <cell r="A10" t="str">
            <v>Prévu</v>
          </cell>
          <cell r="C10" t="str">
            <v>Prévue</v>
          </cell>
          <cell r="E10">
            <v>1</v>
          </cell>
          <cell r="G10">
            <v>0</v>
          </cell>
        </row>
        <row r="11">
          <cell r="A11" t="str">
            <v>En cours</v>
          </cell>
          <cell r="C11" t="str">
            <v>En cours</v>
          </cell>
          <cell r="E11">
            <v>2</v>
          </cell>
          <cell r="G11">
            <v>1</v>
          </cell>
        </row>
        <row r="12">
          <cell r="A12" t="str">
            <v>Réalisé</v>
          </cell>
          <cell r="C12" t="str">
            <v>Réalisée</v>
          </cell>
          <cell r="E12">
            <v>3</v>
          </cell>
          <cell r="G12">
            <v>2</v>
          </cell>
        </row>
        <row r="13">
          <cell r="A13" t="str">
            <v>Validé</v>
          </cell>
          <cell r="C13" t="str">
            <v>Validée</v>
          </cell>
          <cell r="E13">
            <v>4</v>
          </cell>
          <cell r="G13">
            <v>3</v>
          </cell>
        </row>
        <row r="14">
          <cell r="A14" t="str">
            <v>Archivé</v>
          </cell>
          <cell r="C14" t="str">
            <v>Archivée</v>
          </cell>
          <cell r="G14">
            <v>4</v>
          </cell>
        </row>
        <row r="15">
          <cell r="A15" t="str">
            <v>En retard</v>
          </cell>
          <cell r="C15" t="str">
            <v>En retard</v>
          </cell>
        </row>
        <row r="22">
          <cell r="A22" t="str">
            <v>A traiter</v>
          </cell>
          <cell r="C22" t="str">
            <v>Planifiée</v>
          </cell>
          <cell r="E22" t="str">
            <v>A traiter</v>
          </cell>
          <cell r="G22" t="str">
            <v>Planifiée</v>
          </cell>
          <cell r="I22" t="str">
            <v>CDI</v>
          </cell>
        </row>
        <row r="23">
          <cell r="A23" t="str">
            <v>Action en cours</v>
          </cell>
          <cell r="C23" t="str">
            <v>En cours</v>
          </cell>
          <cell r="E23" t="str">
            <v>Acceptée</v>
          </cell>
          <cell r="G23" t="str">
            <v>En cours</v>
          </cell>
          <cell r="I23" t="str">
            <v>CDD</v>
          </cell>
        </row>
        <row r="24">
          <cell r="A24" t="str">
            <v>Clos</v>
          </cell>
          <cell r="C24" t="str">
            <v>Terminée</v>
          </cell>
          <cell r="E24" t="str">
            <v>Refusée</v>
          </cell>
          <cell r="G24" t="str">
            <v>Terminée</v>
          </cell>
          <cell r="I24" t="str">
            <v>Stagiaire</v>
          </cell>
        </row>
        <row r="25">
          <cell r="I25" t="str">
            <v>Régie</v>
          </cell>
        </row>
        <row r="26">
          <cell r="I26" t="str">
            <v>Forfait</v>
          </cell>
        </row>
        <row r="30">
          <cell r="A30" t="str">
            <v>ì</v>
          </cell>
          <cell r="C30" t="str">
            <v>J</v>
          </cell>
        </row>
        <row r="31">
          <cell r="A31" t="str">
            <v>è</v>
          </cell>
          <cell r="C31" t="str">
            <v>K</v>
          </cell>
        </row>
        <row r="32">
          <cell r="A32" t="str">
            <v>î</v>
          </cell>
          <cell r="C32" t="str">
            <v>L</v>
          </cell>
        </row>
      </sheetData>
      <sheetData sheetId="16">
        <row r="2">
          <cell r="A2" t="str">
            <v>Aide sur l'onglet "Menu"</v>
          </cell>
        </row>
        <row r="3">
          <cell r="A3" t="str">
            <v>Les seules actions possibles sur cet onglet sont : (1) insérer le nom du projet, (2) insérer la référence du projet, (3) ajouter / éliminer / remplir les lignes du tableau de "Gestion de Versions", (4) ajouter / éliminer / remplir les lignes du tableau "R</v>
          </cell>
        </row>
        <row r="4">
          <cell r="A4" t="str">
            <v>Nom du Projet</v>
          </cell>
        </row>
        <row r="5">
          <cell r="A5" t="str">
            <v>Reporter ici le nom du projet tel qu'il est défini dans le cartouche d'en-tête de la première page du Plan Projet.</v>
          </cell>
        </row>
        <row r="6">
          <cell r="A6" t="str">
            <v>Référence Projet</v>
          </cell>
        </row>
        <row r="7">
          <cell r="A7" t="str">
            <v>Reporter ici le code RP du projet tel qu'il est défini dans le cartouche d'en-tête de la première page du Plan Projet.</v>
          </cell>
        </row>
        <row r="8">
          <cell r="A8" t="str">
            <v xml:space="preserve">Description du tableau de gestion des versions </v>
          </cell>
        </row>
        <row r="9">
          <cell r="A9" t="str">
            <v>À chaque création d'une nouvelle version du JCP, reporter un commentaire pour y expliquer le changement. NB : Pour plus d'informations sur les règles de nommage et sur le versionning des documents projets, se reporter au mode opératoire "CISI-PMP-MOP Gest</v>
          </cell>
        </row>
        <row r="10">
          <cell r="A10" t="str">
            <v xml:space="preserve">►       Version : version du JCP. </v>
          </cell>
        </row>
        <row r="11">
          <cell r="A11" t="str">
            <v>►       Date de mise à jour : date de mise à jour du JCP.</v>
          </cell>
        </row>
        <row r="12">
          <cell r="A12" t="str">
            <v>►       Auteur : auteur de la mise à jour.</v>
          </cell>
        </row>
        <row r="13">
          <cell r="A13" t="str">
            <v>►       Commentaires : informations additionnelles (optionnel).</v>
          </cell>
        </row>
        <row r="14">
          <cell r="A14" t="str">
            <v>Cartouche des Rôles et Responsabilités</v>
          </cell>
        </row>
        <row r="15">
          <cell r="A15" t="str">
            <v>A la création du JCP, reporter les noms des parties prenantes qui ont sur celui-ci une responsabilité en tant qu'Auteur, Contributeur, Responsable, et Garant Qualité.</v>
          </cell>
        </row>
        <row r="16">
          <cell r="A16" t="str">
            <v>NB : Les parties prenantes en noir doivent être renseignées obligatoirement pour tous les cas de projet CISI. Les Rôles en bleu devront être renseignés s’ils sont présents dans un projet. Pour plus d'informations, se reporter à la « Matrice des rôles et R</v>
          </cell>
        </row>
        <row r="17">
          <cell r="A17" t="str">
            <v>►       Responsabilité : responsabilité de la partie prenante vis-à-vis du JCP.</v>
          </cell>
        </row>
        <row r="18">
          <cell r="A18" t="str">
            <v>►       Rôle : rôle de la partie prenante dans le projet (CPL, CPSI, etc.).</v>
          </cell>
        </row>
        <row r="19">
          <cell r="A19" t="str">
            <v>►       Nom : nom et prénom de la partie prenante.</v>
          </cell>
        </row>
        <row r="24">
          <cell r="A24" t="str">
            <v>Aide sur l'onglet "Synthèse"</v>
          </cell>
        </row>
        <row r="25">
          <cell r="A25" t="str">
            <v>Cet onglet doit être mis à jour après mise à jour des autres onglets.
Les seules actions possibles sur cet onglet sont : (1) modifier la date du COPIL, (2) valoriser les colonnes "Situation précédente", "Situation actuelle", "Tendance prévue" et "Analyse"</v>
          </cell>
        </row>
        <row r="26">
          <cell r="A26" t="str">
            <v>L'onglet de Synthèse contient un résumé significatif de l’état d’avancement du projet.</v>
          </cell>
        </row>
        <row r="27">
          <cell r="A27" t="str">
            <v>Il est composé de trois parties distinctes :</v>
          </cell>
        </row>
        <row r="28">
          <cell r="A28" t="str">
            <v>-        Le Tableau de Bord projet</v>
          </cell>
        </row>
        <row r="29">
          <cell r="A29" t="str">
            <v>-        Les Courbes de suivi du projet</v>
          </cell>
        </row>
        <row r="30">
          <cell r="A30" t="str">
            <v>-        Le Résumé des informations significatives</v>
          </cell>
        </row>
        <row r="31">
          <cell r="A31" t="str">
            <v>Date du COPIL</v>
          </cell>
        </row>
        <row r="32">
          <cell r="A32" t="str">
            <v>Cellule à fond vert « COPIL du : ». C’est la date du COPIL ou sont présentés les indicateurs. Cette date sert à extraire de différents onglets du JCP  les informations servant au calcul des indicateurs et autres informations présentés dans le tableau de b</v>
          </cell>
        </row>
        <row r="33">
          <cell r="A33" t="str">
            <v>Tableau de Bord projet</v>
          </cell>
        </row>
        <row r="34">
          <cell r="A34" t="str">
            <v>Le tableau de bord projet permet de présenter un état des indicateurs projet à la date de la revue indiquée dans l’entête de l’onglet Synthèse. Il pourra être exporter (copier/coller) pour préparer une présentation Powerpoint destinée au COPIL.</v>
          </cell>
        </row>
        <row r="36">
          <cell r="A36" t="str">
            <v>Pour plus d’informations sur les indicateurs du tableau de bord, voir le document "CISI PMP Guide des mesures d'un Projet".</v>
          </cell>
        </row>
        <row r="37">
          <cell r="A37" t="str">
            <v>►  Respect du budget (BGT) :</v>
          </cell>
        </row>
        <row r="38">
          <cell r="A38" t="str">
            <v>§        Situation précédente : valeur précédente de l'indicateur BGT issue du tableau des valeurs historiques de l’onglet Charges, et mise à jour à chaque mise à jour de ce tableau. Un tiret "-" peut apparaitre s'il n'y a pas de valeurs enregistrées dans</v>
          </cell>
        </row>
        <row r="39">
          <cell r="A39" t="str">
            <v>§        Situation actuelle :</v>
          </cell>
        </row>
        <row r="40">
          <cell r="A40" t="str">
            <v>1ère colonne : valeur actuelle  (au dernier relevé de consommés d'EPM) de l'indicateur BGT issue du tableau des valeurs historiques de l’onglet Charges, et mise à jour à chaque mise à jour de ce tableau. Un tiret "-" peut apparaitre s'il n'y a pas de vale</v>
          </cell>
        </row>
        <row r="41">
          <cell r="A41" t="str">
            <v xml:space="preserve">2ème colonne : représentation graphique de la situation actuelle de l’indicateur BGT calculée automatiquement à partir de la valeur présente dans la 1ère colonne. La police utilisée pour représenter les smileys est « Wingdings », et les valeurs sont J, K </v>
          </cell>
        </row>
        <row r="42">
          <cell r="A42" t="str">
            <v>J La valeur de BGT est supérieure ou égale à 95% et inférieure ou égale à 105% : déroulement très satisfaisant du projet.</v>
          </cell>
        </row>
        <row r="43">
          <cell r="A43" t="str">
            <v>K La valeur de BGT est comprise entre 90% et 95% ou entre 105% et 110% : déroulement satisfaisant du projet.</v>
          </cell>
        </row>
        <row r="44">
          <cell r="A44" t="str">
            <v>L La valeur de BGT est inférieure ou égale à 90% ou supérieure ou égale à 110% : alerte ! Le budget n’est pas respecté.</v>
          </cell>
        </row>
        <row r="45">
          <cell r="A45" t="str">
            <v>§        Tendance prévue : tendance de l’indicateur indiquée manuellement par le CPL selon son analyse / jugement de la situation. Pour représenter les flèches, la police à utiliser est « Wingdings », et les valeurs sont ì, è et î pour Amélioration, Maint</v>
          </cell>
        </row>
        <row r="46">
          <cell r="A46" t="str">
            <v>ì La situation devrait s'améliorer.</v>
          </cell>
        </row>
        <row r="47">
          <cell r="A47" t="str">
            <v>è La situation devrait rester stable.</v>
          </cell>
        </row>
        <row r="48">
          <cell r="A48" t="str">
            <v>î La situation risque de se dégrader.</v>
          </cell>
        </row>
        <row r="49">
          <cell r="A49" t="str">
            <v>§        Analyse : cette cellule sert au CPL pour commenter le résultat de son analyse de la situation et de la tendance de l’indicateur.</v>
          </cell>
        </row>
        <row r="50">
          <cell r="A50" t="str">
            <v>►  Consommé/Référencé (CR) :</v>
          </cell>
        </row>
        <row r="51">
          <cell r="A51" t="str">
            <v>§       Situation précédente : valeur précédente de l'indicateur CR issue du tableau des valeurs historiques de l’onglet Charges, et mise à jour à chaque mise à jour de ce tableau. Un tiret "-" peut apparaitre s'il n'y a pas de valeurs enregistrées dans l</v>
          </cell>
        </row>
        <row r="52">
          <cell r="A52" t="str">
            <v>§       Situation Revue actuelle :</v>
          </cell>
        </row>
        <row r="53">
          <cell r="A53" t="str">
            <v>1ère colonne : valeur actuelle (au dernier relevé de consommés d'EPM) de l'indicateur CR issue du tableau des valeurs historiques de l’onglet Charges, et mise à jour à chaque mise à jour de ce tableau. Un tiret "-" peut apparaitre s'il n'y a pas de valeur</v>
          </cell>
        </row>
        <row r="54">
          <cell r="A54" t="str">
            <v>2ème colonne : représentation graphique de la situation actuelle de l’indicateur CR calculée automatiquement à partir de la valeur présente dans la 1ère colonne. La police utilisée pour représenter les smileys est « Wingdings », et les valeurs sont J, K e</v>
          </cell>
        </row>
        <row r="55">
          <cell r="A55" t="str">
            <v>J La valeur de CR est supérieure ou égale à 95% et inférieure ou égale à 105% : déroulement très satisfaisant du projet.</v>
          </cell>
        </row>
        <row r="56">
          <cell r="A56" t="str">
            <v>K La valeur de CR est comprise entre 90% et 95% ou entre 105% et 110% : déroulement satisfaisant du projet.</v>
          </cell>
        </row>
        <row r="57">
          <cell r="A57" t="str">
            <v>L La valeur de CR est inférieure ou égale à 90% ou supérieure ou égale à 110% : alerte ! Le consommé/référencé n’est pas respecté.</v>
          </cell>
        </row>
        <row r="58">
          <cell r="A58" t="str">
            <v>§        Tendance prévue : tendance de l’indicateur indiquée manuellement par le CPL selon son analyse / jugement de la situation. Pour représenter les flèches, la police à utiliser est « Wingdings », et les valeurs sont ì, è et î pour Amélioration, Maint</v>
          </cell>
        </row>
        <row r="59">
          <cell r="A59" t="str">
            <v>ì La situation devrait s'améliorer.</v>
          </cell>
        </row>
        <row r="60">
          <cell r="A60" t="str">
            <v>è La situation devrait rester stable.</v>
          </cell>
        </row>
        <row r="61">
          <cell r="A61" t="str">
            <v>î La situation risque de se dégrader.</v>
          </cell>
        </row>
        <row r="62">
          <cell r="A62" t="str">
            <v>§        Analyse : cette cellule sert au CPL pour commenter le résultat de son analyse de la situation et de la tendance de l’indicateur.</v>
          </cell>
        </row>
        <row r="63">
          <cell r="A63" t="str">
            <v>►  Suivi des changements (SVC), Suivi des jalons (SJ), Suivi des anomalies (SAQ) :</v>
          </cell>
        </row>
        <row r="64">
          <cell r="A64" t="str">
            <v>§        Situation précédente : non utilisé / à utiliser au choix du CPL.</v>
          </cell>
        </row>
        <row r="65">
          <cell r="A65" t="str">
            <v>§        Situation actuelle :</v>
          </cell>
        </row>
        <row r="66">
          <cell r="A66" t="str">
            <v>1ère colonne : non utilisé / à utiliser au choix du CPL.</v>
          </cell>
        </row>
        <row r="67">
          <cell r="A67" t="str">
            <v xml:space="preserve">2ème colonne : représentation graphique de la situation actuelle de l’indicateur qui pourra être indiquée manuellement par le CPL. Le CPL pourra aussi utiliser les smileys pour représenter la situation présente en fonction de son analyse de l’indicateur. </v>
          </cell>
        </row>
        <row r="68">
          <cell r="A68" t="str">
            <v>§        Tendance prévue : tendance de l’indicateur indiquée manuellement par le CPL selon son analyse / jugement de la situation. Pour représenter les flèches, la police à utiliser est « Wingdings », et les valeurs sont ì, è et î pour Amélioration, Maint</v>
          </cell>
        </row>
        <row r="69">
          <cell r="A69" t="str">
            <v>ì La situation devrait s'améliorer.</v>
          </cell>
        </row>
        <row r="70">
          <cell r="A70" t="str">
            <v>è La situation devrait rester stable.</v>
          </cell>
        </row>
        <row r="71">
          <cell r="A71" t="str">
            <v>î La situation risque de se dégrader.</v>
          </cell>
        </row>
        <row r="72">
          <cell r="A72" t="str">
            <v>§        Analyse : cette cellule sert au CPL pour commenter le résultat de son analyse de la situation et de la tendance de l’indicateur.</v>
          </cell>
        </row>
        <row r="73">
          <cell r="A73" t="str">
            <v>Courbes de Suivi</v>
          </cell>
        </row>
        <row r="74">
          <cell r="A74" t="str">
            <v>►  Suivi des charges (SCH) :</v>
          </cell>
        </row>
        <row r="75">
          <cell r="A75" t="str">
            <v>La courbe de suivi des charges (SCH) est une copie dynamique de la courbe située dans l’onglet Charges.</v>
          </cell>
        </row>
        <row r="76">
          <cell r="A76" t="str">
            <v>Pour plus d'informations sur cette courbe, se référer au document "CISI-PMP-Guide des mesures d'un Projet", chapitre "Indicateur graphique de « Suivi des charges » (SCH)".</v>
          </cell>
        </row>
        <row r="77">
          <cell r="A77" t="str">
            <v>►  Suivi des jalons (SJ) :</v>
          </cell>
        </row>
        <row r="78">
          <cell r="A78" t="str">
            <v>La courbe de suivi des jalons (SJ) est une copie dynamique de la courbe située dans l’onglet Jalons.</v>
          </cell>
        </row>
        <row r="79">
          <cell r="A79" t="str">
            <v>Pour plus d'informations sur cette courbe, se référer au document "CISI-PMP-Guide des mesures d'un Projet", chapitre "Indicateur graphique de « Suivi des jalons » (SJ)".</v>
          </cell>
        </row>
        <row r="80">
          <cell r="A80" t="str">
            <v>►  Suivi du volume des changements (SVC) :</v>
          </cell>
        </row>
        <row r="81">
          <cell r="A81" t="str">
            <v>La courbe de suivi du volume des changements (SVC) est une copie dynamique de la courbe située dans l’onglet Vol.Chgts.</v>
          </cell>
        </row>
        <row r="82">
          <cell r="A82" t="str">
            <v>Pour plus d'informations sur cette courbe, se référer au document "CISI-PMP-Guide des mesures d'un Projet", chapitre "Indicateur graphique de «Suivi du volume de changements (SVC)".</v>
          </cell>
        </row>
        <row r="83">
          <cell r="A83" t="str">
            <v>►  Suivi des anomalies de qualification (SAQ) :</v>
          </cell>
        </row>
        <row r="84">
          <cell r="A84" t="str">
            <v>La courbe de suivi des anomalies de qualification (SAQ) est une copie dynamique de la courbe située dans l’onglet SAQ.</v>
          </cell>
        </row>
        <row r="85">
          <cell r="A85" t="str">
            <v>Pour plus d'informations sur cette courbe, se référer au document "CISI-PMP-Guide des mesures d'un Projet", chapitre "Indicateur graphique de Suivi des anomalies de Qualification (SAQ)".</v>
          </cell>
        </row>
        <row r="86">
          <cell r="A86" t="str">
            <v>Résumé des Informations Significatives</v>
          </cell>
        </row>
        <row r="87">
          <cell r="A87" t="str">
            <v>►  Suivi des risques :</v>
          </cell>
        </row>
        <row r="88">
          <cell r="A88" t="str">
            <v>Dans ce tableau sont résumés les risques critiques et inacceptables non clos.</v>
          </cell>
        </row>
        <row r="89">
          <cell r="A89" t="str">
            <v>Codification des smileys</v>
          </cell>
        </row>
        <row r="90">
          <cell r="A90" t="str">
            <v>L: au moins 1 risque inacceptable non clos</v>
          </cell>
        </row>
        <row r="91">
          <cell r="A91" t="str">
            <v>K: au moins 1 risque critique non clos (mais pas de risque inacceptable)</v>
          </cell>
        </row>
        <row r="92">
          <cell r="A92" t="str">
            <v>J: pas de risque critique/inacceptable</v>
          </cell>
        </row>
        <row r="93">
          <cell r="A93" t="str">
            <v>Programmation du tableau et code des couleurs</v>
          </cell>
        </row>
        <row r="94">
          <cell r="A94" t="str">
            <v>Le tableau Suivi des Risques est une copie dynamique du tableau de l’onglet Risques. A chaque ligne ajoutée au tableau de l’onglet Risques, il faut ajouter une ligne dans le tableau des Risques de l’onglet Synthèse.</v>
          </cell>
        </row>
        <row r="95">
          <cell r="A95" t="str">
            <v>Les lignes visualisées sont toutes celles dont la valeur en colonne cachée A est différente de 0. La valeur de la colonne cachée A de l’onglet Synthèse est une copie dynamique de la valeur située dans la colonne cachée A de l’onglet Risques.</v>
          </cell>
        </row>
        <row r="96">
          <cell r="A96" t="str">
            <v>Les couleurs des lignes du tableau résumé sont obtenues par mise en forme conditionnelle en fonction de la valeur située dans la colonne cachée A : 2 (ligne orange) ou 3 (ligne rouge) :</v>
          </cell>
        </row>
        <row r="97">
          <cell r="A97" t="str">
            <v>ORANGE : risque non clos et de gravité Critique.</v>
          </cell>
        </row>
        <row r="98">
          <cell r="A98" t="str">
            <v>ROUGE : risque non clos et de gravité Inacceptable.</v>
          </cell>
        </row>
        <row r="99">
          <cell r="A99" t="str">
            <v>►  Suivi des actions :</v>
          </cell>
        </row>
        <row r="100">
          <cell r="A100" t="str">
            <v>Dans ce tableau sont résumées les actions en retard, les actions récemment terminées et les actions qui se termineront prochainement.</v>
          </cell>
        </row>
        <row r="101">
          <cell r="A101" t="str">
            <v>Codification des smileys</v>
          </cell>
        </row>
        <row r="102">
          <cell r="A102" t="str">
            <v>L: au moins 1 action en retard</v>
          </cell>
        </row>
        <row r="103">
          <cell r="A103" t="str">
            <v>K: au moins 1 action en cours</v>
          </cell>
        </row>
        <row r="104">
          <cell r="A104" t="str">
            <v>J: aucune action en cours ni en retard</v>
          </cell>
        </row>
        <row r="105">
          <cell r="A105" t="str">
            <v>Programmation du tableau et code des couleurs</v>
          </cell>
        </row>
        <row r="106">
          <cell r="A106" t="str">
            <v>Le tableau Suivi des Actions est une copie dynamique du tableau de l’onglet Actions. A chaque ligne ajoutée au tableau de l’onglet Actions, il faut ajouter une ligne dans le tableau des Actions de l’onglet Synthèse.</v>
          </cell>
        </row>
        <row r="107">
          <cell r="A107" t="str">
            <v>Les lignes visualisées sont toutes celles dont la valeur en colonne cachée A est différente de 0. La valeur de la colonne cachée A de l’onglet Synthèse est une copie dynamique de la valeur située dans la colonne cachée A de l’onglet Actions.</v>
          </cell>
        </row>
        <row r="108">
          <cell r="A108" t="str">
            <v>Les couleurs des lignes du tableau résumé sont obtenues par mise en forme conditionnelle en fonction de la valeur située dans la colonne cachée A : 1 (ligne jaune) ou 2 (ligne orange) :</v>
          </cell>
        </row>
        <row r="109">
          <cell r="A109" t="str">
            <v>JAUNE : l’action s’est terminée depuis le dernier Comité de Suivi (on informe de la fin de l’action) ; ou bien, l’action est en cours mais la date de fin prévue n’est pas encore passée (on surveille l’action); ou bien, l’action doit commencer avant le pro</v>
          </cell>
        </row>
        <row r="110">
          <cell r="A110" t="str">
            <v xml:space="preserve">ORANGE : l’action est terminée mais la date de fin réelle n’est pas renseignée ; ou bien, l’action est en cours mais la fin prévue est passée par rapport à la date de la revue actuelle ; ou bien, l’action est encore en état planifié mais la date de début </v>
          </cell>
        </row>
        <row r="111">
          <cell r="A111" t="str">
            <v>►  Suivi des livrables :</v>
          </cell>
        </row>
        <row r="112">
          <cell r="A112" t="str">
            <v>Dans ce tableau sont résumés les livrables:</v>
          </cell>
        </row>
        <row r="113">
          <cell r="A113" t="str">
            <v>(1) En retard ou en avance (dont la date révisée est différente de la date prévue)</v>
          </cell>
        </row>
        <row r="114">
          <cell r="A114" t="str">
            <v>(2) Réalisés depuis la dernière revue (statut "Réalisé" et date révisée &gt; date de la dernière revue)</v>
          </cell>
        </row>
        <row r="115">
          <cell r="A115" t="str">
            <v>(3) Qui se termineront avant la prochaine revue (date révisée &lt; date de la prochaine revue)</v>
          </cell>
        </row>
        <row r="116">
          <cell r="A116" t="str">
            <v>Codification des smileys</v>
          </cell>
        </row>
        <row r="117">
          <cell r="A117" t="str">
            <v>L: au moins 1 livrable a un retard important (date révisée &gt; date planifiée) et (retard &gt; période des revues)</v>
          </cell>
        </row>
        <row r="118">
          <cell r="A118" t="str">
            <v>K: au moins 1 livrable a un retard moyen (date révisée &gt; date planifiée) et (retard &lt; période des revues)</v>
          </cell>
        </row>
        <row r="119">
          <cell r="A119" t="str">
            <v>J: pas de retard à signaler</v>
          </cell>
        </row>
        <row r="120">
          <cell r="A120" t="str">
            <v>Programmation du tableau et code des couleurs</v>
          </cell>
        </row>
        <row r="121">
          <cell r="A121" t="str">
            <v>Le tableau Suivi des Livrables est une copie dynamique du tableau de l’onglet Livrables. A chaque ligne ajoutée au tableau de l’onglet Livrables, il faut ajouter une ligne dans le tableau des Livrables de l’onglet Synthèse.</v>
          </cell>
        </row>
        <row r="122">
          <cell r="A122" t="str">
            <v>Les lignes visualisées sont toutes celles dont la valeur en colonne cachée A est différente de 0. La valeur de la colonne cachée A de l’onglet Synthèse est une copie dynamique de la valeur située dans la colonne cachée A de l’onglet Livrables.</v>
          </cell>
        </row>
        <row r="123">
          <cell r="A123" t="str">
            <v>Les couleurs des lignes du tableau résumé sont obtenues par mise en forme conditionnelle en fonction de la valeur située dans la colonne cachée A : 1 (ligne verte), 2 (ligne orange), et 3 (ligne rouge) :</v>
          </cell>
        </row>
        <row r="124">
          <cell r="A124" t="str">
            <v>VERT : le livrable a été validé entre le dernier Comité de Suivi et le Comité de Suivi actuel ; ou bien, le livrable doit être validé avant le prochain Comité de Suivi.</v>
          </cell>
        </row>
        <row r="125">
          <cell r="A125" t="str">
            <v>ORANGE : le livrable est en retard et l’écart entre sa Date Prévue et sa Date Réestimée ne dépasse pas une période de revue.</v>
          </cell>
        </row>
        <row r="126">
          <cell r="A126" t="str">
            <v>ROUGE : le livrable est en retard et l’écart entre sa Date Prévue et sa Date Réestimée dépasse une période de revue.</v>
          </cell>
        </row>
        <row r="127">
          <cell r="A127" t="str">
            <v>►  Suivi des contributions :</v>
          </cell>
        </row>
        <row r="128">
          <cell r="A128" t="str">
            <v>Dans ce tableau sont résumées les contributions:</v>
          </cell>
        </row>
        <row r="129">
          <cell r="A129" t="str">
            <v>(1) En retard ou en avance (dont la date révisée est différente de la date planifiée)</v>
          </cell>
        </row>
        <row r="130">
          <cell r="A130" t="str">
            <v>(2) Terminées depuis la dernière revue (statut "Terminé" et date révisée &gt; date de la dernière revue)</v>
          </cell>
        </row>
        <row r="131">
          <cell r="A131" t="str">
            <v>(3) Qui se termineront avant la prochaine revue (date révisée &lt; date de la prochaine revue)</v>
          </cell>
        </row>
        <row r="132">
          <cell r="A132" t="str">
            <v>Codification des smileys</v>
          </cell>
        </row>
        <row r="133">
          <cell r="A133" t="str">
            <v>L: au moins 1 contribution a un retard important (date révisée &gt; date planifiée) et (retard &gt; période des revues)</v>
          </cell>
        </row>
        <row r="134">
          <cell r="A134" t="str">
            <v>K: au moins 1 contribution a un retard moyen  (date révisée &gt; date planifiée) et (retard &lt; période des revues)</v>
          </cell>
        </row>
        <row r="135">
          <cell r="A135" t="str">
            <v xml:space="preserve">J: pas de retard </v>
          </cell>
        </row>
        <row r="136">
          <cell r="A136" t="str">
            <v>Programmation du tableau et code des couleurs</v>
          </cell>
        </row>
        <row r="137">
          <cell r="A137" t="str">
            <v>Le tableau Suivi des Contributions est une copie dynamique du tableau de l’onglet Contributions. A chaque ligne ajoutée au tableau de l’onglet Contributions, il faut ajouter une ligne dans le tableau des Contributions de l’onglet Synthèse.</v>
          </cell>
        </row>
        <row r="138">
          <cell r="A138" t="str">
            <v>Les lignes visualisées sont toutes celles dont la valeur en colonne cachée A est différente de 0. La valeur de la colonne cachée A de l’onglet Synthèse est une copie dynamique de la valeur située dans la colonne cachée A de l’onglet Contributions.</v>
          </cell>
        </row>
        <row r="139">
          <cell r="A139" t="str">
            <v>Les couleurs des lignes du tableau résumé sont obtenues par mise en forme conditionnelle en fonction de la valeur située dans la colonne cachée A : 1 (ligne verte), 2 (ligne orange), et 3 (ligne rouge) :</v>
          </cell>
        </row>
        <row r="140">
          <cell r="A140" t="str">
            <v>VERT : la contribution a été livrée entre le dernier Comité de Suivi et le Comité de Suivi actuel ; ou bien, la contribution doit être livrée avant le prochain Comité de Suivi.</v>
          </cell>
        </row>
        <row r="141">
          <cell r="A141" t="str">
            <v>ORANGE : la contribution est en retard et l’écart entre sa Date Prévue et sa Date Réestimée ne dépasse pas une période de revue.</v>
          </cell>
        </row>
        <row r="142">
          <cell r="A142" t="str">
            <v>ROUGE : la contribution est en retard et l’écart entre sa Date Prévue et sa Date Réestimée dépasse une période de revue.</v>
          </cell>
        </row>
        <row r="143">
          <cell r="A143" t="str">
            <v>►  Suivi des demandes de changement :</v>
          </cell>
        </row>
        <row r="144">
          <cell r="A144" t="str">
            <v>Dans ce tableau sont résumées les demandes de changements :</v>
          </cell>
        </row>
        <row r="145">
          <cell r="A145" t="str">
            <v>(1) A traiter et dont la date de création est inférieure a la date de la revue</v>
          </cell>
        </row>
        <row r="146">
          <cell r="A146" t="str">
            <v>(2) Qui ont été acceptées ou refusées depuis la dernière revue</v>
          </cell>
        </row>
        <row r="147">
          <cell r="A147" t="str">
            <v>Codification des smileys</v>
          </cell>
        </row>
        <row r="148">
          <cell r="A148" t="str">
            <v>L: au moins 1 changement a été demandé avant la dernière revue et n'a pas encore été traité</v>
          </cell>
        </row>
        <row r="149">
          <cell r="A149" t="str">
            <v>K: au moins 1 changement a été demandé après la dernière revue et n'a pas encore été traité</v>
          </cell>
        </row>
        <row r="150">
          <cell r="A150" t="str">
            <v>J: pas de retard à signaler</v>
          </cell>
        </row>
        <row r="151">
          <cell r="A151" t="str">
            <v>Programmation du tableau et code des couleurs</v>
          </cell>
        </row>
        <row r="152">
          <cell r="A152" t="str">
            <v>Le tableau Suivi des Demandes de Changement est une copie dynamique du tableau de l’onglet Changements. A chaque ligne ajoutée au tableau de l’onglet Changements, il faut ajouter une ligne dans le tableau des Demandes de Changement de l’onglet Synthèse.</v>
          </cell>
        </row>
        <row r="153">
          <cell r="A153" t="str">
            <v>Les lignes visualisées sont toutes celles dont la valeur en colonne cachée A est différente de 0. La valeur de la colonne cachée A de l’onglet Synthèse est une copie dynamique de la valeur située dans la colonne cachée A de l’onglet Changements.</v>
          </cell>
        </row>
        <row r="154">
          <cell r="A154" t="str">
            <v>Les couleurs des lignes du tableau résumé sont obtenues par mise en forme conditionnelle en fonction de la valeur située dans la colonne cachée A : 1 (ligne verte), 2 (ligne orange), et 3 (ligne rouge) :</v>
          </cell>
        </row>
        <row r="155">
          <cell r="A155" t="str">
            <v xml:space="preserve">VERT : la demande a été acceptée ou refusée après le dernier Comité de Suivi. </v>
          </cell>
        </row>
        <row r="156">
          <cell r="A156" t="str">
            <v>ORANGE : la demande a le statut A traiter et a été reçue après le dernier Comité de Suivi : il faut la traiter rapidement, si possible en instance de l’actuel Comité.</v>
          </cell>
        </row>
        <row r="157">
          <cell r="A157" t="str">
            <v xml:space="preserve">ROUGE : la demande a le statut A traiter et a été reçue avant le dernier Comité de Suivi : il est urgent de la traiter en instance de l’actuel Comité (au bout de cette période, la demande devrait être Acceptée ou Refusée); ou bien, la demande a le statut </v>
          </cell>
        </row>
        <row r="158">
          <cell r="A158" t="str">
            <v>Remarques</v>
          </cell>
        </row>
        <row r="159">
          <cell r="A159" t="str">
            <v>Certaines cellules de l’onglet sont protégées pour éviter les erreurs de manipulation en usage normal. Pour pouvoir programmer l'onglet, en changer le format, ou accéder aux colonnes cachées et autres fonctionnalités d'Excel, ôter la protection (Office 20</v>
          </cell>
        </row>
        <row r="164">
          <cell r="A164" t="str">
            <v>Aide sur l'onglet "Charges"</v>
          </cell>
        </row>
        <row r="165">
          <cell r="A165" t="str">
            <v>Les seules actions possibles sur cet onglet sont : (1) ajouter une ligne au tableau, (2) éliminer une ligne du tableau (les 2 dernières lignes du tableau ne peuvent être éliminées pour conserver la cohérence avec le graphique), (3) ordonner le tableau par</v>
          </cell>
        </row>
        <row r="166">
          <cell r="A166" t="str">
            <v>Cet onglet permet d’analyser les écarts avérés et/ou potentiels entre la charge révisée, la charge consommée et la charge référencée du projet.</v>
          </cell>
        </row>
        <row r="167">
          <cell r="A167" t="str">
            <v>La revue des charges se fait en Comité de Suivi, et les indicateurs résultants SCH, BGT et CR sont reportés dans l'onglet Synthèse du JCP pour être ensuite présentés en COPIL.</v>
          </cell>
        </row>
        <row r="168">
          <cell r="A168" t="str">
            <v>Pour plus d'informations sur cet onglet, et en particulier sur la Description de l’indicateur graphique, sur la Première initialisation de l’onglet, et sa Mise à jour en cours de projet, se référer au document "CISI-PMP-Guide des mesures d'un Projet", cha</v>
          </cell>
        </row>
        <row r="169">
          <cell r="A169" t="str">
            <v>Description du tableau de suivi des charges</v>
          </cell>
        </row>
        <row r="170">
          <cell r="A170" t="str">
            <v>u       Date de relevé des consommés : date à laquelle ont été relevées les valeurs de la charge consommée, révisée et référencée à partir d'EPM.</v>
          </cell>
        </row>
        <row r="171">
          <cell r="A171" t="str">
            <v>u       Charge Consommée Cumulée : identifie la charge consommée cumulée depuis le début du projet aux différentes dates de mise à jour (dates de relevé des consommés d'EPM - colonne "Travail réel" d'EPM).</v>
          </cell>
        </row>
        <row r="172">
          <cell r="A172" t="str">
            <v>u       Charge Révisée Cumulée : correspond à la consommation prévisionnelle cumulée sur la durée du projet (aux dates prévues de relevé des consommés d'EPM - colonne "Travail" d'EPM).</v>
          </cell>
        </row>
        <row r="173">
          <cell r="A173" t="str">
            <v xml:space="preserve">u       Charge Référencée Cumulée : désigne la charge cumulée sur le projet, devant être théoriquement consommée jusqu’à la fin du projet  (aux dates prévues de relevé des consommés d'EPM - colonne "Travail planifié" d'EPM). Cette référence théorique est </v>
          </cell>
        </row>
        <row r="174">
          <cell r="A174" t="str">
            <v>Description du tableau des valeurs historiques</v>
          </cell>
        </row>
        <row r="175">
          <cell r="A175" t="str">
            <v>u       Charge Totale Révisée : correspond à la consommation prévisionnelle totale du projet.</v>
          </cell>
        </row>
        <row r="176">
          <cell r="A176" t="str">
            <v>u       Charge Totale Référencée : désigne la charge totale du projet, devant être théoriquement consommée jusqu’à la fin du projet.</v>
          </cell>
        </row>
        <row r="177">
          <cell r="A177" t="str">
            <v>u       Charge Consommée Cumulée : identifie la charge consommée cumulée depuis le début du projet aux différentes dates de mise à jour (dates de relevé des consommés d'EPM).</v>
          </cell>
        </row>
        <row r="178">
          <cell r="A178" t="str">
            <v>u       Charge Révisée Cumulée : correspond à la consommation prévisionnelle cumulée sur la durée du projet (aux dates prévues de relevé des consommés d'EPM).</v>
          </cell>
        </row>
        <row r="179">
          <cell r="A179" t="str">
            <v>u       Charge Référencée Cumulée : désigne la charge cumulée sur le projet, devant être théoriquement consommée jusqu’à la fin du projet  (aux dates prévues de relevé des consommés d'EPM). Cette référence théorique est fixée sur les bases définies du der</v>
          </cell>
        </row>
        <row r="180">
          <cell r="A180" t="str">
            <v>u       BGT : Charge Totale Révisée / Charge Totale Référencée</v>
          </cell>
        </row>
        <row r="181">
          <cell r="A181" t="str">
            <v>u       CR : Charge Consommée Cumulée / Charge Référencée Cumulée</v>
          </cell>
        </row>
        <row r="182">
          <cell r="A182" t="str">
            <v>Description des commandes</v>
          </cell>
        </row>
        <row r="183">
          <cell r="A183" t="str">
            <v>w   Ajouter une ligne : cette commande ajoute une ligne en début de tableau. La ligne restera de couleur ORANGE (mise en forme conditionnelle) tant que les colonnes Revue, Charge révisée et Charge référencée ne seront pas toutes renseignées. Une fois rens</v>
          </cell>
        </row>
        <row r="184">
          <cell r="A184" t="str">
            <v>w   Eliminer la ligne courante : cette commande élimine la ligne du tableau où se trouve positionné le curseur. Si il reste seulement 2 lignes au tableau, l'opération échoue.</v>
          </cell>
        </row>
        <row r="185">
          <cell r="A185" t="str">
            <v>w   Trier par date : cette commande permet de réordonner les lignes du tableau (et le graphique associé) en triant par ordre croissant les dates des revues.</v>
          </cell>
        </row>
        <row r="186">
          <cell r="A186" t="str">
            <v>w   Historiser valeurs actuelles et mise à jour indicateurs : cette commande permet de mémoriser les valeurs actuellement enregistrées dans le tableau de suivi des charges : Charge Totale Révisée, Charge Totale Référencée, Charge Consommée à la date, Char</v>
          </cell>
        </row>
        <row r="191">
          <cell r="A191" t="str">
            <v>Aide sur l'onglet "Livrables"</v>
          </cell>
        </row>
        <row r="192">
          <cell r="A192" t="str">
            <v>Les seules actions possibles sur cet onglet sont : (1) ajouter une ligne au tableau avec le bouton prévu, (2) ordonner le tableau par N°, Livrable, Date prévue, Date réestimée, Statut, (3) insérer des valeurs dans les cellules du tableau, (4) supprimer de</v>
          </cell>
        </row>
        <row r="193">
          <cell r="A193" t="str">
            <v xml:space="preserve">Cet onglet permet d’enregistrer et de faire le suivi de tous livrables du projet et plus particulièrement des dates prévues de validation de ceux-ci. </v>
          </cell>
        </row>
        <row r="194">
          <cell r="A194" t="str">
            <v>La revue des livrables se fait en Comité de Suivi, et un tableau récapitulatif des livrables en retard et récemment terminés (onglet Synthèse) est présenté en COPIL.</v>
          </cell>
        </row>
        <row r="195">
          <cell r="A195" t="str">
            <v>Le tableau liste tous les livrables du projet. On y retrouvera par exemple des livrables CISI obligatoires, des livrables optionnels dont on veut suivre les évolutions, et des livrables finaux et/ou intermédiaires du produit à réaliser.</v>
          </cell>
        </row>
        <row r="196">
          <cell r="A196" t="str">
            <v>Description du tableau</v>
          </cell>
        </row>
        <row r="197">
          <cell r="A197" t="str">
            <v>Dès que le CPL commence à effectuer le suivi du projet, toutes les colonnes du tableau doivent être renseignées pour chaque livrable à part la colonne Date Réestimée qui sera remplie pour la première fois suite au premier Comité de Suivi de projet.</v>
          </cell>
        </row>
        <row r="198">
          <cell r="A198" t="str">
            <v>►       N° : numéros de référence des livrables tels qu’ils sont définis dans le Plan Projet.</v>
          </cell>
        </row>
        <row r="199">
          <cell r="A199" t="str">
            <v>►       Livrable : noms des livrables tels qu’ils sont définis dans le Plan Projet et dans les Fiches de Contribution.</v>
          </cell>
        </row>
        <row r="200">
          <cell r="A200" t="str">
            <v>►       Date Prévue : date à laquelle le livrable doit être validé (c'est-à-dire réalisé puis validé). Cette date est celle déclarée dans le Plan Projet et dans les Fiches de Contribution. En cas de mise à jour du Plan Projet (ou des Fiches de Contributio</v>
          </cell>
        </row>
        <row r="201">
          <cell r="A201" t="str">
            <v>►       Date Réestimée : date de validation du livrable réestimée (suite un changement par exemple) lors de la revue des livrables d’un Comité de Suivi, et entre deux mises à jour du Plan Projet. A la validation d’un livrable, on notera dans cette colonne</v>
          </cell>
        </row>
        <row r="202">
          <cell r="A202" t="str">
            <v>►       Statut : situation dans laquelle se trouve le livrable :</v>
          </cell>
        </row>
        <row r="203">
          <cell r="A203" t="str">
            <v>Prévu : la réalisation du livrable est planifiée mais n’a pas encore commencée</v>
          </cell>
        </row>
        <row r="204">
          <cell r="A204" t="str">
            <v>En cours : le livrable est en cours de réalisation</v>
          </cell>
        </row>
        <row r="205">
          <cell r="A205" t="str">
            <v>Réalisé : le livrable est réalisé mais n’est pas encore validé</v>
          </cell>
        </row>
        <row r="206">
          <cell r="A206" t="str">
            <v>Validé : après sa réalisation, le livrable a été validé par le responsable désigné</v>
          </cell>
        </row>
        <row r="207">
          <cell r="A207" t="str">
            <v xml:space="preserve">Archivé : le livrable validé a été stocké (publié) dans l’espace projet défini </v>
          </cell>
        </row>
        <row r="208">
          <cell r="A208" t="str">
            <v xml:space="preserve">En retard : la validation du livrable est retardée </v>
          </cell>
        </row>
        <row r="209">
          <cell r="A209" t="str">
            <v>Description des commandes</v>
          </cell>
        </row>
        <row r="210">
          <cell r="A210" t="str">
            <v>w   Ajouter une ligne : cette commande permet d'ajouter une ligne en début de tableau. Attention, pour conserver la cohérence avec le tableau résumé de l'onglet de Synthèse, ne pas réaliser d'insertions manuelles.</v>
          </cell>
        </row>
        <row r="211">
          <cell r="A211" t="str">
            <v>Première initialisation de l’onglet</v>
          </cell>
        </row>
        <row r="212">
          <cell r="A212" t="str">
            <v>En début de projet, en Conception Préalable, le CPL initialise cet onglet avec les premiers livrables connus à réaliser (au moins le Plan Projet, et les autres livrables des étapes de Conception Préalable et Conception Générale). Une fois le Plan Projet r</v>
          </cell>
        </row>
        <row r="213">
          <cell r="A213" t="str">
            <v>Mise à jour en cours de projet</v>
          </cell>
        </row>
        <row r="214">
          <cell r="A214" t="str">
            <v>Ce tableau est mis à jour suite à chaque Comité de Suivi de projet, quand les livrables et leurs dates de validation sont passés en revue.</v>
          </cell>
        </row>
        <row r="215">
          <cell r="A215" t="str">
            <v>Programmation du tableau</v>
          </cell>
        </row>
        <row r="216">
          <cell r="A216" t="str">
            <v>Certaines cellules de l’onglet sont protégées pour éviter les erreurs de manipulation en usage normal. Pour pouvoir programmer l'onglet, en changer le format, ou accéder aux colonnes cachées et autres fonctionnalités d'Excel, ôter la protection (Office 20</v>
          </cell>
        </row>
        <row r="217">
          <cell r="A217" t="str">
            <v xml:space="preserve">La colonne "A" est masquée et contient : </v>
          </cell>
        </row>
        <row r="218">
          <cell r="A218" t="str">
            <v>► La cellule A1, utilisée dans la formule ci-dessous, représente la période des revues (en jours) ; la valeur de cette cellule est actualisée automatiquement à partie de la valeur définie dans l’onglet P, chapitre « Paramètres ». En la soustrayant ou en l</v>
          </cell>
        </row>
        <row r="219">
          <cell r="A219" t="str">
            <v>► La cellule A4 contient le modèle de formule utilisé dans les cellules A7 jusqu'à la dernière ligne du tableau. Le nom de cette cellule est "ModLivr".</v>
          </cell>
        </row>
        <row r="220">
          <cell r="A220" t="str">
            <v xml:space="preserve">► Les cellules A7 jusqu'à la dernière ligne du tableau (range de nom "FormulesLivr") sont utilisées dans l’onglet de synthèse pour filtrer les lignes à visualiser dans le paragraphe Résumés des Informations Significatives ; dans la Synthèse, on montre en </v>
          </cell>
        </row>
        <row r="221">
          <cell r="A221" t="str">
            <v>= SI(  OU( $H8 = "Validé" ; $H8 = "Archivé" );</v>
          </cell>
        </row>
        <row r="222">
          <cell r="A222" t="str">
            <v>SI( $F8 + $A$1 &gt; Synthèse!$E$3 ; 1 ; 0 );</v>
          </cell>
        </row>
        <row r="223">
          <cell r="A223" t="str">
            <v>SI(  ET( $H8 &lt;&gt; "Validé" ; $H8 &lt;&gt; "Archivé" ; $H8 &lt;&gt; "En retard" ; $H8 &lt;&gt; "" );</v>
          </cell>
        </row>
        <row r="224">
          <cell r="A224" t="str">
            <v>SI( $F8 &lt; Synthèse!$E$3 + $A$1 ; 1 ; 0 );</v>
          </cell>
        </row>
        <row r="225">
          <cell r="A225" t="str">
            <v>SI( $H8 = "En retard"; SI( $F8 &gt; $D8 + $A$1 ; 3 ; 2 ) ; 0 )))</v>
          </cell>
        </row>
        <row r="230">
          <cell r="A230" t="str">
            <v>Aide sur l'onglet "Jalons"</v>
          </cell>
        </row>
        <row r="231">
          <cell r="A231" t="str">
            <v xml:space="preserve">Les seules actions possibles sur cet onglet sont : (1) ajouter une ligne au tableau avec le bouton prévu, (2) ajouter une colonne au tableau avec le bouton prévu, (3) ordonner le tableau par Réf., (4) insérer des valeurs dans les cellules du tableau, (5) </v>
          </cell>
        </row>
        <row r="232">
          <cell r="A232" t="str">
            <v>Cet onglet permet enregistrer et d’analyser l’évolution des dates initiales et re-planifiées des jalons du projet (identifiés dans le Plan Projet), afin d’anticiper notamment les dérives de délais sur le projet.</v>
          </cell>
        </row>
        <row r="233">
          <cell r="A233" t="str">
            <v>Le suivi des jalons se fait en Comité de Suivi mais la revue, la présentation de l’indicateur de suivi des jalons (onglet Synthèse), et la mise à jour du JCP se font en COPIL.</v>
          </cell>
        </row>
        <row r="234">
          <cell r="A234" t="str">
            <v>Pour plus d'informations sur cet onglet, et en particulier sur la Description de l’indicateur graphique, sur la Première initialisation de l’onglet, et sa Mise à jour en cours de projet, se référer au document "CISI-PMP-Guide des mesures d'un Projet", cha</v>
          </cell>
        </row>
        <row r="235">
          <cell r="A235" t="str">
            <v>Description du tableau</v>
          </cell>
        </row>
        <row r="236">
          <cell r="A236" t="str">
            <v>Dès que le CPL commence son suivi du projet, il doit initialiser le JCP, et remplir a minima les colonnes Réf., Description, et Planification Initiale du tableau pour tous les jalons du projet. Seules les colonnes Dates de revue et de passage des jalons s</v>
          </cell>
        </row>
        <row r="237">
          <cell r="A237" t="str">
            <v>►       Réf. : numéro de référence des jalons tels qu’ils sont définis dans le Plan Projet.</v>
          </cell>
        </row>
        <row r="238">
          <cell r="A238" t="str">
            <v>►       Description : nom des jalons tels qu’ils sont définis dans le Plan Projet.</v>
          </cell>
        </row>
        <row r="239">
          <cell r="A239" t="str">
            <v>►       Planification Initiale : juste sous le titre, la ligne avec fond bleu représente la date de première planification des jalons. Les lignes suivantes représentent les dates de passage des jalons telles qu’elles ont été planifiées en début de projet.</v>
          </cell>
        </row>
        <row r="240">
          <cell r="A240" t="str">
            <v>►       Date de revue et de passage des jalons : juste sous le titre, la ligne à fond vert représente la date des Comités de Pilotage (COPIL) où sont passés en revue les jalons et réestimées leur date de passage. NB : Pour chaque COPIL planifié dans l'ong</v>
          </cell>
        </row>
        <row r="241">
          <cell r="A241" t="str">
            <v>Les lignes suivantes de cette colonne sont pour enregistrer les dates réestimées de passage des jalons. Après chaque COPIL, quand le JCP est mis à jour, on créera une nouvelle colonne en sélectionnant et copiant la colonne du dernier COPIL et en faisant I</v>
          </cell>
        </row>
        <row r="242">
          <cell r="A242" t="str">
            <v>Si le COPIL décide de changer la date de passage d’un jalon, on reportera la nouvelle date dans la colonne correspondante à ce COPIL et dans la ligne correspondante à ce jalon ; par contre, si la date reste inchangée, on reportera la même date que celle d</v>
          </cell>
        </row>
        <row r="243">
          <cell r="A243" t="str">
            <v>Lorsqu’un jalon est passé avant un COPIL, on enregistrera (1) la dernière date de passage estimée dans la colonne du COPIL, (2) la date réelle de passage du jalon dans la colonne Date Réelle. Lors des COPIL suivants, les cellules de ce jalon doivent resté</v>
          </cell>
        </row>
        <row r="244">
          <cell r="A244" t="str">
            <v>NB : Lors des Comités de Suivi de projet, les participants suivent les jalons et en cas de dérives ils préparent des propositions de nouvelles dates de passage de ceux-ci ; ces propositions sont ensuite présentées au COPIL qui les validera (ou non) ; c’es</v>
          </cell>
        </row>
        <row r="245">
          <cell r="A245" t="str">
            <v>►       Date Réelle : c’est la date réelle de passage du jalon ; celle-ci sera enregistrée dans le tableau lors du COPIL qui suit le passage du jalon.</v>
          </cell>
        </row>
        <row r="246">
          <cell r="A246" t="str">
            <v>Description des commandes</v>
          </cell>
        </row>
        <row r="247">
          <cell r="A247" t="str">
            <v xml:space="preserve">w   Ajouter une ligne : cette commande ajoute une ligne en fin de tableau (nouveau jalon xxx). Attention, utiliser toujours cette commande au lieu de réaliser des insertions manuelles de lignes, ceci dans le but de conserver le format et les formules des </v>
          </cell>
        </row>
        <row r="248">
          <cell r="A248" t="str">
            <v>w   Eliminer la ligne courante : cette commande élimine la ligne où se trouve positionné le curseur.</v>
          </cell>
        </row>
        <row r="249">
          <cell r="A249" t="str">
            <v>w   Ajouter une colonne : cette commande ajoute une colonne de revue à droite de la dernière colonne des revues du tableau.</v>
          </cell>
        </row>
        <row r="250">
          <cell r="A250" t="str">
            <v>w   MAJ Synthèse : cette commande permet de recopier le graphique de l'onglet "Jalons" dans l'onglet Synthèse (en cas de nouveau jalon inséré par exemple).</v>
          </cell>
        </row>
        <row r="251">
          <cell r="A251" t="str">
            <v>Ajouter un nouveau jalon dans le graphique</v>
          </cell>
        </row>
        <row r="252">
          <cell r="A252" t="str">
            <v>1) Ajouter une ligne au tableau avec le bouton prévu et remplir cette ligne avec les valeurs qui correspondent : référence du nouveau jalon, description, etc. Choisir de préférence une référence qui permettra d’ordonner les jalons par ordre croissant.</v>
          </cell>
        </row>
        <row r="253">
          <cell r="A253" t="str">
            <v>2) Oter la protection de l'onglet "Jalons" (Office 2003 : Menu Outils -&gt; Protection -&gt; Oter la protection de la feuille).</v>
          </cell>
        </row>
        <row r="254">
          <cell r="A254" t="str">
            <v>3) Pointer sur un coin du graphique, faire clic droit avec la souris, et sélectionner "Données source…".</v>
          </cell>
        </row>
        <row r="255">
          <cell r="A255" t="str">
            <v>4) Dans la fenêtre nommée "Données source" qui s'ouvre, il y a deux onglets : "Plage de données" et "Série". Sélectionner l'onglet "Série".</v>
          </cell>
        </row>
        <row r="256">
          <cell r="A256" t="str">
            <v>5) En bas à gauche de l'onglet "Série" se trouve un tableau nommé "Série" ; sous ce tableau se trouvent deux boutons : "Ajouter" et "Supprimer". Cliquer sur "Ajouter".</v>
          </cell>
        </row>
        <row r="257">
          <cell r="A257" t="str">
            <v>6) Une nouvelle série nommée Sérienn est alors créée dans le tableau Série.</v>
          </cell>
        </row>
        <row r="258">
          <cell r="A258" t="str">
            <v>7) A droite du tableau Série, il y a deux champs à remplir : "Nom" et "Valeurs". Se positionner dans le champ "Nom" et y insérer l'adresse des 2 premières cellules du tableau des jalons sur la ligne du nouveau jalon (colonnes Réf. et Description). Par exe</v>
          </cell>
        </row>
        <row r="260">
          <cell r="A260" t="str">
            <v>8) Se positionner dans le champ "Valeurs" et y insérer l'adresse des N cellules du tableau des jalons qui correspondent à la ligne du nouveau jalon et aux colonnes des revues à partir de la colonne C (Planification Initiale) et jusqu’à la dernière colonne</v>
          </cell>
        </row>
        <row r="262">
          <cell r="A262" t="str">
            <v>9) Cliquer sur OK.</v>
          </cell>
        </row>
        <row r="263">
          <cell r="A263" t="str">
            <v>10) Remettre la protection à l’onglet.</v>
          </cell>
        </row>
        <row r="264">
          <cell r="A264" t="str">
            <v>Supprimer un jalon du graphique</v>
          </cell>
        </row>
        <row r="265">
          <cell r="A265" t="str">
            <v>1) Oter la protection de l'onglet "Jalons" (Office 2003 : Menu Outils -&gt; Protection -&gt; Oter la protection de la feuille).</v>
          </cell>
        </row>
        <row r="266">
          <cell r="A266" t="str">
            <v>2) Pointer sur un coin du graphique, faire clic droit avec la souris, et sélectionner "Données source…".</v>
          </cell>
        </row>
        <row r="267">
          <cell r="A267" t="str">
            <v>3) Dans la fenêtre nommée "Données source" qui s'ouvre, il y a deux onglets : "Plage de données" et "Série". Sélectionner l'onglet "Série".</v>
          </cell>
        </row>
        <row r="268">
          <cell r="A268" t="str">
            <v xml:space="preserve">4) En bas à gauche de l'onglet "Série" se trouve un tableau nommé "Série" ; sélectionner le jalon à éliminer dans le tableau « Série » et cliquer sur le bouton "Supprimer" juste en dessous du tableau « Série ». </v>
          </cell>
        </row>
        <row r="269">
          <cell r="A269" t="str">
            <v>5) Cliquer sur OK.</v>
          </cell>
        </row>
        <row r="270">
          <cell r="A270" t="str">
            <v>6) Remettre la protection à l’onglet.</v>
          </cell>
        </row>
        <row r="271">
          <cell r="A271" t="str">
            <v xml:space="preserve">7) Sélectionner la ligne correspondante au jalon à éliminer, clic droit sur la souris, et faire « Supprimer ». </v>
          </cell>
        </row>
        <row r="272">
          <cell r="A272" t="str">
            <v>En cas de perte de synchro entre le tableau et le graphique</v>
          </cell>
        </row>
        <row r="273">
          <cell r="A273" t="str">
            <v>Se familiariser avant tout avec les commandes Ajouter et Supprimer un jalon ci-dessus pour connaître les modalités de mise à jour du graphique, et pour comprendre l'utilisation de la fenêtre "Données source…" du graphique ; celle-ci en effet permet de res</v>
          </cell>
        </row>
        <row r="278">
          <cell r="A278" t="str">
            <v>Aide sur l'onglet "Contributions"</v>
          </cell>
        </row>
        <row r="279">
          <cell r="A279" t="str">
            <v>Les seules actions possibles sur cet onglet sont : (1) ajouter une ligne au tableau avec le bouton prévu, (2) ordonner le tableau par colonne, (3) insérer des valeurs dans les cellules du tableau, (4) supprimer des lignes du tableau (sauf la dernière lign</v>
          </cell>
        </row>
        <row r="280">
          <cell r="A280" t="str">
            <v>Cet onglet permet d’enregistrer et de faire le suivi des dates prévues de livraison de toutes les contributions du projet. On enregistrera une contribution (correspondante à une Fiche de Contribution) par ligne du tableau.</v>
          </cell>
        </row>
        <row r="281">
          <cell r="A281" t="str">
            <v>La revue des contributions se fait en Comité de Suivi, et un tableau récapitulatif des contributions en retard ou récemment livrées (onglet Synthèse) est présenté en COPIL.</v>
          </cell>
        </row>
        <row r="282">
          <cell r="A282" t="str">
            <v>Description du tableau</v>
          </cell>
        </row>
        <row r="283">
          <cell r="A283" t="str">
            <v>Dès que le CPL commence à effectuer un suivi de projet, toutes les colonnes du tableau doivent être renseignées pour chaque contribution à part la colonne Date Réestimée qui sera remplie la première fois suite au premier Comité de Suivi de projet.</v>
          </cell>
        </row>
        <row r="284">
          <cell r="A284" t="str">
            <v>►       N° : numéro de référence de la contribution tel qu’il est défini dans le Plan Projet et dans la Fiche de Contribution correspondante.</v>
          </cell>
        </row>
        <row r="285">
          <cell r="A285" t="str">
            <v>►       Contribution : nom de la contribution tel qu’il est défini dans le Plan Projet et dans la Fiche de Contribution correspondante.</v>
          </cell>
        </row>
        <row r="286">
          <cell r="A286" t="str">
            <v>►       Contributeur : nom du responsable de la contribution.</v>
          </cell>
        </row>
        <row r="287">
          <cell r="A287" t="str">
            <v>►       Pré requis : livrables nécessaires pour pouvoir commencer la réalisation de la contribution (peut être une autre contribution, ou un ou plusieurs livrables CISI comme une COFSI, CGAT, etc.).</v>
          </cell>
        </row>
        <row r="288">
          <cell r="A288" t="str">
            <v>►       Date Prévue : date à laquelle la contribution doit être livrée. Cette date est celle déclarée dans le Plan Projet et dans la Fiche de Contribution correspondante.</v>
          </cell>
        </row>
        <row r="289">
          <cell r="A289" t="str">
            <v>►       Date Réestimée : date de livraison de la contribution réestimée lors de la revue des contributions d’un Comité de Suivi. A la livraison d’une contribution, on notera dans cette colonne la date réelle de livraison.</v>
          </cell>
        </row>
        <row r="290">
          <cell r="A290" t="str">
            <v>►       Statut : situation dans laquelle se trouve la contribution :</v>
          </cell>
        </row>
        <row r="291">
          <cell r="A291" t="str">
            <v>Prévue : la réalisation de la contribution est planifiée mais n’a pas encore commencée.</v>
          </cell>
        </row>
        <row r="292">
          <cell r="A292" t="str">
            <v>En cours : la contribution est en cours de réalisation.</v>
          </cell>
        </row>
        <row r="293">
          <cell r="A293" t="str">
            <v>Réalisée : la contribution a été réalisée et livrée au projet.</v>
          </cell>
        </row>
        <row r="294">
          <cell r="A294" t="str">
            <v>Validée : la contribution a été validée par le responsable désigné.</v>
          </cell>
        </row>
        <row r="295">
          <cell r="A295" t="str">
            <v>Archivée : la contribution validée a été stockée (publiée) dans l’espace projet défini.</v>
          </cell>
        </row>
        <row r="296">
          <cell r="A296" t="str">
            <v>En retard : la validation de la contribution est en retard.</v>
          </cell>
        </row>
        <row r="297">
          <cell r="A297" t="str">
            <v>Description des commandes</v>
          </cell>
        </row>
        <row r="298">
          <cell r="A298" t="str">
            <v>w   Ajouter une ligne : cette commande permet d'ajouter une ligne en début de tableau. Attention, pour conserver la cohérence avec le tableau résumé de l'onglet de Synthèse, ne pas réaliser d'insertions manuelles.</v>
          </cell>
        </row>
        <row r="299">
          <cell r="A299" t="str">
            <v>Première initialisation de l’onglet</v>
          </cell>
        </row>
        <row r="300">
          <cell r="A300" t="str">
            <v>En début de projet, en Conception Préalable, le CPL initialise cet onglet avec les premières contributions connues. Une fois le Plan Projet réalisé, le CPL met à jour cette liste de contributions.</v>
          </cell>
        </row>
        <row r="301">
          <cell r="A301" t="str">
            <v>Mise à jour en cours de projet</v>
          </cell>
        </row>
        <row r="302">
          <cell r="A302" t="str">
            <v>Ce tableau est mis à jour suite à chaque Comité de Suivi où sont passées en revue les contributions et leurs dates de livraison. En outre, à chaque mise à jour du Plan Projet, on met à jour la liste.</v>
          </cell>
        </row>
        <row r="303">
          <cell r="A303" t="str">
            <v>Programmation du tableau</v>
          </cell>
        </row>
        <row r="304">
          <cell r="A304" t="str">
            <v>Certaines cellules de l’onglet sont protégées pour éviter les erreurs de manipulation en usage normal. Pour pouvoir programmer l'onglet, en changer le format, ou accéder aux colonnes cachées et autres fonctionnalités d'Excel, ôter la protection (Office 20</v>
          </cell>
        </row>
        <row r="305">
          <cell r="A305" t="str">
            <v xml:space="preserve">La colonne "A" est masquée et contient : </v>
          </cell>
        </row>
        <row r="306">
          <cell r="A306" t="str">
            <v>► La cellule A1, utilisée dans la formule ci-dessous, représente la période des revues (en jours) ; la valeur de cette cellule est actualisée automatiquement à partie de la valeur définie dans l’onglet P, chapitre « Paramètres ». En la soustrayant ou en l</v>
          </cell>
        </row>
        <row r="307">
          <cell r="A307" t="str">
            <v>► La cellule A4 contient le modèle de formule utilisé dans les cellules A7 jusqu'à la dernière ligne du tableau. Le nom de cette cellule est "ModCntr".</v>
          </cell>
        </row>
        <row r="308">
          <cell r="A308" t="str">
            <v xml:space="preserve">► Les cellules A7 jusqu'à la dernière ligne du tableau (range de nom "FormulesCntr") sont utilisées dans l’onglet de synthèse pour filtrer les lignes à visualiser dans le paragraphe Résumés des Informations Significatives ; dans la Synthèse, on montre en </v>
          </cell>
        </row>
        <row r="309">
          <cell r="A309" t="str">
            <v>= SI(  OU( $J8 = "Validé" ; $J8 = "Archivé" );</v>
          </cell>
        </row>
        <row r="310">
          <cell r="A310" t="str">
            <v>SI( $H8 + $A$1 &gt; Synthèse!$E$3 ; 1 ; 0 );</v>
          </cell>
        </row>
        <row r="311">
          <cell r="A311" t="str">
            <v>SI(  ET( $J8 &lt;&gt; "Validé" ; $J8 &lt;&gt; "Archivé" ; $J8 &lt;&gt; "En retard" ; $J8 &lt;&gt; "" );</v>
          </cell>
        </row>
        <row r="312">
          <cell r="A312" t="str">
            <v>SI( $H8 &lt; Synthèse!$E$3 + $A$1 ; 1 ; 0 );</v>
          </cell>
        </row>
        <row r="313">
          <cell r="A313" t="str">
            <v>SI( $J8 = "En retard"; SI( $H8 &gt; $F8 + $A$1 ; 3 ; 2 ); 0 )))</v>
          </cell>
        </row>
        <row r="318">
          <cell r="A318" t="str">
            <v>Aide sur l'onglet "Changements"</v>
          </cell>
        </row>
        <row r="319">
          <cell r="A319" t="str">
            <v>Les seules actions possibles sur cet onglet sont : (1) ajouter une ligne au tableau avec le bouton prévu, (2) ordonner le tableau par N°, Description, Date demande, Demandeur, Statut, Date refus/acceptation, Charge, Description de l'impact, (3) insérer de</v>
          </cell>
        </row>
        <row r="320">
          <cell r="A320" t="str">
            <v>Cet onglet permet d’enregistrer et de faire le suivi de toutes les demandes de changement qui surviennent en cours de projet.</v>
          </cell>
        </row>
        <row r="321">
          <cell r="A321" t="str">
            <v>La revue des Demandes de Changement se fait en Comité de Suivi et en Comité de Pilotage (pou les demandes importantes) ; un tableau récapitulatif des demandes non encore traitées (onglet Synthèse) est présenté en COPIL.</v>
          </cell>
        </row>
        <row r="322">
          <cell r="A322" t="str">
            <v>Le tableau liste tous les types de demandes qui ont un impact sur le contenu, la qualité, les charges, le planning, ou les ressources du projet. NB : Ce tableau ne permet pas le suivi des changements mais seulement le suivi des demandes de changement ; en</v>
          </cell>
        </row>
        <row r="323">
          <cell r="A323" t="str">
            <v>Description du tableau</v>
          </cell>
        </row>
        <row r="324">
          <cell r="A324" t="str">
            <v>►       N° : numéro de référence de la demande FDCnnn ; ce numéro commence toujours par FDC et est suivi par 3 chiffres qui représentent le N° de demande enregistré dans la Fiche de Demande de Changement.</v>
          </cell>
        </row>
        <row r="325">
          <cell r="A325" t="str">
            <v>►       Description : intitulé du changement demandé. Ce doit être le même intitulé que celui enregistré dans la fiche de demande de changement correspondante.</v>
          </cell>
        </row>
        <row r="326">
          <cell r="A326" t="str">
            <v>►       Date Demande : date à laquelle la demande a été reçue officiellement.</v>
          </cell>
        </row>
        <row r="327">
          <cell r="A327" t="str">
            <v>►       Demandeur : nom du demandeur du changement.</v>
          </cell>
        </row>
        <row r="328">
          <cell r="A328" t="str">
            <v>►       Statut : état dans lequel se trouve la demande :</v>
          </cell>
        </row>
        <row r="329">
          <cell r="A329" t="str">
            <v>Attention, ce champ est utilisé pour l'intégration à la traçabilité des exigences via une macro excel et ne doit donc pas être modifié.</v>
          </cell>
        </row>
        <row r="330">
          <cell r="A330" t="str">
            <v>A traiter : la demande a été enregistrée mais n’a pas encore été ni acceptée ni refusée par le Comité autorisé à le faire (COPIL ou Comité de Suivi).</v>
          </cell>
        </row>
        <row r="331">
          <cell r="A331" t="str">
            <v>Acceptée : la demande a été acceptée par le Comité autorisé, et le changement doit être planifié et intégré au projet.</v>
          </cell>
        </row>
        <row r="332">
          <cell r="A332" t="str">
            <v>Refusée : la demande a été refusée par le Comité autorisé, et le changement ne sera ni planifié ni intégré au projet.</v>
          </cell>
        </row>
        <row r="333">
          <cell r="A333" t="str">
            <v>►       Date Refus/Acceptation : Date du Comité qui a accepté ou refusé la demande de changement.</v>
          </cell>
        </row>
        <row r="334">
          <cell r="A334" t="str">
            <v xml:space="preserve">►       Charge : charge de réalisation estimée du changement demandé. Les charges pour effectuer l’analyse d’impact et l’estimation peuvent y être incluses, mais dans ce cas il faudra le commenter. Si elles n'y sont pas incluses, il faudra les considérer </v>
          </cell>
        </row>
        <row r="335">
          <cell r="A335" t="str">
            <v>NB : Lors de l’enregistrement d’une nouvelle demande de changement dans le tableau, le chef de projet désigne un responsable pour effectuer l’analyse d’impact du changement demandé, et l’estimation des charges de réalisation de ce changement, en précisant</v>
          </cell>
        </row>
        <row r="336">
          <cell r="A336" t="str">
            <v>►       Description de l’impact / commentaires : description des livrables et / ou activités du projet impactés par le changement demandé ; le contenu de cette colonne est généralement complété au terme de l’analyse d’impact demandée par le CPL.</v>
          </cell>
        </row>
        <row r="337">
          <cell r="A337" t="str">
            <v>En cas de refus de la demande, cette colonne sert à commenter les raisons du refus.</v>
          </cell>
        </row>
        <row r="338">
          <cell r="A338" t="str">
            <v>Description des commandes</v>
          </cell>
        </row>
        <row r="339">
          <cell r="A339" t="str">
            <v>w   Ajouter une ligne : cette commande permet d'ajouter une ligne en début de tableau. Attention, pour conserver la cohérence avec le tableau résumé de l'onglet de Synthèse, ne pas réaliser d'insertions manuelles.</v>
          </cell>
        </row>
        <row r="340">
          <cell r="A340" t="str">
            <v>Première initialisation de l’onglet</v>
          </cell>
        </row>
        <row r="341">
          <cell r="A341" t="str">
            <v>Le tableau sera initialisé pour la première fois lors de la réception d’une demande de changement faisant l’objet d’une fiche de demande de changement (sans attendre le prochain Comité pour le faire). On enregistrera alors la demande dans le tableau en re</v>
          </cell>
        </row>
        <row r="342">
          <cell r="A342" t="str">
            <v>Mise à jour en cours de projet</v>
          </cell>
        </row>
        <row r="343">
          <cell r="A343" t="str">
            <v>Ce tableau est mis à jour au fil de l’eau, quand les demandes de changement sont reçues.</v>
          </cell>
        </row>
        <row r="344">
          <cell r="A344" t="str">
            <v>Programmation du tableau</v>
          </cell>
        </row>
        <row r="345">
          <cell r="A345" t="str">
            <v>Certaines cellules de l’onglet sont protégées pour éviter les erreurs de manipulation en usage normal. Pour pouvoir programmer l'onglet, en changer le format, ou accéder aux colonnes cachées et autres fonctionnalités d'Excel, ôter la protection (Office 20</v>
          </cell>
        </row>
        <row r="346">
          <cell r="A346" t="str">
            <v xml:space="preserve">La colonne "A" est masquée et contient : </v>
          </cell>
        </row>
        <row r="347">
          <cell r="A347" t="str">
            <v>► La cellule A1, utilisée dans la formule ci-dessous, représente la période des revues (en jours) ; la valeur de cette cellule est actualisée automatiquement à partie de la valeur définie dans l’onglet P, chapitre « Paramètres ». En la soustrayant ou en l</v>
          </cell>
        </row>
        <row r="348">
          <cell r="A348" t="str">
            <v>► La cellule A4 contient le modèle de formule utilisé dans les cellules A7 jusqu'à la dernière ligne du tableau. Le nom de cette cellule est "ModChgts".</v>
          </cell>
        </row>
        <row r="349">
          <cell r="A349" t="str">
            <v>► Les cellules A7 jusqu'à la dernière ligne du tableau (range de nom "FormulesChgts") sont utilisées dans l’onglet de synthèse pour filtrer les lignes à visualiser dans le paragraphe Résumés des Informations Significatives ; dans la Synthèse, on montre en</v>
          </cell>
        </row>
        <row r="350">
          <cell r="A350" t="str">
            <v xml:space="preserve">=SI (  $F8 = "A traiter" ; </v>
          </cell>
        </row>
        <row r="351">
          <cell r="A351" t="str">
            <v xml:space="preserve">SI($D8 &lt; Synthèse!$U$5 - $A$1 ; 3 ; 2 ) ; </v>
          </cell>
        </row>
        <row r="352">
          <cell r="A352" t="str">
            <v>SI(  OU( $F8 = "Acceptée" ; $F8 = "Refusée" ) ;</v>
          </cell>
        </row>
        <row r="353">
          <cell r="A353" t="str">
            <v xml:space="preserve">SI( $G8 = 0 ; 3 ; 0 ) ; </v>
          </cell>
        </row>
        <row r="354">
          <cell r="A354" t="str">
            <v>SI( $B8 &lt;&gt; 0 ; 3 ; 0 )))</v>
          </cell>
        </row>
        <row r="360">
          <cell r="A360" t="str">
            <v>Aide sur l'onglet "Vol. Chgts"</v>
          </cell>
        </row>
        <row r="361">
          <cell r="A361" t="str">
            <v>Les seules actions possibles sur cet onglet sont : (1) ajouter une ligne au tableau avec le bouton prévu, (2) ordonner le tableau par dates (3) insérer des valeurs dans les cellules du tableau, (4) supprimer des lignes du tableau avec le bouton prévu (sau</v>
          </cell>
        </row>
        <row r="362">
          <cell r="A362" t="str">
            <v>Cet onglet permet d’enregistrer et d’analyser l’évolution de la charge initiale du projet en fonction des demandes de changement acceptées.</v>
          </cell>
        </row>
        <row r="363">
          <cell r="A363" t="str">
            <v>La revue du volume des changements acceptés se fait en Comité de Suivi, et l’indicateur résultant (onglet Synthèse) est présenté en COPIL.</v>
          </cell>
        </row>
        <row r="364">
          <cell r="A364" t="str">
            <v>Pour plus d'informations sur cet onglet, et en particulier sur la Description de l’indicateur graphique, sur la Première initialisation de l’onglet, et sa Mise à jour en cours de projet, se référer au document "CISI-PMP-Guide des mesures d'un Projet", cha</v>
          </cell>
        </row>
        <row r="365">
          <cell r="A365" t="str">
            <v>Description du tableau</v>
          </cell>
        </row>
        <row r="366">
          <cell r="A366" t="str">
            <v>►       Revue : date des Comités de Suivi. NB : Pour chaque Comité de Suivi planifié dans l'onglet Réunions doit correspondre une ligne dans ce tableau.</v>
          </cell>
        </row>
        <row r="367">
          <cell r="A367" t="str">
            <v>►       Périmètre référencé : total des charges projet tel qu’il a été validé en COPIL (mis à jour dans cette colonne à chaque Comité de Suivi).</v>
          </cell>
        </row>
        <row r="368">
          <cell r="A368" t="str">
            <v>►       Changements acceptés :charges des changements acceptés à la date de ligne (actuel Comité de Suivi).</v>
          </cell>
        </row>
        <row r="369">
          <cell r="A369" t="str">
            <v>Description des commandes</v>
          </cell>
        </row>
        <row r="370">
          <cell r="A370" t="str">
            <v>w   Ajouter une ligne : cette commande ajoute une ligne en début de tableau. Attention, il est conseillé d'utiliser cette commande au lieu de réaliser des insertions manuelles de lignes, ceci dans le but de conserver le format et les formules des cellules</v>
          </cell>
        </row>
        <row r="371">
          <cell r="A371" t="str">
            <v>w   Eliminer la ligne courante : cette commande élimine la ligne où se trouve positionné le curseur.</v>
          </cell>
        </row>
        <row r="372">
          <cell r="A372" t="str">
            <v>w   Ordonner par date : cette commande réordonne les lignes du tableau selon les dates de la première colonne.</v>
          </cell>
        </row>
        <row r="377">
          <cell r="A377" t="str">
            <v>Aide sur l'onglet "Risques"</v>
          </cell>
        </row>
        <row r="378">
          <cell r="A378" t="str">
            <v>Les seules actions possibles sur cet onglet sont : (1) ajouter une ligne au tableau avec le bouton prévu, (2) ordonner le tableau par Id, Description, Date ouverture, etc., (3) insérer des valeurs dans les cellules du tableau (à part dans la colonne gravi</v>
          </cell>
        </row>
        <row r="379">
          <cell r="A379" t="str">
            <v>Cet onglet permet d’enregistrer et de faire le suivi des risques du projet.</v>
          </cell>
        </row>
        <row r="380">
          <cell r="A380" t="str">
            <v>Le suivi des risques se fait en Comité de Suivi, et un tableau récapitulatif des risques inacceptables et critiques (onglet Synthèse) est présenté en COPIL.</v>
          </cell>
        </row>
        <row r="381">
          <cell r="A381" t="str">
            <v>NB : Le mode opératoire "CISI-PMP-MOP Gestion des Risques" et le guide "CISI-PMP-Guide de maîtrise des risques projet" détaillent la gestion des risques projet.</v>
          </cell>
        </row>
        <row r="382">
          <cell r="A382" t="str">
            <v>Description du tableau</v>
          </cell>
        </row>
        <row r="383">
          <cell r="A383" t="str">
            <v>Dès que le CPL commence son suivi du projet, toutes les colonnes du tableau doivent être renseignées pour chaque risque identifié à part les colonnes Gravité (calculée automatiquement), Date action et Responsable (si il n’y a aucune action).</v>
          </cell>
        </row>
        <row r="384">
          <cell r="A384" t="str">
            <v>►       Id. : identificateur du risque.</v>
          </cell>
        </row>
        <row r="385">
          <cell r="A385" t="str">
            <v>►       Description : description du risque.</v>
          </cell>
        </row>
        <row r="386">
          <cell r="A386" t="str">
            <v>►       Date ouverture : date de signalement du risque.</v>
          </cell>
        </row>
        <row r="387">
          <cell r="A387" t="str">
            <v>►       Potentialité : probabilité de survenance du risque, mesurée sur une échelle de 1 à 4 :</v>
          </cell>
        </row>
        <row r="388">
          <cell r="A388" t="str">
            <v>4 : Très probable - Surviendra sûrement à court terme</v>
          </cell>
        </row>
        <row r="389">
          <cell r="A389" t="str">
            <v>3 : Probable - Devrait arriver un jour</v>
          </cell>
        </row>
        <row r="390">
          <cell r="A390" t="str">
            <v>2 : Possible - Possible bien qu'improbable</v>
          </cell>
        </row>
        <row r="391">
          <cell r="A391" t="str">
            <v>1 : Très improbable - Ne surviendra probablement jamais</v>
          </cell>
        </row>
        <row r="392">
          <cell r="A392" t="str">
            <v>►       Impact : impact du risque sur le projet, mesuré sur une échelle de 1 à 4 :</v>
          </cell>
        </row>
        <row r="393">
          <cell r="A393" t="str">
            <v>4 : Vital - Tout événement susceptible de remettre en cause la survie du projet</v>
          </cell>
        </row>
        <row r="394">
          <cell r="A394" t="str">
            <v>3 : Grave - Tout événement susceptible de créer un handicap grave dans la marche du projet sans toutefois mettre directement en cause sa survie</v>
          </cell>
        </row>
        <row r="395">
          <cell r="A395" t="str">
            <v>2 : Significatif - Tout événement susceptible d’affecter durablement le déroulement du projet</v>
          </cell>
        </row>
        <row r="396">
          <cell r="A396" t="str">
            <v>1 : Léger - Tout événement susceptible de provoquer une gêne dans le fonctionnement du projet sans affecter durablement son déroulement</v>
          </cell>
        </row>
        <row r="397">
          <cell r="A397" t="str">
            <v>►       Gravité : à partir des valeurs de Potentialité et Impact, on détermine la gravité du risque suivant la grille de décision suivante :</v>
          </cell>
        </row>
        <row r="399">
          <cell r="A399" t="str">
            <v>Quatre plages de poids sont définies pour simplifier le suivi. Il est souhaitable de mettre en place des actions pour les risques autres que « négligeables », à condition que le coût de l’action de réduction soit raisonnable par rapport à l’impact potenti</v>
          </cell>
        </row>
        <row r="400">
          <cell r="A400" t="str">
            <v>►       Description impact : description de l’impact du risque sur les livrables, qualité, délais, couts du projet.</v>
          </cell>
        </row>
        <row r="401">
          <cell r="A401" t="str">
            <v>►       Action de réduction / risque clos ou non traité : description de l’action qu’il a été décidé de réaliser pour diminuer la potentialité ou l’impact du risque s’il venait à se concrétiser en problème ; ou bien, déclaration de la décision de ne pas e</v>
          </cell>
        </row>
        <row r="402">
          <cell r="A402" t="str">
            <v>►       Date actions : date du commencement de l’action de réduction éventuelle.</v>
          </cell>
        </row>
        <row r="403">
          <cell r="A403" t="str">
            <v>►       Responsable : nom du responsable de l’action de réduction éventuelle.</v>
          </cell>
        </row>
        <row r="404">
          <cell r="A404" t="str">
            <v>►       Statut : état du risque :</v>
          </cell>
        </row>
        <row r="405">
          <cell r="A405" t="str">
            <v>A traiter : le risque a été identifié mais aucune action ou décision n’a été prise.</v>
          </cell>
        </row>
        <row r="406">
          <cell r="A406" t="str">
            <v>Action en cours : une action de réduction du risque est en cours.</v>
          </cell>
        </row>
        <row r="407">
          <cell r="A407" t="str">
            <v>Clos : le risque est clos et ne peut plus avoir d’influence sur le projet.</v>
          </cell>
        </row>
        <row r="408">
          <cell r="A408" t="str">
            <v>►       Date du statut : date du Comité lors duquel a été mis à jour le statut du risque.</v>
          </cell>
        </row>
        <row r="409">
          <cell r="A409" t="str">
            <v>Description des commandes</v>
          </cell>
        </row>
        <row r="410">
          <cell r="A410" t="str">
            <v>w   Ajouter une ligne : cette commande permet d'ajouter une ligne en début de tableau. Attention, pour conserver la cohérence avec le tableau résumé de l'onglet de Synthèse, ne pas réaliser d'insertions manuelles.</v>
          </cell>
        </row>
        <row r="411">
          <cell r="A411" t="str">
            <v>Première initialisation de l’onglet</v>
          </cell>
        </row>
        <row r="412">
          <cell r="A412" t="str">
            <v xml:space="preserve">En début de projet, en Conception Préalable, le CPL initialise cet onglet avec les premiers risques identifiés. Une fois le Plan Projet validé, le CPL complète cette liste en faisant un copier/coller à partir du tableau des risques du Plan Projet (toutes </v>
          </cell>
        </row>
        <row r="413">
          <cell r="A413" t="str">
            <v>Mise à jour en cours de projet</v>
          </cell>
        </row>
        <row r="414">
          <cell r="A414" t="str">
            <v>Ce tableau est mis à jour suite à chaque Comité de Suivi, où les risques et actions de réduction sont passés en revue.</v>
          </cell>
        </row>
        <row r="415">
          <cell r="A415" t="str">
            <v>Programmation du tableau</v>
          </cell>
        </row>
        <row r="416">
          <cell r="A416" t="str">
            <v>Certaines cellules de l’onglet sont protégées pour éviter les erreurs de manipulation en usage normal. Pour pouvoir programmer l'onglet, en changer le format, ou accéder aux colonnes cachées et autres fonctionnalités d'Excel, ôter la protection (Office 20</v>
          </cell>
        </row>
        <row r="417">
          <cell r="A417" t="str">
            <v xml:space="preserve">La colonne "A" est masquée et contient : </v>
          </cell>
        </row>
        <row r="418">
          <cell r="A418" t="str">
            <v>► La cellule A1, utilisée dans la formule ci-dessous, représente la période des revues (en jours) ; la valeur de cette cellule est actualisée automatiquement à partie de la valeur définie dans l’onglet P, chapitre « Paramètres ». En la soustrayant ou en l</v>
          </cell>
        </row>
        <row r="419">
          <cell r="A419" t="str">
            <v>► La cellule A4 contient le modèle de formule utilisé dans les cellules A7 jusqu'à la dernière ligne du tableau. Le nom de cette cellule est "ModChgts".</v>
          </cell>
        </row>
        <row r="420">
          <cell r="A420" t="str">
            <v>► Les cellules A7 jusqu'à la dernière ligne du tableau (range de nom "FormulesChgts") sont utilisées dans l’onglet de synthèse pour filtrer les lignes à visualiser dans le paragraphe Résumés des Informations Significatives ; dans la Synthèse, on montre en</v>
          </cell>
        </row>
        <row r="421">
          <cell r="A421" t="str">
            <v>= SI($L7 &lt;&gt; "Clos"; SI($G7 = "Inacceptable"; 3; SI( $G7 = "Critique"; 2; 0 )); 0 )</v>
          </cell>
        </row>
        <row r="427">
          <cell r="A427" t="str">
            <v>Aide sur l'onglet "SAQ"</v>
          </cell>
        </row>
        <row r="428">
          <cell r="A428" t="str">
            <v>Les seules actions possibles sur cet onglet sont : (1) ajouter une ligne au tableau avec le bouton prévu, (2) ordonner le tableau par colonne, (3) insérer des valeurs dans les cellules du tableau, (4) supprimer des lignes du tableau (sauf la dernière lign</v>
          </cell>
        </row>
        <row r="429">
          <cell r="A429" t="str">
            <v>Cet onglet permet d’enregistrer et de suivre le nombre de cas de tests exécutés ainsi que la somme des anomalies rencontrées au cours du projet selon 4 typologies : Bloquantes-Résolues, Bloquantes-Non résolues, Non bloquantes-Résolues, et Non bloquantes-N</v>
          </cell>
        </row>
        <row r="430">
          <cell r="A430" t="str">
            <v>Le suivi des anomalies se fait en Comité de Suivi (le CPL met à jour le JCP avec les informations passées par le CPQ), et l’indicateur résultant (onglet Synthèse) est présenté en COPIL.</v>
          </cell>
        </row>
        <row r="431">
          <cell r="A431" t="str">
            <v>Pour plus d'informations sur cet onglet, et en particulier sur la Description de l’indicateur graphique, sur la Première initialisation de l’onglet, et sa Mise à jour en cours de projet, se référer au document "CISI-PMP-Guide des mesures d'un Projet", cha</v>
          </cell>
        </row>
        <row r="432">
          <cell r="A432" t="str">
            <v>Description du tableau</v>
          </cell>
        </row>
        <row r="433">
          <cell r="A433" t="str">
            <v>►       Revues : dates auxquelles sont passées en revue les anomalies. Voir le Guide des mesures d'un Projet.</v>
          </cell>
        </row>
        <row r="434">
          <cell r="A434" t="str">
            <v>►       Cas de tests exécutés : nombre cumulé des cas de tests qui ont été exécutés.</v>
          </cell>
        </row>
        <row r="435">
          <cell r="A435" t="str">
            <v>►       Anomalies bloquantes non résolues : nombre d’anomalies bloquantes non résolues à la date.</v>
          </cell>
        </row>
        <row r="436">
          <cell r="A436" t="str">
            <v>►       Anomalies bloquantes résolues : nombre d’anomalies bloquantes résolues à la date.</v>
          </cell>
        </row>
        <row r="437">
          <cell r="A437" t="str">
            <v>►       Anomalies non bloquantes non résolues : nombre d’anomalies non bloquantes non résolues à la date.</v>
          </cell>
        </row>
        <row r="438">
          <cell r="A438" t="str">
            <v>►       Anomalies non bloquantes résolues : nombre d’anomalies non bloquantes résolues à la date.</v>
          </cell>
        </row>
        <row r="439">
          <cell r="A439" t="str">
            <v>Description des commandes</v>
          </cell>
        </row>
        <row r="440">
          <cell r="A440" t="str">
            <v>w   Ajouter une ligne : cette commande permet d'ajouter une ligne en début de tableau. Attention, pour conserver la cohérence avec le graphique, ne pas réaliser d'insertions manuelles.</v>
          </cell>
        </row>
        <row r="445">
          <cell r="A445" t="str">
            <v>Aide sur l'onglet "Actions"</v>
          </cell>
        </row>
        <row r="446">
          <cell r="A446" t="str">
            <v>Les seules actions possibles sur cet onglet sont : (1) ajouter une ligne au tableau avec le bouton prévu, (2) ordonner le tableau par colonne, (3) insérer des valeurs dans les cellules du tableau, (4) supprimer des lignes du tableau (sauf la dernière lign</v>
          </cell>
        </row>
        <row r="447">
          <cell r="A447" t="str">
            <v>Cet onglet permet d’enregistrer et de faire le suivi des actions décidées et entreprises au cours du projet. NB : les problèmes qui surviennent en cours de projet seront enregistrés dans cet onglet à travers une action d’analyse du problème ou d’une actio</v>
          </cell>
        </row>
        <row r="448">
          <cell r="A448" t="str">
            <v>Le suivi des actions (et problèmes) se fait en Comité de Suivi, et un tableau récapitulatif  des actions en retard (onglet Synthèse) est présenté en COPIL.</v>
          </cell>
        </row>
        <row r="449">
          <cell r="A449" t="str">
            <v>Description du tableau</v>
          </cell>
        </row>
        <row r="450">
          <cell r="A450" t="str">
            <v>►       Réf. : numéros de référence de l’action.</v>
          </cell>
        </row>
        <row r="451">
          <cell r="A451" t="str">
            <v>►       Comité : Nom du Comité ou du responsable (COPIL, autre) qui a décidé d’entreprendre cette action.</v>
          </cell>
        </row>
        <row r="452">
          <cell r="A452" t="str">
            <v>►       Date comité : date à laquelle l’action a été décidée.</v>
          </cell>
        </row>
        <row r="453">
          <cell r="A453" t="str">
            <v>►       Action : description de l’action.</v>
          </cell>
        </row>
        <row r="454">
          <cell r="A454" t="str">
            <v>►       Date début prévue : date planifiée de commencement de réalisation de l’action.</v>
          </cell>
        </row>
        <row r="455">
          <cell r="A455" t="str">
            <v>►       Date fin prévue : date de fin prévue de l’action.</v>
          </cell>
        </row>
        <row r="456">
          <cell r="A456" t="str">
            <v>►       Date fin réelle : date réelle de fin de l’action.</v>
          </cell>
        </row>
        <row r="457">
          <cell r="A457" t="str">
            <v>►       Statut : situation dans laquelle se trouve l’action :</v>
          </cell>
        </row>
        <row r="458">
          <cell r="A458" t="str">
            <v>Planifiée : l’action est planifiée mais son exécution n’a pas encore commencée.</v>
          </cell>
        </row>
        <row r="459">
          <cell r="A459" t="str">
            <v>En cours : l’action est en cours d’exécution.</v>
          </cell>
        </row>
        <row r="460">
          <cell r="A460" t="str">
            <v>Terminée : l’action est terminée.</v>
          </cell>
        </row>
        <row r="461">
          <cell r="A461" t="str">
            <v>►       Responsable : nom du responsable d’exécution de l’action.</v>
          </cell>
        </row>
        <row r="462">
          <cell r="A462" t="str">
            <v>►       Commentaires : informations additionnelles (optionnels).</v>
          </cell>
        </row>
        <row r="463">
          <cell r="A463" t="str">
            <v>Description des commandes</v>
          </cell>
        </row>
        <row r="464">
          <cell r="A464" t="str">
            <v>w   Ajouter une ligne : cette commande permet d'ajouter une ligne en début de tableau. Attention, pour conserver la cohérence avec le tableau résumé de l'onglet de Synthèse, ne pas réaliser d'insertions manuelles.</v>
          </cell>
        </row>
        <row r="465">
          <cell r="A465" t="str">
            <v>Première initialisation de l’onglet</v>
          </cell>
        </row>
        <row r="466">
          <cell r="A466" t="str">
            <v>Dès le début du projet, à l’instant où une action est décidée, celle-ci devra être enregistrée dans ce tableau en renseignant toutes les colonnes à part les colonnes Date de fin réelle (tant que l’action n’est pas terminée), et Commentaires (facultative).</v>
          </cell>
        </row>
        <row r="467">
          <cell r="A467" t="str">
            <v>Mise à jour en cours de projet</v>
          </cell>
        </row>
        <row r="468">
          <cell r="A468" t="str">
            <v>Ce tableau est mis à jour a minima suite à chaque Comité de Suivi de projet et Comité de Pilotage où les actions sont passées en revue. Si un problème/incident apparait en cours de projet, le CPL créera une action d’analyse ou de correction du problème.</v>
          </cell>
        </row>
        <row r="469">
          <cell r="A469" t="str">
            <v>Programmation du tableau</v>
          </cell>
        </row>
        <row r="470">
          <cell r="A470" t="str">
            <v>Certaines cellules de l’onglet sont protégées pour éviter les erreurs de manipulation en usage normal. Pour pouvoir programmer l'onglet, en changer le format, ou accéder aux colonnes cachées et autres fonctionnalités d'Excel, ôter la protection (Office 20</v>
          </cell>
        </row>
        <row r="471">
          <cell r="A471" t="str">
            <v xml:space="preserve">La colonne "A" est masquée et contient : </v>
          </cell>
        </row>
        <row r="472">
          <cell r="A472" t="str">
            <v>► La cellule A1, utilisée dans la formule ci-dessous, représente la période des revues (en jours) ; la valeur de cette cellule est actualisée automatiquement à partie de la valeur définie dans l’onglet P, chapitre « Paramètres ». En la soustrayant ou en l</v>
          </cell>
        </row>
        <row r="473">
          <cell r="A473" t="str">
            <v>► La cellule A4 contient le modèle de formule utilisé dans les cellules A7 jusqu'à la dernière ligne du tableau. Le nom de cette cellule est "ModChgts".</v>
          </cell>
        </row>
        <row r="474">
          <cell r="A474" t="str">
            <v>► Les cellules A7 jusqu'à la dernière ligne du tableau (range de nom "FormulesChgts") sont utilisées dans l’onglet de synthèse pour filtrer les lignes à visualiser dans le paragraphe Résumés des Informations Significatives ; dans la Synthèse, on montre en</v>
          </cell>
        </row>
        <row r="475">
          <cell r="A475" t="str">
            <v>= SI(  $J8 = "Terminée";</v>
          </cell>
        </row>
        <row r="476">
          <cell r="A476" t="str">
            <v>SI(($I8 + $A$1) &gt;= Synthèse!$U$5 ; 1 ; SI($I8=0; 2 ; 0)) ;</v>
          </cell>
        </row>
        <row r="477">
          <cell r="A477" t="str">
            <v xml:space="preserve">SI(  $J8 = "En cours" ; </v>
          </cell>
        </row>
        <row r="478">
          <cell r="A478" t="str">
            <v xml:space="preserve">SI($H8 &lt; Synthèse!$U$5 ; 2 ; 1) ; </v>
          </cell>
        </row>
        <row r="479">
          <cell r="A479" t="str">
            <v xml:space="preserve">SI(  $J8 = "Planifiée" ; </v>
          </cell>
        </row>
        <row r="480">
          <cell r="A480" t="str">
            <v>SI($G8 &lt; Synthèse!$U$5 ; 2 ; SI( $G8-$A$1 &lt; Synthèse!$U$5 ; 1 ; 0));</v>
          </cell>
        </row>
        <row r="481">
          <cell r="A481" t="str">
            <v>0)))</v>
          </cell>
        </row>
        <row r="487">
          <cell r="A487" t="str">
            <v>Aide sur l'onglet "Décisions"</v>
          </cell>
        </row>
        <row r="488">
          <cell r="A488" t="str">
            <v>Les seules actions possibles sur cet onglet sont : (1) ajouter des lignes au tableau, (2) ordonner le tableau par Réf., Comité, Date comité, etc., (3) insérer des valeurs dans les cellules du tableau, (4) supprimer des lignes du tableau.</v>
          </cell>
        </row>
        <row r="489">
          <cell r="A489" t="str">
            <v>Cet onglet permet d’enregistrer toutes les décisions prises durant les COPIL, Comités de Suivi, réunions CPL avec son manager, etc. qui ont un impact sur le projet.</v>
          </cell>
        </row>
        <row r="490">
          <cell r="A490" t="str">
            <v>Description du tableau</v>
          </cell>
        </row>
        <row r="491">
          <cell r="A491" t="str">
            <v>►       Réf. : identificateur univoque de la décision.</v>
          </cell>
        </row>
        <row r="492">
          <cell r="A492" t="str">
            <v>►       Comité : comité ou noms des personnes responsables de la prise de décision.</v>
          </cell>
        </row>
        <row r="493">
          <cell r="A493" t="str">
            <v>►       Date Comité : date de la prise de décision.</v>
          </cell>
        </row>
        <row r="494">
          <cell r="A494" t="str">
            <v>►       Décision : description de la décision.</v>
          </cell>
        </row>
        <row r="495">
          <cell r="A495" t="str">
            <v>►       Commentaire : informations additionnelles utiles (facultatif).</v>
          </cell>
        </row>
        <row r="496">
          <cell r="A496" t="str">
            <v>Première initialisation de l’onglet</v>
          </cell>
        </row>
        <row r="497">
          <cell r="A497" t="str">
            <v>L'onglet est initialisé en enregistrant la première prise de décision du projet, qui peut advenir à partir du Démarrage projet.</v>
          </cell>
        </row>
        <row r="498">
          <cell r="A498" t="str">
            <v>Mise à jour en cours de projet</v>
          </cell>
        </row>
        <row r="499">
          <cell r="A499" t="str">
            <v>A chaque décision prise en cours de projet, on met à jour cet onglet.</v>
          </cell>
        </row>
        <row r="504">
          <cell r="A504" t="str">
            <v>Aide sur l'onglet "Réunions"</v>
          </cell>
        </row>
        <row r="505">
          <cell r="A505" t="str">
            <v>Les seules actions possibles sur cet onglet sont : (1) ajouter des lignes au tableau, (2) ordonner le tableau par Réf., Comité, Date prévue, etc., (3) insérer des valeurs dans les cellules du tableau, (4) supprimer des lignes du tableau.</v>
          </cell>
        </row>
        <row r="506">
          <cell r="A506" t="str">
            <v>Cet onglet permet d’enregistrer et de faire le suivi des réunions prévues du projet.</v>
          </cell>
        </row>
        <row r="507">
          <cell r="A507" t="str">
            <v>Le suivi des réunions se fait en Comité de Suivi.</v>
          </cell>
        </row>
        <row r="508">
          <cell r="A508" t="str">
            <v>Description du tableau</v>
          </cell>
        </row>
        <row r="509">
          <cell r="A509" t="str">
            <v>►       Réf. : référence de la réunion.</v>
          </cell>
        </row>
        <row r="510">
          <cell r="A510" t="str">
            <v>►       Comité : comité qui doit se réunir (COPIL, Comité de Suivi, réunions CPL / Manager, etc.).</v>
          </cell>
        </row>
        <row r="511">
          <cell r="A511" t="str">
            <v>►       Date Prévue : date prévue de la réunion.</v>
          </cell>
        </row>
        <row r="512">
          <cell r="A512" t="str">
            <v>►       Date Réelle : date réelle de la réunion.</v>
          </cell>
        </row>
        <row r="513">
          <cell r="A513" t="str">
            <v>►       Points traités / à traiter : description des points à traiter lors de la réunion.</v>
          </cell>
        </row>
        <row r="514">
          <cell r="A514" t="str">
            <v>Première initialisation de l’onglet</v>
          </cell>
        </row>
        <row r="515">
          <cell r="A515" t="str">
            <v xml:space="preserve">L'onglet est initialisé en début de projet, en Conception Préalable, au moment où sont définies les instances de pilotage du projet et leur fréquence. </v>
          </cell>
        </row>
        <row r="516">
          <cell r="A516" t="str">
            <v>Mise à jour en cours de projet</v>
          </cell>
        </row>
        <row r="517">
          <cell r="A517" t="str">
            <v>L'onglet est mis à jour lors des Comités de Suivi, où l’on y enregistre les nouvelles réunions prévues, et les éventuels changements aux dates des réunions déjà prévues.</v>
          </cell>
        </row>
        <row r="522">
          <cell r="A522" t="str">
            <v>Aide sur l'onglet "Parties Prenantes"</v>
          </cell>
        </row>
        <row r="523">
          <cell r="A523" t="str">
            <v>Les seules actions possibles sur cet onglet sont : (1) ajouter des lignes au tableau, (2) ordonner le tableau par colonne, (3) insérer des valeurs dans les cellules du tableau, (4) supprimer des lignes du tableau.</v>
          </cell>
        </row>
        <row r="524">
          <cell r="A524" t="str">
            <v>Cet onglet permet d’enregistrer et de faire un suivi des parties prenantes du projet et sert aussi de liste de contact centralisée du projet.</v>
          </cell>
        </row>
        <row r="525">
          <cell r="A525" t="str">
            <v>Le suivi des parties prenantes se fait en Comité de Suivi.</v>
          </cell>
        </row>
        <row r="526">
          <cell r="A526" t="str">
            <v>Le tableau de l’onglet contient la liste de toutes les personnes qui peuvent influencer de manière positive ou négative le succès du projet (CPL, CPSI, CPQ, Responsables de Contributions, Manager du CPL, etc.). NB : Même s’ils sont aussi des parties prena</v>
          </cell>
        </row>
        <row r="527">
          <cell r="A527" t="str">
            <v>Description du tableau</v>
          </cell>
        </row>
        <row r="528">
          <cell r="A528" t="str">
            <v>►       Nom/Prénom : nom et prénom de la partie prenante (si c’est une société, nom du responsable désignée par la société pour suivre le projet).</v>
          </cell>
        </row>
        <row r="529">
          <cell r="A529" t="str">
            <v>►       Initiales : initiales (trigramme).</v>
          </cell>
        </row>
        <row r="530">
          <cell r="A530" t="str">
            <v>►       Service : centre de Solution / domaine d’origine / nom de la société de la partie prenante.</v>
          </cell>
        </row>
        <row r="531">
          <cell r="A531" t="str">
            <v>►       Rôle: rôle dans le projet de la partie prenante.</v>
          </cell>
        </row>
        <row r="532">
          <cell r="A532" t="str">
            <v>►       Email : adresse Email de la partie prenante.</v>
          </cell>
        </row>
        <row r="533">
          <cell r="A533" t="str">
            <v>►       Téléphone : téléphone de contact de la partie prenante.</v>
          </cell>
        </row>
        <row r="534">
          <cell r="A534" t="str">
            <v>Première initialisation de l’onglet</v>
          </cell>
        </row>
        <row r="535">
          <cell r="A535" t="str">
            <v>L'onglet est initialisé en début de projet, en Conception Préalable, au moment où sont identifiées les parties prenantes du projet. Outre à servir de référence lors du suivi des parties prenantes, ce tableau sert aussi de liste de contacts centralisée. Un</v>
          </cell>
        </row>
        <row r="536">
          <cell r="A536" t="str">
            <v>Mise à jour en cours de projet</v>
          </cell>
        </row>
        <row r="537">
          <cell r="A537" t="str">
            <v>L'onglet est mis à jour lors des Comités de Suivi pour y enregistrer les changements aux informations sur les parties prenantes.</v>
          </cell>
        </row>
        <row r="542">
          <cell r="A542" t="str">
            <v>Aide sur l'onglet "Ressources"</v>
          </cell>
        </row>
        <row r="543">
          <cell r="A543" t="str">
            <v>Les seules actions possibles sur cet onglet sont : (1) ajouter des lignes au tableau, (2) ordonner le tableau par colonne, (3) insérer des valeurs dans les cellules du tableau, (4) supprimer des lignes du tableau.</v>
          </cell>
        </row>
        <row r="544">
          <cell r="A544" t="str">
            <v>Cet onglet permet d’enregistrer et de faire un suivi de toutes les ressources et formations du projet (y comprises celles des contributions).</v>
          </cell>
        </row>
        <row r="545">
          <cell r="A545" t="str">
            <v>Le suivi des ressources et formations se fait en Comité de Suivi.</v>
          </cell>
        </row>
        <row r="546">
          <cell r="A546" t="str">
            <v>Description du tableau</v>
          </cell>
        </row>
        <row r="547">
          <cell r="A547" t="str">
            <v>►       Nom Prénom : nom et prénom de la ressource.</v>
          </cell>
        </row>
        <row r="548">
          <cell r="A548" t="str">
            <v>►       Initiales : trigramme de la ressource.</v>
          </cell>
        </row>
        <row r="549">
          <cell r="A549" t="str">
            <v>►       CSSI / Centre de Compétence : sigle du CSSI, du Centre de Compétence, ou de la société d'origine de la ressource.</v>
          </cell>
        </row>
        <row r="550">
          <cell r="A550" t="str">
            <v>►       Rôle : rôle RH de la ressource dans le projet.</v>
          </cell>
        </row>
        <row r="551">
          <cell r="A551" t="str">
            <v>►       Taux / charge disponible : taux disponibilité en % ou JH de la ressource.</v>
          </cell>
        </row>
        <row r="552">
          <cell r="A552" t="str">
            <v>►       Date d'entrée : date de début de disponibilité sur le projet.</v>
          </cell>
        </row>
        <row r="553">
          <cell r="A553" t="str">
            <v>►       Date de Sortie : date de fin de disponibilité sur le projet.</v>
          </cell>
        </row>
        <row r="554">
          <cell r="A554" t="str">
            <v>►       Type de ressource : CDI, CDD, Stagiaire, Prestataire, ou Forfait.</v>
          </cell>
        </row>
        <row r="555">
          <cell r="A555" t="str">
            <v>►       Connaissances Techniques et Fonctionnelles : connaissances Fonctionnelles et Techniques, à acquérir par la ressource, nécessaires pour réaliser les activités du projet.</v>
          </cell>
        </row>
        <row r="556">
          <cell r="A556" t="str">
            <v>►       Besoin en formation : formation que devra suivre la ressource pour acquérir le niveau de connaissance requis par le projet.</v>
          </cell>
        </row>
        <row r="557">
          <cell r="A557" t="str">
            <v>►       Fin prévue : date de fin de la formation planifiée.</v>
          </cell>
        </row>
        <row r="558">
          <cell r="A558" t="str">
            <v>►       Statut : Planifiée, En cours, Terminée.</v>
          </cell>
        </row>
        <row r="559">
          <cell r="A559" t="str">
            <v>►       Commentaires : Texte libre.</v>
          </cell>
        </row>
        <row r="560">
          <cell r="A560" t="str">
            <v>Première initialisation de l’onglet</v>
          </cell>
        </row>
        <row r="561">
          <cell r="A561" t="str">
            <v>L'onglet est initialisé en début de projet, en Conception Préalable, au moment où sont identifiées les besoins en connaissance, ressources et formations du projet. Une fois le Plan Projet réalisé, le CPL complète éventuellement cette liste.</v>
          </cell>
        </row>
        <row r="562">
          <cell r="A562" t="str">
            <v>Mise à jour en cours de projet</v>
          </cell>
        </row>
        <row r="563">
          <cell r="A563" t="str">
            <v>L'onglet est mis à jour lors des Comités de Suivi pour y enregistrer les changements aux informations sur les ressources, connaissances ou formations.</v>
          </cell>
        </row>
        <row r="568">
          <cell r="A568" t="str">
            <v>Aide sur l'onglet "P"</v>
          </cell>
        </row>
        <row r="569">
          <cell r="A569" t="str">
            <v>Les seules actions possibles sur cet onglet sont : (1) changer la valeur de la période des COPILs, (2) éventuellement ajouter de nouvelles valeurs aux tableaux Statut Livrables, Statut Contributions, Statut des risques, Statut des actions, Statut Changeme</v>
          </cell>
        </row>
        <row r="570">
          <cell r="A570" t="str">
            <v>L'onglet contient la définition de tous les paramètres et listes de valeurs utilisés dans le JCP. Ces valeurs peuvent être modifiées (en le justifiant en commentaire dans l’onglet lui même) en fonction des caractéristiques du projet.</v>
          </cell>
        </row>
        <row r="571">
          <cell r="A571" t="str">
            <v>Description des paramètres</v>
          </cell>
        </row>
        <row r="572">
          <cell r="A572" t="str">
            <v>Période des revues (jours) : Cette période correspond à la période des Comités de Suivi. Ce paramètre est utilisé dans certains onglets pour estimer les dates du précédent et du prochain Comité de Suivi, et ainsi filtrer les faits marquants proches du Com</v>
          </cell>
        </row>
        <row r="573">
          <cell r="A573" t="str">
            <v>Description des listes de valeurs</v>
          </cell>
        </row>
        <row r="574">
          <cell r="A574" t="str">
            <v>Statut Livrables : liste utilisée pour valoriser les cellules de la colonne Statut de l'onglet Livrables ; représente l'état d'avancement du livrable.</v>
          </cell>
        </row>
        <row r="575">
          <cell r="A575" t="str">
            <v>Statut Contributions : liste utilisée pour valoriser les cellules de la colonne Statut de l'onglet Contributions ; représente l'état d'avancement de la contribution.</v>
          </cell>
        </row>
        <row r="576">
          <cell r="A576" t="str">
            <v>Potentialité des risques : liste utilisée pour valoriser les cellules de la colonne Potentialité de l'onglet Risques ; représente la probabilité de survenance d'un risque ; 1=très improbable, 2=possible, 3=probable, 4=très probable.</v>
          </cell>
        </row>
        <row r="577">
          <cell r="A577" t="str">
            <v>Impact des risques : liste utilisée pour valoriser les cellules de la colonne Impact de l'onglet Risques ; représente le niveau d'impact sur le projet qu'aurait un risque s'il survenait ; 1=léger, 2=significatif, 3=grave, 4=vital.</v>
          </cell>
        </row>
        <row r="578">
          <cell r="A578" t="str">
            <v>Gravité des risques : tableau utilisé pour valoriser les cellules de la colonne Gravité de l'onglet Risques ; la gravité du risque est l'intersection de la ligne qui correspond à la potentialité du risque avec la colonne qui correspond à l'impact du risqu</v>
          </cell>
        </row>
        <row r="579">
          <cell r="A579" t="str">
            <v>Statut des risques : liste utilisée pour valoriser les cellules de la colonne Statut de l'onglet Risques ; représente l'état de traitement du risque.</v>
          </cell>
        </row>
        <row r="580">
          <cell r="A580" t="str">
            <v>Statut des actions : liste utilisée pour valoriser les cellules de la colonne Statut de l'onglet Actions ; représente l'état d'avancement d'une action.</v>
          </cell>
        </row>
        <row r="581">
          <cell r="A581" t="str">
            <v>Statut Changement : liste utilisée pour valoriser les cellules de la colonne Statut de l'onglet Changements ; représente l'état d'avancement d'une demande de changement.</v>
          </cell>
        </row>
        <row r="582">
          <cell r="A582" t="str">
            <v>Remarques</v>
          </cell>
        </row>
        <row r="583">
          <cell r="A583" t="str">
            <v>Certaines cellules de l’onglet sont protégées pour éviter les erreurs de manipulation en usage normal. Pour pouvoir programmer l'onglet, en changer le format, ou accéder aux colonnes cachées et autres fonctionnalités d'Excel, ôter la protection (Office 20</v>
          </cell>
        </row>
      </sheetData>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s"/>
      <sheetName val="Visualisation"/>
      <sheetName val="Interprétation"/>
      <sheetName val="Paramètres"/>
      <sheetName val="Recapitulatif"/>
      <sheetName val="Détail par équipe"/>
      <sheetName val="Production"/>
    </sheetNames>
    <sheetDataSet>
      <sheetData sheetId="0"/>
      <sheetData sheetId="1"/>
      <sheetData sheetId="2"/>
      <sheetData sheetId="3">
        <row r="12">
          <cell r="E12" t="str">
            <v>5h00/13h00</v>
          </cell>
          <cell r="I12" t="str">
            <v>Administratif</v>
          </cell>
          <cell r="Y12" t="str">
            <v>Acouphene</v>
          </cell>
        </row>
        <row r="13">
          <cell r="E13" t="str">
            <v>13h00/21h00</v>
          </cell>
          <cell r="I13" t="str">
            <v>Appro</v>
          </cell>
          <cell r="Y13" t="str">
            <v>Brûlure</v>
          </cell>
          <cell r="AB13" t="str">
            <v>équipe 1</v>
          </cell>
        </row>
        <row r="14">
          <cell r="E14" t="str">
            <v>21h00/5h00</v>
          </cell>
          <cell r="I14" t="str">
            <v>Butyleuse</v>
          </cell>
          <cell r="Y14" t="str">
            <v>Chute</v>
          </cell>
          <cell r="AB14" t="str">
            <v>équipe 2</v>
          </cell>
        </row>
        <row r="15">
          <cell r="E15" t="str">
            <v>8h00/17h00</v>
          </cell>
          <cell r="I15" t="str">
            <v>Chef de ligne</v>
          </cell>
          <cell r="Y15" t="str">
            <v>Contusion</v>
          </cell>
          <cell r="AB15" t="str">
            <v>équipe 3</v>
          </cell>
        </row>
        <row r="16">
          <cell r="I16" t="str">
            <v>Coupeur</v>
          </cell>
          <cell r="Y16" t="str">
            <v>Coup / Choc</v>
          </cell>
          <cell r="AB16" t="str">
            <v>équipe 4</v>
          </cell>
        </row>
        <row r="17">
          <cell r="I17" t="str">
            <v>Emballage</v>
          </cell>
          <cell r="Y17" t="str">
            <v>Coupure</v>
          </cell>
          <cell r="AB17" t="str">
            <v>Administratif</v>
          </cell>
        </row>
        <row r="18">
          <cell r="I18" t="str">
            <v>Entretien Locaux</v>
          </cell>
          <cell r="Y18" t="str">
            <v>Douleur</v>
          </cell>
        </row>
        <row r="19">
          <cell r="I19" t="str">
            <v>Expédition</v>
          </cell>
          <cell r="Y19" t="str">
            <v>Écrasement</v>
          </cell>
        </row>
        <row r="20">
          <cell r="I20" t="str">
            <v>Finition</v>
          </cell>
          <cell r="Y20" t="str">
            <v>Glissade</v>
          </cell>
        </row>
        <row r="21">
          <cell r="I21" t="str">
            <v>Qualité</v>
          </cell>
          <cell r="Y21" t="str">
            <v>Malaise</v>
          </cell>
        </row>
        <row r="22">
          <cell r="I22" t="str">
            <v>Laveur</v>
          </cell>
          <cell r="Y22" t="str">
            <v>Plaie</v>
          </cell>
        </row>
        <row r="23">
          <cell r="I23" t="str">
            <v>Magasinier</v>
          </cell>
          <cell r="Y23" t="str">
            <v>Projection</v>
          </cell>
        </row>
        <row r="24">
          <cell r="I24" t="str">
            <v xml:space="preserve">Manager d'équipe </v>
          </cell>
          <cell r="Y24" t="str">
            <v>Psychosociaux</v>
          </cell>
        </row>
        <row r="25">
          <cell r="I25" t="str">
            <v>Maintenance</v>
          </cell>
        </row>
        <row r="26">
          <cell r="I26" t="str">
            <v>P B I</v>
          </cell>
        </row>
        <row r="27">
          <cell r="I27" t="str">
            <v>Plieuse</v>
          </cell>
        </row>
        <row r="28">
          <cell r="I28" t="str">
            <v>Pontier</v>
          </cell>
        </row>
        <row r="29">
          <cell r="I29" t="str">
            <v>Porteur</v>
          </cell>
        </row>
      </sheetData>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ph1"/>
      <sheetName val="Tableau de pilotage"/>
      <sheetName val="BDD"/>
    </sheetNames>
    <sheetDataSet>
      <sheetData sheetId="0" refreshError="1"/>
      <sheetData sheetId="1"/>
      <sheetData sheetId="2">
        <row r="4">
          <cell r="A4" t="str">
            <v>En cours</v>
          </cell>
        </row>
        <row r="15">
          <cell r="A15">
            <v>41788</v>
          </cell>
        </row>
        <row r="16">
          <cell r="A16">
            <v>41789</v>
          </cell>
        </row>
        <row r="17">
          <cell r="A17">
            <v>41834</v>
          </cell>
        </row>
        <row r="18">
          <cell r="A18">
            <v>41848</v>
          </cell>
        </row>
        <row r="19">
          <cell r="A19">
            <v>41849</v>
          </cell>
        </row>
        <row r="20">
          <cell r="A20">
            <v>41850</v>
          </cell>
        </row>
        <row r="21">
          <cell r="A21">
            <v>41851</v>
          </cell>
        </row>
        <row r="22">
          <cell r="A22">
            <v>41852</v>
          </cell>
        </row>
        <row r="23">
          <cell r="A23">
            <v>41853</v>
          </cell>
        </row>
        <row r="24">
          <cell r="A24">
            <v>41854</v>
          </cell>
        </row>
        <row r="25">
          <cell r="A25">
            <v>41855</v>
          </cell>
        </row>
        <row r="26">
          <cell r="A26">
            <v>41856</v>
          </cell>
        </row>
        <row r="27">
          <cell r="A27">
            <v>41857</v>
          </cell>
        </row>
        <row r="28">
          <cell r="A28">
            <v>41858</v>
          </cell>
        </row>
        <row r="29">
          <cell r="A29">
            <v>41859</v>
          </cell>
        </row>
        <row r="30">
          <cell r="A30">
            <v>41860</v>
          </cell>
        </row>
        <row r="31">
          <cell r="A31">
            <v>41861</v>
          </cell>
        </row>
        <row r="32">
          <cell r="A32">
            <v>41866</v>
          </cell>
        </row>
        <row r="33">
          <cell r="A33">
            <v>41799</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VERGLASS"/>
      <sheetName val="Graphiques"/>
      <sheetName val="Listes déroulante"/>
    </sheetNames>
    <sheetDataSet>
      <sheetData sheetId="0" refreshError="1"/>
      <sheetData sheetId="1" refreshError="1"/>
      <sheetData sheetId="2">
        <row r="2">
          <cell r="A2" t="str">
            <v>Administratif</v>
          </cell>
          <cell r="C2" t="str">
            <v>Allergie</v>
          </cell>
        </row>
        <row r="3">
          <cell r="A3" t="str">
            <v>Allée de circulation</v>
          </cell>
          <cell r="C3" t="str">
            <v>Brulure</v>
          </cell>
        </row>
        <row r="4">
          <cell r="A4" t="str">
            <v>Approvisionneur</v>
          </cell>
          <cell r="C4" t="str">
            <v>Choc</v>
          </cell>
        </row>
        <row r="5">
          <cell r="A5" t="str">
            <v>Attache L1</v>
          </cell>
          <cell r="C5" t="str">
            <v>Contusion</v>
          </cell>
        </row>
        <row r="6">
          <cell r="A6" t="str">
            <v>Attache L2</v>
          </cell>
          <cell r="C6" t="str">
            <v>Coup</v>
          </cell>
        </row>
        <row r="7">
          <cell r="A7" t="str">
            <v>Attache L3</v>
          </cell>
          <cell r="C7" t="str">
            <v>Coupure</v>
          </cell>
        </row>
        <row r="8">
          <cell r="A8" t="str">
            <v>Attache L4/5</v>
          </cell>
          <cell r="C8" t="str">
            <v>Douleur</v>
          </cell>
        </row>
        <row r="9">
          <cell r="A9" t="str">
            <v>Attache L6</v>
          </cell>
          <cell r="C9" t="str">
            <v>Echarde</v>
          </cell>
        </row>
        <row r="10">
          <cell r="A10" t="str">
            <v>Attache L7</v>
          </cell>
          <cell r="C10" t="str">
            <v>Ecrasement</v>
          </cell>
        </row>
        <row r="11">
          <cell r="A11" t="str">
            <v>Attache L8</v>
          </cell>
          <cell r="C11" t="str">
            <v>Entorse</v>
          </cell>
        </row>
        <row r="12">
          <cell r="A12" t="str">
            <v>Bureau</v>
          </cell>
          <cell r="C12" t="str">
            <v>Foulure</v>
          </cell>
        </row>
        <row r="13">
          <cell r="A13" t="str">
            <v>Butyleuse L1</v>
          </cell>
          <cell r="C13" t="str">
            <v>Glissade</v>
          </cell>
        </row>
        <row r="14">
          <cell r="A14" t="str">
            <v>Butyleuse L2</v>
          </cell>
          <cell r="C14" t="str">
            <v>Griffure</v>
          </cell>
        </row>
        <row r="15">
          <cell r="A15" t="str">
            <v>Butyleuse L3</v>
          </cell>
          <cell r="C15" t="str">
            <v>Hematome</v>
          </cell>
        </row>
        <row r="16">
          <cell r="A16" t="str">
            <v>Butyleuse L4-5</v>
          </cell>
          <cell r="C16" t="str">
            <v>Malaise</v>
          </cell>
        </row>
        <row r="17">
          <cell r="A17" t="str">
            <v>Butyleuse L6</v>
          </cell>
          <cell r="C17" t="str">
            <v>Nausée</v>
          </cell>
        </row>
        <row r="18">
          <cell r="A18" t="str">
            <v>Butyleuse L7</v>
          </cell>
          <cell r="C18" t="str">
            <v>Perforation</v>
          </cell>
        </row>
        <row r="19">
          <cell r="A19" t="str">
            <v>Butyleuse L8</v>
          </cell>
          <cell r="C19" t="str">
            <v>Pincement</v>
          </cell>
        </row>
        <row r="20">
          <cell r="A20" t="str">
            <v>Hegla (T2) float</v>
          </cell>
          <cell r="C20" t="str">
            <v>Piqure</v>
          </cell>
        </row>
        <row r="21">
          <cell r="A21" t="str">
            <v>Hegla (T3) float</v>
          </cell>
          <cell r="C21" t="str">
            <v>Projection</v>
          </cell>
        </row>
        <row r="22">
          <cell r="A22" t="str">
            <v>Hegla (T4) feuilleté</v>
          </cell>
          <cell r="C22" t="str">
            <v>Saignement de nez</v>
          </cell>
        </row>
        <row r="23">
          <cell r="A23" t="str">
            <v>Hegla (T5) feuilleté</v>
          </cell>
        </row>
        <row r="24">
          <cell r="A24" t="str">
            <v>Hegla Rapidlam</v>
          </cell>
        </row>
        <row r="25">
          <cell r="A25" t="str">
            <v>Cadre s/p</v>
          </cell>
        </row>
        <row r="26">
          <cell r="A26" t="str">
            <v>Découpe manuelle</v>
          </cell>
        </row>
        <row r="27">
          <cell r="A27" t="str">
            <v>Dépose cadre L1</v>
          </cell>
        </row>
        <row r="28">
          <cell r="A28" t="str">
            <v>Dépose cadre L2</v>
          </cell>
        </row>
        <row r="29">
          <cell r="A29" t="str">
            <v>Dépose cadre L3</v>
          </cell>
        </row>
        <row r="30">
          <cell r="A30" t="str">
            <v>Dépose cadre L4/5</v>
          </cell>
        </row>
        <row r="31">
          <cell r="A31" t="str">
            <v>Emballage</v>
          </cell>
        </row>
        <row r="32">
          <cell r="A32" t="str">
            <v>Enduction L1</v>
          </cell>
        </row>
        <row r="33">
          <cell r="A33" t="str">
            <v>Enduction L2</v>
          </cell>
        </row>
        <row r="34">
          <cell r="A34" t="str">
            <v>Enduction L3</v>
          </cell>
        </row>
        <row r="35">
          <cell r="A35" t="str">
            <v>Enduction L4/5</v>
          </cell>
        </row>
        <row r="36">
          <cell r="A36" t="str">
            <v>Enduction L6</v>
          </cell>
        </row>
        <row r="37">
          <cell r="A37" t="str">
            <v>Enduction L7</v>
          </cell>
        </row>
        <row r="38">
          <cell r="A38" t="str">
            <v>Enduction L8</v>
          </cell>
        </row>
        <row r="39">
          <cell r="A39" t="str">
            <v>Expédition</v>
          </cell>
        </row>
        <row r="40">
          <cell r="A40" t="str">
            <v xml:space="preserve">Façonneuse Forel </v>
          </cell>
        </row>
        <row r="41">
          <cell r="A41" t="str">
            <v>Façonneuse</v>
          </cell>
        </row>
        <row r="42">
          <cell r="A42" t="str">
            <v>Labo qualité</v>
          </cell>
        </row>
        <row r="43">
          <cell r="A43" t="str">
            <v>Lamicut</v>
          </cell>
        </row>
        <row r="44">
          <cell r="A44" t="str">
            <v>Laveuse L1</v>
          </cell>
        </row>
        <row r="45">
          <cell r="A45" t="str">
            <v>Laveuse L2</v>
          </cell>
        </row>
        <row r="46">
          <cell r="A46" t="str">
            <v>Laveuse L3</v>
          </cell>
        </row>
        <row r="47">
          <cell r="A47" t="str">
            <v>Laveuse L4/5</v>
          </cell>
        </row>
        <row r="48">
          <cell r="A48" t="str">
            <v>Laveuse L6</v>
          </cell>
        </row>
        <row r="49">
          <cell r="A49" t="str">
            <v>Laveuse L7</v>
          </cell>
        </row>
        <row r="50">
          <cell r="A50" t="str">
            <v>Magasin</v>
          </cell>
        </row>
        <row r="51">
          <cell r="A51" t="str">
            <v>Maintenance</v>
          </cell>
        </row>
        <row r="52">
          <cell r="A52" t="str">
            <v>Optimisation</v>
          </cell>
        </row>
        <row r="53">
          <cell r="A53" t="str">
            <v>Parking</v>
          </cell>
        </row>
        <row r="54">
          <cell r="A54" t="str">
            <v>PBI Agrafage</v>
          </cell>
        </row>
        <row r="55">
          <cell r="A55" t="str">
            <v>PBI Coupe</v>
          </cell>
        </row>
        <row r="56">
          <cell r="A56" t="str">
            <v>PBI Gabarit</v>
          </cell>
        </row>
        <row r="57">
          <cell r="A57" t="str">
            <v>PBI Nettoyage</v>
          </cell>
        </row>
        <row r="58">
          <cell r="A58" t="str">
            <v>PBI Usinage</v>
          </cell>
        </row>
        <row r="59">
          <cell r="A59" t="str">
            <v>Plieuse 1</v>
          </cell>
        </row>
        <row r="60">
          <cell r="A60" t="str">
            <v>Plieuse 2</v>
          </cell>
        </row>
        <row r="61">
          <cell r="A61" t="str">
            <v>Plieuse 3</v>
          </cell>
        </row>
        <row r="62">
          <cell r="A62" t="str">
            <v>Plieuse 4</v>
          </cell>
        </row>
        <row r="63">
          <cell r="A63" t="str">
            <v>Plieuse 5</v>
          </cell>
        </row>
        <row r="64">
          <cell r="A64" t="str">
            <v>Plieuse 6</v>
          </cell>
        </row>
        <row r="65">
          <cell r="A65" t="str">
            <v>Plieuse 7</v>
          </cell>
        </row>
        <row r="66">
          <cell r="A66" t="str">
            <v>Porteur L1</v>
          </cell>
        </row>
        <row r="67">
          <cell r="A67" t="str">
            <v>Porteur L2</v>
          </cell>
        </row>
        <row r="68">
          <cell r="A68" t="str">
            <v>Porteur L3</v>
          </cell>
        </row>
        <row r="69">
          <cell r="A69" t="str">
            <v>Porteur L4/5</v>
          </cell>
        </row>
        <row r="70">
          <cell r="A70" t="str">
            <v>Porteur L6</v>
          </cell>
        </row>
        <row r="71">
          <cell r="A71" t="str">
            <v>Porteur L7</v>
          </cell>
        </row>
        <row r="72">
          <cell r="A72" t="str">
            <v>Presse L1</v>
          </cell>
        </row>
        <row r="73">
          <cell r="A73" t="str">
            <v>Presse L2</v>
          </cell>
        </row>
        <row r="74">
          <cell r="A74" t="str">
            <v>Presse L3</v>
          </cell>
        </row>
        <row r="75">
          <cell r="A75" t="str">
            <v>Presse L4/5</v>
          </cell>
        </row>
        <row r="76">
          <cell r="A76" t="str">
            <v>Presse L6</v>
          </cell>
        </row>
        <row r="77">
          <cell r="A77" t="str">
            <v>Presse L7</v>
          </cell>
        </row>
        <row r="78">
          <cell r="A78" t="str">
            <v>Quai</v>
          </cell>
        </row>
        <row r="79">
          <cell r="A79" t="str">
            <v>Retourneur L1</v>
          </cell>
        </row>
        <row r="80">
          <cell r="A80" t="str">
            <v>Retourneur L2</v>
          </cell>
        </row>
        <row r="81">
          <cell r="A81" t="str">
            <v>Retourneur L3</v>
          </cell>
        </row>
        <row r="82">
          <cell r="A82" t="str">
            <v>Salle réunion</v>
          </cell>
        </row>
        <row r="83">
          <cell r="A83" t="str">
            <v>Sanitaires Chauffeur</v>
          </cell>
        </row>
        <row r="84">
          <cell r="A84" t="str">
            <v>Stock PBI</v>
          </cell>
        </row>
        <row r="85">
          <cell r="A85" t="str">
            <v>Stockage espaceur</v>
          </cell>
        </row>
        <row r="86">
          <cell r="A86" t="str">
            <v>Stockeur Hegla (T1)</v>
          </cell>
        </row>
        <row r="87">
          <cell r="A87" t="str">
            <v>Stockeur Hegla (T2)</v>
          </cell>
        </row>
        <row r="88">
          <cell r="A88" t="str">
            <v>Stockeur Hegla (T3)</v>
          </cell>
        </row>
        <row r="89">
          <cell r="A89" t="str">
            <v>Tertiaire</v>
          </cell>
        </row>
        <row r="90">
          <cell r="A90" t="str">
            <v>Trajet</v>
          </cell>
        </row>
        <row r="91">
          <cell r="A91" t="str">
            <v>Trémie big bag tamis</v>
          </cell>
        </row>
        <row r="92">
          <cell r="A92" t="str">
            <v>Vestiaires</v>
          </cell>
        </row>
        <row r="93">
          <cell r="A93" t="str">
            <v>Volume s/p</v>
          </cell>
        </row>
        <row r="94">
          <cell r="A94" t="str">
            <v>Zone contrôle L1</v>
          </cell>
        </row>
        <row r="95">
          <cell r="A95" t="str">
            <v>Zone contrôle L2</v>
          </cell>
        </row>
        <row r="96">
          <cell r="A96" t="str">
            <v>Zone contrôle L3</v>
          </cell>
        </row>
        <row r="97">
          <cell r="A97" t="str">
            <v>Zone contrôle L4/5</v>
          </cell>
        </row>
        <row r="98">
          <cell r="A98" t="str">
            <v>Zone contrôle L6</v>
          </cell>
        </row>
        <row r="99">
          <cell r="A99" t="str">
            <v>Zone contrôle L7</v>
          </cell>
        </row>
        <row r="100">
          <cell r="A100" t="str">
            <v>Zone contrôle L8</v>
          </cell>
        </row>
        <row r="101">
          <cell r="A101" t="str">
            <v xml:space="preserve">Extérieur </v>
          </cell>
        </row>
        <row r="102">
          <cell r="A102" t="str">
            <v>Local produit chimique</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2"/>
      <sheetName val="Feuil1"/>
    </sheetNames>
    <sheetDataSet>
      <sheetData sheetId="0">
        <row r="1">
          <cell r="A1" t="str">
            <v>Hr</v>
          </cell>
        </row>
        <row r="2">
          <cell r="A2" t="str">
            <v>Jr</v>
          </cell>
        </row>
      </sheetData>
      <sheetData sheetId="1"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érôme SOISNARD" refreshedDate="44711.661468402781" createdVersion="5" refreshedVersion="5" minRefreshableVersion="3" recordCount="413" xr:uid="{00000000-000A-0000-FFFF-FFFF00000000}">
  <cacheSource type="worksheet">
    <worksheetSource name="TableauSaisieDonnées"/>
  </cacheSource>
  <cacheFields count="20">
    <cacheField name="Date" numFmtId="14">
      <sharedItems containsSemiMixedTypes="0" containsNonDate="0" containsDate="1" containsString="0" minDate="2019-08-27T00:00:00" maxDate="2022-05-25T00:00:00" count="275">
        <d v="2019-08-27T00:00:00"/>
        <d v="2019-09-04T00:00:00"/>
        <d v="2019-09-16T00:00:00"/>
        <d v="2019-09-19T00:00:00"/>
        <d v="2019-09-23T00:00:00"/>
        <d v="2019-09-27T00:00:00"/>
        <d v="2019-10-08T00:00:00"/>
        <d v="2019-10-11T00:00:00"/>
        <d v="2019-10-14T00:00:00"/>
        <d v="2019-10-17T00:00:00"/>
        <d v="2019-10-21T00:00:00"/>
        <d v="2019-10-23T00:00:00"/>
        <d v="2019-10-29T00:00:00"/>
        <d v="2019-11-04T00:00:00"/>
        <d v="2019-11-05T00:00:00"/>
        <d v="2019-11-07T00:00:00"/>
        <d v="2019-11-08T00:00:00"/>
        <d v="2019-11-12T00:00:00"/>
        <d v="2019-11-15T00:00:00"/>
        <d v="2019-11-22T00:00:00"/>
        <d v="2019-11-26T00:00:00"/>
        <d v="2019-12-04T00:00:00"/>
        <d v="2019-12-10T00:00:00"/>
        <d v="2019-12-11T00:00:00"/>
        <d v="2019-12-16T00:00:00"/>
        <d v="2019-12-19T00:00:00"/>
        <d v="2020-01-13T00:00:00"/>
        <d v="2020-01-22T00:00:00"/>
        <d v="2020-01-23T00:00:00"/>
        <d v="2020-01-30T00:00:00"/>
        <d v="2020-01-31T00:00:00"/>
        <d v="2020-02-03T00:00:00"/>
        <d v="2020-02-04T00:00:00"/>
        <d v="2020-02-06T00:00:00"/>
        <d v="2020-02-10T00:00:00"/>
        <d v="2020-02-13T00:00:00"/>
        <d v="2020-02-18T00:00:00"/>
        <d v="2020-02-19T00:00:00"/>
        <d v="2020-02-21T00:00:00"/>
        <d v="2020-02-24T00:00:00"/>
        <d v="2020-02-25T00:00:00"/>
        <d v="2020-02-28T00:00:00"/>
        <d v="2020-03-03T00:00:00"/>
        <d v="2020-03-04T00:00:00"/>
        <d v="2020-03-05T00:00:00"/>
        <d v="2020-03-10T00:00:00"/>
        <d v="2020-03-13T00:00:00"/>
        <d v="2020-03-16T00:00:00"/>
        <d v="2020-04-30T00:00:00"/>
        <d v="2020-05-06T00:00:00"/>
        <d v="2020-05-07T00:00:00"/>
        <d v="2020-05-15T00:00:00"/>
        <d v="2020-05-20T00:00:00"/>
        <d v="2020-05-27T00:00:00"/>
        <d v="2020-05-28T00:00:00"/>
        <d v="2020-05-29T00:00:00"/>
        <d v="2020-06-05T00:00:00"/>
        <d v="2020-06-12T00:00:00"/>
        <d v="2020-06-15T00:00:00"/>
        <d v="2020-06-24T00:00:00"/>
        <d v="2020-06-25T00:00:00"/>
        <d v="2020-07-01T00:00:00"/>
        <d v="2020-07-06T00:00:00"/>
        <d v="2020-07-10T00:00:00"/>
        <d v="2020-07-15T00:00:00"/>
        <d v="2020-07-17T00:00:00"/>
        <d v="2020-07-20T00:00:00"/>
        <d v="2020-07-22T00:00:00"/>
        <d v="2020-07-23T00:00:00"/>
        <d v="2020-07-24T00:00:00"/>
        <d v="2020-07-27T00:00:00"/>
        <d v="2020-07-28T00:00:00"/>
        <d v="2020-07-31T00:00:00"/>
        <d v="2020-08-04T00:00:00"/>
        <d v="2020-08-24T00:00:00"/>
        <d v="2020-08-27T00:00:00"/>
        <d v="2020-08-31T00:00:00"/>
        <d v="2020-09-01T00:00:00"/>
        <d v="2020-09-03T00:00:00"/>
        <d v="2020-09-04T00:00:00"/>
        <d v="2020-09-08T00:00:00"/>
        <d v="2020-09-10T00:00:00"/>
        <d v="2020-09-14T00:00:00"/>
        <d v="2020-09-18T00:00:00"/>
        <d v="2020-09-21T00:00:00"/>
        <d v="2020-09-23T00:00:00"/>
        <d v="2020-09-28T00:00:00"/>
        <d v="2020-10-01T00:00:00"/>
        <d v="2020-10-05T00:00:00"/>
        <d v="2020-10-08T00:00:00"/>
        <d v="2020-10-12T00:00:00"/>
        <d v="2020-10-14T00:00:00"/>
        <d v="2020-10-19T00:00:00"/>
        <d v="2020-10-23T00:00:00"/>
        <d v="2020-10-30T00:00:00"/>
        <d v="2020-10-31T00:00:00"/>
        <d v="2020-11-06T00:00:00"/>
        <d v="2020-11-10T00:00:00"/>
        <d v="2020-11-12T00:00:00"/>
        <d v="2020-11-17T00:00:00"/>
        <d v="2020-11-18T00:00:00"/>
        <d v="2020-11-19T00:00:00"/>
        <d v="2020-11-25T00:00:00"/>
        <d v="2020-11-26T00:00:00"/>
        <d v="2020-11-27T00:00:00"/>
        <d v="2020-12-01T00:00:00"/>
        <d v="2020-12-03T00:00:00"/>
        <d v="2020-12-08T00:00:00"/>
        <d v="2020-12-09T00:00:00"/>
        <d v="2020-12-15T00:00:00"/>
        <d v="2020-12-16T00:00:00"/>
        <d v="2021-01-07T00:00:00"/>
        <d v="2021-01-11T00:00:00"/>
        <d v="2021-01-15T00:00:00"/>
        <d v="2021-01-18T00:00:00"/>
        <d v="2021-01-20T00:00:00"/>
        <d v="2021-01-21T00:00:00"/>
        <d v="2021-01-25T00:00:00"/>
        <d v="2021-01-28T00:00:00"/>
        <d v="2021-01-29T00:00:00"/>
        <d v="2021-02-01T00:00:00"/>
        <d v="2021-02-02T00:00:00"/>
        <d v="2021-02-04T00:00:00"/>
        <d v="2021-02-05T00:00:00"/>
        <d v="2021-02-06T00:00:00"/>
        <d v="2021-02-11T00:00:00"/>
        <d v="2021-02-12T00:00:00"/>
        <d v="2021-02-15T00:00:00"/>
        <d v="2021-02-16T00:00:00"/>
        <d v="2021-02-17T00:00:00"/>
        <d v="2021-02-18T00:00:00"/>
        <d v="2021-02-19T00:00:00"/>
        <d v="2021-02-23T00:00:00"/>
        <d v="2021-03-01T00:00:00"/>
        <d v="2021-03-02T00:00:00"/>
        <d v="2021-03-03T00:00:00"/>
        <d v="2021-03-05T00:00:00"/>
        <d v="2021-03-08T00:00:00"/>
        <d v="2021-03-09T00:00:00"/>
        <d v="2021-03-11T00:00:00"/>
        <d v="2021-03-12T00:00:00"/>
        <d v="2021-03-17T00:00:00"/>
        <d v="2021-03-18T00:00:00"/>
        <d v="2021-03-24T00:00:00"/>
        <d v="2021-03-28T00:00:00"/>
        <d v="2021-03-29T00:00:00"/>
        <d v="2021-04-02T00:00:00"/>
        <d v="2021-04-06T00:00:00"/>
        <d v="2021-04-07T00:00:00"/>
        <d v="2021-04-12T00:00:00"/>
        <d v="2021-04-13T00:00:00"/>
        <d v="2021-04-14T00:00:00"/>
        <d v="2021-04-16T00:00:00"/>
        <d v="2021-04-19T00:00:00"/>
        <d v="2021-04-20T00:00:00"/>
        <d v="2021-04-21T00:00:00"/>
        <d v="2021-04-22T00:00:00"/>
        <d v="2021-04-27T00:00:00"/>
        <d v="2021-04-28T00:00:00"/>
        <d v="2021-04-29T00:00:00"/>
        <d v="2021-05-04T00:00:00"/>
        <d v="2021-05-05T00:00:00"/>
        <d v="2021-05-06T00:00:00"/>
        <d v="2021-05-11T00:00:00"/>
        <d v="2021-05-12T00:00:00"/>
        <d v="2021-05-17T00:00:00"/>
        <d v="2021-05-18T00:00:00"/>
        <d v="2021-05-26T00:00:00"/>
        <d v="2021-05-31T00:00:00"/>
        <d v="2021-06-02T00:00:00"/>
        <d v="2021-06-03T00:00:00"/>
        <d v="2021-06-04T00:00:00"/>
        <d v="2021-06-07T00:00:00"/>
        <d v="2021-06-08T00:00:00"/>
        <d v="2021-06-09T00:00:00"/>
        <d v="2021-06-10T00:00:00"/>
        <d v="2021-06-14T00:00:00"/>
        <d v="2021-06-15T00:00:00"/>
        <d v="2021-06-16T00:00:00"/>
        <d v="2021-06-23T00:00:00"/>
        <d v="2021-06-24T00:00:00"/>
        <d v="2021-06-25T00:00:00"/>
        <d v="2021-06-28T00:00:00"/>
        <d v="2021-06-29T00:00:00"/>
        <d v="2021-07-06T00:00:00"/>
        <d v="2021-07-07T00:00:00"/>
        <d v="2021-07-08T00:00:00"/>
        <d v="2021-07-12T00:00:00"/>
        <d v="2021-07-13T00:00:00"/>
        <d v="2021-07-14T00:00:00"/>
        <d v="2021-07-15T00:00:00"/>
        <d v="2021-07-19T00:00:00"/>
        <d v="2021-07-20T00:00:00"/>
        <d v="2021-07-21T00:00:00"/>
        <d v="2021-07-22T00:00:00"/>
        <d v="2021-07-23T00:00:00"/>
        <d v="2021-07-26T00:00:00"/>
        <d v="2021-07-27T00:00:00"/>
        <d v="2021-07-28T00:00:00"/>
        <d v="2021-07-29T00:00:00"/>
        <d v="2021-08-23T00:00:00"/>
        <d v="2021-08-24T00:00:00"/>
        <d v="2021-08-25T00:00:00"/>
        <d v="2021-08-30T00:00:00"/>
        <d v="2021-09-01T00:00:00"/>
        <d v="2021-09-02T00:00:00"/>
        <d v="2021-09-05T00:00:00"/>
        <d v="2021-09-07T00:00:00"/>
        <d v="2021-09-08T00:00:00"/>
        <d v="2021-09-09T00:00:00"/>
        <d v="2021-09-10T00:00:00"/>
        <d v="2021-09-16T00:00:00"/>
        <d v="2021-09-23T00:00:00"/>
        <d v="2021-09-24T00:00:00"/>
        <d v="2021-09-25T00:00:00"/>
        <d v="2021-09-27T00:00:00"/>
        <d v="2021-09-28T00:00:00"/>
        <d v="2021-10-06T00:00:00"/>
        <d v="2021-10-11T00:00:00"/>
        <d v="2021-10-13T00:00:00"/>
        <d v="2021-10-14T00:00:00"/>
        <d v="2021-10-15T00:00:00"/>
        <d v="2021-10-18T00:00:00"/>
        <d v="2021-10-21T00:00:00"/>
        <d v="2021-10-25T00:00:00"/>
        <d v="2021-10-27T00:00:00"/>
        <d v="2021-11-04T00:00:00"/>
        <d v="2021-11-05T00:00:00"/>
        <d v="2021-11-12T00:00:00"/>
        <d v="2021-11-16T00:00:00"/>
        <d v="2021-11-23T00:00:00"/>
        <d v="2021-11-24T00:00:00"/>
        <d v="2021-11-25T00:00:00"/>
        <d v="2021-11-26T00:00:00"/>
        <d v="2021-11-29T00:00:00"/>
        <d v="2021-12-02T00:00:00"/>
        <d v="2021-12-13T00:00:00"/>
        <d v="2021-12-14T00:00:00"/>
        <d v="2022-01-04T00:00:00"/>
        <d v="2022-01-10T00:00:00"/>
        <d v="2022-01-13T00:00:00"/>
        <d v="2022-01-14T00:00:00"/>
        <d v="2022-01-17T00:00:00"/>
        <d v="2022-01-20T00:00:00"/>
        <d v="2022-01-25T00:00:00"/>
        <d v="2022-01-31T00:00:00"/>
        <d v="2022-02-01T00:00:00"/>
        <d v="2022-02-14T00:00:00"/>
        <d v="2022-02-16T00:00:00"/>
        <d v="2022-02-24T00:00:00"/>
        <d v="2022-03-08T00:00:00"/>
        <d v="2022-03-09T00:00:00"/>
        <d v="2022-03-10T00:00:00"/>
        <d v="2022-03-11T00:00:00"/>
        <d v="2022-03-14T00:00:00"/>
        <d v="2022-03-15T00:00:00"/>
        <d v="2022-03-17T00:00:00"/>
        <d v="2022-03-18T00:00:00"/>
        <d v="2022-03-21T00:00:00"/>
        <d v="2022-03-22T00:00:00"/>
        <d v="2022-03-23T00:00:00"/>
        <d v="2022-04-01T00:00:00"/>
        <d v="2022-04-11T00:00:00"/>
        <d v="2022-04-12T00:00:00"/>
        <d v="2022-04-14T00:00:00"/>
        <d v="2022-04-15T00:00:00"/>
        <d v="2022-04-21T00:00:00"/>
        <d v="2022-04-22T00:00:00"/>
        <d v="2022-05-03T00:00:00"/>
        <d v="2022-05-05T00:00:00"/>
        <d v="2022-05-06T00:00:00"/>
        <d v="2022-05-12T00:00:00"/>
        <d v="2022-05-16T00:00:00"/>
        <d v="2022-05-23T00:00:00"/>
        <d v="2022-05-24T00:00:00"/>
      </sharedItems>
    </cacheField>
    <cacheField name="Année" numFmtId="0">
      <sharedItems containsSemiMixedTypes="0" containsString="0" containsNumber="1" containsInteger="1" minValue="2019" maxValue="2022" count="4">
        <n v="2019"/>
        <n v="2020"/>
        <n v="2021"/>
        <n v="2022"/>
      </sharedItems>
    </cacheField>
    <cacheField name="Mois" numFmtId="0">
      <sharedItems count="12">
        <s v="Août"/>
        <s v="Septembre"/>
        <s v="Octobre"/>
        <s v="Novembre"/>
        <s v="Décembre"/>
        <s v="Janvier"/>
        <s v="Février"/>
        <s v="Mars"/>
        <s v="Avril"/>
        <s v="Mai"/>
        <s v="Juin"/>
        <s v="Juillet"/>
      </sharedItems>
    </cacheField>
    <cacheField name="Heure" numFmtId="0">
      <sharedItems containsNonDate="0" containsDate="1" containsString="0" containsBlank="1" minDate="1899-12-30T00:00:00" maxDate="1905-07-07T00:00:00"/>
    </cacheField>
    <cacheField name="Salarié" numFmtId="0">
      <sharedItems count="172">
        <s v="MARIN Cyrille"/>
        <s v="PETULLA Antonella"/>
        <s v="BENABDESSADEK Imane"/>
        <s v="COURCOL Dimitri"/>
        <s v="REVERTE Immacolata"/>
        <s v="RECANZONE Christophe"/>
        <s v="ARYAN Emal"/>
        <s v="CORNU Kévin"/>
        <s v="MAGNIEZ Didier"/>
        <s v="KERDJA Yougourthen"/>
        <s v="SCHAFFNER Vincent"/>
        <s v="EL GANOUNY Younes"/>
        <s v="CARTONNET Jérémy"/>
        <s v="BEN MESSAOUD Nida"/>
        <s v="FILECCIA Christian"/>
        <s v="REGRAGUI Issam"/>
        <s v="MARTORANA Lounis"/>
        <s v="ACOSTA Antoine"/>
        <s v="TERRADE LABBE Sylvie"/>
        <s v="LOPES LISA"/>
        <s v="LORENTE Catherine"/>
        <s v="BOZONNET David"/>
        <s v="GIROUD Yoann"/>
        <s v="LARRUAT Patrice"/>
        <s v="BARDE Valérie"/>
        <s v="DEBIESSE Samira"/>
        <s v="RIESTERER Agnès"/>
        <s v="FOURNIER Léa"/>
        <s v="PAYMAL Mélissa "/>
        <s v="PECCHIURA Jordane"/>
        <s v="FRANCAIS DEMAY Morgane "/>
        <s v="FRANCOMME Marjorie"/>
        <s v="DUBROCA Océane"/>
        <s v="BEISSMANN Bastien"/>
        <s v="BEISSMAN Bastien"/>
        <s v="DELOFFRE Jean-François"/>
        <s v="DELOFFRE Jean-Francois"/>
        <s v="FRANCOMME Théo"/>
        <s v="LUPO Lorenzo"/>
        <s v="GALLET Karine"/>
        <s v="BURAY Nicolas"/>
        <s v="PAYMAL Mélissa"/>
        <s v="PEZET Marly"/>
        <s v="DEBERNARDI Chloé"/>
        <s v="DEMIR Huseyin"/>
        <s v="BALIGAND Jérémy"/>
        <s v="GAUDIOZ Nathalie"/>
        <s v="LOUCHARD Kévin"/>
        <s v="BACHAUD Quentin"/>
        <s v="MORLENS Hélène"/>
        <s v="MEFTAH Ourida"/>
        <s v="PONSOT Sébastien"/>
        <s v="RACINE Guy"/>
        <s v="ANGEBAULT Victoria"/>
        <s v="CHARLIN Angéline"/>
        <s v="VAUDO Marco"/>
        <s v="BENCHACHOU Faudel"/>
        <s v="NOORI Wahid"/>
        <s v="CORNUAU Anaïs"/>
        <s v="FRANCAIS DEMAY Morgane"/>
        <s v="MORENS Eric"/>
        <s v="GUILLAUME Thiphaine"/>
        <s v="PERREAU Jonathan"/>
        <s v="GHAZOUANI Salim"/>
        <s v="FOURNIER Lionel"/>
        <s v="BOUQUEROD Julien"/>
        <s v="BAZAT Mélanie"/>
        <s v="GUERRIER Pascal"/>
        <s v="CLAVAUD Mickaël"/>
        <s v="PHIMMASONE Nathaly"/>
        <s v="HAMANE Bastien"/>
        <s v="SAYAD GHANBARI Farshid"/>
        <s v="ARSALANE Ahmed"/>
        <s v="CHEBEAUX Mathieu"/>
        <s v="D'ETTORRE Allann"/>
        <s v="LESCHER Alexis"/>
        <s v="BROCARD Alexis"/>
        <s v="PARDO Mariano"/>
        <s v="SALIHU Morgane"/>
        <s v="DURANTET Alexis"/>
        <s v="DEGLETAGNE Alexandre"/>
        <s v="DAKKI Amin"/>
        <s v="CHEVROLAT Thomas"/>
        <s v="LANSSARI Chaïmae"/>
        <s v="WEST Kévin"/>
        <s v="SALIHU Faton"/>
        <s v="SALIUH Faton"/>
        <s v="LACATON Romain"/>
        <s v="CARLO Alexis"/>
        <s v="DUBOST Etienne"/>
        <s v="KERMAL Jérémy"/>
        <s v="PEYRON Romain"/>
        <s v="NIVARD Dimitri"/>
        <s v="PINTO Fabio"/>
        <s v="TJEO Youssef"/>
        <s v="BALA Medhi"/>
        <s v="MERCANDINO Gaël"/>
        <s v="PIVET Thibaud"/>
        <s v="ALIOUA Rachid"/>
        <s v="CRISTOFOLI Adeline"/>
        <s v="JAMBEL Juliette"/>
        <s v="KOUSKOUSSA Mehdi"/>
        <s v="MORENO Michel"/>
        <s v="PECCHUIRA Jordane"/>
        <s v="DUBROCA Océane "/>
        <s v="RODRIGUES Florian"/>
        <s v="CAILLIARD Aurélien"/>
        <s v="GAUDIOZ Enzo"/>
        <s v="ANTOLA David"/>
        <s v="TURINAY Daniel"/>
        <s v="GALINDO Dominique"/>
        <s v="PALMEIRO DA SILVA Paulo"/>
        <s v="DECHERF Vincent"/>
        <s v="BERT Sandrine"/>
        <s v="VALENTE Raphaël"/>
        <s v="ZITOUNI Mabrouka"/>
        <s v="VALLIER Maxime"/>
        <s v="PREVOSTEAU Floriane"/>
        <s v="BRUYERE Marine"/>
        <s v="DELANGE Ludovic"/>
        <s v="EL GANOUNY Younès"/>
        <s v="TRIGON Quentin"/>
        <s v="RODRIGUEZ Florian"/>
        <s v="GAULARD Morgane"/>
        <s v="VIDARD ROUSSEAU Christoffer"/>
        <s v="PELOILLE Maxime"/>
        <s v="VARVIER Maxime"/>
        <s v="DURAND Romain"/>
        <s v="DARMEDRU Ambre"/>
        <s v="BOYGNARD Valérie"/>
        <s v="RJAFILLAH Meriem"/>
        <s v="RODRIGUEZ Laurent"/>
        <s v="DOS SANTOS Jerry"/>
        <s v="FRIBOURG Johnny"/>
        <s v="GOMEZ Antoine"/>
        <s v="GAUDIOZ Nathalie "/>
        <s v="ED DAOUDY Mustapha"/>
        <s v="HARBOUL Yassine"/>
        <s v="BENABDESSADEK Mustapha "/>
        <s v="ANTOLA Sandra"/>
        <s v="CONCEICAO Pamela"/>
        <s v="BORON Loïc"/>
        <s v="BALA Mehdi"/>
        <s v="BENSALEM Walid"/>
        <s v="OSMANI Engjell"/>
        <s v="RAI Mickaël"/>
        <s v="HESSI Mohammad"/>
        <s v="COVALI Augustin"/>
        <s v="CORDIER Nicolas"/>
        <s v="MIGNUCCI Noémie"/>
        <s v="ROUX Dylan"/>
        <s v="MUSSA MANE Marcelino"/>
        <s v="JEAN Aurélie"/>
        <s v="HASSANI Najibullah"/>
        <s v="HEURTEBISE Isabelle"/>
        <s v="FRANCOIS Damien"/>
        <s v="OZEL Umut"/>
        <s v="CALIFA Mamadou"/>
        <s v="RICHARD Maxime"/>
        <s v="BENABDESSADEK Mustapha"/>
        <s v="BOTTEX Dave "/>
        <s v="DEREMETZ Noham"/>
        <s v="DJAZOULI Abid"/>
        <s v="DA SILVA Jorge"/>
        <s v="DECAILLON Jocelyne"/>
        <s v="FLIT Ben Youssef"/>
        <s v="NIKDEL DAKHEI Esmail"/>
        <s v="MOTA Anthony"/>
        <s v="DE SOUZA MEDINA Rodrigo"/>
        <s v="HAMAN Bastien"/>
        <s v="GAIDON Kévin"/>
        <s v="JOLY Esteban"/>
      </sharedItems>
    </cacheField>
    <cacheField name="Type d'incident" numFmtId="0">
      <sharedItems count="3">
        <s v="Cas de 1er soin "/>
        <s v="AT sans arrêt "/>
        <s v="AT avec arrêt"/>
      </sharedItems>
    </cacheField>
    <cacheField name="Équipe" numFmtId="0">
      <sharedItems count="6">
        <s v="Équipe 1"/>
        <s v="Équipe 2"/>
        <s v="Équipe 4"/>
        <s v="Administratif "/>
        <s v="Équipe 3"/>
        <s v="Ent. Extérieure"/>
      </sharedItems>
    </cacheField>
    <cacheField name="Contrat" numFmtId="0">
      <sharedItems count="3">
        <s v="CDI"/>
        <s v="Intérim"/>
        <s v="Autre"/>
      </sharedItems>
    </cacheField>
    <cacheField name="Horaire" numFmtId="0">
      <sharedItems count="4">
        <s v="13:00 - 21:00"/>
        <s v="08:00 - 17:00"/>
        <s v="05:00 - 13:00"/>
        <s v="21:00 - 05:00"/>
      </sharedItems>
    </cacheField>
    <cacheField name="Service" numFmtId="0">
      <sharedItems count="7">
        <s v="Production "/>
        <s v="Qualité "/>
        <s v="Logistique "/>
        <s v="Technique"/>
        <s v="Admin - Compta"/>
        <s v="Projet "/>
        <s v="Entreprise ext."/>
      </sharedItems>
    </cacheField>
    <cacheField name="Poste de travail " numFmtId="0">
      <sharedItems containsBlank="1" count="17">
        <s v="Coupeur"/>
        <s v="Plieuse"/>
        <s v="PBI"/>
        <s v="Chef de ligne"/>
        <s v="Manager"/>
        <s v="Attacheur"/>
        <s v="Qualité"/>
        <s v="Pontier"/>
        <s v="Magasinier"/>
        <s v="Porteur"/>
        <s v="Maintenance"/>
        <s v="Butyleuse"/>
        <s v="Laveur"/>
        <s v="Administratif"/>
        <s v="Expédition"/>
        <m/>
        <s v="Suppléant CL"/>
      </sharedItems>
    </cacheField>
    <cacheField name="Lieu incident" numFmtId="0">
      <sharedItems/>
    </cacheField>
    <cacheField name="Type de blessure " numFmtId="0">
      <sharedItems/>
    </cacheField>
    <cacheField name="Localisation de la blessure " numFmtId="0">
      <sharedItems/>
    </cacheField>
    <cacheField name="Cause fondamentale " numFmtId="0">
      <sharedItems count="7">
        <s v="Matière"/>
        <s v="Humaine "/>
        <s v="Non connue "/>
        <s v="Matériel - Process"/>
        <s v="Méthode"/>
        <s v="Environnement de travail"/>
        <s v="Environnement de trvail"/>
      </sharedItems>
    </cacheField>
    <cacheField name="Facteur contributif" numFmtId="0">
      <sharedItems count="12">
        <s v="Manque d'expérience "/>
        <s v="Aucun"/>
        <s v="Non port des EPI"/>
        <s v="Inattention"/>
        <s v="Fatigue"/>
        <s v="Non respect des consignes"/>
        <s v="Etat matériel/outil/machine/matière"/>
        <s v="Etat des EPI-EPC"/>
        <s v="Lumière éclairage "/>
        <s v="Poussière/fumée"/>
        <s v="Bruit "/>
        <s v="Zone glissante"/>
      </sharedItems>
    </cacheField>
    <cacheField name="Nb jour d'arrêt " numFmtId="0">
      <sharedItems containsString="0" containsBlank="1" containsNumber="1" containsInteger="1" minValue="0" maxValue="402" count="36">
        <m/>
        <n v="0"/>
        <n v="39"/>
        <n v="32"/>
        <n v="54"/>
        <n v="7"/>
        <n v="10"/>
        <n v="14"/>
        <n v="4"/>
        <n v="9"/>
        <n v="23"/>
        <n v="72"/>
        <n v="5"/>
        <n v="8"/>
        <n v="12"/>
        <n v="46"/>
        <n v="296"/>
        <n v="13"/>
        <n v="402"/>
        <n v="47"/>
        <n v="34"/>
        <n v="94"/>
        <n v="113"/>
        <n v="3"/>
        <n v="277"/>
        <n v="11"/>
        <n v="28"/>
        <n v="69"/>
        <n v="210"/>
        <n v="137"/>
        <n v="1"/>
        <n v="86"/>
        <n v="17"/>
        <n v="37"/>
        <n v="44"/>
        <n v="25"/>
      </sharedItems>
    </cacheField>
    <cacheField name="Coût estimé" numFmtId="0">
      <sharedItems containsMixedTypes="1" containsNumber="1" containsInteger="1" minValue="0" maxValue="101304"/>
    </cacheField>
    <cacheField name="DAT " numFmtId="0">
      <sharedItems containsBlank="1" longText="1"/>
    </cacheField>
    <cacheField name="Nb jour sans AT" numFmtId="0">
      <sharedItems containsBlank="1" containsMixedTypes="1" containsNumber="1" containsInteger="1" minValue="0" maxValue="28"/>
    </cacheField>
  </cacheFields>
  <extLst>
    <ext xmlns:x14="http://schemas.microsoft.com/office/spreadsheetml/2009/9/main" uri="{725AE2AE-9491-48be-B2B4-4EB974FC3084}">
      <x14:pivotCacheDefinition pivotCacheId="3"/>
    </ext>
  </extLst>
</pivotCacheDefinition>
</file>

<file path=xl/pivotCache/pivotCacheRecords1.xml><?xml version="1.0" encoding="utf-8"?>
<pivotCacheRecords xmlns="http://schemas.openxmlformats.org/spreadsheetml/2006/main" xmlns:r="http://schemas.openxmlformats.org/officeDocument/2006/relationships" count="413">
  <r>
    <x v="0"/>
    <x v="0"/>
    <x v="0"/>
    <d v="1899-12-30T13:55:00"/>
    <x v="0"/>
    <x v="0"/>
    <x v="0"/>
    <x v="0"/>
    <x v="0"/>
    <x v="0"/>
    <x v="0"/>
    <s v="Hegla (T3) Float"/>
    <s v="Coupure "/>
    <s v="Avant  Bras"/>
    <x v="0"/>
    <x v="0"/>
    <x v="0"/>
    <s v=""/>
    <m/>
    <b v="0"/>
  </r>
  <r>
    <x v="1"/>
    <x v="0"/>
    <x v="1"/>
    <d v="1899-12-30T13:00:00"/>
    <x v="1"/>
    <x v="0"/>
    <x v="1"/>
    <x v="0"/>
    <x v="0"/>
    <x v="0"/>
    <x v="1"/>
    <s v="Plieuse 3"/>
    <s v="Coupure "/>
    <s v="Avant  Bras"/>
    <x v="1"/>
    <x v="0"/>
    <x v="0"/>
    <s v=""/>
    <m/>
    <b v="0"/>
  </r>
  <r>
    <x v="2"/>
    <x v="0"/>
    <x v="1"/>
    <d v="1899-12-30T15:15:00"/>
    <x v="2"/>
    <x v="0"/>
    <x v="2"/>
    <x v="0"/>
    <x v="1"/>
    <x v="0"/>
    <x v="2"/>
    <s v="PBI Agrafage"/>
    <s v="Coupure "/>
    <s v="Pouce"/>
    <x v="1"/>
    <x v="1"/>
    <x v="0"/>
    <s v=""/>
    <m/>
    <b v="0"/>
  </r>
  <r>
    <x v="3"/>
    <x v="0"/>
    <x v="1"/>
    <d v="1899-12-30T11:30:00"/>
    <x v="3"/>
    <x v="0"/>
    <x v="1"/>
    <x v="0"/>
    <x v="2"/>
    <x v="0"/>
    <x v="0"/>
    <s v="Hegla (T2) Float"/>
    <s v="Coupure "/>
    <s v="Auriculaire"/>
    <x v="1"/>
    <x v="0"/>
    <x v="0"/>
    <s v=""/>
    <m/>
    <b v="0"/>
  </r>
  <r>
    <x v="4"/>
    <x v="0"/>
    <x v="1"/>
    <d v="1899-12-30T09:00:00"/>
    <x v="4"/>
    <x v="0"/>
    <x v="0"/>
    <x v="0"/>
    <x v="2"/>
    <x v="0"/>
    <x v="3"/>
    <s v="Zone contrôle L2"/>
    <s v="Coupure "/>
    <s v="Majeur"/>
    <x v="1"/>
    <x v="2"/>
    <x v="0"/>
    <s v=""/>
    <m/>
    <b v="0"/>
  </r>
  <r>
    <x v="5"/>
    <x v="0"/>
    <x v="1"/>
    <d v="1899-12-30T10:05:00"/>
    <x v="5"/>
    <x v="0"/>
    <x v="2"/>
    <x v="0"/>
    <x v="1"/>
    <x v="0"/>
    <x v="4"/>
    <s v="Laveuse L2"/>
    <s v="Coupure "/>
    <s v="Pouce"/>
    <x v="1"/>
    <x v="2"/>
    <x v="0"/>
    <s v=""/>
    <m/>
    <b v="0"/>
  </r>
  <r>
    <x v="6"/>
    <x v="0"/>
    <x v="2"/>
    <d v="1899-12-30T15:45:00"/>
    <x v="6"/>
    <x v="0"/>
    <x v="1"/>
    <x v="0"/>
    <x v="0"/>
    <x v="0"/>
    <x v="5"/>
    <s v="Finition L2"/>
    <s v="Choc / coup  "/>
    <s v="Annulaire"/>
    <x v="1"/>
    <x v="3"/>
    <x v="0"/>
    <s v=""/>
    <m/>
    <b v="0"/>
  </r>
  <r>
    <x v="6"/>
    <x v="0"/>
    <x v="2"/>
    <d v="1899-12-30T14:00:00"/>
    <x v="7"/>
    <x v="0"/>
    <x v="0"/>
    <x v="0"/>
    <x v="0"/>
    <x v="0"/>
    <x v="0"/>
    <s v="Hegla (T3) Float"/>
    <s v="Coupure "/>
    <s v="Index"/>
    <x v="0"/>
    <x v="0"/>
    <x v="0"/>
    <s v=""/>
    <m/>
    <b v="0"/>
  </r>
  <r>
    <x v="7"/>
    <x v="0"/>
    <x v="2"/>
    <d v="1899-12-30T08:05:00"/>
    <x v="8"/>
    <x v="0"/>
    <x v="2"/>
    <x v="0"/>
    <x v="1"/>
    <x v="1"/>
    <x v="6"/>
    <s v="Quais d'expédition"/>
    <s v="Coupure "/>
    <s v="Majeur"/>
    <x v="1"/>
    <x v="2"/>
    <x v="0"/>
    <s v=""/>
    <m/>
    <b v="0"/>
  </r>
  <r>
    <x v="7"/>
    <x v="0"/>
    <x v="2"/>
    <d v="1899-12-30T11:30:00"/>
    <x v="9"/>
    <x v="0"/>
    <x v="2"/>
    <x v="0"/>
    <x v="1"/>
    <x v="2"/>
    <x v="7"/>
    <s v="Stockeur pdts verriers"/>
    <s v="Coupure "/>
    <s v="Tête"/>
    <x v="1"/>
    <x v="3"/>
    <x v="0"/>
    <s v=""/>
    <m/>
    <b v="0"/>
  </r>
  <r>
    <x v="7"/>
    <x v="0"/>
    <x v="2"/>
    <d v="1899-12-30T08:05:00"/>
    <x v="8"/>
    <x v="1"/>
    <x v="1"/>
    <x v="0"/>
    <x v="2"/>
    <x v="1"/>
    <x v="6"/>
    <s v="Quais d'expédition"/>
    <s v="Coupure "/>
    <s v="Majeur"/>
    <x v="1"/>
    <x v="2"/>
    <x v="1"/>
    <n v="0"/>
    <m/>
    <b v="0"/>
  </r>
  <r>
    <x v="8"/>
    <x v="0"/>
    <x v="2"/>
    <d v="1899-12-30T10:00:00"/>
    <x v="10"/>
    <x v="0"/>
    <x v="0"/>
    <x v="0"/>
    <x v="2"/>
    <x v="2"/>
    <x v="8"/>
    <s v="Stockeur pdts verriers"/>
    <s v="Coupure "/>
    <s v="Mollet"/>
    <x v="1"/>
    <x v="3"/>
    <x v="0"/>
    <s v=""/>
    <m/>
    <b v="0"/>
  </r>
  <r>
    <x v="9"/>
    <x v="0"/>
    <x v="2"/>
    <d v="1899-12-30T05:47:00"/>
    <x v="11"/>
    <x v="0"/>
    <x v="0"/>
    <x v="0"/>
    <x v="2"/>
    <x v="0"/>
    <x v="5"/>
    <s v="Finition L1"/>
    <s v="Coupure "/>
    <s v="Index"/>
    <x v="1"/>
    <x v="3"/>
    <x v="0"/>
    <s v=""/>
    <m/>
    <b v="0"/>
  </r>
  <r>
    <x v="10"/>
    <x v="0"/>
    <x v="2"/>
    <d v="1899-12-30T20:00:00"/>
    <x v="12"/>
    <x v="2"/>
    <x v="0"/>
    <x v="0"/>
    <x v="0"/>
    <x v="0"/>
    <x v="0"/>
    <s v="Hegla (T1) RapidLam"/>
    <s v="Douleur "/>
    <s v="Poignet"/>
    <x v="1"/>
    <x v="0"/>
    <x v="2"/>
    <n v="9828"/>
    <m/>
    <n v="7"/>
  </r>
  <r>
    <x v="11"/>
    <x v="0"/>
    <x v="2"/>
    <d v="1899-12-30T17:20:00"/>
    <x v="13"/>
    <x v="0"/>
    <x v="0"/>
    <x v="0"/>
    <x v="0"/>
    <x v="1"/>
    <x v="6"/>
    <s v="Fin de L1"/>
    <s v="Douleur "/>
    <s v="Œil"/>
    <x v="1"/>
    <x v="3"/>
    <x v="0"/>
    <s v=""/>
    <m/>
    <b v="0"/>
  </r>
  <r>
    <x v="12"/>
    <x v="0"/>
    <x v="2"/>
    <m/>
    <x v="13"/>
    <x v="2"/>
    <x v="0"/>
    <x v="0"/>
    <x v="2"/>
    <x v="1"/>
    <x v="6"/>
    <s v="Allée de circulation"/>
    <s v="Psychologique"/>
    <s v="Autre"/>
    <x v="2"/>
    <x v="1"/>
    <x v="3"/>
    <n v="8064"/>
    <s v="Accident de travail pour cause harcèlement"/>
    <n v="8"/>
  </r>
  <r>
    <x v="13"/>
    <x v="0"/>
    <x v="3"/>
    <d v="1899-12-30T08:30:00"/>
    <x v="14"/>
    <x v="0"/>
    <x v="2"/>
    <x v="0"/>
    <x v="1"/>
    <x v="0"/>
    <x v="9"/>
    <s v="Fin de L4/5"/>
    <s v="Coupure "/>
    <s v="Main "/>
    <x v="1"/>
    <x v="3"/>
    <x v="0"/>
    <s v=""/>
    <m/>
    <b v="0"/>
  </r>
  <r>
    <x v="14"/>
    <x v="0"/>
    <x v="3"/>
    <d v="1899-12-30T18:05:00"/>
    <x v="15"/>
    <x v="0"/>
    <x v="0"/>
    <x v="0"/>
    <x v="0"/>
    <x v="0"/>
    <x v="4"/>
    <s v="Retourneur L1"/>
    <s v="Douleur "/>
    <s v="Œil"/>
    <x v="0"/>
    <x v="3"/>
    <x v="0"/>
    <s v=""/>
    <m/>
    <b v="0"/>
  </r>
  <r>
    <x v="15"/>
    <x v="0"/>
    <x v="3"/>
    <d v="1899-12-30T19:13:00"/>
    <x v="16"/>
    <x v="0"/>
    <x v="0"/>
    <x v="0"/>
    <x v="0"/>
    <x v="0"/>
    <x v="0"/>
    <s v="Laveuse L2"/>
    <s v="Douleur "/>
    <s v="Tête"/>
    <x v="1"/>
    <x v="3"/>
    <x v="0"/>
    <s v=""/>
    <m/>
    <b v="0"/>
  </r>
  <r>
    <x v="16"/>
    <x v="0"/>
    <x v="3"/>
    <d v="1899-12-30T10:41:00"/>
    <x v="3"/>
    <x v="0"/>
    <x v="1"/>
    <x v="0"/>
    <x v="2"/>
    <x v="0"/>
    <x v="0"/>
    <s v="Hegla (T5) Feuilleté"/>
    <s v="Perforation "/>
    <s v="Main "/>
    <x v="0"/>
    <x v="3"/>
    <x v="0"/>
    <s v=""/>
    <m/>
    <b v="0"/>
  </r>
  <r>
    <x v="17"/>
    <x v="0"/>
    <x v="3"/>
    <d v="1899-12-30T15:30:00"/>
    <x v="17"/>
    <x v="1"/>
    <x v="2"/>
    <x v="0"/>
    <x v="1"/>
    <x v="2"/>
    <x v="8"/>
    <s v="Stock pliage"/>
    <s v="Douleur "/>
    <s v="Dos"/>
    <x v="2"/>
    <x v="1"/>
    <x v="1"/>
    <n v="0"/>
    <m/>
    <b v="0"/>
  </r>
  <r>
    <x v="18"/>
    <x v="0"/>
    <x v="3"/>
    <d v="1899-12-30T10:41:00"/>
    <x v="11"/>
    <x v="0"/>
    <x v="0"/>
    <x v="0"/>
    <x v="2"/>
    <x v="0"/>
    <x v="5"/>
    <s v="Finition L1"/>
    <s v="Coupure "/>
    <s v="Visage"/>
    <x v="1"/>
    <x v="3"/>
    <x v="0"/>
    <s v=""/>
    <m/>
    <b v="0"/>
  </r>
  <r>
    <x v="19"/>
    <x v="0"/>
    <x v="3"/>
    <d v="1899-12-30T14:00:00"/>
    <x v="18"/>
    <x v="0"/>
    <x v="2"/>
    <x v="0"/>
    <x v="1"/>
    <x v="0"/>
    <x v="2"/>
    <s v="PBI Débit"/>
    <s v="Coupure "/>
    <s v="Pouce"/>
    <x v="1"/>
    <x v="2"/>
    <x v="0"/>
    <s v=""/>
    <m/>
    <b v="0"/>
  </r>
  <r>
    <x v="20"/>
    <x v="0"/>
    <x v="3"/>
    <d v="1899-12-30T07:44:00"/>
    <x v="19"/>
    <x v="0"/>
    <x v="0"/>
    <x v="0"/>
    <x v="2"/>
    <x v="0"/>
    <x v="1"/>
    <s v="Plieuse 1"/>
    <s v="Perforation "/>
    <s v="Pouce"/>
    <x v="0"/>
    <x v="3"/>
    <x v="0"/>
    <s v=""/>
    <m/>
    <b v="0"/>
  </r>
  <r>
    <x v="21"/>
    <x v="0"/>
    <x v="4"/>
    <d v="1899-12-30T10:00:00"/>
    <x v="10"/>
    <x v="0"/>
    <x v="0"/>
    <x v="0"/>
    <x v="2"/>
    <x v="2"/>
    <x v="8"/>
    <s v="Magasin palettier"/>
    <s v="Choc / coup  "/>
    <s v="Main "/>
    <x v="1"/>
    <x v="3"/>
    <x v="0"/>
    <s v=""/>
    <m/>
    <b v="0"/>
  </r>
  <r>
    <x v="22"/>
    <x v="0"/>
    <x v="4"/>
    <d v="1899-12-30T09:14:00"/>
    <x v="20"/>
    <x v="0"/>
    <x v="2"/>
    <x v="0"/>
    <x v="1"/>
    <x v="0"/>
    <x v="7"/>
    <s v="Stockeur pdts verriers"/>
    <s v="Coupure "/>
    <s v="Index"/>
    <x v="1"/>
    <x v="2"/>
    <x v="0"/>
    <s v=""/>
    <m/>
    <b v="0"/>
  </r>
  <r>
    <x v="23"/>
    <x v="0"/>
    <x v="4"/>
    <d v="1899-12-30T19:55:00"/>
    <x v="21"/>
    <x v="0"/>
    <x v="1"/>
    <x v="0"/>
    <x v="0"/>
    <x v="0"/>
    <x v="3"/>
    <s v="Enduction L2"/>
    <s v="Coupure "/>
    <s v="Main "/>
    <x v="1"/>
    <x v="3"/>
    <x v="0"/>
    <s v=""/>
    <m/>
    <b v="0"/>
  </r>
  <r>
    <x v="24"/>
    <x v="0"/>
    <x v="4"/>
    <d v="1899-12-30T10:00:00"/>
    <x v="20"/>
    <x v="0"/>
    <x v="2"/>
    <x v="0"/>
    <x v="1"/>
    <x v="0"/>
    <x v="7"/>
    <s v="Stockeur pdts verriers"/>
    <s v="Coupure "/>
    <s v="Index"/>
    <x v="1"/>
    <x v="2"/>
    <x v="0"/>
    <s v=""/>
    <m/>
    <b v="0"/>
  </r>
  <r>
    <x v="25"/>
    <x v="0"/>
    <x v="4"/>
    <d v="1899-12-30T16:55:00"/>
    <x v="3"/>
    <x v="0"/>
    <x v="1"/>
    <x v="0"/>
    <x v="0"/>
    <x v="0"/>
    <x v="0"/>
    <s v="Hegla (T5) Feuilleté"/>
    <s v="Coupure "/>
    <s v="Main "/>
    <x v="1"/>
    <x v="2"/>
    <x v="0"/>
    <s v=""/>
    <m/>
    <b v="0"/>
  </r>
  <r>
    <x v="26"/>
    <x v="1"/>
    <x v="5"/>
    <d v="1899-12-30T20:40:00"/>
    <x v="22"/>
    <x v="2"/>
    <x v="2"/>
    <x v="0"/>
    <x v="0"/>
    <x v="3"/>
    <x v="10"/>
    <s v="Trajet"/>
    <s v="Douleur "/>
    <s v="Epaule"/>
    <x v="1"/>
    <x v="1"/>
    <x v="4"/>
    <n v="13608"/>
    <s v="Accident de trajet retour au domicile"/>
    <n v="28"/>
  </r>
  <r>
    <x v="27"/>
    <x v="1"/>
    <x v="5"/>
    <d v="1899-12-30T15:28:00"/>
    <x v="23"/>
    <x v="0"/>
    <x v="2"/>
    <x v="0"/>
    <x v="1"/>
    <x v="2"/>
    <x v="7"/>
    <s v="Stockeur pdts verriers"/>
    <s v="Coupure "/>
    <s v="Main "/>
    <x v="1"/>
    <x v="3"/>
    <x v="0"/>
    <s v=""/>
    <m/>
    <b v="0"/>
  </r>
  <r>
    <x v="28"/>
    <x v="1"/>
    <x v="5"/>
    <d v="1899-12-30T16:55:00"/>
    <x v="24"/>
    <x v="0"/>
    <x v="1"/>
    <x v="0"/>
    <x v="0"/>
    <x v="0"/>
    <x v="3"/>
    <s v="Zone contrôle L1"/>
    <s v="Coupure "/>
    <s v="Pouce"/>
    <x v="1"/>
    <x v="2"/>
    <x v="0"/>
    <s v=""/>
    <m/>
    <b v="0"/>
  </r>
  <r>
    <x v="29"/>
    <x v="1"/>
    <x v="5"/>
    <d v="1899-12-30T09:25:00"/>
    <x v="25"/>
    <x v="0"/>
    <x v="1"/>
    <x v="0"/>
    <x v="2"/>
    <x v="1"/>
    <x v="6"/>
    <s v="Fin de L2"/>
    <s v="Projection"/>
    <s v="Œil"/>
    <x v="0"/>
    <x v="1"/>
    <x v="0"/>
    <s v=""/>
    <m/>
    <b v="0"/>
  </r>
  <r>
    <x v="30"/>
    <x v="1"/>
    <x v="5"/>
    <d v="1899-12-30T14:49:00"/>
    <x v="26"/>
    <x v="0"/>
    <x v="0"/>
    <x v="0"/>
    <x v="0"/>
    <x v="0"/>
    <x v="11"/>
    <s v="Butyleuse L4/5"/>
    <s v="Projection"/>
    <s v="Œil"/>
    <x v="0"/>
    <x v="1"/>
    <x v="0"/>
    <s v=""/>
    <m/>
    <b v="0"/>
  </r>
  <r>
    <x v="30"/>
    <x v="1"/>
    <x v="5"/>
    <d v="1899-12-30T15:37:00"/>
    <x v="27"/>
    <x v="0"/>
    <x v="2"/>
    <x v="0"/>
    <x v="1"/>
    <x v="0"/>
    <x v="11"/>
    <s v="Zone contrôle L4/5"/>
    <s v="Douleur "/>
    <s v="Jambe"/>
    <x v="1"/>
    <x v="4"/>
    <x v="0"/>
    <s v=""/>
    <m/>
    <b v="0"/>
  </r>
  <r>
    <x v="31"/>
    <x v="1"/>
    <x v="6"/>
    <d v="1899-12-30T09:04:00"/>
    <x v="28"/>
    <x v="0"/>
    <x v="2"/>
    <x v="0"/>
    <x v="1"/>
    <x v="0"/>
    <x v="11"/>
    <s v="Butyleuse L4/5"/>
    <s v="Brûlure"/>
    <s v="Main "/>
    <x v="3"/>
    <x v="3"/>
    <x v="0"/>
    <s v=""/>
    <m/>
    <b v="0"/>
  </r>
  <r>
    <x v="31"/>
    <x v="1"/>
    <x v="6"/>
    <d v="1899-12-30T11:05:00"/>
    <x v="29"/>
    <x v="0"/>
    <x v="0"/>
    <x v="0"/>
    <x v="2"/>
    <x v="0"/>
    <x v="3"/>
    <s v="Finition L1"/>
    <s v="Coupure "/>
    <s v="Main "/>
    <x v="1"/>
    <x v="2"/>
    <x v="0"/>
    <s v=""/>
    <m/>
    <b v="0"/>
  </r>
  <r>
    <x v="32"/>
    <x v="1"/>
    <x v="6"/>
    <d v="1899-12-30T06:04:00"/>
    <x v="30"/>
    <x v="0"/>
    <x v="0"/>
    <x v="0"/>
    <x v="2"/>
    <x v="0"/>
    <x v="11"/>
    <s v="Butyleuse L1"/>
    <s v="Coupure "/>
    <s v="Index"/>
    <x v="0"/>
    <x v="3"/>
    <x v="0"/>
    <s v=""/>
    <m/>
    <b v="0"/>
  </r>
  <r>
    <x v="33"/>
    <x v="1"/>
    <x v="6"/>
    <d v="1899-12-30T11:37:00"/>
    <x v="7"/>
    <x v="0"/>
    <x v="0"/>
    <x v="0"/>
    <x v="2"/>
    <x v="0"/>
    <x v="0"/>
    <s v="Hegla (T2) Float"/>
    <s v="Coupure "/>
    <s v="Majeur"/>
    <x v="1"/>
    <x v="3"/>
    <x v="0"/>
    <s v=""/>
    <m/>
    <b v="0"/>
  </r>
  <r>
    <x v="33"/>
    <x v="1"/>
    <x v="6"/>
    <d v="1899-12-30T14:33:00"/>
    <x v="27"/>
    <x v="0"/>
    <x v="2"/>
    <x v="0"/>
    <x v="1"/>
    <x v="0"/>
    <x v="11"/>
    <s v="Presse L4/5"/>
    <s v="Douleur "/>
    <s v="Œil"/>
    <x v="3"/>
    <x v="3"/>
    <x v="0"/>
    <s v=""/>
    <m/>
    <b v="0"/>
  </r>
  <r>
    <x v="34"/>
    <x v="1"/>
    <x v="6"/>
    <d v="1899-12-30T07:10:00"/>
    <x v="31"/>
    <x v="0"/>
    <x v="1"/>
    <x v="0"/>
    <x v="2"/>
    <x v="1"/>
    <x v="11"/>
    <s v="Fin de L2"/>
    <s v="Coupure "/>
    <s v="Pouce"/>
    <x v="1"/>
    <x v="0"/>
    <x v="0"/>
    <s v=""/>
    <m/>
    <b v="0"/>
  </r>
  <r>
    <x v="35"/>
    <x v="1"/>
    <x v="6"/>
    <d v="1899-12-30T04:30:00"/>
    <x v="32"/>
    <x v="1"/>
    <x v="0"/>
    <x v="0"/>
    <x v="2"/>
    <x v="0"/>
    <x v="11"/>
    <s v="Trajet"/>
    <s v="Douleur "/>
    <s v="Poignet"/>
    <x v="1"/>
    <x v="1"/>
    <x v="1"/>
    <n v="0"/>
    <s v="Accident de trajet en se déplaçant vers son lieu de  travail "/>
    <b v="0"/>
  </r>
  <r>
    <x v="36"/>
    <x v="1"/>
    <x v="6"/>
    <d v="1899-12-30T10:04:00"/>
    <x v="33"/>
    <x v="0"/>
    <x v="0"/>
    <x v="0"/>
    <x v="2"/>
    <x v="0"/>
    <x v="12"/>
    <s v="Laveuse L2"/>
    <s v="Douleur "/>
    <s v="Œil"/>
    <x v="1"/>
    <x v="5"/>
    <x v="0"/>
    <s v=""/>
    <m/>
    <b v="0"/>
  </r>
  <r>
    <x v="36"/>
    <x v="1"/>
    <x v="6"/>
    <d v="1899-12-30T13:35:00"/>
    <x v="34"/>
    <x v="1"/>
    <x v="1"/>
    <x v="0"/>
    <x v="0"/>
    <x v="0"/>
    <x v="12"/>
    <s v="Laveuse L1"/>
    <s v="Projection"/>
    <s v="Œil"/>
    <x v="1"/>
    <x v="5"/>
    <x v="1"/>
    <n v="0"/>
    <s v="En coupant une bande de verre avec une pince le verre a heurté son œil droit"/>
    <b v="0"/>
  </r>
  <r>
    <x v="37"/>
    <x v="1"/>
    <x v="6"/>
    <d v="1899-12-30T05:36:00"/>
    <x v="35"/>
    <x v="0"/>
    <x v="0"/>
    <x v="0"/>
    <x v="2"/>
    <x v="3"/>
    <x v="10"/>
    <s v="Hegla (T4) Feuilleté"/>
    <s v="Coupure "/>
    <s v="Main "/>
    <x v="1"/>
    <x v="5"/>
    <x v="0"/>
    <s v=""/>
    <m/>
    <b v="0"/>
  </r>
  <r>
    <x v="37"/>
    <x v="1"/>
    <x v="6"/>
    <d v="1899-12-30T14:30:00"/>
    <x v="36"/>
    <x v="2"/>
    <x v="2"/>
    <x v="0"/>
    <x v="0"/>
    <x v="3"/>
    <x v="10"/>
    <s v="Hegla (T5) Feuilleté"/>
    <s v="Coupure "/>
    <s v="Main "/>
    <x v="4"/>
    <x v="0"/>
    <x v="3"/>
    <n v="8064"/>
    <s v="En contrôlant la pression d'huile de la molette il a retiré sa main brusquement et a heurté la lame de cutter de la table de coupe"/>
    <n v="1"/>
  </r>
  <r>
    <x v="38"/>
    <x v="1"/>
    <x v="6"/>
    <d v="1899-12-30T08:48:00"/>
    <x v="30"/>
    <x v="0"/>
    <x v="0"/>
    <x v="0"/>
    <x v="2"/>
    <x v="0"/>
    <x v="11"/>
    <s v="Butyleuse L2"/>
    <s v="Douleur "/>
    <s v="Œil"/>
    <x v="0"/>
    <x v="6"/>
    <x v="0"/>
    <s v=""/>
    <m/>
    <b v="0"/>
  </r>
  <r>
    <x v="39"/>
    <x v="1"/>
    <x v="6"/>
    <d v="1899-12-30T17:18:00"/>
    <x v="33"/>
    <x v="0"/>
    <x v="0"/>
    <x v="0"/>
    <x v="0"/>
    <x v="0"/>
    <x v="12"/>
    <s v="Laveuse L1"/>
    <s v="Douleur "/>
    <s v="Poitrine"/>
    <x v="1"/>
    <x v="1"/>
    <x v="0"/>
    <s v=""/>
    <m/>
    <b v="0"/>
  </r>
  <r>
    <x v="39"/>
    <x v="1"/>
    <x v="6"/>
    <d v="1899-12-30T06:30:00"/>
    <x v="34"/>
    <x v="1"/>
    <x v="1"/>
    <x v="0"/>
    <x v="2"/>
    <x v="0"/>
    <x v="12"/>
    <s v="Laveuse L1"/>
    <s v="Malaise / maladie"/>
    <s v="Poitrine"/>
    <x v="1"/>
    <x v="1"/>
    <x v="1"/>
    <n v="0"/>
    <s v="Le salarié ra ressentit une douleur le dimanche au bras gauche et la cage thoracique  "/>
    <b v="0"/>
  </r>
  <r>
    <x v="40"/>
    <x v="1"/>
    <x v="6"/>
    <d v="1899-12-30T07:40:00"/>
    <x v="37"/>
    <x v="0"/>
    <x v="1"/>
    <x v="0"/>
    <x v="2"/>
    <x v="0"/>
    <x v="0"/>
    <s v="Hegla (T4) Feuilleté"/>
    <s v="Coupure "/>
    <s v="Main "/>
    <x v="1"/>
    <x v="7"/>
    <x v="0"/>
    <s v=""/>
    <m/>
    <b v="0"/>
  </r>
  <r>
    <x v="40"/>
    <x v="1"/>
    <x v="6"/>
    <d v="1899-12-30T09:39:00"/>
    <x v="38"/>
    <x v="0"/>
    <x v="2"/>
    <x v="0"/>
    <x v="1"/>
    <x v="0"/>
    <x v="12"/>
    <s v="Laveuse L4/5"/>
    <s v="Douleur "/>
    <s v="Œil"/>
    <x v="1"/>
    <x v="5"/>
    <x v="0"/>
    <s v=""/>
    <m/>
    <b v="0"/>
  </r>
  <r>
    <x v="41"/>
    <x v="1"/>
    <x v="6"/>
    <d v="1899-12-30T11:04:00"/>
    <x v="39"/>
    <x v="0"/>
    <x v="3"/>
    <x v="0"/>
    <x v="1"/>
    <x v="4"/>
    <x v="13"/>
    <s v="Bureau"/>
    <s v="Coupure "/>
    <s v="Index"/>
    <x v="0"/>
    <x v="1"/>
    <x v="0"/>
    <s v=""/>
    <m/>
    <b v="0"/>
  </r>
  <r>
    <x v="41"/>
    <x v="1"/>
    <x v="6"/>
    <d v="1899-12-30T15:55:00"/>
    <x v="29"/>
    <x v="0"/>
    <x v="0"/>
    <x v="0"/>
    <x v="0"/>
    <x v="0"/>
    <x v="3"/>
    <s v="Quais d'expédition"/>
    <s v="Coupure "/>
    <s v="Index"/>
    <x v="1"/>
    <x v="2"/>
    <x v="0"/>
    <s v=""/>
    <m/>
    <b v="0"/>
  </r>
  <r>
    <x v="42"/>
    <x v="1"/>
    <x v="7"/>
    <d v="1899-12-30T09:49:00"/>
    <x v="40"/>
    <x v="0"/>
    <x v="0"/>
    <x v="0"/>
    <x v="2"/>
    <x v="0"/>
    <x v="0"/>
    <s v="Hegla (T2) Float"/>
    <s v="Coupure "/>
    <s v="Index"/>
    <x v="1"/>
    <x v="3"/>
    <x v="0"/>
    <s v=""/>
    <m/>
    <b v="0"/>
  </r>
  <r>
    <x v="43"/>
    <x v="1"/>
    <x v="7"/>
    <d v="1899-12-30T15:04:00"/>
    <x v="41"/>
    <x v="0"/>
    <x v="2"/>
    <x v="0"/>
    <x v="1"/>
    <x v="0"/>
    <x v="11"/>
    <s v="Butyleuse L4/5"/>
    <s v="Douleur "/>
    <s v="Œil"/>
    <x v="0"/>
    <x v="4"/>
    <x v="0"/>
    <s v=""/>
    <m/>
    <b v="0"/>
  </r>
  <r>
    <x v="43"/>
    <x v="1"/>
    <x v="7"/>
    <d v="1899-12-30T16:37:00"/>
    <x v="42"/>
    <x v="0"/>
    <x v="2"/>
    <x v="0"/>
    <x v="1"/>
    <x v="0"/>
    <x v="3"/>
    <s v="Laveuse L4/5"/>
    <s v="Coupure "/>
    <s v="Pouce"/>
    <x v="1"/>
    <x v="2"/>
    <x v="0"/>
    <s v=""/>
    <m/>
    <b v="0"/>
  </r>
  <r>
    <x v="44"/>
    <x v="1"/>
    <x v="7"/>
    <d v="1899-12-30T18:49:00"/>
    <x v="43"/>
    <x v="0"/>
    <x v="1"/>
    <x v="0"/>
    <x v="0"/>
    <x v="1"/>
    <x v="6"/>
    <s v="Quais d'expédition"/>
    <s v="Coupure "/>
    <s v="Pouce"/>
    <x v="1"/>
    <x v="2"/>
    <x v="0"/>
    <s v=""/>
    <m/>
    <b v="0"/>
  </r>
  <r>
    <x v="45"/>
    <x v="1"/>
    <x v="7"/>
    <d v="1899-12-30T05:08:00"/>
    <x v="44"/>
    <x v="0"/>
    <x v="1"/>
    <x v="0"/>
    <x v="2"/>
    <x v="0"/>
    <x v="0"/>
    <s v="Hegla (T4) feuilleté"/>
    <s v="Coupure "/>
    <s v="Pouce"/>
    <x v="1"/>
    <x v="2"/>
    <x v="0"/>
    <s v=""/>
    <m/>
    <b v="0"/>
  </r>
  <r>
    <x v="45"/>
    <x v="1"/>
    <x v="7"/>
    <d v="1899-12-30T11:13:00"/>
    <x v="38"/>
    <x v="0"/>
    <x v="2"/>
    <x v="0"/>
    <x v="1"/>
    <x v="0"/>
    <x v="12"/>
    <s v="Laveuse L4/5"/>
    <s v="Coupure "/>
    <s v="Main "/>
    <x v="1"/>
    <x v="3"/>
    <x v="0"/>
    <s v=""/>
    <m/>
    <b v="0"/>
  </r>
  <r>
    <x v="45"/>
    <x v="1"/>
    <x v="7"/>
    <d v="1899-12-30T08:15:00"/>
    <x v="44"/>
    <x v="2"/>
    <x v="0"/>
    <x v="0"/>
    <x v="2"/>
    <x v="0"/>
    <x v="0"/>
    <s v="Hegla (T1) RapidLam"/>
    <s v="Douleur "/>
    <s v="Pouce"/>
    <x v="1"/>
    <x v="3"/>
    <x v="5"/>
    <n v="1764"/>
    <s v="En maintenant un verre son pouce droit s'est coincé avec une buté "/>
    <n v="0"/>
  </r>
  <r>
    <x v="46"/>
    <x v="1"/>
    <x v="7"/>
    <d v="1899-12-30T12:39:00"/>
    <x v="45"/>
    <x v="0"/>
    <x v="1"/>
    <x v="0"/>
    <x v="2"/>
    <x v="0"/>
    <x v="0"/>
    <s v="Hegla (T3) Float"/>
    <s v="Écrasement "/>
    <s v="Majeur"/>
    <x v="1"/>
    <x v="3"/>
    <x v="0"/>
    <s v=""/>
    <m/>
    <b v="0"/>
  </r>
  <r>
    <x v="47"/>
    <x v="1"/>
    <x v="7"/>
    <d v="1899-12-30T19:35:00"/>
    <x v="15"/>
    <x v="0"/>
    <x v="0"/>
    <x v="0"/>
    <x v="0"/>
    <x v="0"/>
    <x v="4"/>
    <s v="Butyleuse L2"/>
    <s v="Coupure "/>
    <s v="Main "/>
    <x v="1"/>
    <x v="3"/>
    <x v="0"/>
    <s v=""/>
    <m/>
    <b v="0"/>
  </r>
  <r>
    <x v="48"/>
    <x v="1"/>
    <x v="8"/>
    <d v="1899-12-30T15:03:00"/>
    <x v="45"/>
    <x v="0"/>
    <x v="1"/>
    <x v="0"/>
    <x v="0"/>
    <x v="0"/>
    <x v="0"/>
    <s v="Hegla (T3) float"/>
    <s v="Coupure "/>
    <s v="Visage"/>
    <x v="1"/>
    <x v="3"/>
    <x v="0"/>
    <s v=""/>
    <m/>
    <b v="0"/>
  </r>
  <r>
    <x v="48"/>
    <x v="1"/>
    <x v="8"/>
    <d v="1899-12-30T19:30:00"/>
    <x v="3"/>
    <x v="0"/>
    <x v="1"/>
    <x v="0"/>
    <x v="0"/>
    <x v="0"/>
    <x v="0"/>
    <s v="Hegla (T4) feuilleté"/>
    <s v="Autre "/>
    <s v="Nez"/>
    <x v="1"/>
    <x v="1"/>
    <x v="0"/>
    <s v=""/>
    <m/>
    <b v="0"/>
  </r>
  <r>
    <x v="48"/>
    <x v="1"/>
    <x v="8"/>
    <d v="1899-12-30T09:45:00"/>
    <x v="45"/>
    <x v="2"/>
    <x v="0"/>
    <x v="0"/>
    <x v="2"/>
    <x v="0"/>
    <x v="0"/>
    <s v="Hegla (T2) Float"/>
    <s v="Coupure "/>
    <s v="Visage"/>
    <x v="1"/>
    <x v="3"/>
    <x v="6"/>
    <n v="2520"/>
    <s v="En posant un verre sur un chariot, le verre s'est cassé et a heurté son front ce qui a provoqué une coupure au front et sur le nez "/>
    <n v="0"/>
  </r>
  <r>
    <x v="49"/>
    <x v="1"/>
    <x v="9"/>
    <d v="1899-12-30T08:10:00"/>
    <x v="46"/>
    <x v="0"/>
    <x v="1"/>
    <x v="0"/>
    <x v="2"/>
    <x v="0"/>
    <x v="11"/>
    <s v="Butyleuse L1"/>
    <s v="Coupure "/>
    <s v="Main "/>
    <x v="1"/>
    <x v="3"/>
    <x v="0"/>
    <s v=""/>
    <m/>
    <b v="0"/>
  </r>
  <r>
    <x v="50"/>
    <x v="1"/>
    <x v="9"/>
    <d v="1899-12-30T06:22:00"/>
    <x v="29"/>
    <x v="0"/>
    <x v="0"/>
    <x v="0"/>
    <x v="2"/>
    <x v="0"/>
    <x v="3"/>
    <s v="Fin de L1"/>
    <s v="Douleur "/>
    <s v="Œil"/>
    <x v="0"/>
    <x v="1"/>
    <x v="0"/>
    <s v=""/>
    <m/>
    <b v="0"/>
  </r>
  <r>
    <x v="51"/>
    <x v="1"/>
    <x v="9"/>
    <d v="1899-12-30T19:24:00"/>
    <x v="47"/>
    <x v="0"/>
    <x v="1"/>
    <x v="0"/>
    <x v="0"/>
    <x v="3"/>
    <x v="10"/>
    <s v="Enduction L4/5"/>
    <s v="Coupure "/>
    <s v="Main "/>
    <x v="1"/>
    <x v="2"/>
    <x v="0"/>
    <s v=""/>
    <m/>
    <b v="0"/>
  </r>
  <r>
    <x v="52"/>
    <x v="1"/>
    <x v="9"/>
    <d v="1899-12-30T15:20:00"/>
    <x v="42"/>
    <x v="0"/>
    <x v="2"/>
    <x v="0"/>
    <x v="1"/>
    <x v="0"/>
    <x v="3"/>
    <s v="Butyleuse L4/5"/>
    <s v="Coupure "/>
    <s v="Bras "/>
    <x v="1"/>
    <x v="7"/>
    <x v="0"/>
    <s v=""/>
    <m/>
    <b v="0"/>
  </r>
  <r>
    <x v="53"/>
    <x v="1"/>
    <x v="9"/>
    <d v="1899-12-30T11:30:00"/>
    <x v="48"/>
    <x v="0"/>
    <x v="0"/>
    <x v="0"/>
    <x v="2"/>
    <x v="0"/>
    <x v="0"/>
    <s v="Hegla (T2) float"/>
    <s v="Coupure "/>
    <s v="Bras "/>
    <x v="1"/>
    <x v="3"/>
    <x v="0"/>
    <s v=""/>
    <m/>
    <b v="0"/>
  </r>
  <r>
    <x v="54"/>
    <x v="1"/>
    <x v="9"/>
    <d v="1899-12-30T06:27:00"/>
    <x v="7"/>
    <x v="0"/>
    <x v="0"/>
    <x v="0"/>
    <x v="2"/>
    <x v="0"/>
    <x v="0"/>
    <s v="Hegla (T1) RapidLam"/>
    <s v="Coupure "/>
    <s v="Main "/>
    <x v="1"/>
    <x v="3"/>
    <x v="0"/>
    <s v=""/>
    <m/>
    <b v="0"/>
  </r>
  <r>
    <x v="54"/>
    <x v="1"/>
    <x v="9"/>
    <d v="1899-12-30T16:00:00"/>
    <x v="37"/>
    <x v="0"/>
    <x v="1"/>
    <x v="0"/>
    <x v="0"/>
    <x v="0"/>
    <x v="0"/>
    <s v="Hegla (T3) Float"/>
    <s v="Coupure "/>
    <s v="Index"/>
    <x v="1"/>
    <x v="3"/>
    <x v="0"/>
    <s v=""/>
    <m/>
    <b v="0"/>
  </r>
  <r>
    <x v="54"/>
    <x v="1"/>
    <x v="9"/>
    <d v="1899-12-30T17:48:00"/>
    <x v="49"/>
    <x v="0"/>
    <x v="1"/>
    <x v="0"/>
    <x v="0"/>
    <x v="0"/>
    <x v="0"/>
    <s v="Allée de circulation"/>
    <s v="Douleur "/>
    <s v="Main "/>
    <x v="0"/>
    <x v="3"/>
    <x v="0"/>
    <s v=""/>
    <m/>
    <b v="0"/>
  </r>
  <r>
    <x v="54"/>
    <x v="1"/>
    <x v="9"/>
    <d v="1899-12-30T13:15:00"/>
    <x v="49"/>
    <x v="1"/>
    <x v="1"/>
    <x v="0"/>
    <x v="0"/>
    <x v="0"/>
    <x v="0"/>
    <s v="Hegla (T2) Float"/>
    <s v="Malaise / maladie"/>
    <s v="Poitrine"/>
    <x v="1"/>
    <x v="1"/>
    <x v="1"/>
    <n v="0"/>
    <s v="Suite à une réunion d'information, la victime a ressenti une douleur au thorax,des problèmes pour respirer (crise d'angoisse) "/>
    <b v="0"/>
  </r>
  <r>
    <x v="55"/>
    <x v="1"/>
    <x v="9"/>
    <d v="1899-12-30T14:09:00"/>
    <x v="50"/>
    <x v="0"/>
    <x v="1"/>
    <x v="0"/>
    <x v="0"/>
    <x v="0"/>
    <x v="1"/>
    <s v="Plieuse 1"/>
    <s v="Projection"/>
    <s v="Œil"/>
    <x v="0"/>
    <x v="1"/>
    <x v="0"/>
    <s v=""/>
    <m/>
    <b v="0"/>
  </r>
  <r>
    <x v="56"/>
    <x v="1"/>
    <x v="10"/>
    <d v="1899-12-30T08:04:00"/>
    <x v="51"/>
    <x v="0"/>
    <x v="1"/>
    <x v="0"/>
    <x v="2"/>
    <x v="0"/>
    <x v="14"/>
    <s v="Quais d'expédition"/>
    <s v="Choc / coup  "/>
    <s v="Cheville"/>
    <x v="1"/>
    <x v="3"/>
    <x v="0"/>
    <s v=""/>
    <m/>
    <b v="0"/>
  </r>
  <r>
    <x v="57"/>
    <x v="1"/>
    <x v="10"/>
    <d v="1899-12-30T10:07:00"/>
    <x v="52"/>
    <x v="0"/>
    <x v="2"/>
    <x v="0"/>
    <x v="1"/>
    <x v="2"/>
    <x v="14"/>
    <s v="Fin de L2"/>
    <s v="Douleur "/>
    <s v="Cheville"/>
    <x v="1"/>
    <x v="1"/>
    <x v="0"/>
    <s v=""/>
    <m/>
    <b v="0"/>
  </r>
  <r>
    <x v="58"/>
    <x v="1"/>
    <x v="10"/>
    <d v="1899-12-30T16:18:00"/>
    <x v="53"/>
    <x v="0"/>
    <x v="0"/>
    <x v="0"/>
    <x v="0"/>
    <x v="0"/>
    <x v="11"/>
    <s v="Butyleuse L1"/>
    <s v="Brûlure"/>
    <s v="Pouce"/>
    <x v="1"/>
    <x v="3"/>
    <x v="0"/>
    <s v=""/>
    <m/>
    <b v="0"/>
  </r>
  <r>
    <x v="59"/>
    <x v="1"/>
    <x v="10"/>
    <d v="1899-12-30T09:43:00"/>
    <x v="7"/>
    <x v="0"/>
    <x v="0"/>
    <x v="0"/>
    <x v="2"/>
    <x v="0"/>
    <x v="0"/>
    <s v="Hegla (T1) RapidLam"/>
    <s v="Coupure "/>
    <s v="Bras "/>
    <x v="1"/>
    <x v="3"/>
    <x v="0"/>
    <s v=""/>
    <m/>
    <b v="0"/>
  </r>
  <r>
    <x v="59"/>
    <x v="1"/>
    <x v="10"/>
    <d v="1899-12-30T19:52:00"/>
    <x v="54"/>
    <x v="0"/>
    <x v="1"/>
    <x v="0"/>
    <x v="0"/>
    <x v="0"/>
    <x v="1"/>
    <s v="Plieuse 3"/>
    <s v="Autre "/>
    <s v="Autre"/>
    <x v="1"/>
    <x v="1"/>
    <x v="0"/>
    <s v=""/>
    <m/>
    <b v="0"/>
  </r>
  <r>
    <x v="59"/>
    <x v="1"/>
    <x v="10"/>
    <d v="1899-12-30T15:00:00"/>
    <x v="54"/>
    <x v="1"/>
    <x v="1"/>
    <x v="0"/>
    <x v="0"/>
    <x v="0"/>
    <x v="1"/>
    <s v="Plieuse 3"/>
    <s v="Malaise / maladie"/>
    <s v="Poitrine"/>
    <x v="1"/>
    <x v="1"/>
    <x v="1"/>
    <n v="0"/>
    <s v="Elle a ressenti une douleur dans les mains et desicotements et la tête qui torune ainsi que des difficultés à respirer"/>
    <b v="0"/>
  </r>
  <r>
    <x v="60"/>
    <x v="1"/>
    <x v="10"/>
    <d v="1899-12-30T06:28:00"/>
    <x v="37"/>
    <x v="0"/>
    <x v="1"/>
    <x v="0"/>
    <x v="2"/>
    <x v="0"/>
    <x v="0"/>
    <s v="Hegla (T1) RapidLam"/>
    <s v="Coupure "/>
    <s v="Genou"/>
    <x v="1"/>
    <x v="3"/>
    <x v="0"/>
    <s v=""/>
    <m/>
    <b v="0"/>
  </r>
  <r>
    <x v="60"/>
    <x v="1"/>
    <x v="10"/>
    <d v="1899-12-30T08:45:00"/>
    <x v="23"/>
    <x v="0"/>
    <x v="2"/>
    <x v="0"/>
    <x v="1"/>
    <x v="2"/>
    <x v="7"/>
    <s v="Stockeur pdts verriers"/>
    <s v="Coupure "/>
    <s v="Tibia"/>
    <x v="1"/>
    <x v="3"/>
    <x v="0"/>
    <s v=""/>
    <m/>
    <b v="0"/>
  </r>
  <r>
    <x v="60"/>
    <x v="1"/>
    <x v="10"/>
    <d v="1899-12-30T09:52:00"/>
    <x v="23"/>
    <x v="1"/>
    <x v="2"/>
    <x v="0"/>
    <x v="1"/>
    <x v="2"/>
    <x v="7"/>
    <s v="Stockeur pdts verriers"/>
    <s v="Coupure "/>
    <s v="Bras "/>
    <x v="1"/>
    <x v="2"/>
    <x v="1"/>
    <n v="0"/>
    <s v="Avant de décharger un camion de produits verriers, Patrice avait remarqué qu'un plateau était décalé. Lors du rangement de la pile, le plateau lui ait tombé dessus, ce qui a entrainé des coupures et un coup sur les cervicales"/>
    <b v="0"/>
  </r>
  <r>
    <x v="61"/>
    <x v="1"/>
    <x v="11"/>
    <d v="1899-12-30T17:19:00"/>
    <x v="55"/>
    <x v="0"/>
    <x v="0"/>
    <x v="0"/>
    <x v="0"/>
    <x v="0"/>
    <x v="12"/>
    <s v="Laveuse L1"/>
    <s v="Coupure "/>
    <s v="Index"/>
    <x v="1"/>
    <x v="3"/>
    <x v="0"/>
    <s v=""/>
    <m/>
    <b v="0"/>
  </r>
  <r>
    <x v="62"/>
    <x v="1"/>
    <x v="11"/>
    <d v="1899-12-30T19:48:00"/>
    <x v="56"/>
    <x v="0"/>
    <x v="1"/>
    <x v="0"/>
    <x v="0"/>
    <x v="0"/>
    <x v="0"/>
    <s v="Hegla (T2) float"/>
    <s v="Projection"/>
    <s v="Œil"/>
    <x v="1"/>
    <x v="1"/>
    <x v="0"/>
    <s v=""/>
    <m/>
    <b v="0"/>
  </r>
  <r>
    <x v="63"/>
    <x v="1"/>
    <x v="11"/>
    <d v="1899-12-30T07:39:00"/>
    <x v="7"/>
    <x v="0"/>
    <x v="0"/>
    <x v="0"/>
    <x v="2"/>
    <x v="0"/>
    <x v="0"/>
    <s v="Hegla (T1) RapidLam"/>
    <s v="Coupure "/>
    <s v="Main "/>
    <x v="1"/>
    <x v="3"/>
    <x v="0"/>
    <s v=""/>
    <m/>
    <b v="0"/>
  </r>
  <r>
    <x v="64"/>
    <x v="1"/>
    <x v="11"/>
    <d v="1899-12-30T05:48:00"/>
    <x v="57"/>
    <x v="0"/>
    <x v="1"/>
    <x v="0"/>
    <x v="2"/>
    <x v="0"/>
    <x v="0"/>
    <s v="Hegla (T1) RapidLam"/>
    <s v="Coupure "/>
    <s v="Main "/>
    <x v="1"/>
    <x v="3"/>
    <x v="0"/>
    <s v=""/>
    <m/>
    <b v="0"/>
  </r>
  <r>
    <x v="65"/>
    <x v="1"/>
    <x v="11"/>
    <d v="1899-12-30T11:20:00"/>
    <x v="46"/>
    <x v="0"/>
    <x v="1"/>
    <x v="0"/>
    <x v="2"/>
    <x v="0"/>
    <x v="11"/>
    <s v="Plieuse 3"/>
    <s v="Coupure "/>
    <s v="Main "/>
    <x v="1"/>
    <x v="3"/>
    <x v="0"/>
    <s v=""/>
    <m/>
    <b v="0"/>
  </r>
  <r>
    <x v="66"/>
    <x v="1"/>
    <x v="11"/>
    <d v="1899-12-30T09:42:00"/>
    <x v="58"/>
    <x v="0"/>
    <x v="3"/>
    <x v="0"/>
    <x v="1"/>
    <x v="5"/>
    <x v="4"/>
    <s v="Bureau"/>
    <s v="Coupure "/>
    <s v="Pouce"/>
    <x v="1"/>
    <x v="3"/>
    <x v="0"/>
    <s v=""/>
    <m/>
    <b v="0"/>
  </r>
  <r>
    <x v="66"/>
    <x v="1"/>
    <x v="11"/>
    <d v="1899-12-30T16:10:00"/>
    <x v="37"/>
    <x v="0"/>
    <x v="1"/>
    <x v="0"/>
    <x v="0"/>
    <x v="0"/>
    <x v="0"/>
    <s v="Hegla (T2) float"/>
    <s v="Douleur "/>
    <s v="Tête"/>
    <x v="1"/>
    <x v="4"/>
    <x v="0"/>
    <s v=""/>
    <m/>
    <b v="0"/>
  </r>
  <r>
    <x v="66"/>
    <x v="1"/>
    <x v="11"/>
    <d v="1899-12-30T16:15:00"/>
    <x v="42"/>
    <x v="0"/>
    <x v="2"/>
    <x v="0"/>
    <x v="1"/>
    <x v="0"/>
    <x v="3"/>
    <s v="Butyleuse L4/5"/>
    <s v="Coupure "/>
    <s v="Majeur"/>
    <x v="1"/>
    <x v="3"/>
    <x v="0"/>
    <s v=""/>
    <m/>
    <b v="0"/>
  </r>
  <r>
    <x v="66"/>
    <x v="1"/>
    <x v="11"/>
    <d v="1899-12-30T18:35:00"/>
    <x v="59"/>
    <x v="0"/>
    <x v="0"/>
    <x v="0"/>
    <x v="0"/>
    <x v="0"/>
    <x v="11"/>
    <s v="Butyleuse L2"/>
    <s v="Douleur "/>
    <s v="Tête"/>
    <x v="1"/>
    <x v="1"/>
    <x v="0"/>
    <s v=""/>
    <m/>
    <b v="0"/>
  </r>
  <r>
    <x v="66"/>
    <x v="1"/>
    <x v="11"/>
    <d v="1899-12-30T19:08:00"/>
    <x v="60"/>
    <x v="0"/>
    <x v="0"/>
    <x v="0"/>
    <x v="0"/>
    <x v="0"/>
    <x v="5"/>
    <s v="Quais d'expédition"/>
    <s v="Coupure "/>
    <s v="Pouce"/>
    <x v="1"/>
    <x v="7"/>
    <x v="0"/>
    <s v=""/>
    <m/>
    <b v="0"/>
  </r>
  <r>
    <x v="67"/>
    <x v="1"/>
    <x v="11"/>
    <d v="1899-12-30T17:40:00"/>
    <x v="11"/>
    <x v="0"/>
    <x v="0"/>
    <x v="0"/>
    <x v="0"/>
    <x v="0"/>
    <x v="5"/>
    <s v="Fin de L1"/>
    <s v="Coupure "/>
    <s v="Index"/>
    <x v="1"/>
    <x v="3"/>
    <x v="0"/>
    <s v=""/>
    <m/>
    <b v="0"/>
  </r>
  <r>
    <x v="68"/>
    <x v="1"/>
    <x v="11"/>
    <d v="1899-12-30T14:29:00"/>
    <x v="61"/>
    <x v="0"/>
    <x v="0"/>
    <x v="0"/>
    <x v="0"/>
    <x v="0"/>
    <x v="11"/>
    <s v="Butyleuse L2"/>
    <s v="Coupure "/>
    <s v="Pouce"/>
    <x v="1"/>
    <x v="3"/>
    <x v="0"/>
    <s v=""/>
    <m/>
    <b v="0"/>
  </r>
  <r>
    <x v="69"/>
    <x v="1"/>
    <x v="11"/>
    <d v="1899-12-30T10:14:00"/>
    <x v="7"/>
    <x v="0"/>
    <x v="2"/>
    <x v="0"/>
    <x v="1"/>
    <x v="0"/>
    <x v="0"/>
    <s v="Hegla (T1) RapidLam"/>
    <s v="Coupure "/>
    <s v="Visage"/>
    <x v="1"/>
    <x v="3"/>
    <x v="0"/>
    <s v=""/>
    <m/>
    <b v="0"/>
  </r>
  <r>
    <x v="70"/>
    <x v="1"/>
    <x v="11"/>
    <d v="1899-12-30T09:48:00"/>
    <x v="62"/>
    <x v="0"/>
    <x v="1"/>
    <x v="0"/>
    <x v="2"/>
    <x v="0"/>
    <x v="9"/>
    <s v="Hegla (T2) Float"/>
    <s v="Coupure "/>
    <s v="Index"/>
    <x v="1"/>
    <x v="3"/>
    <x v="0"/>
    <s v=""/>
    <m/>
    <b v="0"/>
  </r>
  <r>
    <x v="71"/>
    <x v="1"/>
    <x v="11"/>
    <d v="1899-12-30T11:27:00"/>
    <x v="63"/>
    <x v="0"/>
    <x v="1"/>
    <x v="0"/>
    <x v="2"/>
    <x v="0"/>
    <x v="9"/>
    <s v="Quais d'expédition"/>
    <s v="Coupure "/>
    <s v="Nuque"/>
    <x v="1"/>
    <x v="3"/>
    <x v="0"/>
    <s v=""/>
    <m/>
    <b v="0"/>
  </r>
  <r>
    <x v="72"/>
    <x v="1"/>
    <x v="11"/>
    <d v="1899-12-30T09:10:00"/>
    <x v="64"/>
    <x v="0"/>
    <x v="0"/>
    <x v="0"/>
    <x v="2"/>
    <x v="0"/>
    <x v="9"/>
    <s v="Hegla (T4) Feuilleté"/>
    <s v="Coupure "/>
    <s v="Index"/>
    <x v="1"/>
    <x v="3"/>
    <x v="0"/>
    <s v=""/>
    <m/>
    <b v="0"/>
  </r>
  <r>
    <x v="73"/>
    <x v="1"/>
    <x v="0"/>
    <d v="1899-12-30T15:38:00"/>
    <x v="65"/>
    <x v="0"/>
    <x v="2"/>
    <x v="0"/>
    <x v="1"/>
    <x v="0"/>
    <x v="4"/>
    <s v="Stockeur pdts verriers"/>
    <s v="Coupure "/>
    <s v="Visage"/>
    <x v="1"/>
    <x v="3"/>
    <x v="0"/>
    <s v=""/>
    <m/>
    <b v="0"/>
  </r>
  <r>
    <x v="74"/>
    <x v="1"/>
    <x v="0"/>
    <d v="1899-12-30T08:20:00"/>
    <x v="66"/>
    <x v="0"/>
    <x v="1"/>
    <x v="0"/>
    <x v="2"/>
    <x v="0"/>
    <x v="1"/>
    <s v="Plieuse 3"/>
    <s v="Douleur "/>
    <s v="Pied"/>
    <x v="1"/>
    <x v="1"/>
    <x v="0"/>
    <s v=""/>
    <m/>
    <b v="0"/>
  </r>
  <r>
    <x v="75"/>
    <x v="1"/>
    <x v="0"/>
    <d v="1899-12-30T11:00:00"/>
    <x v="45"/>
    <x v="0"/>
    <x v="1"/>
    <x v="0"/>
    <x v="2"/>
    <x v="0"/>
    <x v="0"/>
    <s v="Hegla (T3) Float"/>
    <s v="Coupure "/>
    <s v="Index"/>
    <x v="1"/>
    <x v="3"/>
    <x v="0"/>
    <s v=""/>
    <m/>
    <b v="0"/>
  </r>
  <r>
    <x v="75"/>
    <x v="1"/>
    <x v="0"/>
    <d v="1899-12-30T23:00:00"/>
    <x v="45"/>
    <x v="2"/>
    <x v="4"/>
    <x v="0"/>
    <x v="3"/>
    <x v="0"/>
    <x v="0"/>
    <s v="Hegla (T2) Float"/>
    <s v="Coupure "/>
    <s v="Index"/>
    <x v="1"/>
    <x v="3"/>
    <x v="7"/>
    <n v="3528"/>
    <s v="En mettant un verre dans la benne, son index gauche a heurté la pointe du verre (piqure). Il a continué à travailler jusqu'à 5:00 et il est revenu travailler le 28/08/2020 de 21:00 à 5:00. Il est allé aux urgences pour vérifier et opération de du tendon. Le 01/09/2020 Jérémie est rentré chez lui à 01:00 car la douleur à l'index le gêne pour travailler en sécurité."/>
    <n v="3"/>
  </r>
  <r>
    <x v="76"/>
    <x v="1"/>
    <x v="0"/>
    <d v="1899-12-30T07:23:00"/>
    <x v="67"/>
    <x v="0"/>
    <x v="0"/>
    <x v="1"/>
    <x v="2"/>
    <x v="0"/>
    <x v="9"/>
    <s v="Laveuse L1"/>
    <s v="Coupure "/>
    <s v="Main "/>
    <x v="1"/>
    <x v="2"/>
    <x v="0"/>
    <s v=""/>
    <m/>
    <b v="0"/>
  </r>
  <r>
    <x v="77"/>
    <x v="1"/>
    <x v="1"/>
    <d v="1899-12-30T23:48:00"/>
    <x v="68"/>
    <x v="0"/>
    <x v="4"/>
    <x v="0"/>
    <x v="3"/>
    <x v="0"/>
    <x v="0"/>
    <s v="Hegla (T5) Feuilleté"/>
    <s v="Coupure "/>
    <s v="Auriculaire"/>
    <x v="1"/>
    <x v="2"/>
    <x v="0"/>
    <s v=""/>
    <m/>
    <b v="0"/>
  </r>
  <r>
    <x v="78"/>
    <x v="1"/>
    <x v="1"/>
    <d v="1899-12-30T18:05:00"/>
    <x v="66"/>
    <x v="0"/>
    <x v="1"/>
    <x v="0"/>
    <x v="0"/>
    <x v="0"/>
    <x v="1"/>
    <s v="Plieuse 1"/>
    <s v="Coupure "/>
    <s v="Mollet"/>
    <x v="1"/>
    <x v="3"/>
    <x v="0"/>
    <s v=""/>
    <m/>
    <b v="0"/>
  </r>
  <r>
    <x v="79"/>
    <x v="1"/>
    <x v="1"/>
    <d v="1899-12-30T16:40:00"/>
    <x v="69"/>
    <x v="0"/>
    <x v="2"/>
    <x v="0"/>
    <x v="1"/>
    <x v="0"/>
    <x v="11"/>
    <s v="Zone contrôle L4/5"/>
    <s v="Coupure "/>
    <s v="Avant  Bras"/>
    <x v="1"/>
    <x v="3"/>
    <x v="0"/>
    <s v=""/>
    <m/>
    <b v="0"/>
  </r>
  <r>
    <x v="80"/>
    <x v="1"/>
    <x v="1"/>
    <d v="1899-12-30T09:28:00"/>
    <x v="70"/>
    <x v="0"/>
    <x v="1"/>
    <x v="0"/>
    <x v="2"/>
    <x v="3"/>
    <x v="10"/>
    <s v="Hegla (T4) Feuilleté"/>
    <s v="Coupure "/>
    <s v="Main "/>
    <x v="1"/>
    <x v="5"/>
    <x v="0"/>
    <s v=""/>
    <m/>
    <b v="0"/>
  </r>
  <r>
    <x v="80"/>
    <x v="1"/>
    <x v="1"/>
    <d v="1899-12-30T08:24:00"/>
    <x v="7"/>
    <x v="0"/>
    <x v="2"/>
    <x v="0"/>
    <x v="1"/>
    <x v="2"/>
    <x v="7"/>
    <s v="Stockeur pdts verriers"/>
    <s v="Coupure "/>
    <s v="Index"/>
    <x v="1"/>
    <x v="7"/>
    <x v="0"/>
    <s v=""/>
    <m/>
    <b v="0"/>
  </r>
  <r>
    <x v="81"/>
    <x v="1"/>
    <x v="1"/>
    <d v="1899-12-30T12:04:00"/>
    <x v="52"/>
    <x v="0"/>
    <x v="2"/>
    <x v="0"/>
    <x v="1"/>
    <x v="0"/>
    <x v="5"/>
    <s v="Fin de L4/5"/>
    <s v="Coupure "/>
    <s v="Coude"/>
    <x v="1"/>
    <x v="3"/>
    <x v="0"/>
    <s v=""/>
    <m/>
    <b v="0"/>
  </r>
  <r>
    <x v="82"/>
    <x v="1"/>
    <x v="1"/>
    <d v="1899-12-30T09:29:00"/>
    <x v="71"/>
    <x v="0"/>
    <x v="0"/>
    <x v="0"/>
    <x v="2"/>
    <x v="0"/>
    <x v="5"/>
    <s v="Finition L1"/>
    <s v="Coupure "/>
    <s v="Avant  Bras"/>
    <x v="1"/>
    <x v="3"/>
    <x v="0"/>
    <s v=""/>
    <m/>
    <b v="0"/>
  </r>
  <r>
    <x v="83"/>
    <x v="1"/>
    <x v="1"/>
    <d v="1899-12-30T02:48:00"/>
    <x v="72"/>
    <x v="0"/>
    <x v="4"/>
    <x v="0"/>
    <x v="3"/>
    <x v="0"/>
    <x v="9"/>
    <s v="Quais d'expédition"/>
    <s v="Coupure "/>
    <s v="Tête"/>
    <x v="1"/>
    <x v="3"/>
    <x v="0"/>
    <s v=""/>
    <m/>
    <b v="0"/>
  </r>
  <r>
    <x v="84"/>
    <x v="1"/>
    <x v="1"/>
    <d v="1899-12-30T10:24:00"/>
    <x v="73"/>
    <x v="0"/>
    <x v="2"/>
    <x v="0"/>
    <x v="1"/>
    <x v="0"/>
    <x v="11"/>
    <s v="Enduction L4/5"/>
    <s v="Douleur "/>
    <s v="Poignet"/>
    <x v="1"/>
    <x v="1"/>
    <x v="0"/>
    <s v=""/>
    <m/>
    <b v="0"/>
  </r>
  <r>
    <x v="84"/>
    <x v="1"/>
    <x v="1"/>
    <d v="1899-12-30T11:34:00"/>
    <x v="7"/>
    <x v="0"/>
    <x v="2"/>
    <x v="0"/>
    <x v="1"/>
    <x v="2"/>
    <x v="7"/>
    <s v="Stockeur pdts verriers"/>
    <s v="Coupure "/>
    <s v="Oreille "/>
    <x v="1"/>
    <x v="3"/>
    <x v="0"/>
    <s v=""/>
    <m/>
    <b v="0"/>
  </r>
  <r>
    <x v="84"/>
    <x v="1"/>
    <x v="1"/>
    <d v="1899-12-30T14:00:00"/>
    <x v="73"/>
    <x v="2"/>
    <x v="2"/>
    <x v="0"/>
    <x v="1"/>
    <x v="0"/>
    <x v="11"/>
    <s v="Butyleuse L4/5"/>
    <s v="Douleur "/>
    <s v="Poignet"/>
    <x v="1"/>
    <x v="1"/>
    <x v="8"/>
    <n v="1008"/>
    <s v="En déposant un cadre il a ressentit une douleur au poignet droit"/>
    <n v="0"/>
  </r>
  <r>
    <x v="85"/>
    <x v="1"/>
    <x v="1"/>
    <d v="1899-12-30T20:04:00"/>
    <x v="8"/>
    <x v="0"/>
    <x v="0"/>
    <x v="0"/>
    <x v="0"/>
    <x v="1"/>
    <x v="6"/>
    <s v="Quais d'expédition"/>
    <s v="Coupure "/>
    <s v="Avant  Bras"/>
    <x v="1"/>
    <x v="3"/>
    <x v="0"/>
    <s v=""/>
    <m/>
    <b v="0"/>
  </r>
  <r>
    <x v="86"/>
    <x v="1"/>
    <x v="1"/>
    <d v="1899-12-30T14:23:00"/>
    <x v="74"/>
    <x v="0"/>
    <x v="1"/>
    <x v="0"/>
    <x v="0"/>
    <x v="1"/>
    <x v="6"/>
    <s v="Enduction L1"/>
    <s v="Coupure "/>
    <s v="Pouce"/>
    <x v="1"/>
    <x v="2"/>
    <x v="0"/>
    <s v=""/>
    <m/>
    <b v="0"/>
  </r>
  <r>
    <x v="87"/>
    <x v="1"/>
    <x v="2"/>
    <d v="1899-12-30T16:36:00"/>
    <x v="75"/>
    <x v="0"/>
    <x v="1"/>
    <x v="1"/>
    <x v="0"/>
    <x v="0"/>
    <x v="14"/>
    <s v="Quais d'expédition"/>
    <s v="Coupure "/>
    <s v="Front"/>
    <x v="1"/>
    <x v="3"/>
    <x v="0"/>
    <s v=""/>
    <m/>
    <b v="0"/>
  </r>
  <r>
    <x v="87"/>
    <x v="1"/>
    <x v="2"/>
    <d v="1899-12-30T16:00:00"/>
    <x v="32"/>
    <x v="2"/>
    <x v="1"/>
    <x v="0"/>
    <x v="0"/>
    <x v="0"/>
    <x v="11"/>
    <s v="Butyleuse L1"/>
    <s v="Douleur "/>
    <s v="Genou"/>
    <x v="1"/>
    <x v="1"/>
    <x v="9"/>
    <n v="2268"/>
    <s v="En se précipitant pour récupérer un cadre, son genou gauche à heurté la machine "/>
    <n v="3"/>
  </r>
  <r>
    <x v="88"/>
    <x v="1"/>
    <x v="2"/>
    <d v="1899-12-30T07:00:00"/>
    <x v="76"/>
    <x v="0"/>
    <x v="1"/>
    <x v="0"/>
    <x v="2"/>
    <x v="0"/>
    <x v="9"/>
    <s v="Fin de L1"/>
    <s v="Coupure "/>
    <s v="Main "/>
    <x v="1"/>
    <x v="2"/>
    <x v="0"/>
    <s v=""/>
    <m/>
    <b v="0"/>
  </r>
  <r>
    <x v="88"/>
    <x v="1"/>
    <x v="2"/>
    <d v="1899-12-30T19:09:00"/>
    <x v="77"/>
    <x v="0"/>
    <x v="0"/>
    <x v="0"/>
    <x v="0"/>
    <x v="2"/>
    <x v="9"/>
    <s v="Emballage"/>
    <s v="Coupure "/>
    <s v="Main "/>
    <x v="1"/>
    <x v="3"/>
    <x v="0"/>
    <s v=""/>
    <m/>
    <b v="0"/>
  </r>
  <r>
    <x v="88"/>
    <x v="1"/>
    <x v="2"/>
    <d v="1899-12-30T18:36:00"/>
    <x v="78"/>
    <x v="0"/>
    <x v="0"/>
    <x v="0"/>
    <x v="0"/>
    <x v="0"/>
    <x v="1"/>
    <s v="Plieuse 4"/>
    <s v="Coupure "/>
    <s v="Majeur"/>
    <x v="1"/>
    <x v="3"/>
    <x v="0"/>
    <s v=""/>
    <m/>
    <b v="0"/>
  </r>
  <r>
    <x v="89"/>
    <x v="1"/>
    <x v="2"/>
    <d v="1899-12-30T08:00:00"/>
    <x v="79"/>
    <x v="0"/>
    <x v="1"/>
    <x v="0"/>
    <x v="2"/>
    <x v="0"/>
    <x v="3"/>
    <s v="Laveuse L1"/>
    <s v="Coupure "/>
    <s v="Cheville"/>
    <x v="1"/>
    <x v="5"/>
    <x v="0"/>
    <s v=""/>
    <m/>
    <b v="0"/>
  </r>
  <r>
    <x v="89"/>
    <x v="1"/>
    <x v="2"/>
    <d v="1899-12-30T10:27:00"/>
    <x v="79"/>
    <x v="2"/>
    <x v="1"/>
    <x v="0"/>
    <x v="2"/>
    <x v="0"/>
    <x v="3"/>
    <s v="Laveuse L1"/>
    <s v="Coupure "/>
    <s v="Cheville"/>
    <x v="1"/>
    <x v="5"/>
    <x v="10"/>
    <n v="5796"/>
    <s v="En tirant un chariot de verre feuilleté, la pile est tombée sur sa cheville. Il a tourné légèrement le chariot et la pile est tombée sur le côté.  Pas de problème au niveau des roues, il tirait le chariot depuis 20 mètres, il n'y avait pas de débris au sol."/>
    <n v="3"/>
  </r>
  <r>
    <x v="90"/>
    <x v="1"/>
    <x v="2"/>
    <d v="1899-12-30T21:00:00"/>
    <x v="32"/>
    <x v="2"/>
    <x v="1"/>
    <x v="0"/>
    <x v="0"/>
    <x v="0"/>
    <x v="11"/>
    <s v="Butyleuse L1"/>
    <s v="Douleur "/>
    <s v="Genou"/>
    <x v="1"/>
    <x v="1"/>
    <x v="11"/>
    <n v="18144"/>
    <s v="Selon la victime a ressentit une douleur au genou"/>
    <n v="4"/>
  </r>
  <r>
    <x v="91"/>
    <x v="1"/>
    <x v="2"/>
    <d v="1899-12-30T09:49:00"/>
    <x v="69"/>
    <x v="0"/>
    <x v="2"/>
    <x v="0"/>
    <x v="1"/>
    <x v="0"/>
    <x v="11"/>
    <s v="Butyleuse L4/5"/>
    <s v="Coupure "/>
    <s v="Pouce"/>
    <x v="1"/>
    <x v="2"/>
    <x v="0"/>
    <s v=""/>
    <m/>
    <b v="0"/>
  </r>
  <r>
    <x v="92"/>
    <x v="1"/>
    <x v="2"/>
    <d v="1899-12-30T14:30:00"/>
    <x v="80"/>
    <x v="0"/>
    <x v="3"/>
    <x v="0"/>
    <x v="1"/>
    <x v="3"/>
    <x v="4"/>
    <s v="Dépose cadre L2"/>
    <s v="Douleur "/>
    <s v="Cheville"/>
    <x v="1"/>
    <x v="3"/>
    <x v="0"/>
    <s v=""/>
    <m/>
    <b v="0"/>
  </r>
  <r>
    <x v="93"/>
    <x v="1"/>
    <x v="2"/>
    <d v="1899-12-30T12:43:00"/>
    <x v="36"/>
    <x v="1"/>
    <x v="2"/>
    <x v="0"/>
    <x v="2"/>
    <x v="3"/>
    <x v="10"/>
    <s v="Trajet"/>
    <s v="Douleur "/>
    <s v="Dos"/>
    <x v="1"/>
    <x v="1"/>
    <x v="1"/>
    <n v="0"/>
    <s v="Accident de circulation "/>
    <b v="0"/>
  </r>
  <r>
    <x v="94"/>
    <x v="1"/>
    <x v="2"/>
    <d v="1899-12-30T05:10:00"/>
    <x v="4"/>
    <x v="0"/>
    <x v="0"/>
    <x v="0"/>
    <x v="2"/>
    <x v="0"/>
    <x v="3"/>
    <s v="Fin de L1"/>
    <s v="Coupure "/>
    <s v="Pouce"/>
    <x v="1"/>
    <x v="2"/>
    <x v="0"/>
    <s v=""/>
    <m/>
    <b v="0"/>
  </r>
  <r>
    <x v="94"/>
    <x v="1"/>
    <x v="2"/>
    <d v="1899-12-30T09:27:00"/>
    <x v="81"/>
    <x v="0"/>
    <x v="0"/>
    <x v="0"/>
    <x v="2"/>
    <x v="0"/>
    <x v="12"/>
    <s v="Quais d'expédition"/>
    <s v="Coupure "/>
    <s v="Front"/>
    <x v="1"/>
    <x v="5"/>
    <x v="0"/>
    <s v=""/>
    <m/>
    <b v="0"/>
  </r>
  <r>
    <x v="95"/>
    <x v="1"/>
    <x v="2"/>
    <d v="1899-12-30T23:48:00"/>
    <x v="82"/>
    <x v="0"/>
    <x v="4"/>
    <x v="0"/>
    <x v="3"/>
    <x v="2"/>
    <x v="14"/>
    <s v="Emballage"/>
    <s v="Coupure "/>
    <s v="Index"/>
    <x v="1"/>
    <x v="3"/>
    <x v="0"/>
    <s v=""/>
    <m/>
    <b v="0"/>
  </r>
  <r>
    <x v="96"/>
    <x v="1"/>
    <x v="3"/>
    <d v="1899-12-30T07:16:00"/>
    <x v="83"/>
    <x v="0"/>
    <x v="1"/>
    <x v="1"/>
    <x v="2"/>
    <x v="0"/>
    <x v="1"/>
    <s v="Labo qualité "/>
    <s v="Coupure "/>
    <s v="Auriculaire"/>
    <x v="1"/>
    <x v="2"/>
    <x v="0"/>
    <s v=""/>
    <m/>
    <b v="0"/>
  </r>
  <r>
    <x v="97"/>
    <x v="1"/>
    <x v="3"/>
    <d v="1899-12-30T18:00:00"/>
    <x v="84"/>
    <x v="0"/>
    <x v="1"/>
    <x v="0"/>
    <x v="0"/>
    <x v="0"/>
    <x v="12"/>
    <s v="Laveuse L1"/>
    <s v="Douleur "/>
    <s v="Dos"/>
    <x v="1"/>
    <x v="5"/>
    <x v="0"/>
    <s v=""/>
    <m/>
    <b v="0"/>
  </r>
  <r>
    <x v="97"/>
    <x v="1"/>
    <x v="3"/>
    <d v="1899-12-30T01:10:00"/>
    <x v="84"/>
    <x v="2"/>
    <x v="4"/>
    <x v="0"/>
    <x v="3"/>
    <x v="0"/>
    <x v="12"/>
    <s v="Laveuse L1"/>
    <s v="Douleur "/>
    <s v="Dos"/>
    <x v="1"/>
    <x v="5"/>
    <x v="6"/>
    <n v="2520"/>
    <s v="En inclinant une pile de verre contre lui car il y avait des mélanges dans le verre, la pile lui ait tombé dessus car le poids était trop lourd à retenir, lui occasionnant une coupure derrière l'oreille et une douleur au dos"/>
    <n v="4"/>
  </r>
  <r>
    <x v="98"/>
    <x v="1"/>
    <x v="3"/>
    <d v="1899-12-30T09:37:00"/>
    <x v="42"/>
    <x v="0"/>
    <x v="2"/>
    <x v="0"/>
    <x v="1"/>
    <x v="0"/>
    <x v="3"/>
    <s v="Zone contrôle L4/5"/>
    <s v="Coupure "/>
    <s v="Paume"/>
    <x v="1"/>
    <x v="2"/>
    <x v="0"/>
    <s v=""/>
    <m/>
    <b v="0"/>
  </r>
  <r>
    <x v="99"/>
    <x v="1"/>
    <x v="3"/>
    <d v="1899-12-30T04:20:00"/>
    <x v="85"/>
    <x v="0"/>
    <x v="4"/>
    <x v="0"/>
    <x v="3"/>
    <x v="0"/>
    <x v="12"/>
    <s v="Hegla (T3) Float"/>
    <s v="Douleur "/>
    <s v="Dos"/>
    <x v="1"/>
    <x v="5"/>
    <x v="0"/>
    <s v=""/>
    <m/>
    <b v="0"/>
  </r>
  <r>
    <x v="100"/>
    <x v="1"/>
    <x v="3"/>
    <d v="1899-12-30T01:25:00"/>
    <x v="86"/>
    <x v="2"/>
    <x v="4"/>
    <x v="0"/>
    <x v="3"/>
    <x v="0"/>
    <x v="12"/>
    <s v="Laveuse L2"/>
    <s v="Douleur "/>
    <s v="Dos"/>
    <x v="1"/>
    <x v="5"/>
    <x v="8"/>
    <n v="1008"/>
    <s v="En portant des verres de 10mm à la laveuse à ressentit une douleur au dos   "/>
    <n v="6"/>
  </r>
  <r>
    <x v="101"/>
    <x v="1"/>
    <x v="3"/>
    <d v="1899-12-30T12:10:00"/>
    <x v="87"/>
    <x v="0"/>
    <x v="0"/>
    <x v="0"/>
    <x v="2"/>
    <x v="0"/>
    <x v="0"/>
    <s v="Laveuse L2"/>
    <s v="Coupure "/>
    <s v="Nez"/>
    <x v="1"/>
    <x v="3"/>
    <x v="0"/>
    <s v=""/>
    <m/>
    <b v="0"/>
  </r>
  <r>
    <x v="102"/>
    <x v="1"/>
    <x v="3"/>
    <d v="1899-12-30T09:28:00"/>
    <x v="77"/>
    <x v="0"/>
    <x v="1"/>
    <x v="0"/>
    <x v="2"/>
    <x v="2"/>
    <x v="14"/>
    <s v="Quais d'expédition"/>
    <s v="Douleur "/>
    <s v="Epaule"/>
    <x v="1"/>
    <x v="5"/>
    <x v="0"/>
    <s v=""/>
    <m/>
    <b v="0"/>
  </r>
  <r>
    <x v="102"/>
    <x v="1"/>
    <x v="3"/>
    <d v="1899-12-30T14:00:00"/>
    <x v="77"/>
    <x v="2"/>
    <x v="1"/>
    <x v="0"/>
    <x v="0"/>
    <x v="2"/>
    <x v="14"/>
    <s v="Quais d'expédition"/>
    <s v="Douleur "/>
    <s v="Epaule"/>
    <x v="1"/>
    <x v="1"/>
    <x v="5"/>
    <n v="1764"/>
    <s v="En poussant un chariot de vitrage sur le quai d'expédition, il a ressenti une douleur à l'épaule gauche, il est rentré chez lui par ses propres moyens en prévenant son responsable."/>
    <n v="6"/>
  </r>
  <r>
    <x v="103"/>
    <x v="1"/>
    <x v="3"/>
    <d v="1899-12-30T10:40:00"/>
    <x v="37"/>
    <x v="0"/>
    <x v="0"/>
    <x v="0"/>
    <x v="2"/>
    <x v="0"/>
    <x v="0"/>
    <s v="Hegla (T5) Feuilleté"/>
    <s v="Douleur "/>
    <s v="Dos"/>
    <x v="1"/>
    <x v="5"/>
    <x v="0"/>
    <s v=""/>
    <m/>
    <b v="0"/>
  </r>
  <r>
    <x v="103"/>
    <x v="1"/>
    <x v="3"/>
    <d v="1899-12-30T06:35:00"/>
    <x v="37"/>
    <x v="2"/>
    <x v="0"/>
    <x v="0"/>
    <x v="2"/>
    <x v="0"/>
    <x v="0"/>
    <s v="Hegla (T5) Feuilleté"/>
    <s v="Douleur "/>
    <s v="Dos"/>
    <x v="1"/>
    <x v="5"/>
    <x v="12"/>
    <n v="1260"/>
    <s v="Lors de la coupe manuelle au cutter d'une bande de 10 cm, Théo a ressenti une douleur au niveau du dos puis il est resté bloqué"/>
    <n v="1"/>
  </r>
  <r>
    <x v="104"/>
    <x v="1"/>
    <x v="3"/>
    <d v="1899-12-30T07:20:00"/>
    <x v="88"/>
    <x v="0"/>
    <x v="0"/>
    <x v="0"/>
    <x v="2"/>
    <x v="0"/>
    <x v="12"/>
    <s v="Laveuse L2"/>
    <s v="Douleur "/>
    <s v="Dos"/>
    <x v="1"/>
    <x v="5"/>
    <x v="0"/>
    <s v=""/>
    <m/>
    <b v="0"/>
  </r>
  <r>
    <x v="104"/>
    <x v="1"/>
    <x v="3"/>
    <d v="1899-12-30T19:20:00"/>
    <x v="88"/>
    <x v="2"/>
    <x v="1"/>
    <x v="0"/>
    <x v="0"/>
    <x v="0"/>
    <x v="12"/>
    <s v="Laveuse L2"/>
    <s v="Douleur "/>
    <s v="Dos"/>
    <x v="1"/>
    <x v="5"/>
    <x v="3"/>
    <n v="8064"/>
    <s v="Il a porté un verre F44/2 clair de 24 kg, en le posant sur la laveuse, il a senti une douleur au niveau du dos. La douleur ressenti à 17:00 et signalée à son responsable à 19:20. Monsieur CARLO a fini sa journée à 21:00"/>
    <n v="1"/>
  </r>
  <r>
    <x v="105"/>
    <x v="1"/>
    <x v="4"/>
    <d v="1899-12-30T18:15:00"/>
    <x v="4"/>
    <x v="0"/>
    <x v="0"/>
    <x v="0"/>
    <x v="0"/>
    <x v="0"/>
    <x v="3"/>
    <s v="Fin de L2"/>
    <s v="Coupure "/>
    <s v="Index"/>
    <x v="3"/>
    <x v="2"/>
    <x v="0"/>
    <s v=""/>
    <m/>
    <b v="0"/>
  </r>
  <r>
    <x v="106"/>
    <x v="1"/>
    <x v="4"/>
    <d v="1899-12-30T15:09:00"/>
    <x v="89"/>
    <x v="2"/>
    <x v="2"/>
    <x v="0"/>
    <x v="1"/>
    <x v="0"/>
    <x v="12"/>
    <s v="Laveuse L4/5"/>
    <s v="Douleur "/>
    <s v="Coude"/>
    <x v="1"/>
    <x v="5"/>
    <x v="13"/>
    <n v="2016"/>
    <s v="Depuis environ 2 mois, Monsieur DUBOST ressent des douleurs au niveau du creu du coude. Ce jour (03/12/2020), en retournant des verres feuilleté 44/2 Low-e d'environ 30 kg, la douleur s'est amplifiée. Il a terminé sa journée de travail mais n'a jamais figuré dans le registre des soins. Il avait signalé une fois à sa chef de ligne qu'il avait une douleur au coude mais que cela passerait."/>
    <n v="6"/>
  </r>
  <r>
    <x v="107"/>
    <x v="1"/>
    <x v="4"/>
    <d v="1899-12-30T09:53:00"/>
    <x v="90"/>
    <x v="0"/>
    <x v="0"/>
    <x v="1"/>
    <x v="2"/>
    <x v="0"/>
    <x v="9"/>
    <s v="Fin de L1"/>
    <s v="Coupure "/>
    <s v="Tête"/>
    <x v="1"/>
    <x v="3"/>
    <x v="0"/>
    <s v=""/>
    <m/>
    <b v="0"/>
  </r>
  <r>
    <x v="108"/>
    <x v="1"/>
    <x v="4"/>
    <d v="1899-12-30T03:46:00"/>
    <x v="82"/>
    <x v="0"/>
    <x v="4"/>
    <x v="0"/>
    <x v="3"/>
    <x v="2"/>
    <x v="14"/>
    <s v="Quais d'expédition"/>
    <s v="Coupure "/>
    <s v="Auriculaire"/>
    <x v="1"/>
    <x v="2"/>
    <x v="0"/>
    <s v=""/>
    <m/>
    <b v="0"/>
  </r>
  <r>
    <x v="109"/>
    <x v="1"/>
    <x v="4"/>
    <d v="1899-12-30T01:10:00"/>
    <x v="61"/>
    <x v="0"/>
    <x v="4"/>
    <x v="0"/>
    <x v="3"/>
    <x v="0"/>
    <x v="11"/>
    <s v="Butyleuse L1"/>
    <s v="Projection"/>
    <s v="Œil"/>
    <x v="0"/>
    <x v="3"/>
    <x v="0"/>
    <s v=""/>
    <m/>
    <b v="0"/>
  </r>
  <r>
    <x v="110"/>
    <x v="1"/>
    <x v="4"/>
    <d v="1905-07-06T00:00:00"/>
    <x v="91"/>
    <x v="0"/>
    <x v="0"/>
    <x v="0"/>
    <x v="0"/>
    <x v="3"/>
    <x v="10"/>
    <s v="Hegla (T5) Feuilleté"/>
    <s v="Coupure "/>
    <s v="Auriculaire"/>
    <x v="1"/>
    <x v="2"/>
    <x v="0"/>
    <s v=""/>
    <m/>
    <b v="0"/>
  </r>
  <r>
    <x v="111"/>
    <x v="2"/>
    <x v="5"/>
    <d v="1899-12-30T03:45:00"/>
    <x v="92"/>
    <x v="0"/>
    <x v="4"/>
    <x v="0"/>
    <x v="3"/>
    <x v="0"/>
    <x v="9"/>
    <s v="Fin de L1"/>
    <s v="Coupure "/>
    <s v="Annulaire"/>
    <x v="1"/>
    <x v="2"/>
    <x v="0"/>
    <s v=""/>
    <m/>
    <b v="0"/>
  </r>
  <r>
    <x v="111"/>
    <x v="2"/>
    <x v="5"/>
    <d v="1899-12-30T03:45:00"/>
    <x v="92"/>
    <x v="2"/>
    <x v="4"/>
    <x v="0"/>
    <x v="3"/>
    <x v="0"/>
    <x v="9"/>
    <s v="Fin de L1"/>
    <s v="Coupure "/>
    <s v="Annulaire"/>
    <x v="1"/>
    <x v="2"/>
    <x v="7"/>
    <n v="3528"/>
    <s v="En attachant le barre de serrage et en voulant replacer des tamponnettes, sa main a glissé et il s'est coupé l'annulaire droit au niveau de la 1ère phalange "/>
    <n v="22"/>
  </r>
  <r>
    <x v="112"/>
    <x v="2"/>
    <x v="5"/>
    <d v="1899-12-30T18:10:00"/>
    <x v="48"/>
    <x v="0"/>
    <x v="0"/>
    <x v="0"/>
    <x v="0"/>
    <x v="0"/>
    <x v="0"/>
    <s v="Hegla (T2) Float"/>
    <s v="Perforation "/>
    <s v="Majeur"/>
    <x v="1"/>
    <x v="3"/>
    <x v="0"/>
    <s v=""/>
    <m/>
    <b v="0"/>
  </r>
  <r>
    <x v="113"/>
    <x v="2"/>
    <x v="5"/>
    <d v="1899-12-30T14:35:00"/>
    <x v="18"/>
    <x v="0"/>
    <x v="0"/>
    <x v="0"/>
    <x v="0"/>
    <x v="0"/>
    <x v="2"/>
    <s v="PBI Agrafage"/>
    <s v="Douleur "/>
    <s v="Poignet"/>
    <x v="0"/>
    <x v="4"/>
    <x v="0"/>
    <s v=""/>
    <m/>
    <b v="0"/>
  </r>
  <r>
    <x v="113"/>
    <x v="2"/>
    <x v="5"/>
    <d v="1899-12-30T14:25:00"/>
    <x v="18"/>
    <x v="2"/>
    <x v="0"/>
    <x v="0"/>
    <x v="0"/>
    <x v="0"/>
    <x v="2"/>
    <s v="PBI Montage"/>
    <s v="Douleur "/>
    <s v="Poignet"/>
    <x v="1"/>
    <x v="1"/>
    <x v="14"/>
    <n v="3024"/>
    <s v="L'opératrice a ressentit une douleur en insérant un embout fictif dans une barre alu  "/>
    <n v="4"/>
  </r>
  <r>
    <x v="114"/>
    <x v="2"/>
    <x v="5"/>
    <d v="1899-12-30T06:24:00"/>
    <x v="26"/>
    <x v="0"/>
    <x v="0"/>
    <x v="0"/>
    <x v="2"/>
    <x v="0"/>
    <x v="11"/>
    <s v="Butyleuse L2"/>
    <s v="Douleur "/>
    <s v="Auriculaire"/>
    <x v="1"/>
    <x v="3"/>
    <x v="0"/>
    <s v=""/>
    <m/>
    <b v="0"/>
  </r>
  <r>
    <x v="115"/>
    <x v="2"/>
    <x v="5"/>
    <d v="1899-12-30T18:02:00"/>
    <x v="93"/>
    <x v="0"/>
    <x v="1"/>
    <x v="0"/>
    <x v="3"/>
    <x v="0"/>
    <x v="0"/>
    <s v="Hegla (T3) Float"/>
    <s v="Coupure "/>
    <s v="Front"/>
    <x v="1"/>
    <x v="5"/>
    <x v="0"/>
    <s v=""/>
    <m/>
    <b v="0"/>
  </r>
  <r>
    <x v="116"/>
    <x v="2"/>
    <x v="5"/>
    <d v="1899-12-30T20:30:00"/>
    <x v="75"/>
    <x v="0"/>
    <x v="1"/>
    <x v="0"/>
    <x v="0"/>
    <x v="0"/>
    <x v="14"/>
    <s v="Quais d'expédition"/>
    <s v="Coupure "/>
    <s v="Joue"/>
    <x v="1"/>
    <x v="3"/>
    <x v="0"/>
    <s v=""/>
    <m/>
    <b v="0"/>
  </r>
  <r>
    <x v="116"/>
    <x v="2"/>
    <x v="5"/>
    <d v="1899-12-30T01:10:00"/>
    <x v="94"/>
    <x v="0"/>
    <x v="4"/>
    <x v="0"/>
    <x v="3"/>
    <x v="0"/>
    <x v="0"/>
    <s v="Hegla (T3) Float"/>
    <s v="Coupure "/>
    <s v="Index"/>
    <x v="1"/>
    <x v="2"/>
    <x v="0"/>
    <s v=""/>
    <m/>
    <b v="0"/>
  </r>
  <r>
    <x v="117"/>
    <x v="2"/>
    <x v="5"/>
    <d v="1899-12-30T20:15:00"/>
    <x v="95"/>
    <x v="0"/>
    <x v="0"/>
    <x v="0"/>
    <x v="0"/>
    <x v="0"/>
    <x v="0"/>
    <s v="Hegla (T2) Float"/>
    <s v="Choc / coup  "/>
    <s v="Tibia"/>
    <x v="1"/>
    <x v="3"/>
    <x v="0"/>
    <s v=""/>
    <m/>
    <b v="0"/>
  </r>
  <r>
    <x v="118"/>
    <x v="2"/>
    <x v="5"/>
    <d v="1899-12-30T19:49:00"/>
    <x v="66"/>
    <x v="0"/>
    <x v="1"/>
    <x v="0"/>
    <x v="0"/>
    <x v="0"/>
    <x v="1"/>
    <s v="Plieuse 1"/>
    <s v="Autre "/>
    <s v="Autre"/>
    <x v="1"/>
    <x v="1"/>
    <x v="0"/>
    <s v=""/>
    <m/>
    <b v="0"/>
  </r>
  <r>
    <x v="119"/>
    <x v="2"/>
    <x v="5"/>
    <d v="1899-12-30T02:55:00"/>
    <x v="94"/>
    <x v="0"/>
    <x v="4"/>
    <x v="0"/>
    <x v="3"/>
    <x v="0"/>
    <x v="0"/>
    <s v="Hegla (T3) Float"/>
    <s v="Coupure "/>
    <s v="Index"/>
    <x v="1"/>
    <x v="3"/>
    <x v="0"/>
    <s v=""/>
    <m/>
    <b v="0"/>
  </r>
  <r>
    <x v="120"/>
    <x v="2"/>
    <x v="6"/>
    <d v="1899-12-30T17:00:00"/>
    <x v="96"/>
    <x v="0"/>
    <x v="1"/>
    <x v="1"/>
    <x v="0"/>
    <x v="0"/>
    <x v="5"/>
    <s v="Finition L2"/>
    <s v="Coupure "/>
    <s v="Cuisse"/>
    <x v="1"/>
    <x v="5"/>
    <x v="0"/>
    <s v=""/>
    <m/>
    <b v="0"/>
  </r>
  <r>
    <x v="120"/>
    <x v="2"/>
    <x v="6"/>
    <d v="1899-12-30T17:00:00"/>
    <x v="96"/>
    <x v="1"/>
    <x v="1"/>
    <x v="1"/>
    <x v="0"/>
    <x v="0"/>
    <x v="5"/>
    <s v="Finition L2"/>
    <s v="Coupure "/>
    <s v="Jambe"/>
    <x v="1"/>
    <x v="5"/>
    <x v="1"/>
    <n v="0"/>
    <s v="Gaël était à genou (genou gauche au sol), il a voulu couper le feuillard de la main droite. En ramenant le cutter, il s'est coupé le haut de la cuisse droite. Le cutter était sécurisé (rétractable) "/>
    <b v="0"/>
  </r>
  <r>
    <x v="121"/>
    <x v="2"/>
    <x v="6"/>
    <d v="1899-12-30T08:50:00"/>
    <x v="97"/>
    <x v="0"/>
    <x v="2"/>
    <x v="0"/>
    <x v="1"/>
    <x v="0"/>
    <x v="12"/>
    <s v="Finition L4/5"/>
    <s v="Coupure "/>
    <s v="Tibia"/>
    <x v="1"/>
    <x v="3"/>
    <x v="0"/>
    <s v=""/>
    <m/>
    <b v="0"/>
  </r>
  <r>
    <x v="121"/>
    <x v="2"/>
    <x v="6"/>
    <d v="1899-12-30T13:35:00"/>
    <x v="73"/>
    <x v="1"/>
    <x v="2"/>
    <x v="0"/>
    <x v="1"/>
    <x v="0"/>
    <x v="11"/>
    <s v="Butyleuse L4/5"/>
    <s v="Projection"/>
    <s v="Œil"/>
    <x v="1"/>
    <x v="5"/>
    <x v="1"/>
    <n v="0"/>
    <s v="Nathaly sa collègue nettoyait les panneaux avec de l'alcool et Mathieu a reçu une projection dans l'œil gauche. L'accident s'est produit le 02/02/2021 et il ressent des irritations le 05/02/2021."/>
    <b v="0"/>
  </r>
  <r>
    <x v="122"/>
    <x v="2"/>
    <x v="6"/>
    <d v="1899-12-30T01:30:00"/>
    <x v="11"/>
    <x v="0"/>
    <x v="4"/>
    <x v="0"/>
    <x v="3"/>
    <x v="0"/>
    <x v="9"/>
    <s v="Fin de L2"/>
    <s v="Malaise / maladie"/>
    <s v="Autre"/>
    <x v="1"/>
    <x v="1"/>
    <x v="0"/>
    <s v=""/>
    <m/>
    <b v="0"/>
  </r>
  <r>
    <x v="122"/>
    <x v="2"/>
    <x v="6"/>
    <d v="1899-12-30T14:00:00"/>
    <x v="98"/>
    <x v="0"/>
    <x v="1"/>
    <x v="0"/>
    <x v="0"/>
    <x v="2"/>
    <x v="8"/>
    <s v="Extérieur atelier "/>
    <s v="Douleur "/>
    <s v="Dos"/>
    <x v="1"/>
    <x v="1"/>
    <x v="0"/>
    <s v=""/>
    <m/>
    <b v="0"/>
  </r>
  <r>
    <x v="123"/>
    <x v="2"/>
    <x v="6"/>
    <d v="1899-12-30T13:35:00"/>
    <x v="73"/>
    <x v="0"/>
    <x v="2"/>
    <x v="0"/>
    <x v="1"/>
    <x v="0"/>
    <x v="11"/>
    <s v="Butyleuse L4/5"/>
    <s v="Projection"/>
    <s v="Œil"/>
    <x v="1"/>
    <x v="5"/>
    <x v="0"/>
    <s v=""/>
    <m/>
    <b v="0"/>
  </r>
  <r>
    <x v="123"/>
    <x v="2"/>
    <x v="6"/>
    <d v="1899-12-30T06:15:00"/>
    <x v="55"/>
    <x v="0"/>
    <x v="0"/>
    <x v="0"/>
    <x v="2"/>
    <x v="0"/>
    <x v="12"/>
    <s v="Laveuse L1"/>
    <s v="Douleur "/>
    <s v="Epaule"/>
    <x v="1"/>
    <x v="5"/>
    <x v="0"/>
    <s v=""/>
    <m/>
    <b v="0"/>
  </r>
  <r>
    <x v="123"/>
    <x v="2"/>
    <x v="6"/>
    <d v="1899-12-30T09:50:00"/>
    <x v="18"/>
    <x v="0"/>
    <x v="0"/>
    <x v="0"/>
    <x v="2"/>
    <x v="0"/>
    <x v="2"/>
    <s v="PBI Fraisage"/>
    <s v="Choc / coup  "/>
    <s v="Tête"/>
    <x v="1"/>
    <x v="3"/>
    <x v="0"/>
    <s v=""/>
    <m/>
    <b v="0"/>
  </r>
  <r>
    <x v="124"/>
    <x v="2"/>
    <x v="6"/>
    <d v="1899-12-30T01:00:00"/>
    <x v="94"/>
    <x v="0"/>
    <x v="4"/>
    <x v="0"/>
    <x v="3"/>
    <x v="0"/>
    <x v="0"/>
    <s v="Hegla (T3) Float"/>
    <s v="Coupure "/>
    <s v="Jambe"/>
    <x v="1"/>
    <x v="3"/>
    <x v="0"/>
    <s v=""/>
    <m/>
    <b v="0"/>
  </r>
  <r>
    <x v="125"/>
    <x v="2"/>
    <x v="6"/>
    <d v="1899-12-30T11:00:00"/>
    <x v="99"/>
    <x v="0"/>
    <x v="5"/>
    <x v="2"/>
    <x v="1"/>
    <x v="6"/>
    <x v="15"/>
    <s v="Quais d'expédition"/>
    <s v="Coupure "/>
    <s v="Cuisse"/>
    <x v="1"/>
    <x v="3"/>
    <x v="0"/>
    <s v=""/>
    <m/>
    <b v="0"/>
  </r>
  <r>
    <x v="126"/>
    <x v="2"/>
    <x v="6"/>
    <d v="1899-12-30T06:30:00"/>
    <x v="100"/>
    <x v="0"/>
    <x v="1"/>
    <x v="0"/>
    <x v="2"/>
    <x v="0"/>
    <x v="1"/>
    <s v="Plieuse 4"/>
    <s v="Malaise / maladie"/>
    <s v="Ventre"/>
    <x v="1"/>
    <x v="1"/>
    <x v="0"/>
    <s v=""/>
    <m/>
    <b v="0"/>
  </r>
  <r>
    <x v="127"/>
    <x v="2"/>
    <x v="6"/>
    <d v="1899-12-30T11:48:00"/>
    <x v="37"/>
    <x v="0"/>
    <x v="0"/>
    <x v="0"/>
    <x v="2"/>
    <x v="0"/>
    <x v="0"/>
    <s v="Hegla (T5) Feuilleté"/>
    <s v="Coupure "/>
    <s v="Majeur"/>
    <x v="1"/>
    <x v="3"/>
    <x v="0"/>
    <s v=""/>
    <m/>
    <b v="0"/>
  </r>
  <r>
    <x v="128"/>
    <x v="2"/>
    <x v="6"/>
    <d v="1899-12-30T23:45:00"/>
    <x v="101"/>
    <x v="0"/>
    <x v="4"/>
    <x v="0"/>
    <x v="3"/>
    <x v="0"/>
    <x v="12"/>
    <s v="Laveuse L1"/>
    <s v="Coupure "/>
    <s v="Oreille "/>
    <x v="1"/>
    <x v="3"/>
    <x v="0"/>
    <s v=""/>
    <m/>
    <b v="0"/>
  </r>
  <r>
    <x v="129"/>
    <x v="2"/>
    <x v="6"/>
    <d v="1899-12-30T00:45:00"/>
    <x v="102"/>
    <x v="0"/>
    <x v="4"/>
    <x v="0"/>
    <x v="3"/>
    <x v="2"/>
    <x v="8"/>
    <s v="Allée de circulation"/>
    <s v="Malaise / maladie"/>
    <s v="Autre"/>
    <x v="1"/>
    <x v="1"/>
    <x v="0"/>
    <s v=""/>
    <m/>
    <b v="0"/>
  </r>
  <r>
    <x v="130"/>
    <x v="2"/>
    <x v="6"/>
    <d v="1899-12-30T07:00:00"/>
    <x v="4"/>
    <x v="0"/>
    <x v="0"/>
    <x v="0"/>
    <x v="2"/>
    <x v="0"/>
    <x v="3"/>
    <s v="Butyleuse L1"/>
    <s v="Coupure "/>
    <s v="Index"/>
    <x v="1"/>
    <x v="3"/>
    <x v="0"/>
    <s v=""/>
    <m/>
    <b v="0"/>
  </r>
  <r>
    <x v="131"/>
    <x v="2"/>
    <x v="6"/>
    <d v="1899-12-30T07:00:00"/>
    <x v="29"/>
    <x v="0"/>
    <x v="0"/>
    <x v="0"/>
    <x v="2"/>
    <x v="0"/>
    <x v="3"/>
    <s v="Laveuse L1"/>
    <s v="Douleur "/>
    <s v="Coude"/>
    <x v="1"/>
    <x v="5"/>
    <x v="0"/>
    <s v=""/>
    <m/>
    <b v="0"/>
  </r>
  <r>
    <x v="131"/>
    <x v="2"/>
    <x v="6"/>
    <d v="1899-12-30T07:00:00"/>
    <x v="103"/>
    <x v="2"/>
    <x v="0"/>
    <x v="0"/>
    <x v="2"/>
    <x v="0"/>
    <x v="3"/>
    <s v="Laveuse L1"/>
    <s v="Douleur "/>
    <s v="Coude"/>
    <x v="1"/>
    <x v="5"/>
    <x v="13"/>
    <n v="2016"/>
    <s v="En levant un verre lourd de 10 mm avec l'aide de sa collègue, il a ressenti une douleur au niveau du coude droit. Il a fini sa journée de travail et il est rentré chez lui. Il n'a pas utilisé le palonnier pour gagner du temps selon ses dires. Le verre a été porté pour préparer la casse."/>
    <n v="1"/>
  </r>
  <r>
    <x v="132"/>
    <x v="2"/>
    <x v="6"/>
    <d v="1899-12-30T13:30:00"/>
    <x v="101"/>
    <x v="0"/>
    <x v="0"/>
    <x v="0"/>
    <x v="0"/>
    <x v="0"/>
    <x v="12"/>
    <s v="Laveuse L2"/>
    <s v="Malaise / maladie"/>
    <s v="Autre"/>
    <x v="1"/>
    <x v="1"/>
    <x v="0"/>
    <s v=""/>
    <m/>
    <b v="0"/>
  </r>
  <r>
    <x v="132"/>
    <x v="2"/>
    <x v="6"/>
    <d v="1899-12-30T12:00:00"/>
    <x v="104"/>
    <x v="0"/>
    <x v="1"/>
    <x v="0"/>
    <x v="2"/>
    <x v="0"/>
    <x v="11"/>
    <s v="Butyleuse L2"/>
    <s v="Coupure "/>
    <s v="Avant  bras"/>
    <x v="1"/>
    <x v="3"/>
    <x v="0"/>
    <s v=""/>
    <m/>
    <b v="0"/>
  </r>
  <r>
    <x v="133"/>
    <x v="2"/>
    <x v="7"/>
    <d v="1899-12-30T06:28:00"/>
    <x v="77"/>
    <x v="0"/>
    <x v="1"/>
    <x v="0"/>
    <x v="2"/>
    <x v="2"/>
    <x v="14"/>
    <s v="Quais d'expédition"/>
    <s v="Coupure "/>
    <s v="Cheville"/>
    <x v="4"/>
    <x v="8"/>
    <x v="0"/>
    <s v=""/>
    <m/>
    <b v="0"/>
  </r>
  <r>
    <x v="133"/>
    <x v="2"/>
    <x v="7"/>
    <d v="1899-12-30T06:20:00"/>
    <x v="77"/>
    <x v="2"/>
    <x v="0"/>
    <x v="0"/>
    <x v="2"/>
    <x v="2"/>
    <x v="14"/>
    <s v="Quais d'expédition"/>
    <s v="Coupure "/>
    <s v="Pied"/>
    <x v="5"/>
    <x v="8"/>
    <x v="15"/>
    <n v="11592"/>
    <s v="Pour vérifier la présence d'un chariot LIMA dans le camion déjà chargé, Monsieur PARDO Mariano est rentré dans la semi (dans le noir). En descendant des chariots, son pied a glissé et il tapé au niveau de la malléole gauche le bord du chariot."/>
    <n v="6"/>
  </r>
  <r>
    <x v="134"/>
    <x v="2"/>
    <x v="7"/>
    <d v="1899-12-30T02:50:00"/>
    <x v="66"/>
    <x v="0"/>
    <x v="4"/>
    <x v="0"/>
    <x v="3"/>
    <x v="0"/>
    <x v="1"/>
    <s v="Plieuse 1"/>
    <s v="Douleur "/>
    <s v="Dos"/>
    <x v="1"/>
    <x v="1"/>
    <x v="0"/>
    <s v=""/>
    <m/>
    <b v="0"/>
  </r>
  <r>
    <x v="135"/>
    <x v="2"/>
    <x v="7"/>
    <d v="1899-12-30T10:20:00"/>
    <x v="73"/>
    <x v="0"/>
    <x v="2"/>
    <x v="0"/>
    <x v="1"/>
    <x v="0"/>
    <x v="11"/>
    <s v="Butyleuse L4/5"/>
    <s v="Autre "/>
    <s v="Nez"/>
    <x v="1"/>
    <x v="1"/>
    <x v="0"/>
    <s v=""/>
    <m/>
    <b v="0"/>
  </r>
  <r>
    <x v="135"/>
    <x v="2"/>
    <x v="7"/>
    <d v="1899-12-30T15:00:00"/>
    <x v="8"/>
    <x v="0"/>
    <x v="2"/>
    <x v="0"/>
    <x v="0"/>
    <x v="1"/>
    <x v="6"/>
    <s v="Labo qualité "/>
    <s v="Coupure "/>
    <s v="Index"/>
    <x v="1"/>
    <x v="2"/>
    <x v="0"/>
    <s v=""/>
    <m/>
    <b v="0"/>
  </r>
  <r>
    <x v="136"/>
    <x v="2"/>
    <x v="7"/>
    <d v="1899-12-30T11:00:00"/>
    <x v="52"/>
    <x v="0"/>
    <x v="2"/>
    <x v="0"/>
    <x v="1"/>
    <x v="0"/>
    <x v="5"/>
    <s v="Emballage"/>
    <s v="Coupure "/>
    <s v="Annulaire"/>
    <x v="1"/>
    <x v="2"/>
    <x v="0"/>
    <s v=""/>
    <m/>
    <b v="0"/>
  </r>
  <r>
    <x v="137"/>
    <x v="2"/>
    <x v="7"/>
    <d v="1899-12-30T18:14:00"/>
    <x v="95"/>
    <x v="0"/>
    <x v="0"/>
    <x v="0"/>
    <x v="0"/>
    <x v="0"/>
    <x v="0"/>
    <s v="Hegla (T2) Float"/>
    <s v="Coupure "/>
    <s v="Talon"/>
    <x v="0"/>
    <x v="3"/>
    <x v="0"/>
    <s v=""/>
    <m/>
    <b v="0"/>
  </r>
  <r>
    <x v="138"/>
    <x v="2"/>
    <x v="7"/>
    <d v="1899-12-30T00:27:00"/>
    <x v="72"/>
    <x v="0"/>
    <x v="4"/>
    <x v="0"/>
    <x v="3"/>
    <x v="0"/>
    <x v="9"/>
    <s v="Fin de L2"/>
    <s v="Choc / coup  "/>
    <s v="Tibia"/>
    <x v="1"/>
    <x v="3"/>
    <x v="0"/>
    <s v=""/>
    <m/>
    <b v="0"/>
  </r>
  <r>
    <x v="139"/>
    <x v="2"/>
    <x v="7"/>
    <d v="1899-12-30T17:30:00"/>
    <x v="105"/>
    <x v="0"/>
    <x v="0"/>
    <x v="0"/>
    <x v="0"/>
    <x v="0"/>
    <x v="9"/>
    <s v="Laveuse L1"/>
    <s v="Coupure "/>
    <s v="Oreille "/>
    <x v="1"/>
    <x v="3"/>
    <x v="0"/>
    <s v=""/>
    <m/>
    <b v="0"/>
  </r>
  <r>
    <x v="140"/>
    <x v="2"/>
    <x v="7"/>
    <d v="1899-12-30T12:20:00"/>
    <x v="95"/>
    <x v="0"/>
    <x v="0"/>
    <x v="0"/>
    <x v="2"/>
    <x v="0"/>
    <x v="0"/>
    <s v="Hegla (T2) Float"/>
    <s v="Choc / coup  "/>
    <s v="Tibia"/>
    <x v="1"/>
    <x v="3"/>
    <x v="0"/>
    <s v=""/>
    <m/>
    <b v="0"/>
  </r>
  <r>
    <x v="140"/>
    <x v="2"/>
    <x v="7"/>
    <d v="1899-12-30T13:30:00"/>
    <x v="69"/>
    <x v="0"/>
    <x v="2"/>
    <x v="0"/>
    <x v="1"/>
    <x v="0"/>
    <x v="11"/>
    <s v="Zone contrôle L4/5"/>
    <s v="Coupure "/>
    <s v="Annulaire"/>
    <x v="1"/>
    <x v="3"/>
    <x v="0"/>
    <s v=""/>
    <m/>
    <b v="0"/>
  </r>
  <r>
    <x v="141"/>
    <x v="2"/>
    <x v="7"/>
    <d v="1899-12-30T10:00:00"/>
    <x v="14"/>
    <x v="0"/>
    <x v="2"/>
    <x v="0"/>
    <x v="1"/>
    <x v="0"/>
    <x v="3"/>
    <s v="Zone contrôle L4/5"/>
    <s v="Coupure "/>
    <s v="Annulaire"/>
    <x v="1"/>
    <x v="3"/>
    <x v="0"/>
    <s v=""/>
    <m/>
    <b v="0"/>
  </r>
  <r>
    <x v="142"/>
    <x v="2"/>
    <x v="7"/>
    <d v="1899-12-30T14:00:00"/>
    <x v="106"/>
    <x v="0"/>
    <x v="1"/>
    <x v="0"/>
    <x v="0"/>
    <x v="0"/>
    <x v="0"/>
    <s v="Hegla (T5) feuilleté"/>
    <s v="Écrasement "/>
    <s v="Majeur"/>
    <x v="1"/>
    <x v="3"/>
    <x v="0"/>
    <s v=""/>
    <m/>
    <b v="0"/>
  </r>
  <r>
    <x v="143"/>
    <x v="2"/>
    <x v="7"/>
    <d v="1899-12-30T09:00:00"/>
    <x v="50"/>
    <x v="0"/>
    <x v="1"/>
    <x v="0"/>
    <x v="2"/>
    <x v="0"/>
    <x v="1"/>
    <s v="Plieuse 1"/>
    <s v="Douleur "/>
    <s v="Epaule"/>
    <x v="1"/>
    <x v="1"/>
    <x v="0"/>
    <s v=""/>
    <m/>
    <b v="0"/>
  </r>
  <r>
    <x v="143"/>
    <x v="2"/>
    <x v="7"/>
    <d v="1899-12-30T09:00:00"/>
    <x v="50"/>
    <x v="2"/>
    <x v="1"/>
    <x v="0"/>
    <x v="2"/>
    <x v="0"/>
    <x v="1"/>
    <s v="Plieuse 1"/>
    <s v="Douleur "/>
    <s v="Epaule"/>
    <x v="1"/>
    <x v="1"/>
    <x v="16"/>
    <n v="74592"/>
    <s v="En tirant le porteur, celui-ci s'est coincé avec le porteur de la casse qui est fixe. Le bras droit s'est bloqué car le porteur fixe a arrêté le porteur de la plieuse. Début  de la douleur à l'épaule et propagation aux cervicales. Elle a terminé sa journée de travail."/>
    <n v="6"/>
  </r>
  <r>
    <x v="144"/>
    <x v="2"/>
    <x v="7"/>
    <d v="1899-12-30T16:25:00"/>
    <x v="75"/>
    <x v="2"/>
    <x v="1"/>
    <x v="0"/>
    <x v="0"/>
    <x v="0"/>
    <x v="14"/>
    <s v="Quais d'expédition"/>
    <s v="Coupure "/>
    <s v="Coude"/>
    <x v="0"/>
    <x v="3"/>
    <x v="17"/>
    <n v="3276"/>
    <s v="En serrant un feuillard, son coude a tapé le verre à côté car ses machettes étaient baissées"/>
    <n v="4"/>
  </r>
  <r>
    <x v="145"/>
    <x v="2"/>
    <x v="7"/>
    <d v="1899-12-30T16:25:00"/>
    <x v="75"/>
    <x v="0"/>
    <x v="1"/>
    <x v="0"/>
    <x v="0"/>
    <x v="2"/>
    <x v="14"/>
    <s v="Quais d'expédition"/>
    <s v="Coupure "/>
    <s v="Coude"/>
    <x v="1"/>
    <x v="7"/>
    <x v="0"/>
    <s v=""/>
    <m/>
    <b v="0"/>
  </r>
  <r>
    <x v="146"/>
    <x v="2"/>
    <x v="8"/>
    <d v="1899-12-30T00:30:00"/>
    <x v="107"/>
    <x v="0"/>
    <x v="4"/>
    <x v="0"/>
    <x v="3"/>
    <x v="2"/>
    <x v="14"/>
    <s v="Quais d'expédition"/>
    <s v="Coupure "/>
    <s v="Visage"/>
    <x v="1"/>
    <x v="7"/>
    <x v="0"/>
    <s v=""/>
    <m/>
    <b v="0"/>
  </r>
  <r>
    <x v="146"/>
    <x v="2"/>
    <x v="8"/>
    <d v="1899-12-30T11:49:00"/>
    <x v="108"/>
    <x v="0"/>
    <x v="0"/>
    <x v="0"/>
    <x v="2"/>
    <x v="0"/>
    <x v="0"/>
    <s v="Hegla (T2) Float"/>
    <s v="Coupure "/>
    <s v="Main "/>
    <x v="1"/>
    <x v="7"/>
    <x v="0"/>
    <s v=""/>
    <m/>
    <b v="0"/>
  </r>
  <r>
    <x v="147"/>
    <x v="2"/>
    <x v="8"/>
    <d v="1899-12-30T05:10:00"/>
    <x v="109"/>
    <x v="0"/>
    <x v="1"/>
    <x v="0"/>
    <x v="2"/>
    <x v="0"/>
    <x v="12"/>
    <s v="Allée de circulation"/>
    <s v="Projection"/>
    <s v="Œil"/>
    <x v="0"/>
    <x v="9"/>
    <x v="0"/>
    <s v=""/>
    <m/>
    <b v="0"/>
  </r>
  <r>
    <x v="148"/>
    <x v="2"/>
    <x v="8"/>
    <d v="1899-12-30T08:30:00"/>
    <x v="110"/>
    <x v="0"/>
    <x v="1"/>
    <x v="0"/>
    <x v="2"/>
    <x v="0"/>
    <x v="1"/>
    <s v="Plieuse 2"/>
    <s v="Luxation "/>
    <s v="Nuque"/>
    <x v="1"/>
    <x v="10"/>
    <x v="0"/>
    <s v=""/>
    <m/>
    <b v="0"/>
  </r>
  <r>
    <x v="148"/>
    <x v="2"/>
    <x v="8"/>
    <d v="1899-12-30T07:30:00"/>
    <x v="110"/>
    <x v="2"/>
    <x v="1"/>
    <x v="0"/>
    <x v="2"/>
    <x v="0"/>
    <x v="1"/>
    <s v="Plieuse 2"/>
    <s v="Douleur "/>
    <s v="Nuque"/>
    <x v="5"/>
    <x v="10"/>
    <x v="18"/>
    <n v="101304"/>
    <s v="En ayant un bras sur la remplisseuse et l'autre sur la partie pliage, elle a ressent une douleur à la nuque en tournant la tête. Elle est rentrée chez elle à 10:30."/>
    <n v="1"/>
  </r>
  <r>
    <x v="149"/>
    <x v="2"/>
    <x v="8"/>
    <d v="1899-12-30T16:10:00"/>
    <x v="111"/>
    <x v="0"/>
    <x v="1"/>
    <x v="0"/>
    <x v="0"/>
    <x v="0"/>
    <x v="9"/>
    <s v="Emballage"/>
    <s v="Choc / coup  "/>
    <s v="Arcade "/>
    <x v="1"/>
    <x v="3"/>
    <x v="0"/>
    <s v=""/>
    <m/>
    <b v="0"/>
  </r>
  <r>
    <x v="150"/>
    <x v="2"/>
    <x v="8"/>
    <d v="1899-12-30T22:30:00"/>
    <x v="25"/>
    <x v="0"/>
    <x v="4"/>
    <x v="0"/>
    <x v="3"/>
    <x v="1"/>
    <x v="6"/>
    <s v="Quais d'expédition"/>
    <s v="Malaise / maladie"/>
    <s v="Autre"/>
    <x v="1"/>
    <x v="1"/>
    <x v="0"/>
    <s v=""/>
    <m/>
    <b v="0"/>
  </r>
  <r>
    <x v="151"/>
    <x v="2"/>
    <x v="8"/>
    <d v="1899-12-30T23:59:00"/>
    <x v="45"/>
    <x v="0"/>
    <x v="4"/>
    <x v="0"/>
    <x v="3"/>
    <x v="0"/>
    <x v="0"/>
    <s v="Hegla (T3) Float"/>
    <s v="Malaise / maladie"/>
    <s v="Autre"/>
    <x v="1"/>
    <x v="1"/>
    <x v="0"/>
    <s v=""/>
    <m/>
    <b v="0"/>
  </r>
  <r>
    <x v="151"/>
    <x v="2"/>
    <x v="8"/>
    <d v="1899-12-30T16:00:00"/>
    <x v="56"/>
    <x v="2"/>
    <x v="1"/>
    <x v="0"/>
    <x v="0"/>
    <x v="0"/>
    <x v="0"/>
    <s v="Hegla (T3) Float"/>
    <s v="Douleur "/>
    <s v="Epaule"/>
    <x v="2"/>
    <x v="1"/>
    <x v="13"/>
    <n v="2016"/>
    <s v="Faudel coupait des verres sur la FLOAT 3, il a interpellé sa responsable en disant qu'il avait ressenti des douleurs au niveau de l'épaule droite. Il a terminé son travail jusqu'à 21:00 en doublon avec Fabio. Le lendemain, il a déclaré qu'il n'avait plus mal à l'épaule. Faudel a travaillé jusqu'au 16/04/21 à 21:00 en doublon. Le 19/04/21 il n'est pas venu travailler car il a ressenti une douleur à l'épaule de nouveau pendant tout le week-end."/>
    <n v="1"/>
  </r>
  <r>
    <x v="152"/>
    <x v="2"/>
    <x v="8"/>
    <d v="1899-12-30T09:00:00"/>
    <x v="95"/>
    <x v="0"/>
    <x v="0"/>
    <x v="0"/>
    <x v="2"/>
    <x v="0"/>
    <x v="0"/>
    <s v="Hegla (T2) Float"/>
    <s v="Projection"/>
    <s v="Œil"/>
    <x v="1"/>
    <x v="5"/>
    <x v="0"/>
    <s v=""/>
    <m/>
    <b v="0"/>
  </r>
  <r>
    <x v="153"/>
    <x v="2"/>
    <x v="8"/>
    <d v="1899-12-30T22:30:00"/>
    <x v="85"/>
    <x v="0"/>
    <x v="4"/>
    <x v="0"/>
    <x v="3"/>
    <x v="0"/>
    <x v="12"/>
    <s v="Laveuse L1"/>
    <s v="Douleur "/>
    <s v="Dos"/>
    <x v="1"/>
    <x v="1"/>
    <x v="0"/>
    <s v=""/>
    <m/>
    <b v="0"/>
  </r>
  <r>
    <x v="153"/>
    <x v="2"/>
    <x v="8"/>
    <d v="1899-12-30T00:49:00"/>
    <x v="112"/>
    <x v="0"/>
    <x v="4"/>
    <x v="0"/>
    <x v="3"/>
    <x v="0"/>
    <x v="5"/>
    <s v="Finition L1"/>
    <s v="Malaise / maladie"/>
    <s v="Autre"/>
    <x v="1"/>
    <x v="1"/>
    <x v="0"/>
    <s v=""/>
    <m/>
    <b v="0"/>
  </r>
  <r>
    <x v="153"/>
    <x v="2"/>
    <x v="8"/>
    <d v="1899-12-30T22:30:00"/>
    <x v="86"/>
    <x v="2"/>
    <x v="4"/>
    <x v="0"/>
    <x v="3"/>
    <x v="0"/>
    <x v="12"/>
    <s v="Laveuse L1"/>
    <s v="Douleur "/>
    <s v="Dos"/>
    <x v="1"/>
    <x v="5"/>
    <x v="19"/>
    <n v="11844"/>
    <s v="Juste après avoir posé un verre sur le convoyeur, il a ressenti une douleur dans le dos en se tournant. Il avait utilisé le palonnier pour mettre les verres sur convoyeur. Il est rentré chez lui à 22:30."/>
    <n v="0"/>
  </r>
  <r>
    <x v="154"/>
    <x v="2"/>
    <x v="8"/>
    <d v="1899-12-30T15:30:00"/>
    <x v="4"/>
    <x v="0"/>
    <x v="0"/>
    <x v="0"/>
    <x v="0"/>
    <x v="0"/>
    <x v="3"/>
    <s v="Laveuse L1"/>
    <s v="Coupure "/>
    <s v="Coude"/>
    <x v="1"/>
    <x v="7"/>
    <x v="0"/>
    <s v=""/>
    <m/>
    <b v="0"/>
  </r>
  <r>
    <x v="155"/>
    <x v="2"/>
    <x v="8"/>
    <d v="1899-12-30T13:30:00"/>
    <x v="108"/>
    <x v="0"/>
    <x v="0"/>
    <x v="0"/>
    <x v="0"/>
    <x v="0"/>
    <x v="0"/>
    <s v="Hegla (T2) Float"/>
    <s v="Coupure "/>
    <s v="Main "/>
    <x v="0"/>
    <x v="6"/>
    <x v="0"/>
    <s v=""/>
    <m/>
    <b v="0"/>
  </r>
  <r>
    <x v="156"/>
    <x v="2"/>
    <x v="8"/>
    <d v="1899-12-30T09:34:00"/>
    <x v="113"/>
    <x v="0"/>
    <x v="2"/>
    <x v="1"/>
    <x v="2"/>
    <x v="0"/>
    <x v="11"/>
    <s v="Zone contrôle L4/5"/>
    <s v="Projection"/>
    <s v="Œil"/>
    <x v="1"/>
    <x v="2"/>
    <x v="0"/>
    <s v=""/>
    <m/>
    <b v="0"/>
  </r>
  <r>
    <x v="156"/>
    <x v="2"/>
    <x v="8"/>
    <d v="1899-12-30T09:30:00"/>
    <x v="111"/>
    <x v="0"/>
    <x v="1"/>
    <x v="0"/>
    <x v="2"/>
    <x v="0"/>
    <x v="9"/>
    <s v="Enduction L2"/>
    <s v="Malaise / maladie"/>
    <s v="Autre"/>
    <x v="1"/>
    <x v="1"/>
    <x v="0"/>
    <s v=""/>
    <m/>
    <b v="0"/>
  </r>
  <r>
    <x v="157"/>
    <x v="2"/>
    <x v="8"/>
    <d v="1899-12-30T12:30:00"/>
    <x v="48"/>
    <x v="0"/>
    <x v="0"/>
    <x v="0"/>
    <x v="2"/>
    <x v="0"/>
    <x v="0"/>
    <s v="Hegla (T1) RapidLam"/>
    <s v="Coupure "/>
    <s v="Pied"/>
    <x v="1"/>
    <x v="3"/>
    <x v="0"/>
    <s v=""/>
    <m/>
    <b v="0"/>
  </r>
  <r>
    <x v="157"/>
    <x v="2"/>
    <x v="8"/>
    <d v="1899-12-30T14:55:00"/>
    <x v="114"/>
    <x v="2"/>
    <x v="1"/>
    <x v="0"/>
    <x v="0"/>
    <x v="0"/>
    <x v="0"/>
    <s v="Hegla (T2) Float"/>
    <s v="Entorse et foulure "/>
    <s v="Cheville"/>
    <x v="1"/>
    <x v="3"/>
    <x v="20"/>
    <n v="8568"/>
    <s v="En voulant poser le verre sur chariot, son pied gauche a tapé dans la roue. En essayant de se rattraper sur l'autre pied, sa cheville a tourné. Il a une ligamentoplastie à la cheville droite. Il a quitté son poste à 15:00"/>
    <n v="5"/>
  </r>
  <r>
    <x v="157"/>
    <x v="2"/>
    <x v="8"/>
    <d v="1899-12-30T16:45:00"/>
    <x v="88"/>
    <x v="2"/>
    <x v="1"/>
    <x v="0"/>
    <x v="0"/>
    <x v="0"/>
    <x v="12"/>
    <s v="Laveuse L1"/>
    <s v="Douleur "/>
    <s v="Poignet"/>
    <x v="1"/>
    <x v="5"/>
    <x v="21"/>
    <n v="23688"/>
    <s v="En tournant un verre de G6 (environ 25 kg), il a ressenti une douleur au poignet gauche. Il a continué sa journée au poste sans porter un seul verre et il a tiré des chariots de l'autre main. A 19:45, la douleur s'est amplifié, il est rentré chez lui par ses propres moyens."/>
    <n v="0"/>
  </r>
  <r>
    <x v="158"/>
    <x v="2"/>
    <x v="8"/>
    <d v="1899-12-30T14:55:00"/>
    <x v="114"/>
    <x v="0"/>
    <x v="1"/>
    <x v="0"/>
    <x v="0"/>
    <x v="0"/>
    <x v="0"/>
    <s v="Hegla (T2) Float"/>
    <s v="Entorse et foulure "/>
    <s v="Cheville"/>
    <x v="1"/>
    <x v="3"/>
    <x v="0"/>
    <s v=""/>
    <m/>
    <b v="0"/>
  </r>
  <r>
    <x v="158"/>
    <x v="2"/>
    <x v="8"/>
    <d v="1899-12-30T16:45:00"/>
    <x v="88"/>
    <x v="0"/>
    <x v="1"/>
    <x v="0"/>
    <x v="0"/>
    <x v="0"/>
    <x v="12"/>
    <s v="Laveuse L1"/>
    <s v="Douleur "/>
    <s v="Poignet"/>
    <x v="1"/>
    <x v="5"/>
    <x v="0"/>
    <s v=""/>
    <m/>
    <b v="0"/>
  </r>
  <r>
    <x v="158"/>
    <x v="2"/>
    <x v="8"/>
    <d v="1899-12-30T23:30:00"/>
    <x v="45"/>
    <x v="0"/>
    <x v="4"/>
    <x v="0"/>
    <x v="3"/>
    <x v="0"/>
    <x v="0"/>
    <s v="Hegla (T3) Float"/>
    <s v="Coupure "/>
    <s v="Main "/>
    <x v="0"/>
    <x v="6"/>
    <x v="0"/>
    <s v=""/>
    <m/>
    <b v="0"/>
  </r>
  <r>
    <x v="159"/>
    <x v="2"/>
    <x v="8"/>
    <d v="1899-12-30T08:00:00"/>
    <x v="108"/>
    <x v="0"/>
    <x v="0"/>
    <x v="0"/>
    <x v="2"/>
    <x v="0"/>
    <x v="0"/>
    <s v="Hegla (T2) Float"/>
    <s v="Projection"/>
    <s v="Œil"/>
    <x v="1"/>
    <x v="2"/>
    <x v="0"/>
    <s v=""/>
    <m/>
    <b v="0"/>
  </r>
  <r>
    <x v="159"/>
    <x v="2"/>
    <x v="8"/>
    <d v="1899-12-30T22:30:00"/>
    <x v="45"/>
    <x v="2"/>
    <x v="4"/>
    <x v="0"/>
    <x v="3"/>
    <x v="0"/>
    <x v="0"/>
    <s v="Hegla (T3) Float"/>
    <s v="Coupure "/>
    <s v="Main "/>
    <x v="0"/>
    <x v="6"/>
    <x v="22"/>
    <n v="28476"/>
    <s v="En portant un verre de G4 en 2199 x 760, ce dernier s'est éclaté entre ses mains. Un morceau de verre a transpercé son gant. Il a travaillé jusqu'à 05:00 et signalé quelques douleurs à son responsable. Son responsable lui a proposé d'appeler les urgences, il a refusé."/>
    <n v="1"/>
  </r>
  <r>
    <x v="160"/>
    <x v="2"/>
    <x v="9"/>
    <d v="1899-12-30T06:30:00"/>
    <x v="115"/>
    <x v="0"/>
    <x v="1"/>
    <x v="0"/>
    <x v="2"/>
    <x v="0"/>
    <x v="1"/>
    <s v="Plieuse 3"/>
    <s v="Malaise / maladie"/>
    <s v="Autre"/>
    <x v="1"/>
    <x v="1"/>
    <x v="0"/>
    <s v=""/>
    <m/>
    <b v="0"/>
  </r>
  <r>
    <x v="161"/>
    <x v="2"/>
    <x v="9"/>
    <d v="1899-12-30T00:25:00"/>
    <x v="116"/>
    <x v="0"/>
    <x v="4"/>
    <x v="0"/>
    <x v="3"/>
    <x v="3"/>
    <x v="10"/>
    <s v="Hegla (T4) Feuilleté"/>
    <s v="Coupure "/>
    <s v="Main "/>
    <x v="1"/>
    <x v="5"/>
    <x v="0"/>
    <s v=""/>
    <m/>
    <b v="0"/>
  </r>
  <r>
    <x v="161"/>
    <x v="2"/>
    <x v="9"/>
    <d v="1899-12-30T15:21:00"/>
    <x v="48"/>
    <x v="0"/>
    <x v="0"/>
    <x v="0"/>
    <x v="0"/>
    <x v="0"/>
    <x v="0"/>
    <s v="Hegla (T3) Float"/>
    <s v="Coupure "/>
    <s v="Pouce"/>
    <x v="1"/>
    <x v="3"/>
    <x v="0"/>
    <s v=""/>
    <m/>
    <b v="0"/>
  </r>
  <r>
    <x v="161"/>
    <x v="2"/>
    <x v="9"/>
    <d v="1899-12-30T19:12:00"/>
    <x v="95"/>
    <x v="0"/>
    <x v="0"/>
    <x v="0"/>
    <x v="0"/>
    <x v="0"/>
    <x v="0"/>
    <s v="Hegla (T3) Float"/>
    <s v="Projection"/>
    <s v="Œil"/>
    <x v="1"/>
    <x v="5"/>
    <x v="0"/>
    <s v=""/>
    <m/>
    <b v="0"/>
  </r>
  <r>
    <x v="162"/>
    <x v="2"/>
    <x v="9"/>
    <d v="1899-12-30T03:30:00"/>
    <x v="117"/>
    <x v="0"/>
    <x v="4"/>
    <x v="0"/>
    <x v="3"/>
    <x v="1"/>
    <x v="6"/>
    <s v="Labo qualité "/>
    <s v="Coupure "/>
    <s v="Index"/>
    <x v="1"/>
    <x v="2"/>
    <x v="0"/>
    <s v=""/>
    <m/>
    <b v="0"/>
  </r>
  <r>
    <x v="162"/>
    <x v="2"/>
    <x v="9"/>
    <d v="1899-12-30T03:00:00"/>
    <x v="118"/>
    <x v="0"/>
    <x v="4"/>
    <x v="1"/>
    <x v="3"/>
    <x v="0"/>
    <x v="1"/>
    <s v="Plieuse 4"/>
    <s v="Projection"/>
    <s v="Œil"/>
    <x v="1"/>
    <x v="3"/>
    <x v="0"/>
    <s v=""/>
    <m/>
    <b v="0"/>
  </r>
  <r>
    <x v="163"/>
    <x v="2"/>
    <x v="9"/>
    <d v="1899-12-30T10:30:00"/>
    <x v="95"/>
    <x v="0"/>
    <x v="0"/>
    <x v="0"/>
    <x v="2"/>
    <x v="0"/>
    <x v="0"/>
    <s v="Hegla (T3) Float"/>
    <s v="Choc / coup  "/>
    <s v="Cheville"/>
    <x v="1"/>
    <x v="3"/>
    <x v="0"/>
    <s v=""/>
    <m/>
    <b v="0"/>
  </r>
  <r>
    <x v="164"/>
    <x v="2"/>
    <x v="9"/>
    <d v="1899-12-30T08:00:00"/>
    <x v="10"/>
    <x v="0"/>
    <x v="0"/>
    <x v="0"/>
    <x v="2"/>
    <x v="2"/>
    <x v="8"/>
    <s v="Fin de L1"/>
    <s v="Douleur "/>
    <s v="Dos"/>
    <x v="1"/>
    <x v="3"/>
    <x v="0"/>
    <s v=""/>
    <m/>
    <b v="0"/>
  </r>
  <r>
    <x v="165"/>
    <x v="2"/>
    <x v="9"/>
    <d v="1899-12-30T15:10:00"/>
    <x v="4"/>
    <x v="0"/>
    <x v="0"/>
    <x v="0"/>
    <x v="0"/>
    <x v="0"/>
    <x v="3"/>
    <s v="Fin de L1"/>
    <s v="Coupure "/>
    <s v="Main "/>
    <x v="1"/>
    <x v="3"/>
    <x v="0"/>
    <s v=""/>
    <m/>
    <b v="0"/>
  </r>
  <r>
    <x v="165"/>
    <x v="2"/>
    <x v="9"/>
    <d v="1899-12-30T16:30:00"/>
    <x v="119"/>
    <x v="0"/>
    <x v="0"/>
    <x v="1"/>
    <x v="0"/>
    <x v="0"/>
    <x v="12"/>
    <s v="Laveuse L1"/>
    <s v="Coupure "/>
    <s v="Index"/>
    <x v="1"/>
    <x v="2"/>
    <x v="0"/>
    <s v=""/>
    <m/>
    <b v="0"/>
  </r>
  <r>
    <x v="165"/>
    <x v="2"/>
    <x v="9"/>
    <d v="1899-12-30T22:45:00"/>
    <x v="11"/>
    <x v="0"/>
    <x v="4"/>
    <x v="0"/>
    <x v="3"/>
    <x v="0"/>
    <x v="9"/>
    <s v="Fin de L2"/>
    <s v="Douleur "/>
    <s v="Cheville"/>
    <x v="1"/>
    <x v="5"/>
    <x v="0"/>
    <s v=""/>
    <m/>
    <b v="0"/>
  </r>
  <r>
    <x v="165"/>
    <x v="2"/>
    <x v="9"/>
    <d v="1899-12-30T22:45:00"/>
    <x v="120"/>
    <x v="2"/>
    <x v="4"/>
    <x v="0"/>
    <x v="3"/>
    <x v="0"/>
    <x v="9"/>
    <s v="Fin de L2"/>
    <s v="Entorse et foulure "/>
    <s v="Cheville"/>
    <x v="3"/>
    <x v="5"/>
    <x v="23"/>
    <n v="756"/>
    <s v="En descendant d'un pupitre, il s'est fait mal à la cheville. Il a terminé sa journée de travail (le 17/05/2021) et il est venu travailler les jours suivants. Le 27/05/2021, il a consulté son médecin (arrêt de travail jusqu'au 29/05/2021). Il est revenu travailler le 31/05/2021."/>
    <n v="0"/>
  </r>
  <r>
    <x v="166"/>
    <x v="2"/>
    <x v="9"/>
    <d v="1899-12-30T14:15:00"/>
    <x v="77"/>
    <x v="0"/>
    <x v="0"/>
    <x v="0"/>
    <x v="0"/>
    <x v="2"/>
    <x v="14"/>
    <s v="Sanitaires pliage"/>
    <s v="Coupure "/>
    <s v="Main "/>
    <x v="1"/>
    <x v="6"/>
    <x v="0"/>
    <s v=""/>
    <m/>
    <b v="0"/>
  </r>
  <r>
    <x v="166"/>
    <x v="2"/>
    <x v="9"/>
    <d v="1899-12-30T16:40:00"/>
    <x v="8"/>
    <x v="0"/>
    <x v="0"/>
    <x v="0"/>
    <x v="0"/>
    <x v="1"/>
    <x v="6"/>
    <s v="Quais d'expédition"/>
    <s v="Coupure "/>
    <s v="Majeur"/>
    <x v="1"/>
    <x v="3"/>
    <x v="0"/>
    <s v=""/>
    <m/>
    <b v="0"/>
  </r>
  <r>
    <x v="167"/>
    <x v="2"/>
    <x v="9"/>
    <d v="1899-12-30T00:45:00"/>
    <x v="121"/>
    <x v="0"/>
    <x v="4"/>
    <x v="0"/>
    <x v="3"/>
    <x v="0"/>
    <x v="3"/>
    <s v="Dépose cadre L1"/>
    <s v="Coupure "/>
    <s v="Bouche"/>
    <x v="1"/>
    <x v="3"/>
    <x v="0"/>
    <s v=""/>
    <m/>
    <b v="0"/>
  </r>
  <r>
    <x v="168"/>
    <x v="2"/>
    <x v="9"/>
    <d v="1899-12-30T14:30:00"/>
    <x v="122"/>
    <x v="0"/>
    <x v="0"/>
    <x v="0"/>
    <x v="0"/>
    <x v="0"/>
    <x v="9"/>
    <s v="Fin de L2"/>
    <s v="Coupure "/>
    <s v="Coude"/>
    <x v="1"/>
    <x v="3"/>
    <x v="0"/>
    <s v=""/>
    <m/>
    <b v="0"/>
  </r>
  <r>
    <x v="169"/>
    <x v="2"/>
    <x v="10"/>
    <d v="1899-12-30T11:30:00"/>
    <x v="123"/>
    <x v="0"/>
    <x v="1"/>
    <x v="0"/>
    <x v="2"/>
    <x v="0"/>
    <x v="1"/>
    <s v="Plieuse 2"/>
    <s v="Choc / coup  "/>
    <s v="Main "/>
    <x v="1"/>
    <x v="3"/>
    <x v="0"/>
    <s v=""/>
    <m/>
    <b v="0"/>
  </r>
  <r>
    <x v="169"/>
    <x v="2"/>
    <x v="10"/>
    <d v="1899-12-30T11:30:00"/>
    <x v="123"/>
    <x v="2"/>
    <x v="1"/>
    <x v="0"/>
    <x v="2"/>
    <x v="0"/>
    <x v="1"/>
    <s v="Plieuse 2"/>
    <s v="Choc / coup  "/>
    <s v="Main "/>
    <x v="3"/>
    <x v="3"/>
    <x v="8"/>
    <n v="1008"/>
    <s v="En voulant décoincer une barre bloquée, sa main a heurté une pièce en acier de la plieuse. Elle a fini sa journée d travail à 13:00. Le lendemain, elle n'est pas venue travailler car sa main était gonflée."/>
    <n v="2"/>
  </r>
  <r>
    <x v="170"/>
    <x v="2"/>
    <x v="10"/>
    <d v="1899-12-30T20:20:00"/>
    <x v="26"/>
    <x v="0"/>
    <x v="0"/>
    <x v="0"/>
    <x v="0"/>
    <x v="0"/>
    <x v="11"/>
    <s v="Butyleuse L1"/>
    <s v="Choc / coup  "/>
    <s v="Majeur"/>
    <x v="1"/>
    <x v="3"/>
    <x v="0"/>
    <s v=""/>
    <m/>
    <b v="0"/>
  </r>
  <r>
    <x v="171"/>
    <x v="2"/>
    <x v="10"/>
    <d v="1899-12-30T01:57:00"/>
    <x v="3"/>
    <x v="0"/>
    <x v="4"/>
    <x v="0"/>
    <x v="3"/>
    <x v="0"/>
    <x v="0"/>
    <s v="Hegla (T2) Float"/>
    <s v="Coupure "/>
    <s v="Main "/>
    <x v="0"/>
    <x v="6"/>
    <x v="0"/>
    <s v=""/>
    <m/>
    <b v="0"/>
  </r>
  <r>
    <x v="171"/>
    <x v="2"/>
    <x v="10"/>
    <d v="1899-12-30T10:00:00"/>
    <x v="73"/>
    <x v="0"/>
    <x v="2"/>
    <x v="0"/>
    <x v="1"/>
    <x v="0"/>
    <x v="11"/>
    <s v="Butyleuse L4/5"/>
    <s v="Malaise / maladie"/>
    <s v="Autre"/>
    <x v="1"/>
    <x v="1"/>
    <x v="0"/>
    <s v=""/>
    <m/>
    <b v="0"/>
  </r>
  <r>
    <x v="171"/>
    <x v="2"/>
    <x v="10"/>
    <d v="1899-12-30T13:30:00"/>
    <x v="124"/>
    <x v="0"/>
    <x v="0"/>
    <x v="0"/>
    <x v="0"/>
    <x v="0"/>
    <x v="9"/>
    <s v="Fin de L1"/>
    <s v="Coupure "/>
    <s v="Coude"/>
    <x v="1"/>
    <x v="7"/>
    <x v="0"/>
    <s v=""/>
    <m/>
    <b v="0"/>
  </r>
  <r>
    <x v="171"/>
    <x v="2"/>
    <x v="10"/>
    <d v="1899-12-30T10:00:00"/>
    <x v="73"/>
    <x v="1"/>
    <x v="2"/>
    <x v="0"/>
    <x v="1"/>
    <x v="0"/>
    <x v="11"/>
    <s v="Butyleuse L4/5"/>
    <s v="Malaise / maladie"/>
    <s v="Poitrine"/>
    <x v="2"/>
    <x v="1"/>
    <x v="1"/>
    <n v="0"/>
    <s v="Il ressent une douleur au cœur de temps en temps (antécédents familiaux) "/>
    <b v="0"/>
  </r>
  <r>
    <x v="171"/>
    <x v="2"/>
    <x v="10"/>
    <d v="1899-12-30T18:30:00"/>
    <x v="124"/>
    <x v="1"/>
    <x v="0"/>
    <x v="0"/>
    <x v="0"/>
    <x v="0"/>
    <x v="9"/>
    <s v="Fin de L1"/>
    <s v="Coupure "/>
    <s v="Coude"/>
    <x v="1"/>
    <x v="5"/>
    <x v="1"/>
    <n v="0"/>
    <s v="En mettant la barre de serrage sur un pupitre, son coude droit a heurté l'angle d'un vitrage."/>
    <b v="0"/>
  </r>
  <r>
    <x v="172"/>
    <x v="2"/>
    <x v="10"/>
    <d v="1899-12-30T01:00:00"/>
    <x v="94"/>
    <x v="0"/>
    <x v="4"/>
    <x v="0"/>
    <x v="3"/>
    <x v="0"/>
    <x v="0"/>
    <s v="Hegla (T2) Float"/>
    <s v="Coupure "/>
    <s v="Index"/>
    <x v="0"/>
    <x v="6"/>
    <x v="0"/>
    <s v=""/>
    <m/>
    <b v="0"/>
  </r>
  <r>
    <x v="173"/>
    <x v="2"/>
    <x v="10"/>
    <d v="1899-12-30T10:45:00"/>
    <x v="125"/>
    <x v="0"/>
    <x v="0"/>
    <x v="1"/>
    <x v="2"/>
    <x v="0"/>
    <x v="0"/>
    <s v="Hegla (T2) Float"/>
    <s v="Coupure "/>
    <s v="Paume"/>
    <x v="1"/>
    <x v="5"/>
    <x v="0"/>
    <s v=""/>
    <m/>
    <b v="0"/>
  </r>
  <r>
    <x v="174"/>
    <x v="2"/>
    <x v="10"/>
    <d v="1899-12-30T10:09:00"/>
    <x v="119"/>
    <x v="0"/>
    <x v="0"/>
    <x v="1"/>
    <x v="2"/>
    <x v="0"/>
    <x v="12"/>
    <s v="Laveuse L1"/>
    <s v="Coupure "/>
    <s v="Index"/>
    <x v="1"/>
    <x v="3"/>
    <x v="0"/>
    <s v=""/>
    <m/>
    <b v="0"/>
  </r>
  <r>
    <x v="174"/>
    <x v="2"/>
    <x v="10"/>
    <d v="1899-12-30T13:45:00"/>
    <x v="126"/>
    <x v="0"/>
    <x v="2"/>
    <x v="0"/>
    <x v="0"/>
    <x v="0"/>
    <x v="9"/>
    <s v="Fin de L2"/>
    <s v="Coupure "/>
    <s v="Coude"/>
    <x v="1"/>
    <x v="7"/>
    <x v="0"/>
    <s v=""/>
    <m/>
    <b v="0"/>
  </r>
  <r>
    <x v="175"/>
    <x v="2"/>
    <x v="10"/>
    <m/>
    <x v="94"/>
    <x v="2"/>
    <x v="4"/>
    <x v="0"/>
    <x v="3"/>
    <x v="0"/>
    <x v="0"/>
    <s v="Lieu non-connu"/>
    <s v="Psychologique"/>
    <s v="Autre"/>
    <x v="2"/>
    <x v="1"/>
    <x v="9"/>
    <n v="2268"/>
    <s v="Problème de communication et d'entente avec un autre salarié "/>
    <n v="1"/>
  </r>
  <r>
    <x v="176"/>
    <x v="2"/>
    <x v="10"/>
    <d v="1899-12-30T20:40:00"/>
    <x v="127"/>
    <x v="0"/>
    <x v="0"/>
    <x v="0"/>
    <x v="0"/>
    <x v="0"/>
    <x v="0"/>
    <s v="Hegla (T4) Feuilleté"/>
    <s v="Coupure "/>
    <s v="Main "/>
    <x v="1"/>
    <x v="5"/>
    <x v="0"/>
    <s v=""/>
    <m/>
    <b v="0"/>
  </r>
  <r>
    <x v="177"/>
    <x v="2"/>
    <x v="10"/>
    <d v="1899-12-30T09:00:00"/>
    <x v="89"/>
    <x v="0"/>
    <x v="2"/>
    <x v="0"/>
    <x v="1"/>
    <x v="0"/>
    <x v="12"/>
    <s v="Laveuse L1"/>
    <s v="Projection"/>
    <s v="Œil"/>
    <x v="1"/>
    <x v="9"/>
    <x v="0"/>
    <s v=""/>
    <m/>
    <b v="0"/>
  </r>
  <r>
    <x v="178"/>
    <x v="2"/>
    <x v="10"/>
    <d v="1899-12-30T10:00:00"/>
    <x v="128"/>
    <x v="0"/>
    <x v="1"/>
    <x v="0"/>
    <x v="2"/>
    <x v="1"/>
    <x v="6"/>
    <s v="Labo qualité "/>
    <s v="Malaise / maladie"/>
    <s v="Autre"/>
    <x v="1"/>
    <x v="1"/>
    <x v="0"/>
    <s v=""/>
    <m/>
    <b v="0"/>
  </r>
  <r>
    <x v="179"/>
    <x v="2"/>
    <x v="10"/>
    <d v="1899-12-30T23:06:00"/>
    <x v="129"/>
    <x v="0"/>
    <x v="4"/>
    <x v="0"/>
    <x v="3"/>
    <x v="0"/>
    <x v="1"/>
    <s v="Plieuse 2"/>
    <s v="Projection"/>
    <s v="Œil"/>
    <x v="1"/>
    <x v="5"/>
    <x v="0"/>
    <s v=""/>
    <m/>
    <b v="0"/>
  </r>
  <r>
    <x v="179"/>
    <x v="2"/>
    <x v="10"/>
    <d v="1899-12-30T11:25:00"/>
    <x v="95"/>
    <x v="0"/>
    <x v="0"/>
    <x v="0"/>
    <x v="2"/>
    <x v="0"/>
    <x v="0"/>
    <s v="Hegla (T3) Float"/>
    <s v="Projection"/>
    <s v="Œil"/>
    <x v="1"/>
    <x v="9"/>
    <x v="0"/>
    <s v=""/>
    <m/>
    <b v="0"/>
  </r>
  <r>
    <x v="180"/>
    <x v="2"/>
    <x v="10"/>
    <d v="1899-12-30T15:00:00"/>
    <x v="89"/>
    <x v="0"/>
    <x v="2"/>
    <x v="0"/>
    <x v="1"/>
    <x v="0"/>
    <x v="12"/>
    <s v="Laveuse L2"/>
    <s v="Douleur "/>
    <s v="Omoplate"/>
    <x v="1"/>
    <x v="1"/>
    <x v="0"/>
    <s v=""/>
    <m/>
    <b v="0"/>
  </r>
  <r>
    <x v="180"/>
    <x v="2"/>
    <x v="10"/>
    <d v="1899-12-30T15:00:00"/>
    <x v="89"/>
    <x v="2"/>
    <x v="2"/>
    <x v="0"/>
    <x v="1"/>
    <x v="0"/>
    <x v="12"/>
    <s v="Laveuse L2"/>
    <s v="Douleur "/>
    <s v="Dos"/>
    <x v="1"/>
    <x v="5"/>
    <x v="13"/>
    <n v="2016"/>
    <s v="En portant un verre à la laveuse, il a ressenti une douleur au milieu des omoplates. Il a porté environ une vingtaine de verre en 1100 x 1990 en 4 mm (poids environ 20 kg) et il n'a pas utilisé le palonnier pour &quot;gagner du temps&quot;."/>
    <n v="1"/>
  </r>
  <r>
    <x v="181"/>
    <x v="2"/>
    <x v="10"/>
    <d v="1899-12-30T00:20:00"/>
    <x v="130"/>
    <x v="0"/>
    <x v="4"/>
    <x v="0"/>
    <x v="3"/>
    <x v="0"/>
    <x v="11"/>
    <s v="Butyleuse L2"/>
    <s v="Projection"/>
    <s v="Œil"/>
    <x v="0"/>
    <x v="6"/>
    <x v="0"/>
    <s v=""/>
    <m/>
    <b v="0"/>
  </r>
  <r>
    <x v="181"/>
    <x v="2"/>
    <x v="10"/>
    <d v="1899-12-30T07:44:00"/>
    <x v="131"/>
    <x v="0"/>
    <x v="5"/>
    <x v="2"/>
    <x v="1"/>
    <x v="6"/>
    <x v="15"/>
    <s v="Quais d'expédition"/>
    <s v="Coupure "/>
    <s v="Pouce"/>
    <x v="1"/>
    <x v="2"/>
    <x v="0"/>
    <s v=""/>
    <m/>
    <b v="0"/>
  </r>
  <r>
    <x v="181"/>
    <x v="2"/>
    <x v="10"/>
    <d v="1899-12-30T01:37:00"/>
    <x v="92"/>
    <x v="0"/>
    <x v="4"/>
    <x v="0"/>
    <x v="3"/>
    <x v="0"/>
    <x v="9"/>
    <s v="Fin de L1"/>
    <s v="Coupure "/>
    <s v="Poignet"/>
    <x v="1"/>
    <x v="7"/>
    <x v="0"/>
    <s v=""/>
    <m/>
    <b v="0"/>
  </r>
  <r>
    <x v="182"/>
    <x v="2"/>
    <x v="10"/>
    <d v="1899-12-30T11:25:00"/>
    <x v="132"/>
    <x v="0"/>
    <x v="1"/>
    <x v="0"/>
    <x v="2"/>
    <x v="0"/>
    <x v="1"/>
    <s v="Plieuse 4"/>
    <s v="Malaise / maladie"/>
    <s v="Autre"/>
    <x v="1"/>
    <x v="1"/>
    <x v="0"/>
    <s v=""/>
    <m/>
    <b v="0"/>
  </r>
  <r>
    <x v="183"/>
    <x v="2"/>
    <x v="10"/>
    <d v="1899-12-30T16:04:00"/>
    <x v="100"/>
    <x v="0"/>
    <x v="1"/>
    <x v="0"/>
    <x v="0"/>
    <x v="0"/>
    <x v="1"/>
    <s v="Plieuse 1"/>
    <s v="Choc / coup  "/>
    <s v="Auriculaire"/>
    <x v="1"/>
    <x v="3"/>
    <x v="0"/>
    <s v=""/>
    <m/>
    <b v="0"/>
  </r>
  <r>
    <x v="184"/>
    <x v="2"/>
    <x v="11"/>
    <d v="1899-12-30T12:35:00"/>
    <x v="19"/>
    <x v="0"/>
    <x v="0"/>
    <x v="0"/>
    <x v="2"/>
    <x v="0"/>
    <x v="1"/>
    <s v="Plieuse 2"/>
    <s v="Choc / coup  "/>
    <s v="Bras "/>
    <x v="1"/>
    <x v="3"/>
    <x v="0"/>
    <s v=""/>
    <m/>
    <b v="0"/>
  </r>
  <r>
    <x v="185"/>
    <x v="2"/>
    <x v="11"/>
    <d v="1899-12-30T08:07:00"/>
    <x v="133"/>
    <x v="0"/>
    <x v="2"/>
    <x v="0"/>
    <x v="1"/>
    <x v="0"/>
    <x v="9"/>
    <s v="Fin de L4/5"/>
    <s v="Douleur "/>
    <s v="Dos"/>
    <x v="1"/>
    <x v="1"/>
    <x v="0"/>
    <s v=""/>
    <m/>
    <b v="0"/>
  </r>
  <r>
    <x v="186"/>
    <x v="2"/>
    <x v="11"/>
    <d v="1899-12-30T09:45:00"/>
    <x v="127"/>
    <x v="0"/>
    <x v="0"/>
    <x v="0"/>
    <x v="2"/>
    <x v="0"/>
    <x v="0"/>
    <s v="Hegla (T5) Feuilleté"/>
    <s v="Coupure "/>
    <s v="Mollet"/>
    <x v="1"/>
    <x v="3"/>
    <x v="0"/>
    <s v=""/>
    <m/>
    <b v="0"/>
  </r>
  <r>
    <x v="187"/>
    <x v="2"/>
    <x v="11"/>
    <d v="1899-12-30T20:30:00"/>
    <x v="134"/>
    <x v="0"/>
    <x v="4"/>
    <x v="0"/>
    <x v="3"/>
    <x v="0"/>
    <x v="12"/>
    <s v="Trajet"/>
    <s v="Douleur "/>
    <s v="Jambe"/>
    <x v="1"/>
    <x v="1"/>
    <x v="0"/>
    <s v=""/>
    <m/>
    <b v="0"/>
  </r>
  <r>
    <x v="187"/>
    <x v="2"/>
    <x v="11"/>
    <d v="1899-12-30T20:30:00"/>
    <x v="134"/>
    <x v="2"/>
    <x v="4"/>
    <x v="1"/>
    <x v="3"/>
    <x v="0"/>
    <x v="12"/>
    <s v="Trajet"/>
    <s v="Douleur "/>
    <s v="Hanche"/>
    <x v="1"/>
    <x v="1"/>
    <x v="8"/>
    <n v="1008"/>
    <s v="En venant sur son lieu de travail, il est tombé de son scooter car la chaussée était mouiléee. Pas de tiers impliqué, accident à 20:20, il est venu travailler jusqu'à 03:55 puis il est rentré car la douleur était trop importante."/>
    <n v="4"/>
  </r>
  <r>
    <x v="188"/>
    <x v="2"/>
    <x v="11"/>
    <d v="1899-12-30T14:11:00"/>
    <x v="119"/>
    <x v="0"/>
    <x v="0"/>
    <x v="1"/>
    <x v="0"/>
    <x v="0"/>
    <x v="12"/>
    <s v="Laveuse L1"/>
    <s v="Douleur "/>
    <s v="Poignet"/>
    <x v="1"/>
    <x v="5"/>
    <x v="0"/>
    <s v=""/>
    <m/>
    <b v="0"/>
  </r>
  <r>
    <x v="188"/>
    <x v="2"/>
    <x v="11"/>
    <d v="1899-12-30T16:00:00"/>
    <x v="4"/>
    <x v="0"/>
    <x v="0"/>
    <x v="0"/>
    <x v="0"/>
    <x v="0"/>
    <x v="3"/>
    <s v="Laveuse L2"/>
    <s v="Douleur "/>
    <s v="Epaule"/>
    <x v="1"/>
    <x v="5"/>
    <x v="0"/>
    <s v=""/>
    <m/>
    <b v="0"/>
  </r>
  <r>
    <x v="188"/>
    <x v="2"/>
    <x v="11"/>
    <d v="1899-12-30T17:45:00"/>
    <x v="104"/>
    <x v="0"/>
    <x v="0"/>
    <x v="0"/>
    <x v="0"/>
    <x v="0"/>
    <x v="11"/>
    <s v="Butyleuse L1"/>
    <s v="Projection"/>
    <s v="Œil"/>
    <x v="1"/>
    <x v="5"/>
    <x v="0"/>
    <s v=""/>
    <m/>
    <b v="0"/>
  </r>
  <r>
    <x v="188"/>
    <x v="2"/>
    <x v="11"/>
    <d v="1899-12-30T05:00:00"/>
    <x v="135"/>
    <x v="2"/>
    <x v="4"/>
    <x v="0"/>
    <x v="3"/>
    <x v="0"/>
    <x v="1"/>
    <s v="Plieuse 3"/>
    <s v="Entorse et foulure "/>
    <s v="Cheville"/>
    <x v="5"/>
    <x v="3"/>
    <x v="5"/>
    <n v="1764"/>
    <s v="En manipulant un porteur de cadre, elle s'est prit les pieds dans le tapis et elle est tombée"/>
    <n v="0"/>
  </r>
  <r>
    <x v="189"/>
    <x v="2"/>
    <x v="11"/>
    <d v="1899-12-30T05:00:00"/>
    <x v="46"/>
    <x v="0"/>
    <x v="4"/>
    <x v="0"/>
    <x v="3"/>
    <x v="0"/>
    <x v="11"/>
    <s v="Plieuse 3"/>
    <s v="Choc / coup  "/>
    <s v="Cheville"/>
    <x v="6"/>
    <x v="3"/>
    <x v="0"/>
    <s v=""/>
    <m/>
    <b v="0"/>
  </r>
  <r>
    <x v="190"/>
    <x v="2"/>
    <x v="11"/>
    <d v="1899-12-30T15:39:00"/>
    <x v="4"/>
    <x v="0"/>
    <x v="0"/>
    <x v="0"/>
    <x v="0"/>
    <x v="0"/>
    <x v="3"/>
    <s v="Laveuse L3"/>
    <s v="Luxation "/>
    <s v="Epaule"/>
    <x v="1"/>
    <x v="5"/>
    <x v="0"/>
    <s v=""/>
    <m/>
    <b v="0"/>
  </r>
  <r>
    <x v="190"/>
    <x v="2"/>
    <x v="11"/>
    <d v="1899-12-30T21:30:00"/>
    <x v="92"/>
    <x v="0"/>
    <x v="4"/>
    <x v="0"/>
    <x v="3"/>
    <x v="0"/>
    <x v="9"/>
    <s v="Fin de L1"/>
    <s v="Coupure "/>
    <s v="Pouce"/>
    <x v="1"/>
    <x v="3"/>
    <x v="0"/>
    <s v=""/>
    <m/>
    <b v="0"/>
  </r>
  <r>
    <x v="190"/>
    <x v="2"/>
    <x v="11"/>
    <d v="1899-12-30T15:40:00"/>
    <x v="4"/>
    <x v="2"/>
    <x v="2"/>
    <x v="0"/>
    <x v="1"/>
    <x v="0"/>
    <x v="3"/>
    <s v="Laveuse L3"/>
    <s v="Douleur "/>
    <s v="Epaule"/>
    <x v="1"/>
    <x v="5"/>
    <x v="24"/>
    <n v="69804"/>
    <s v="En déplaçant un grand verre (64/2) sur un chariot, elle a ressenti une douleur à l'épaule le 13/07/2021. "/>
    <n v="0"/>
  </r>
  <r>
    <x v="191"/>
    <x v="2"/>
    <x v="11"/>
    <d v="1899-12-30T08:00:00"/>
    <x v="55"/>
    <x v="0"/>
    <x v="0"/>
    <x v="0"/>
    <x v="2"/>
    <x v="0"/>
    <x v="12"/>
    <s v="Laveuse L1"/>
    <s v="Douleur "/>
    <s v="Genou"/>
    <x v="1"/>
    <x v="3"/>
    <x v="0"/>
    <s v=""/>
    <m/>
    <b v="0"/>
  </r>
  <r>
    <x v="191"/>
    <x v="2"/>
    <x v="11"/>
    <d v="1899-12-30T08:30:00"/>
    <x v="136"/>
    <x v="0"/>
    <x v="0"/>
    <x v="1"/>
    <x v="2"/>
    <x v="2"/>
    <x v="14"/>
    <s v="Quais d'expédition"/>
    <s v="Coupure "/>
    <s v="Tête"/>
    <x v="1"/>
    <x v="3"/>
    <x v="0"/>
    <s v=""/>
    <m/>
    <b v="0"/>
  </r>
  <r>
    <x v="191"/>
    <x v="2"/>
    <x v="11"/>
    <d v="1899-12-30T23:45:00"/>
    <x v="137"/>
    <x v="0"/>
    <x v="4"/>
    <x v="1"/>
    <x v="3"/>
    <x v="0"/>
    <x v="0"/>
    <s v="Hegla (T2) Float"/>
    <s v="Coupure "/>
    <s v="Avant  bras"/>
    <x v="1"/>
    <x v="3"/>
    <x v="0"/>
    <s v=""/>
    <m/>
    <b v="0"/>
  </r>
  <r>
    <x v="191"/>
    <x v="2"/>
    <x v="11"/>
    <d v="1899-12-30T23:40:00"/>
    <x v="137"/>
    <x v="2"/>
    <x v="4"/>
    <x v="1"/>
    <x v="3"/>
    <x v="0"/>
    <x v="0"/>
    <s v="Hegla (T2) float"/>
    <s v="Coupure "/>
    <s v="Avant  bras"/>
    <x v="1"/>
    <x v="0"/>
    <x v="25"/>
    <n v="2772"/>
    <s v="En portant un verre (1300 x 2100), il a trébuché et le verre s'est cassé. Il a reçu un morceau au niveau de l'avant-bras droit qui a perforé la manchette."/>
    <n v="0"/>
  </r>
  <r>
    <x v="191"/>
    <x v="2"/>
    <x v="11"/>
    <d v="1899-12-30T08:00:00"/>
    <x v="55"/>
    <x v="2"/>
    <x v="0"/>
    <x v="0"/>
    <x v="2"/>
    <x v="0"/>
    <x v="12"/>
    <s v="Laveuse L1"/>
    <s v="Douleur "/>
    <s v="Genou"/>
    <x v="1"/>
    <x v="1"/>
    <x v="23"/>
    <n v="756"/>
    <s v="En tournant un chariot, son genou gauche à tourner"/>
    <n v="0"/>
  </r>
  <r>
    <x v="192"/>
    <x v="2"/>
    <x v="11"/>
    <d v="1899-12-30T11:30:00"/>
    <x v="2"/>
    <x v="0"/>
    <x v="0"/>
    <x v="0"/>
    <x v="2"/>
    <x v="0"/>
    <x v="2"/>
    <s v="PBI Fraisage"/>
    <s v="Coupure "/>
    <s v="Pouce"/>
    <x v="1"/>
    <x v="3"/>
    <x v="0"/>
    <s v=""/>
    <m/>
    <b v="0"/>
  </r>
  <r>
    <x v="192"/>
    <x v="2"/>
    <x v="11"/>
    <d v="1899-12-30T13:00:00"/>
    <x v="122"/>
    <x v="0"/>
    <x v="0"/>
    <x v="0"/>
    <x v="2"/>
    <x v="0"/>
    <x v="9"/>
    <s v="Fin de L1"/>
    <s v="Projection"/>
    <s v="Œil"/>
    <x v="1"/>
    <x v="9"/>
    <x v="0"/>
    <s v=""/>
    <m/>
    <b v="0"/>
  </r>
  <r>
    <x v="192"/>
    <x v="2"/>
    <x v="11"/>
    <d v="1899-12-30T04:31:00"/>
    <x v="112"/>
    <x v="2"/>
    <x v="4"/>
    <x v="0"/>
    <x v="3"/>
    <x v="0"/>
    <x v="5"/>
    <s v="Finition L2"/>
    <s v="Écrasement "/>
    <s v="Pied"/>
    <x v="1"/>
    <x v="3"/>
    <x v="26"/>
    <n v="7056"/>
    <s v="En tirant un chariot, le bas est passé sur son talon et lui tordu le pied."/>
    <n v="0"/>
  </r>
  <r>
    <x v="193"/>
    <x v="2"/>
    <x v="11"/>
    <d v="1899-12-30T07:00:00"/>
    <x v="138"/>
    <x v="0"/>
    <x v="3"/>
    <x v="0"/>
    <x v="2"/>
    <x v="0"/>
    <x v="4"/>
    <s v="Hegla (T3) Float"/>
    <s v="Perforation "/>
    <s v="Auriculaire"/>
    <x v="1"/>
    <x v="3"/>
    <x v="0"/>
    <s v=""/>
    <m/>
    <b v="0"/>
  </r>
  <r>
    <x v="194"/>
    <x v="2"/>
    <x v="11"/>
    <d v="1899-12-30T12:00:00"/>
    <x v="106"/>
    <x v="0"/>
    <x v="1"/>
    <x v="0"/>
    <x v="2"/>
    <x v="0"/>
    <x v="0"/>
    <s v="Hegla (T5) Feuilleté"/>
    <s v="Coupure "/>
    <s v="Tibia"/>
    <x v="3"/>
    <x v="6"/>
    <x v="0"/>
    <s v=""/>
    <m/>
    <b v="0"/>
  </r>
  <r>
    <x v="194"/>
    <x v="2"/>
    <x v="11"/>
    <d v="1899-12-30T12:35:00"/>
    <x v="106"/>
    <x v="1"/>
    <x v="1"/>
    <x v="0"/>
    <x v="2"/>
    <x v="0"/>
    <x v="0"/>
    <s v="Hegla (T2) Float"/>
    <s v="Coupure "/>
    <s v="Jambe"/>
    <x v="3"/>
    <x v="6"/>
    <x v="1"/>
    <n v="0"/>
    <s v="En voulant sortir le verre de la table à l'aide du palonnier, le verre a glissé sur la jambe gauche d'Aurélien. Le verre a glissé car 2 vannes sur 4 étaient fermées."/>
    <b v="0"/>
  </r>
  <r>
    <x v="195"/>
    <x v="2"/>
    <x v="11"/>
    <d v="1899-12-30T04:31:00"/>
    <x v="112"/>
    <x v="0"/>
    <x v="4"/>
    <x v="0"/>
    <x v="3"/>
    <x v="0"/>
    <x v="5"/>
    <s v="Finition L2"/>
    <s v="Douleur "/>
    <s v="Pied"/>
    <x v="1"/>
    <x v="3"/>
    <x v="0"/>
    <s v=""/>
    <m/>
    <b v="0"/>
  </r>
  <r>
    <x v="196"/>
    <x v="2"/>
    <x v="11"/>
    <d v="1899-12-30T16:50:00"/>
    <x v="108"/>
    <x v="0"/>
    <x v="0"/>
    <x v="0"/>
    <x v="0"/>
    <x v="0"/>
    <x v="0"/>
    <s v="Hegla (T2) Float"/>
    <s v="Coupure "/>
    <s v="Paume"/>
    <x v="0"/>
    <x v="6"/>
    <x v="0"/>
    <s v=""/>
    <m/>
    <b v="0"/>
  </r>
  <r>
    <x v="197"/>
    <x v="2"/>
    <x v="11"/>
    <d v="1899-12-30T15:00:00"/>
    <x v="10"/>
    <x v="0"/>
    <x v="0"/>
    <x v="0"/>
    <x v="0"/>
    <x v="2"/>
    <x v="8"/>
    <s v="Stock pliage"/>
    <s v="Coupure "/>
    <s v="Annulaire"/>
    <x v="1"/>
    <x v="3"/>
    <x v="0"/>
    <s v=""/>
    <m/>
    <b v="0"/>
  </r>
  <r>
    <x v="198"/>
    <x v="2"/>
    <x v="11"/>
    <d v="1899-12-30T18:40:00"/>
    <x v="19"/>
    <x v="0"/>
    <x v="0"/>
    <x v="0"/>
    <x v="0"/>
    <x v="0"/>
    <x v="1"/>
    <s v="Plieuse 2"/>
    <s v="Projection"/>
    <s v="Œil"/>
    <x v="1"/>
    <x v="2"/>
    <x v="0"/>
    <s v=""/>
    <m/>
    <b v="0"/>
  </r>
  <r>
    <x v="199"/>
    <x v="2"/>
    <x v="11"/>
    <d v="1899-12-30T04:50:00"/>
    <x v="92"/>
    <x v="2"/>
    <x v="4"/>
    <x v="0"/>
    <x v="3"/>
    <x v="0"/>
    <x v="9"/>
    <s v="Fin de L1"/>
    <s v="Douleur "/>
    <s v="Dos"/>
    <x v="1"/>
    <x v="1"/>
    <x v="13"/>
    <n v="2016"/>
    <s v="En utilisant le palonnier, son dos a craqué à cause du mouvement de balancier dû au verre à manipuler."/>
    <n v="2"/>
  </r>
  <r>
    <x v="200"/>
    <x v="2"/>
    <x v="0"/>
    <d v="1899-12-30T19:27:00"/>
    <x v="95"/>
    <x v="0"/>
    <x v="0"/>
    <x v="0"/>
    <x v="0"/>
    <x v="0"/>
    <x v="0"/>
    <s v="Hegla (T3) Float"/>
    <s v="Coupure "/>
    <s v="Index"/>
    <x v="1"/>
    <x v="2"/>
    <x v="0"/>
    <s v=""/>
    <m/>
    <b v="0"/>
  </r>
  <r>
    <x v="201"/>
    <x v="2"/>
    <x v="0"/>
    <d v="1899-12-30T13:50:00"/>
    <x v="139"/>
    <x v="0"/>
    <x v="0"/>
    <x v="0"/>
    <x v="0"/>
    <x v="0"/>
    <x v="11"/>
    <s v="Butyleuse L1"/>
    <s v="Brûlure"/>
    <s v="Pied"/>
    <x v="1"/>
    <x v="7"/>
    <x v="0"/>
    <s v=""/>
    <m/>
    <b v="0"/>
  </r>
  <r>
    <x v="202"/>
    <x v="2"/>
    <x v="0"/>
    <d v="1899-12-30T13:35:00"/>
    <x v="8"/>
    <x v="0"/>
    <x v="0"/>
    <x v="0"/>
    <x v="0"/>
    <x v="1"/>
    <x v="6"/>
    <s v="Hegla (T3) Float"/>
    <s v="Coupure "/>
    <s v="Majeur"/>
    <x v="1"/>
    <x v="2"/>
    <x v="0"/>
    <s v=""/>
    <m/>
    <b v="0"/>
  </r>
  <r>
    <x v="203"/>
    <x v="2"/>
    <x v="0"/>
    <d v="1899-12-30T11:32:00"/>
    <x v="140"/>
    <x v="0"/>
    <x v="0"/>
    <x v="0"/>
    <x v="2"/>
    <x v="0"/>
    <x v="1"/>
    <s v="Dépose cadre L4/5"/>
    <s v="Coupure "/>
    <s v="Index"/>
    <x v="1"/>
    <x v="3"/>
    <x v="0"/>
    <s v=""/>
    <m/>
    <b v="0"/>
  </r>
  <r>
    <x v="203"/>
    <x v="2"/>
    <x v="0"/>
    <d v="1899-12-30T21:27:00"/>
    <x v="46"/>
    <x v="0"/>
    <x v="4"/>
    <x v="0"/>
    <x v="3"/>
    <x v="0"/>
    <x v="1"/>
    <s v="Butyleuse L2"/>
    <s v="Douleur "/>
    <s v="Pied"/>
    <x v="1"/>
    <x v="3"/>
    <x v="0"/>
    <s v=""/>
    <m/>
    <b v="0"/>
  </r>
  <r>
    <x v="203"/>
    <x v="2"/>
    <x v="0"/>
    <d v="1899-12-30T21:27:00"/>
    <x v="135"/>
    <x v="2"/>
    <x v="4"/>
    <x v="0"/>
    <x v="3"/>
    <x v="0"/>
    <x v="11"/>
    <s v="Butyleuse L2"/>
    <s v="Entorse et foulure "/>
    <s v="Cheville"/>
    <x v="5"/>
    <x v="3"/>
    <x v="2"/>
    <n v="9828"/>
    <s v="Nathalie a posé ses cadres sur la butyleuse L2. Elle a vu un petit cadre basculé en avant et a voulu le rattraper. Son pied s'est pris dans les socles qui tiennent la butyleuse au sol. Son pied s'est alors tordu. Tout de suite après, elle présentait un hématome. "/>
    <n v="0"/>
  </r>
  <r>
    <x v="204"/>
    <x v="2"/>
    <x v="1"/>
    <d v="1899-12-30T02:45:00"/>
    <x v="85"/>
    <x v="0"/>
    <x v="4"/>
    <x v="0"/>
    <x v="3"/>
    <x v="0"/>
    <x v="9"/>
    <s v="Fin de L1"/>
    <s v="Douleur "/>
    <s v="Dos"/>
    <x v="1"/>
    <x v="5"/>
    <x v="0"/>
    <s v=""/>
    <m/>
    <b v="0"/>
  </r>
  <r>
    <x v="204"/>
    <x v="2"/>
    <x v="1"/>
    <d v="1899-12-30T23:33:00"/>
    <x v="86"/>
    <x v="2"/>
    <x v="4"/>
    <x v="0"/>
    <x v="3"/>
    <x v="0"/>
    <x v="9"/>
    <s v="Fin de L1"/>
    <s v="Douleur "/>
    <s v="Dos"/>
    <x v="1"/>
    <x v="5"/>
    <x v="27"/>
    <n v="17388"/>
    <s v="En revenant de pause cigarette, Faton a voulu poussé un chariot de vitrage plein. Les roues se sont bloquées mais Faton n'a pas vu et il a forcé. Il a ressenti une douleur dans le dos, à savoir qu'il a déjà eu des douleurs au dos."/>
    <n v="2"/>
  </r>
  <r>
    <x v="205"/>
    <x v="2"/>
    <x v="1"/>
    <d v="1899-12-30T07:26:00"/>
    <x v="95"/>
    <x v="0"/>
    <x v="0"/>
    <x v="0"/>
    <x v="2"/>
    <x v="0"/>
    <x v="0"/>
    <s v="Hegla (T3) Float"/>
    <s v="Douleur "/>
    <s v="Dos"/>
    <x v="1"/>
    <x v="1"/>
    <x v="0"/>
    <s v=""/>
    <m/>
    <b v="0"/>
  </r>
  <r>
    <x v="205"/>
    <x v="2"/>
    <x v="1"/>
    <d v="1899-12-30T09:45:00"/>
    <x v="141"/>
    <x v="0"/>
    <x v="0"/>
    <x v="0"/>
    <x v="2"/>
    <x v="0"/>
    <x v="0"/>
    <s v="Hegla (T3) Float"/>
    <s v="Coupure "/>
    <s v="Index"/>
    <x v="1"/>
    <x v="3"/>
    <x v="0"/>
    <s v=""/>
    <m/>
    <b v="0"/>
  </r>
  <r>
    <x v="205"/>
    <x v="2"/>
    <x v="1"/>
    <d v="1899-12-30T06:00:00"/>
    <x v="142"/>
    <x v="1"/>
    <x v="0"/>
    <x v="0"/>
    <x v="2"/>
    <x v="0"/>
    <x v="0"/>
    <s v="Hegla (T3) Float"/>
    <s v="Douleur "/>
    <s v="Dos"/>
    <x v="2"/>
    <x v="1"/>
    <x v="1"/>
    <n v="0"/>
    <s v="Il s'est fait mal au dos en déplaçant du verre. Il avait déjà une douleur avant d'arriver au travail selon ses dires"/>
    <b v="0"/>
  </r>
  <r>
    <x v="206"/>
    <x v="2"/>
    <x v="1"/>
    <d v="1899-12-30T16:48:00"/>
    <x v="111"/>
    <x v="0"/>
    <x v="1"/>
    <x v="0"/>
    <x v="0"/>
    <x v="0"/>
    <x v="16"/>
    <s v="Butyleuse L1"/>
    <s v="Douleur "/>
    <s v="Epaule"/>
    <x v="4"/>
    <x v="0"/>
    <x v="0"/>
    <s v=""/>
    <m/>
    <b v="0"/>
  </r>
  <r>
    <x v="207"/>
    <x v="2"/>
    <x v="1"/>
    <d v="1899-12-30T06:23:00"/>
    <x v="119"/>
    <x v="0"/>
    <x v="0"/>
    <x v="0"/>
    <x v="2"/>
    <x v="0"/>
    <x v="12"/>
    <s v="Laveuse L1"/>
    <s v="Coupure "/>
    <s v="Index"/>
    <x v="1"/>
    <x v="2"/>
    <x v="0"/>
    <s v=""/>
    <m/>
    <b v="0"/>
  </r>
  <r>
    <x v="208"/>
    <x v="2"/>
    <x v="1"/>
    <d v="1899-12-30T00:00:00"/>
    <x v="143"/>
    <x v="0"/>
    <x v="4"/>
    <x v="1"/>
    <x v="3"/>
    <x v="0"/>
    <x v="12"/>
    <s v="Laveuse L1"/>
    <s v="Coupure "/>
    <s v="Tibia"/>
    <x v="1"/>
    <x v="3"/>
    <x v="0"/>
    <s v=""/>
    <m/>
    <b v="0"/>
  </r>
  <r>
    <x v="208"/>
    <x v="2"/>
    <x v="1"/>
    <d v="1899-12-30T03:13:00"/>
    <x v="144"/>
    <x v="0"/>
    <x v="4"/>
    <x v="0"/>
    <x v="3"/>
    <x v="0"/>
    <x v="9"/>
    <s v="Fin de L1"/>
    <s v="Douleur "/>
    <s v="Dos"/>
    <x v="1"/>
    <x v="5"/>
    <x v="0"/>
    <s v=""/>
    <m/>
    <b v="0"/>
  </r>
  <r>
    <x v="209"/>
    <x v="2"/>
    <x v="1"/>
    <d v="1899-12-30T03:15:00"/>
    <x v="144"/>
    <x v="2"/>
    <x v="4"/>
    <x v="0"/>
    <x v="3"/>
    <x v="0"/>
    <x v="9"/>
    <s v="Fin de L1"/>
    <s v="Douleur "/>
    <s v="Dos"/>
    <x v="1"/>
    <x v="5"/>
    <x v="28"/>
    <n v="52920"/>
    <s v="Engjell portait un verre de + 100 kg avec le palonnier. En voulant le poser sur l'agrès, lui et son collègue ont vu une tâche à l'arrière du volume. Il a voulu nettoyer. Avec le poids et le mouvement du volume, son dos a &quot;craqué&quot;. Il a déclaré au responsable production avoir souvent des douleurs au niveau du dos hors travail."/>
    <n v="1"/>
  </r>
  <r>
    <x v="210"/>
    <x v="2"/>
    <x v="1"/>
    <d v="1899-12-30T00:33:00"/>
    <x v="137"/>
    <x v="0"/>
    <x v="4"/>
    <x v="1"/>
    <x v="3"/>
    <x v="0"/>
    <x v="0"/>
    <s v="Hegla (T2) Float"/>
    <s v="Coupure "/>
    <s v="Index"/>
    <x v="1"/>
    <x v="0"/>
    <x v="0"/>
    <s v=""/>
    <m/>
    <b v="0"/>
  </r>
  <r>
    <x v="210"/>
    <x v="2"/>
    <x v="1"/>
    <d v="1899-12-30T20:25:00"/>
    <x v="145"/>
    <x v="0"/>
    <x v="1"/>
    <x v="1"/>
    <x v="0"/>
    <x v="2"/>
    <x v="14"/>
    <s v="Quais d'expédition"/>
    <s v="Coupure "/>
    <s v="Genou"/>
    <x v="1"/>
    <x v="0"/>
    <x v="0"/>
    <s v=""/>
    <m/>
    <b v="0"/>
  </r>
  <r>
    <x v="211"/>
    <x v="2"/>
    <x v="1"/>
    <d v="1899-12-30T01:20:00"/>
    <x v="3"/>
    <x v="0"/>
    <x v="4"/>
    <x v="0"/>
    <x v="3"/>
    <x v="0"/>
    <x v="0"/>
    <s v="Hegla (T5) Feuilleté"/>
    <s v="Douleur "/>
    <s v="Dos"/>
    <x v="1"/>
    <x v="5"/>
    <x v="0"/>
    <s v=""/>
    <m/>
    <b v="0"/>
  </r>
  <r>
    <x v="211"/>
    <x v="2"/>
    <x v="1"/>
    <d v="1899-12-30T05:43:00"/>
    <x v="145"/>
    <x v="0"/>
    <x v="0"/>
    <x v="1"/>
    <x v="2"/>
    <x v="2"/>
    <x v="14"/>
    <s v="Quais d'expédition"/>
    <s v="Coupure "/>
    <s v="Main "/>
    <x v="1"/>
    <x v="0"/>
    <x v="0"/>
    <s v=""/>
    <m/>
    <b v="0"/>
  </r>
  <r>
    <x v="211"/>
    <x v="2"/>
    <x v="1"/>
    <d v="1899-12-30T08:40:00"/>
    <x v="119"/>
    <x v="0"/>
    <x v="0"/>
    <x v="0"/>
    <x v="2"/>
    <x v="0"/>
    <x v="12"/>
    <s v="Laveuse L1"/>
    <s v="Coupure "/>
    <s v="Index"/>
    <x v="1"/>
    <x v="7"/>
    <x v="0"/>
    <s v=""/>
    <m/>
    <b v="0"/>
  </r>
  <r>
    <x v="211"/>
    <x v="2"/>
    <x v="1"/>
    <d v="1899-12-30T22:05:00"/>
    <x v="137"/>
    <x v="0"/>
    <x v="4"/>
    <x v="1"/>
    <x v="3"/>
    <x v="0"/>
    <x v="0"/>
    <s v="Hegla (T2) Float"/>
    <s v="Coupure "/>
    <s v="Cheville"/>
    <x v="1"/>
    <x v="3"/>
    <x v="0"/>
    <s v=""/>
    <m/>
    <b v="0"/>
  </r>
  <r>
    <x v="211"/>
    <x v="2"/>
    <x v="1"/>
    <d v="1899-12-30T01:20:00"/>
    <x v="3"/>
    <x v="2"/>
    <x v="4"/>
    <x v="0"/>
    <x v="3"/>
    <x v="0"/>
    <x v="0"/>
    <s v="Hegla (T5) Feuilleté"/>
    <s v="Douleur "/>
    <s v="Dos"/>
    <x v="1"/>
    <x v="5"/>
    <x v="29"/>
    <n v="34524"/>
    <s v="En portant un verre lourd en feuilleté, Dimitri a resenti une douleur vive dans le dos. Après quelques heures, la douleur est toujours présente."/>
    <n v="0"/>
  </r>
  <r>
    <x v="211"/>
    <x v="2"/>
    <x v="1"/>
    <d v="1899-12-30T22:00:00"/>
    <x v="137"/>
    <x v="2"/>
    <x v="4"/>
    <x v="1"/>
    <x v="3"/>
    <x v="0"/>
    <x v="0"/>
    <s v="Hegla (T2) Float"/>
    <s v="Coupure "/>
    <s v="Cheville"/>
    <x v="1"/>
    <x v="0"/>
    <x v="30"/>
    <n v="252"/>
    <s v="En croquant un verre, ce dernier s'est cassé et un bout de verre est tombé dans sa chaussure. "/>
    <n v="0"/>
  </r>
  <r>
    <x v="212"/>
    <x v="2"/>
    <x v="1"/>
    <d v="1899-12-30T03:09:00"/>
    <x v="137"/>
    <x v="0"/>
    <x v="4"/>
    <x v="1"/>
    <x v="3"/>
    <x v="0"/>
    <x v="0"/>
    <s v="Hegla (T2) Float"/>
    <s v="Coupure "/>
    <s v="Cuisse"/>
    <x v="1"/>
    <x v="3"/>
    <x v="0"/>
    <s v=""/>
    <m/>
    <b v="0"/>
  </r>
  <r>
    <x v="212"/>
    <x v="2"/>
    <x v="1"/>
    <d v="1899-12-30T03:09:00"/>
    <x v="137"/>
    <x v="2"/>
    <x v="4"/>
    <x v="1"/>
    <x v="3"/>
    <x v="0"/>
    <x v="0"/>
    <s v="Hegla (T2) Float"/>
    <s v="Coupure "/>
    <s v="Jambe"/>
    <x v="1"/>
    <x v="5"/>
    <x v="13"/>
    <n v="2016"/>
    <s v="En voulant évacuer sa bene par le magasinier, Yassine a tapé l'arrière de sa cuisse dans une chute de verre qui dépassait, coupure."/>
    <n v="7"/>
  </r>
  <r>
    <x v="213"/>
    <x v="2"/>
    <x v="1"/>
    <m/>
    <x v="120"/>
    <x v="2"/>
    <x v="4"/>
    <x v="0"/>
    <x v="3"/>
    <x v="0"/>
    <x v="9"/>
    <s v="Lieu non-connu"/>
    <s v="Non connu "/>
    <s v="Autre"/>
    <x v="2"/>
    <x v="1"/>
    <x v="30"/>
    <n v="252"/>
    <s v="Aucun élément"/>
    <n v="1"/>
  </r>
  <r>
    <x v="214"/>
    <x v="2"/>
    <x v="1"/>
    <d v="1899-12-30T00:35:00"/>
    <x v="146"/>
    <x v="0"/>
    <x v="4"/>
    <x v="0"/>
    <x v="3"/>
    <x v="0"/>
    <x v="9"/>
    <s v="Fin de L2"/>
    <s v="Entorse et foulure "/>
    <s v="Cheville"/>
    <x v="1"/>
    <x v="3"/>
    <x v="0"/>
    <s v=""/>
    <m/>
    <b v="0"/>
  </r>
  <r>
    <x v="214"/>
    <x v="2"/>
    <x v="1"/>
    <d v="1899-12-30T00:35:00"/>
    <x v="146"/>
    <x v="2"/>
    <x v="4"/>
    <x v="0"/>
    <x v="3"/>
    <x v="0"/>
    <x v="9"/>
    <s v="Fin de L2"/>
    <s v="Entorse et foulure "/>
    <s v="Cheville"/>
    <x v="3"/>
    <x v="5"/>
    <x v="10"/>
    <n v="5796"/>
    <s v="En descendant du pupitre après avoir mis la barre de serrage, son pied a glissé et il s'est tordu la cheville."/>
    <n v="1"/>
  </r>
  <r>
    <x v="215"/>
    <x v="2"/>
    <x v="1"/>
    <d v="1899-12-30T06:35:00"/>
    <x v="108"/>
    <x v="0"/>
    <x v="0"/>
    <x v="0"/>
    <x v="2"/>
    <x v="0"/>
    <x v="0"/>
    <s v="Hegla (T3) Float"/>
    <s v="Douleur "/>
    <s v="Dos"/>
    <x v="1"/>
    <x v="5"/>
    <x v="0"/>
    <s v=""/>
    <m/>
    <b v="0"/>
  </r>
  <r>
    <x v="215"/>
    <x v="2"/>
    <x v="1"/>
    <d v="1899-12-30T18:15:00"/>
    <x v="147"/>
    <x v="0"/>
    <x v="1"/>
    <x v="1"/>
    <x v="0"/>
    <x v="0"/>
    <x v="0"/>
    <s v="Hegla (T3) Float"/>
    <s v="Coupure "/>
    <s v="Genou"/>
    <x v="1"/>
    <x v="3"/>
    <x v="0"/>
    <s v=""/>
    <m/>
    <b v="0"/>
  </r>
  <r>
    <x v="215"/>
    <x v="2"/>
    <x v="1"/>
    <d v="1899-12-30T06:35:00"/>
    <x v="108"/>
    <x v="2"/>
    <x v="0"/>
    <x v="0"/>
    <x v="2"/>
    <x v="0"/>
    <x v="0"/>
    <s v="Hegla (T3) Float"/>
    <s v="Douleur "/>
    <s v="Dos"/>
    <x v="1"/>
    <x v="5"/>
    <x v="25"/>
    <n v="2772"/>
    <s v="En portant un verre de 8 mm pour le poser sur chariot, il s'est fait mal au dos."/>
    <n v="0"/>
  </r>
  <r>
    <x v="216"/>
    <x v="2"/>
    <x v="1"/>
    <d v="1899-12-30T20:30:00"/>
    <x v="57"/>
    <x v="0"/>
    <x v="1"/>
    <x v="0"/>
    <x v="0"/>
    <x v="0"/>
    <x v="0"/>
    <s v="Finition L1"/>
    <s v="Douleur "/>
    <s v="Dos"/>
    <x v="1"/>
    <x v="3"/>
    <x v="0"/>
    <s v=""/>
    <m/>
    <b v="0"/>
  </r>
  <r>
    <x v="216"/>
    <x v="2"/>
    <x v="1"/>
    <d v="1899-12-30T22:20:00"/>
    <x v="148"/>
    <x v="0"/>
    <x v="4"/>
    <x v="0"/>
    <x v="3"/>
    <x v="0"/>
    <x v="0"/>
    <s v="Hegla (T3) float"/>
    <s v="Perforation "/>
    <s v="Index"/>
    <x v="1"/>
    <x v="3"/>
    <x v="0"/>
    <s v=""/>
    <m/>
    <b v="0"/>
  </r>
  <r>
    <x v="216"/>
    <x v="2"/>
    <x v="1"/>
    <d v="1899-12-30T19:00:00"/>
    <x v="57"/>
    <x v="2"/>
    <x v="1"/>
    <x v="0"/>
    <x v="0"/>
    <x v="0"/>
    <x v="0"/>
    <s v="Hegla (T2) Float"/>
    <s v="Douleur "/>
    <s v="Dos"/>
    <x v="0"/>
    <x v="1"/>
    <x v="13"/>
    <n v="2016"/>
    <s v="Wahid a ressenti un pincement dans le bas du dos lorsqu'il portait un verre de G4 clair. Prévenu sa responsable à 20h30 mais douleur à 19h00. Il a fini sa journée de travail. "/>
    <n v="0"/>
  </r>
  <r>
    <x v="217"/>
    <x v="2"/>
    <x v="2"/>
    <d v="1899-12-30T04:23:00"/>
    <x v="112"/>
    <x v="0"/>
    <x v="4"/>
    <x v="0"/>
    <x v="3"/>
    <x v="0"/>
    <x v="5"/>
    <s v="Finition L1"/>
    <s v="Douleur "/>
    <s v="Tibia"/>
    <x v="1"/>
    <x v="3"/>
    <x v="0"/>
    <s v=""/>
    <m/>
    <b v="0"/>
  </r>
  <r>
    <x v="217"/>
    <x v="2"/>
    <x v="2"/>
    <d v="1899-12-30T14:00:00"/>
    <x v="26"/>
    <x v="0"/>
    <x v="0"/>
    <x v="0"/>
    <x v="0"/>
    <x v="0"/>
    <x v="11"/>
    <s v="Butyleuse L1"/>
    <s v="Projection"/>
    <s v="Œil"/>
    <x v="1"/>
    <x v="9"/>
    <x v="0"/>
    <s v=""/>
    <m/>
    <b v="0"/>
  </r>
  <r>
    <x v="218"/>
    <x v="2"/>
    <x v="2"/>
    <d v="1899-12-30T10:00:00"/>
    <x v="69"/>
    <x v="0"/>
    <x v="2"/>
    <x v="0"/>
    <x v="2"/>
    <x v="0"/>
    <x v="11"/>
    <s v="Dépose cadre L4/5"/>
    <s v="Projection"/>
    <s v="Œil"/>
    <x v="1"/>
    <x v="9"/>
    <x v="0"/>
    <s v=""/>
    <m/>
    <b v="0"/>
  </r>
  <r>
    <x v="218"/>
    <x v="2"/>
    <x v="2"/>
    <d v="1899-12-30T21:00:00"/>
    <x v="123"/>
    <x v="0"/>
    <x v="1"/>
    <x v="0"/>
    <x v="0"/>
    <x v="0"/>
    <x v="1"/>
    <s v="Plieuse 2"/>
    <s v="Douleur "/>
    <s v="Epaule"/>
    <x v="1"/>
    <x v="5"/>
    <x v="0"/>
    <s v=""/>
    <m/>
    <b v="0"/>
  </r>
  <r>
    <x v="218"/>
    <x v="2"/>
    <x v="2"/>
    <d v="1899-12-30T15:00:00"/>
    <x v="123"/>
    <x v="2"/>
    <x v="1"/>
    <x v="0"/>
    <x v="0"/>
    <x v="0"/>
    <x v="1"/>
    <s v="Plieuse 2"/>
    <s v="Douleur "/>
    <s v="Epaule"/>
    <x v="1"/>
    <x v="5"/>
    <x v="31"/>
    <n v="21672"/>
    <s v="Le 11/10/2021, Morgane ressent une douleur à l'épaule gauche. Après contrôle des épaisseurs d'équerre et de profil, aucune anomalie relevée. Un maillet est à disposition sur le poste pour faciliter l'insertion des équerres, il n'a pas été utilisé. Elle a fini sa journée de travail et a prévenu sa responsable à 21:00 qu'elle avait eu mal. Elle avait déjà ressenti des douleurs aux cervicales suite à un accident hors travail."/>
    <n v="0"/>
  </r>
  <r>
    <x v="219"/>
    <x v="2"/>
    <x v="2"/>
    <d v="1899-12-30T01:24:00"/>
    <x v="121"/>
    <x v="0"/>
    <x v="4"/>
    <x v="0"/>
    <x v="3"/>
    <x v="0"/>
    <x v="3"/>
    <s v="Laveuse L1"/>
    <s v="Coupure "/>
    <s v="Hanche"/>
    <x v="1"/>
    <x v="3"/>
    <x v="0"/>
    <s v=""/>
    <m/>
    <b v="0"/>
  </r>
  <r>
    <x v="220"/>
    <x v="2"/>
    <x v="2"/>
    <d v="1899-12-30T01:30:00"/>
    <x v="94"/>
    <x v="0"/>
    <x v="4"/>
    <x v="0"/>
    <x v="3"/>
    <x v="0"/>
    <x v="0"/>
    <s v="Hegla (T2) Float"/>
    <s v="Choc / coup  "/>
    <s v="Avant  bras"/>
    <x v="1"/>
    <x v="5"/>
    <x v="0"/>
    <s v=""/>
    <m/>
    <b v="0"/>
  </r>
  <r>
    <x v="220"/>
    <x v="2"/>
    <x v="2"/>
    <d v="1899-12-30T01:30:00"/>
    <x v="94"/>
    <x v="2"/>
    <x v="4"/>
    <x v="0"/>
    <x v="3"/>
    <x v="0"/>
    <x v="0"/>
    <s v="Hegla (T2) Float"/>
    <s v="Douleur "/>
    <s v="Avant  bras"/>
    <x v="1"/>
    <x v="3"/>
    <x v="13"/>
    <n v="2016"/>
    <s v="En effectuant son travail, Youssef a pris un grand verre pour le posé sur le chariot de coupe. Ce dernier s'est cassé dans ses mains et un morceau est tombé sur son avant-bras. "/>
    <n v="1"/>
  </r>
  <r>
    <x v="221"/>
    <x v="2"/>
    <x v="2"/>
    <d v="1899-12-30T11:50:00"/>
    <x v="19"/>
    <x v="0"/>
    <x v="0"/>
    <x v="0"/>
    <x v="2"/>
    <x v="0"/>
    <x v="1"/>
    <s v="Trémie big-bag"/>
    <s v="Choc / coup  "/>
    <s v="Coude"/>
    <x v="6"/>
    <x v="11"/>
    <x v="0"/>
    <s v=""/>
    <m/>
    <b v="0"/>
  </r>
  <r>
    <x v="221"/>
    <x v="2"/>
    <x v="2"/>
    <d v="1899-12-30T11:50:00"/>
    <x v="19"/>
    <x v="2"/>
    <x v="0"/>
    <x v="0"/>
    <x v="2"/>
    <x v="0"/>
    <x v="1"/>
    <s v="Plieuse 2"/>
    <s v="Douleur "/>
    <s v="Coude"/>
    <x v="3"/>
    <x v="3"/>
    <x v="12"/>
    <n v="1260"/>
    <s v="En voulant remplir le fût de tamis au niveau de la trémie, elle glissé (sur du tamis au sol) et son coude a tapé la partie métallique de la trémie. Elle a terminé sa journée de travail. Le lundi, elle voit son médecin car la douleur est encore présente. "/>
    <n v="1"/>
  </r>
  <r>
    <x v="222"/>
    <x v="2"/>
    <x v="2"/>
    <d v="1899-12-30T19:20:00"/>
    <x v="35"/>
    <x v="0"/>
    <x v="0"/>
    <x v="0"/>
    <x v="0"/>
    <x v="3"/>
    <x v="10"/>
    <s v="Maintenance atelier"/>
    <s v="Coupure "/>
    <s v="Index"/>
    <x v="1"/>
    <x v="3"/>
    <x v="0"/>
    <s v=""/>
    <m/>
    <b v="0"/>
  </r>
  <r>
    <x v="223"/>
    <x v="2"/>
    <x v="2"/>
    <d v="1899-12-30T14:25:00"/>
    <x v="108"/>
    <x v="0"/>
    <x v="0"/>
    <x v="0"/>
    <x v="0"/>
    <x v="0"/>
    <x v="0"/>
    <s v="Hegla (T3) Float"/>
    <s v="Coupure "/>
    <s v="Front"/>
    <x v="1"/>
    <x v="5"/>
    <x v="0"/>
    <s v=""/>
    <m/>
    <b v="0"/>
  </r>
  <r>
    <x v="223"/>
    <x v="2"/>
    <x v="2"/>
    <d v="1899-12-30T14:25:00"/>
    <x v="108"/>
    <x v="2"/>
    <x v="0"/>
    <x v="0"/>
    <x v="0"/>
    <x v="0"/>
    <x v="0"/>
    <s v="Hegla (T3) Float"/>
    <s v="Coupure "/>
    <s v="Tête"/>
    <x v="1"/>
    <x v="5"/>
    <x v="32"/>
    <n v="4284"/>
    <s v="En voulant contourner un chariot, David a heurté le front contre un verre. Il n'avait pas vu le verre qui dépassait du chariot car il n'était pas balisé avec de la ouate."/>
    <n v="3"/>
  </r>
  <r>
    <x v="224"/>
    <x v="2"/>
    <x v="2"/>
    <d v="1899-12-30T22:06:00"/>
    <x v="149"/>
    <x v="0"/>
    <x v="4"/>
    <x v="1"/>
    <x v="3"/>
    <x v="0"/>
    <x v="1"/>
    <s v="Plieuse 4"/>
    <s v="Projection"/>
    <s v="Œil"/>
    <x v="1"/>
    <x v="2"/>
    <x v="0"/>
    <s v=""/>
    <m/>
    <b v="0"/>
  </r>
  <r>
    <x v="225"/>
    <x v="2"/>
    <x v="2"/>
    <d v="1899-12-30T08:43:00"/>
    <x v="52"/>
    <x v="0"/>
    <x v="2"/>
    <x v="0"/>
    <x v="1"/>
    <x v="0"/>
    <x v="5"/>
    <s v="Fin de L4/5"/>
    <s v="Coupure "/>
    <s v="Pouce"/>
    <x v="1"/>
    <x v="2"/>
    <x v="0"/>
    <s v=""/>
    <m/>
    <b v="0"/>
  </r>
  <r>
    <x v="226"/>
    <x v="2"/>
    <x v="3"/>
    <d v="1899-12-30T06:27:00"/>
    <x v="89"/>
    <x v="0"/>
    <x v="0"/>
    <x v="0"/>
    <x v="2"/>
    <x v="0"/>
    <x v="12"/>
    <s v="Laveuse L1"/>
    <s v="Douleur "/>
    <s v="Coude"/>
    <x v="1"/>
    <x v="1"/>
    <x v="0"/>
    <s v=""/>
    <m/>
    <b v="0"/>
  </r>
  <r>
    <x v="227"/>
    <x v="2"/>
    <x v="3"/>
    <d v="1899-12-30T11:53:00"/>
    <x v="150"/>
    <x v="0"/>
    <x v="1"/>
    <x v="1"/>
    <x v="2"/>
    <x v="0"/>
    <x v="9"/>
    <s v="Hegla (T3) Float"/>
    <s v="Coupure "/>
    <s v="Cheville"/>
    <x v="1"/>
    <x v="3"/>
    <x v="0"/>
    <s v=""/>
    <m/>
    <b v="0"/>
  </r>
  <r>
    <x v="227"/>
    <x v="2"/>
    <x v="3"/>
    <d v="1899-12-30T12:10:00"/>
    <x v="150"/>
    <x v="1"/>
    <x v="1"/>
    <x v="1"/>
    <x v="2"/>
    <x v="0"/>
    <x v="0"/>
    <s v="Hegla (T3) Float"/>
    <s v="Coupure "/>
    <s v="Cheville"/>
    <x v="1"/>
    <x v="0"/>
    <x v="1"/>
    <n v="0"/>
    <s v="En portant seul un verre de (2000x1500) en 4 mm, il a perdu l'équilibre et l'angle a tapé la malléole gauche"/>
    <b v="0"/>
  </r>
  <r>
    <x v="228"/>
    <x v="2"/>
    <x v="3"/>
    <d v="1899-12-30T17:00:00"/>
    <x v="115"/>
    <x v="0"/>
    <x v="1"/>
    <x v="0"/>
    <x v="0"/>
    <x v="0"/>
    <x v="1"/>
    <s v="Plieuse 1"/>
    <s v="Douleur "/>
    <s v="Epaule"/>
    <x v="1"/>
    <x v="1"/>
    <x v="0"/>
    <s v=""/>
    <m/>
    <b v="0"/>
  </r>
  <r>
    <x v="228"/>
    <x v="2"/>
    <x v="3"/>
    <d v="1899-12-30T17:00:00"/>
    <x v="115"/>
    <x v="2"/>
    <x v="1"/>
    <x v="0"/>
    <x v="0"/>
    <x v="0"/>
    <x v="1"/>
    <s v="Plieuse 2"/>
    <s v="Douleur "/>
    <s v="Epaule"/>
    <x v="1"/>
    <x v="1"/>
    <x v="33"/>
    <n v="9324"/>
    <s v="Son épaule gauche a craqué en prenant un cadre sur le porteur. Le cadre s'est bloqué au niveau des crochets supérieurs du porteur. Elle a forcé pour le débloquer et a ressenti une douleur à l'épaule. Elle a déjà eu des douleurs dans le passé à ce niveau. "/>
    <n v="7"/>
  </r>
  <r>
    <x v="229"/>
    <x v="2"/>
    <x v="3"/>
    <d v="1899-12-30T09:45:00"/>
    <x v="151"/>
    <x v="0"/>
    <x v="1"/>
    <x v="1"/>
    <x v="2"/>
    <x v="0"/>
    <x v="0"/>
    <s v="Hegla (T2) Float"/>
    <s v="Coupure "/>
    <s v="Majeur"/>
    <x v="1"/>
    <x v="3"/>
    <x v="0"/>
    <s v=""/>
    <m/>
    <b v="0"/>
  </r>
  <r>
    <x v="230"/>
    <x v="2"/>
    <x v="3"/>
    <d v="1899-12-30T17:00:00"/>
    <x v="111"/>
    <x v="0"/>
    <x v="1"/>
    <x v="0"/>
    <x v="0"/>
    <x v="0"/>
    <x v="9"/>
    <s v="Presse L2"/>
    <s v="Coupure "/>
    <s v="Pied"/>
    <x v="1"/>
    <x v="3"/>
    <x v="0"/>
    <s v=""/>
    <m/>
    <b v="0"/>
  </r>
  <r>
    <x v="230"/>
    <x v="2"/>
    <x v="3"/>
    <d v="1899-12-30T17:15:00"/>
    <x v="111"/>
    <x v="2"/>
    <x v="1"/>
    <x v="0"/>
    <x v="0"/>
    <x v="0"/>
    <x v="3"/>
    <s v="Presse L2"/>
    <s v="Coupure "/>
    <s v="Pied"/>
    <x v="1"/>
    <x v="5"/>
    <x v="5"/>
    <n v="1764"/>
    <s v="Il a voulu enlever un verre de la presse ZPE, le verre a cassé dans ses mains. Un morceau a transpercé sa chaussure et l'a coupé au niveau du pied."/>
    <n v="7"/>
  </r>
  <r>
    <x v="231"/>
    <x v="2"/>
    <x v="3"/>
    <d v="1899-12-30T14:00:00"/>
    <x v="126"/>
    <x v="0"/>
    <x v="1"/>
    <x v="0"/>
    <x v="0"/>
    <x v="0"/>
    <x v="9"/>
    <s v="Fin de L2"/>
    <s v="Entorse et foulure "/>
    <s v="Cheville"/>
    <x v="1"/>
    <x v="5"/>
    <x v="0"/>
    <s v=""/>
    <m/>
    <b v="0"/>
  </r>
  <r>
    <x v="231"/>
    <x v="2"/>
    <x v="3"/>
    <d v="1899-12-30T13:35:00"/>
    <x v="126"/>
    <x v="2"/>
    <x v="1"/>
    <x v="0"/>
    <x v="0"/>
    <x v="0"/>
    <x v="9"/>
    <s v="Fin de L2"/>
    <s v="Entorse et foulure "/>
    <s v="Cheville"/>
    <x v="3"/>
    <x v="5"/>
    <x v="34"/>
    <n v="11088"/>
    <s v="Il est monté sur le pupitre pour attacher la barre et son pied est passé entre le tasseau et la crémaillère. Il a glissé du pupitre car il y avait du siliconne sur les tasseaux. "/>
    <n v="1"/>
  </r>
  <r>
    <x v="232"/>
    <x v="2"/>
    <x v="3"/>
    <d v="1899-12-30T00:16:00"/>
    <x v="152"/>
    <x v="0"/>
    <x v="4"/>
    <x v="0"/>
    <x v="3"/>
    <x v="0"/>
    <x v="1"/>
    <s v="Plieuse 1"/>
    <s v="Choc / coup  "/>
    <s v="Genou"/>
    <x v="6"/>
    <x v="11"/>
    <x v="0"/>
    <s v=""/>
    <m/>
    <b v="0"/>
  </r>
  <r>
    <x v="232"/>
    <x v="2"/>
    <x v="3"/>
    <d v="1899-12-30T00:16:00"/>
    <x v="152"/>
    <x v="2"/>
    <x v="4"/>
    <x v="0"/>
    <x v="0"/>
    <x v="0"/>
    <x v="1"/>
    <s v="Plieuse 1"/>
    <s v="Choc / coup  "/>
    <s v="Genou"/>
    <x v="5"/>
    <x v="11"/>
    <x v="13"/>
    <n v="2016"/>
    <s v="Elle a glissé sur du tamis moléculaire et est tombé sur le genou "/>
    <n v="1"/>
  </r>
  <r>
    <x v="233"/>
    <x v="2"/>
    <x v="3"/>
    <d v="1899-12-30T16:15:00"/>
    <x v="69"/>
    <x v="0"/>
    <x v="2"/>
    <x v="0"/>
    <x v="1"/>
    <x v="0"/>
    <x v="11"/>
    <s v="Butyleuse L4/5"/>
    <s v="Écrasement "/>
    <s v="Annulaire"/>
    <x v="1"/>
    <x v="3"/>
    <x v="0"/>
    <s v=""/>
    <m/>
    <b v="0"/>
  </r>
  <r>
    <x v="233"/>
    <x v="2"/>
    <x v="3"/>
    <d v="1899-12-30T16:15:00"/>
    <x v="69"/>
    <x v="2"/>
    <x v="2"/>
    <x v="0"/>
    <x v="1"/>
    <x v="0"/>
    <x v="11"/>
    <s v="Butyleuse L4/5"/>
    <s v="Écrasement "/>
    <s v="Annulaire"/>
    <x v="3"/>
    <x v="3"/>
    <x v="12"/>
    <n v="1260"/>
    <s v="En butylant un cadre (une forme), son doigt a été pincé par la roulette de la butyleuse car il était mal positionné. Elle a fini sa journée ; ce lundi elle est absente suite à un passage aux urgences le samedi. "/>
    <n v="1"/>
  </r>
  <r>
    <x v="234"/>
    <x v="2"/>
    <x v="3"/>
    <d v="1899-12-30T15:30:00"/>
    <x v="104"/>
    <x v="0"/>
    <x v="0"/>
    <x v="0"/>
    <x v="0"/>
    <x v="0"/>
    <x v="1"/>
    <s v="Plieuse 1"/>
    <s v="Entorse et foulure "/>
    <s v="Pouce"/>
    <x v="1"/>
    <x v="1"/>
    <x v="0"/>
    <s v=""/>
    <m/>
    <b v="0"/>
  </r>
  <r>
    <x v="234"/>
    <x v="2"/>
    <x v="3"/>
    <d v="1899-12-30T15:20:00"/>
    <x v="32"/>
    <x v="2"/>
    <x v="4"/>
    <x v="0"/>
    <x v="0"/>
    <x v="0"/>
    <x v="1"/>
    <s v="Plieuse 1"/>
    <s v="Douleur "/>
    <s v="Pouce"/>
    <x v="1"/>
    <x v="1"/>
    <x v="22"/>
    <n v="28476"/>
    <s v="En emboîtant une équerre dans un cadre, &quot;son pouce s'est retourné&quot; puis remis en place. Après mesures des épaisseurs de profil, RAS : profils dans les tolérances ; mesure épaisseur de l'équerre qui a causé l'accident : dans les tolérances hautes. "/>
    <n v="3"/>
  </r>
  <r>
    <x v="235"/>
    <x v="2"/>
    <x v="4"/>
    <d v="1899-12-30T11:55:00"/>
    <x v="153"/>
    <x v="0"/>
    <x v="1"/>
    <x v="0"/>
    <x v="2"/>
    <x v="0"/>
    <x v="9"/>
    <s v="Laveuse L1"/>
    <s v="Douleur "/>
    <s v="Main "/>
    <x v="1"/>
    <x v="5"/>
    <x v="0"/>
    <s v=""/>
    <m/>
    <b v="0"/>
  </r>
  <r>
    <x v="236"/>
    <x v="2"/>
    <x v="4"/>
    <d v="1899-12-30T09:30:00"/>
    <x v="111"/>
    <x v="0"/>
    <x v="1"/>
    <x v="0"/>
    <x v="2"/>
    <x v="0"/>
    <x v="9"/>
    <s v="Zone contrôle L3"/>
    <s v="Coupure "/>
    <s v="Majeur"/>
    <x v="1"/>
    <x v="2"/>
    <x v="0"/>
    <s v=""/>
    <m/>
    <b v="0"/>
  </r>
  <r>
    <x v="237"/>
    <x v="2"/>
    <x v="4"/>
    <d v="1899-12-30T21:00:00"/>
    <x v="154"/>
    <x v="0"/>
    <x v="0"/>
    <x v="1"/>
    <x v="0"/>
    <x v="1"/>
    <x v="6"/>
    <s v="Laveuse L1"/>
    <s v="Coupure "/>
    <s v="Main "/>
    <x v="1"/>
    <x v="2"/>
    <x v="0"/>
    <s v=""/>
    <m/>
    <b v="0"/>
  </r>
  <r>
    <x v="237"/>
    <x v="2"/>
    <x v="4"/>
    <d v="1899-12-30T11:35:00"/>
    <x v="155"/>
    <x v="0"/>
    <x v="1"/>
    <x v="0"/>
    <x v="2"/>
    <x v="0"/>
    <x v="0"/>
    <s v="Hegla (T3) Float"/>
    <s v="Coupure "/>
    <s v="Bras "/>
    <x v="1"/>
    <x v="7"/>
    <x v="0"/>
    <s v=""/>
    <m/>
    <b v="0"/>
  </r>
  <r>
    <x v="238"/>
    <x v="3"/>
    <x v="5"/>
    <d v="1899-12-30T11:50:00"/>
    <x v="73"/>
    <x v="0"/>
    <x v="2"/>
    <x v="0"/>
    <x v="1"/>
    <x v="0"/>
    <x v="11"/>
    <s v="Butyleuse L4/5"/>
    <s v="Projection"/>
    <s v="Œil"/>
    <x v="0"/>
    <x v="6"/>
    <x v="0"/>
    <s v=""/>
    <m/>
    <b v="0"/>
  </r>
  <r>
    <x v="239"/>
    <x v="3"/>
    <x v="5"/>
    <d v="1899-12-30T06:30:00"/>
    <x v="8"/>
    <x v="0"/>
    <x v="0"/>
    <x v="0"/>
    <x v="2"/>
    <x v="1"/>
    <x v="6"/>
    <s v="Fin de L1"/>
    <s v="Projection"/>
    <s v="Œil"/>
    <x v="0"/>
    <x v="3"/>
    <x v="0"/>
    <s v=""/>
    <m/>
    <b v="0"/>
  </r>
  <r>
    <x v="239"/>
    <x v="3"/>
    <x v="5"/>
    <d v="1899-12-30T21:20:00"/>
    <x v="82"/>
    <x v="0"/>
    <x v="4"/>
    <x v="0"/>
    <x v="3"/>
    <x v="2"/>
    <x v="14"/>
    <s v="Extérieur atelier "/>
    <s v="Coupure "/>
    <s v="Poignet"/>
    <x v="1"/>
    <x v="2"/>
    <x v="0"/>
    <s v=""/>
    <m/>
    <b v="0"/>
  </r>
  <r>
    <x v="240"/>
    <x v="3"/>
    <x v="5"/>
    <d v="1899-12-30T10:35:00"/>
    <x v="156"/>
    <x v="2"/>
    <x v="1"/>
    <x v="1"/>
    <x v="2"/>
    <x v="2"/>
    <x v="8"/>
    <s v="Extérieur atelier "/>
    <s v="Écrasement "/>
    <s v="Majeur"/>
    <x v="4"/>
    <x v="0"/>
    <x v="30"/>
    <n v="252"/>
    <s v=" En voulant retirer les rallonges des fourches du chariot élévateur, son index s'est coincé et a frotté le long des fourches. "/>
    <m/>
  </r>
  <r>
    <x v="240"/>
    <x v="3"/>
    <x v="5"/>
    <d v="1899-12-30T10:35:00"/>
    <x v="156"/>
    <x v="0"/>
    <x v="0"/>
    <x v="0"/>
    <x v="2"/>
    <x v="2"/>
    <x v="8"/>
    <s v="Extérieur atelier "/>
    <s v="Écrasement "/>
    <s v="Majeur"/>
    <x v="4"/>
    <x v="3"/>
    <x v="0"/>
    <s v=""/>
    <m/>
    <b v="0"/>
  </r>
  <r>
    <x v="241"/>
    <x v="3"/>
    <x v="5"/>
    <d v="1899-12-30T06:13:00"/>
    <x v="157"/>
    <x v="0"/>
    <x v="1"/>
    <x v="1"/>
    <x v="2"/>
    <x v="0"/>
    <x v="0"/>
    <s v="Hegla (T5) Feuilleté"/>
    <s v="Écrasement "/>
    <s v="Pouce"/>
    <x v="1"/>
    <x v="5"/>
    <x v="0"/>
    <s v=""/>
    <m/>
    <b v="0"/>
  </r>
  <r>
    <x v="242"/>
    <x v="3"/>
    <x v="5"/>
    <d v="1899-12-30T14:10:00"/>
    <x v="155"/>
    <x v="0"/>
    <x v="1"/>
    <x v="0"/>
    <x v="0"/>
    <x v="0"/>
    <x v="0"/>
    <s v="Hegla (T2) Float"/>
    <s v="Coupure "/>
    <s v="Tête"/>
    <x v="3"/>
    <x v="6"/>
    <x v="0"/>
    <s v=""/>
    <m/>
    <b v="0"/>
  </r>
  <r>
    <x v="243"/>
    <x v="3"/>
    <x v="5"/>
    <d v="1899-12-30T16:46:00"/>
    <x v="158"/>
    <x v="0"/>
    <x v="1"/>
    <x v="1"/>
    <x v="0"/>
    <x v="2"/>
    <x v="14"/>
    <s v="Quais d'expédition"/>
    <s v="Coupure "/>
    <s v="Index"/>
    <x v="1"/>
    <x v="0"/>
    <x v="0"/>
    <s v=""/>
    <m/>
    <b v="0"/>
  </r>
  <r>
    <x v="244"/>
    <x v="3"/>
    <x v="5"/>
    <d v="1899-12-30T22:30:00"/>
    <x v="134"/>
    <x v="2"/>
    <x v="4"/>
    <x v="1"/>
    <x v="2"/>
    <x v="0"/>
    <x v="12"/>
    <s v="Laveuse L2"/>
    <s v="Douleur "/>
    <s v="Avant  Bras"/>
    <x v="3"/>
    <x v="1"/>
    <x v="6"/>
    <n v="2520"/>
    <s v="En tirant un chariot de glace claire 6 mm, Antoine a ressenti une douleur dans l'avant-bras droit. Il a fini sa nuit et est revenu le lendemain où il également fait la nuit complète (il était en binôme pendant ces 2 nuits afin qu'il ne force pas). Le 27/01/2022 il n'est pas venu travailler. "/>
    <m/>
  </r>
  <r>
    <x v="244"/>
    <x v="3"/>
    <x v="5"/>
    <d v="1899-12-30T22:30:00"/>
    <x v="134"/>
    <x v="0"/>
    <x v="4"/>
    <x v="1"/>
    <x v="3"/>
    <x v="0"/>
    <x v="12"/>
    <s v="Laveuse L2"/>
    <s v="Douleur "/>
    <s v="Avant  bras"/>
    <x v="0"/>
    <x v="1"/>
    <x v="0"/>
    <s v=""/>
    <m/>
    <b v="0"/>
  </r>
  <r>
    <x v="245"/>
    <x v="3"/>
    <x v="5"/>
    <d v="1899-12-30T10:00:00"/>
    <x v="159"/>
    <x v="0"/>
    <x v="2"/>
    <x v="0"/>
    <x v="2"/>
    <x v="0"/>
    <x v="4"/>
    <s v="Zone contrôle L1"/>
    <s v="Coupure "/>
    <s v="Genou"/>
    <x v="1"/>
    <x v="3"/>
    <x v="0"/>
    <s v=""/>
    <m/>
    <b v="0"/>
  </r>
  <r>
    <x v="245"/>
    <x v="3"/>
    <x v="5"/>
    <d v="1899-12-30T21:45:00"/>
    <x v="72"/>
    <x v="0"/>
    <x v="4"/>
    <x v="0"/>
    <x v="3"/>
    <x v="0"/>
    <x v="9"/>
    <s v="Fin de L2"/>
    <s v="Coupure "/>
    <s v="Tête"/>
    <x v="1"/>
    <x v="3"/>
    <x v="0"/>
    <s v=""/>
    <m/>
    <b v="0"/>
  </r>
  <r>
    <x v="246"/>
    <x v="3"/>
    <x v="6"/>
    <d v="1899-12-30T07:30:00"/>
    <x v="160"/>
    <x v="0"/>
    <x v="0"/>
    <x v="0"/>
    <x v="2"/>
    <x v="0"/>
    <x v="4"/>
    <s v="Laveuse L1"/>
    <s v="Coupure "/>
    <s v="Avant  bras"/>
    <x v="1"/>
    <x v="3"/>
    <x v="0"/>
    <s v=""/>
    <m/>
    <b v="0"/>
  </r>
  <r>
    <x v="247"/>
    <x v="3"/>
    <x v="6"/>
    <d v="1899-12-30T06:40:00"/>
    <x v="10"/>
    <x v="0"/>
    <x v="0"/>
    <x v="0"/>
    <x v="2"/>
    <x v="2"/>
    <x v="8"/>
    <s v="Extérieur atelier "/>
    <s v="Coupure "/>
    <s v="Main "/>
    <x v="1"/>
    <x v="3"/>
    <x v="0"/>
    <s v=""/>
    <m/>
    <b v="0"/>
  </r>
  <r>
    <x v="248"/>
    <x v="3"/>
    <x v="6"/>
    <d v="1899-12-30T19:45:00"/>
    <x v="79"/>
    <x v="1"/>
    <x v="1"/>
    <x v="0"/>
    <x v="2"/>
    <x v="0"/>
    <x v="3"/>
    <s v="Laveuse L1"/>
    <s v="Coupure "/>
    <s v="Visage"/>
    <x v="0"/>
    <x v="5"/>
    <x v="1"/>
    <n v="0"/>
    <s v="En se relevant, son front a heurté la tranche d'un verre qui dépassait (le verre n'était pas balisé par de la ouate). "/>
    <b v="0"/>
  </r>
  <r>
    <x v="248"/>
    <x v="3"/>
    <x v="6"/>
    <d v="1899-12-30T19:45:00"/>
    <x v="79"/>
    <x v="0"/>
    <x v="1"/>
    <x v="0"/>
    <x v="0"/>
    <x v="0"/>
    <x v="3"/>
    <s v="Laveuse L1"/>
    <s v="Coupure "/>
    <s v="Front"/>
    <x v="1"/>
    <x v="5"/>
    <x v="0"/>
    <s v=""/>
    <m/>
    <b v="0"/>
  </r>
  <r>
    <x v="249"/>
    <x v="3"/>
    <x v="6"/>
    <d v="1899-12-30T13:45:00"/>
    <x v="126"/>
    <x v="0"/>
    <x v="0"/>
    <x v="0"/>
    <x v="0"/>
    <x v="0"/>
    <x v="9"/>
    <s v="Fin de L1"/>
    <s v="Coupure "/>
    <s v="Main "/>
    <x v="1"/>
    <x v="5"/>
    <x v="0"/>
    <s v=""/>
    <m/>
    <b v="0"/>
  </r>
  <r>
    <x v="250"/>
    <x v="3"/>
    <x v="7"/>
    <d v="1899-12-30T23:00:00"/>
    <x v="161"/>
    <x v="0"/>
    <x v="4"/>
    <x v="1"/>
    <x v="3"/>
    <x v="0"/>
    <x v="0"/>
    <s v="Hegla (T5) Feuilleté"/>
    <s v="Douleur "/>
    <s v="Pied"/>
    <x v="1"/>
    <x v="5"/>
    <x v="0"/>
    <s v=""/>
    <m/>
    <b v="0"/>
  </r>
  <r>
    <x v="251"/>
    <x v="3"/>
    <x v="7"/>
    <d v="1899-12-30T09:50:00"/>
    <x v="57"/>
    <x v="0"/>
    <x v="1"/>
    <x v="0"/>
    <x v="2"/>
    <x v="0"/>
    <x v="0"/>
    <s v="Hegla (T5) Feuilleté"/>
    <s v="Perforation "/>
    <s v="Main "/>
    <x v="1"/>
    <x v="3"/>
    <x v="0"/>
    <s v=""/>
    <m/>
    <b v="0"/>
  </r>
  <r>
    <x v="252"/>
    <x v="3"/>
    <x v="7"/>
    <d v="1899-12-30T18:00:00"/>
    <x v="162"/>
    <x v="2"/>
    <x v="0"/>
    <x v="1"/>
    <x v="0"/>
    <x v="0"/>
    <x v="0"/>
    <s v="Hegla (T5) feuilleté"/>
    <s v="Douleur "/>
    <s v="Epaule"/>
    <x v="1"/>
    <x v="0"/>
    <x v="9"/>
    <n v="2268"/>
    <s v="En portant un verre à l'aide de l'un de ses colègues, Abid a ressenti une douleur à la clavicule et à l'épaule gauche. Il a signalé à son responsable et a fini sa journée de travail. Le palonnier n'a pas été utilisé. Le lendemain, malgré la disparition de la douleur selon ses dires, il est en arrêt de travail suite au passage chez le médecin. "/>
    <m/>
  </r>
  <r>
    <x v="252"/>
    <x v="3"/>
    <x v="7"/>
    <d v="1899-12-30T12:00:00"/>
    <x v="163"/>
    <x v="0"/>
    <x v="1"/>
    <x v="1"/>
    <x v="2"/>
    <x v="0"/>
    <x v="12"/>
    <s v="Laveuse L2"/>
    <s v="Projection"/>
    <s v="Œil"/>
    <x v="0"/>
    <x v="9"/>
    <x v="0"/>
    <s v=""/>
    <m/>
    <b v="0"/>
  </r>
  <r>
    <x v="253"/>
    <x v="3"/>
    <x v="7"/>
    <d v="1899-12-30T12:00:00"/>
    <x v="164"/>
    <x v="0"/>
    <x v="1"/>
    <x v="0"/>
    <x v="2"/>
    <x v="0"/>
    <x v="1"/>
    <s v="Plieuse 3"/>
    <s v="Choc / coup  "/>
    <s v="Main "/>
    <x v="6"/>
    <x v="3"/>
    <x v="0"/>
    <s v=""/>
    <m/>
    <b v="0"/>
  </r>
  <r>
    <x v="254"/>
    <x v="3"/>
    <x v="7"/>
    <d v="1899-12-30T16:00:00"/>
    <x v="165"/>
    <x v="0"/>
    <x v="2"/>
    <x v="1"/>
    <x v="1"/>
    <x v="0"/>
    <x v="12"/>
    <s v="Laveuse L2"/>
    <s v="Coupure "/>
    <s v="Main "/>
    <x v="1"/>
    <x v="3"/>
    <x v="0"/>
    <s v=""/>
    <m/>
    <b v="0"/>
  </r>
  <r>
    <x v="255"/>
    <x v="3"/>
    <x v="7"/>
    <d v="1899-12-30T09:05:00"/>
    <x v="140"/>
    <x v="0"/>
    <x v="0"/>
    <x v="0"/>
    <x v="2"/>
    <x v="0"/>
    <x v="1"/>
    <s v="Plieuse 1"/>
    <s v="Coupure "/>
    <s v="Index"/>
    <x v="1"/>
    <x v="3"/>
    <x v="0"/>
    <s v=""/>
    <m/>
    <b v="0"/>
  </r>
  <r>
    <x v="256"/>
    <x v="3"/>
    <x v="7"/>
    <d v="1899-12-30T18:30:00"/>
    <x v="166"/>
    <x v="2"/>
    <x v="0"/>
    <x v="0"/>
    <x v="0"/>
    <x v="0"/>
    <x v="5"/>
    <s v="Finition L2"/>
    <s v="Douleur "/>
    <s v="Main "/>
    <x v="1"/>
    <x v="5"/>
    <x v="13"/>
    <n v="2016"/>
    <s v="Esmail a déclaré ressentir une douleur à la main après avoir porté un volume lourd. Le palonnier n'a pas été utilisé et il a terminé sa journée. Le 18/03/2022, il est également venu travailler. Ce lundi 21/03/2022, il a envoyé un mail en disant qu'il ne serait pas présent car il est allé consulter un médecin. "/>
    <m/>
  </r>
  <r>
    <x v="257"/>
    <x v="3"/>
    <x v="7"/>
    <d v="1899-12-30T16:15:00"/>
    <x v="163"/>
    <x v="1"/>
    <x v="1"/>
    <x v="1"/>
    <x v="0"/>
    <x v="0"/>
    <x v="12"/>
    <s v="Butyleuse L2"/>
    <s v="Coupure "/>
    <s v="Visage"/>
    <x v="1"/>
    <x v="5"/>
    <x v="1"/>
    <n v="0"/>
    <s v="Jorge a oublié d'envoyer un verre, ce qui a créé un mélange dans le flux. Il est allé récupérer le verre (2000 x 700 mm) en zone de contrôle. Il a porté le verre à la main de la zone de contrôle jusqu'à son poste de lavage sauf que le verre a heurté un porteur de cadre et s'est cassé sur la partie haute. Jorge a reçu un morceau de verre au visage. "/>
    <b v="0"/>
  </r>
  <r>
    <x v="257"/>
    <x v="3"/>
    <x v="7"/>
    <d v="1899-12-30T09:15:00"/>
    <x v="167"/>
    <x v="0"/>
    <x v="0"/>
    <x v="1"/>
    <x v="2"/>
    <x v="0"/>
    <x v="0"/>
    <s v="Hegla (T3) Float"/>
    <s v="Coupure "/>
    <s v="Main "/>
    <x v="1"/>
    <x v="3"/>
    <x v="0"/>
    <s v=""/>
    <m/>
    <b v="0"/>
  </r>
  <r>
    <x v="257"/>
    <x v="3"/>
    <x v="7"/>
    <d v="1899-12-30T16:19:00"/>
    <x v="163"/>
    <x v="0"/>
    <x v="1"/>
    <x v="1"/>
    <x v="0"/>
    <x v="0"/>
    <x v="12"/>
    <s v="Butyleuse L2"/>
    <s v="Coupure "/>
    <s v="Joue"/>
    <x v="1"/>
    <x v="5"/>
    <x v="0"/>
    <s v=""/>
    <m/>
    <b v="0"/>
  </r>
  <r>
    <x v="258"/>
    <x v="3"/>
    <x v="7"/>
    <d v="1899-12-30T14:35:00"/>
    <x v="77"/>
    <x v="2"/>
    <x v="1"/>
    <x v="0"/>
    <x v="0"/>
    <x v="2"/>
    <x v="14"/>
    <s v="Quais d'expédition"/>
    <s v="Douleur "/>
    <s v="Poignet"/>
    <x v="4"/>
    <x v="3"/>
    <x v="35"/>
    <n v="6300"/>
    <s v="En voulant relever un chariot, il a ressenti une douleur allant du poignet au coude. Le chariot était poussé par son collègue (entrée à SOVERGLASS aujourd'hui) qui avait raté le rail de guidage donc le chariot a basculé dans le vide. "/>
    <m/>
  </r>
  <r>
    <x v="258"/>
    <x v="3"/>
    <x v="7"/>
    <d v="1899-12-30T14:30:00"/>
    <x v="77"/>
    <x v="0"/>
    <x v="0"/>
    <x v="0"/>
    <x v="0"/>
    <x v="2"/>
    <x v="14"/>
    <s v="Quais d'expédition"/>
    <s v="Douleur "/>
    <s v="Poignet"/>
    <x v="4"/>
    <x v="3"/>
    <x v="0"/>
    <s v=""/>
    <s v="En voulant retirer le mélangeur à l'enduction, son coude a heurté un vérin car le tournevis utiliser pour faire levier a cédé. Il y a normalement un outil spécifique pour retirer les mélangeurs mais il également cassé quelques heures avant sur un autre mélangeur. Il a terminé sa journée complète. Le lendemain, la douleur étant présente, il est allé aux urgences."/>
    <b v="0"/>
  </r>
  <r>
    <x v="259"/>
    <x v="3"/>
    <x v="7"/>
    <d v="1899-12-30T22:30:00"/>
    <x v="118"/>
    <x v="0"/>
    <x v="4"/>
    <x v="0"/>
    <x v="3"/>
    <x v="1"/>
    <x v="6"/>
    <s v="Labo qualité "/>
    <s v="Choc / coup  "/>
    <s v="Pied"/>
    <x v="1"/>
    <x v="3"/>
    <x v="0"/>
    <s v=""/>
    <m/>
    <b v="0"/>
  </r>
  <r>
    <x v="260"/>
    <x v="3"/>
    <x v="7"/>
    <d v="1899-12-30T14:20:00"/>
    <x v="55"/>
    <x v="0"/>
    <x v="2"/>
    <x v="0"/>
    <x v="1"/>
    <x v="0"/>
    <x v="16"/>
    <s v="Enduction L4/5"/>
    <s v="Choc / coup  "/>
    <s v="Main "/>
    <x v="6"/>
    <x v="1"/>
    <x v="0"/>
    <s v=""/>
    <m/>
    <b v="0"/>
  </r>
  <r>
    <x v="261"/>
    <x v="3"/>
    <x v="8"/>
    <d v="1899-12-30T13:39:00"/>
    <x v="14"/>
    <x v="0"/>
    <x v="2"/>
    <x v="0"/>
    <x v="1"/>
    <x v="0"/>
    <x v="3"/>
    <s v="Zone contrôle L1"/>
    <s v="Coupure "/>
    <s v="Cuisse"/>
    <x v="0"/>
    <x v="6"/>
    <x v="0"/>
    <s v=""/>
    <m/>
    <b v="0"/>
  </r>
  <r>
    <x v="262"/>
    <x v="3"/>
    <x v="8"/>
    <d v="1899-12-30T11:10:00"/>
    <x v="168"/>
    <x v="0"/>
    <x v="0"/>
    <x v="1"/>
    <x v="2"/>
    <x v="0"/>
    <x v="0"/>
    <s v="Hegla (T2) Float"/>
    <s v="Coupure "/>
    <s v="Tête"/>
    <x v="1"/>
    <x v="5"/>
    <x v="0"/>
    <s v=""/>
    <m/>
    <b v="0"/>
  </r>
  <r>
    <x v="263"/>
    <x v="3"/>
    <x v="8"/>
    <d v="1899-12-30T13:50:00"/>
    <x v="133"/>
    <x v="0"/>
    <x v="2"/>
    <x v="0"/>
    <x v="1"/>
    <x v="0"/>
    <x v="9"/>
    <s v="Fin de L4/5"/>
    <s v="Coupure "/>
    <s v="Dos"/>
    <x v="0"/>
    <x v="6"/>
    <x v="0"/>
    <s v=""/>
    <m/>
    <b v="0"/>
  </r>
  <r>
    <x v="264"/>
    <x v="3"/>
    <x v="8"/>
    <d v="1899-12-30T08:47:00"/>
    <x v="57"/>
    <x v="0"/>
    <x v="1"/>
    <x v="0"/>
    <x v="2"/>
    <x v="0"/>
    <x v="0"/>
    <s v="Hegla (T1) RapidLam"/>
    <s v="Coupure "/>
    <s v="Visage"/>
    <x v="1"/>
    <x v="5"/>
    <x v="0"/>
    <s v=""/>
    <m/>
    <b v="0"/>
  </r>
  <r>
    <x v="265"/>
    <x v="3"/>
    <x v="8"/>
    <d v="1899-12-30T08:05:00"/>
    <x v="14"/>
    <x v="0"/>
    <x v="2"/>
    <x v="0"/>
    <x v="1"/>
    <x v="0"/>
    <x v="3"/>
    <s v="Laveuse L4/5"/>
    <s v="Coupure "/>
    <s v="Tête"/>
    <x v="1"/>
    <x v="5"/>
    <x v="0"/>
    <s v=""/>
    <m/>
    <b v="0"/>
  </r>
  <r>
    <x v="266"/>
    <x v="3"/>
    <x v="8"/>
    <d v="1899-12-30T21:45:00"/>
    <x v="92"/>
    <x v="0"/>
    <x v="4"/>
    <x v="0"/>
    <x v="3"/>
    <x v="0"/>
    <x v="9"/>
    <s v="Fin de L1"/>
    <s v="Choc / coup  "/>
    <s v="Genou"/>
    <x v="1"/>
    <x v="3"/>
    <x v="0"/>
    <s v=""/>
    <m/>
    <b v="0"/>
  </r>
  <r>
    <x v="267"/>
    <x v="3"/>
    <x v="8"/>
    <d v="1899-12-30T02:00:00"/>
    <x v="169"/>
    <x v="2"/>
    <x v="4"/>
    <x v="0"/>
    <x v="3"/>
    <x v="3"/>
    <x v="10"/>
    <s v="Enduction L2"/>
    <s v="Choc / coup  "/>
    <s v="Coude"/>
    <x v="4"/>
    <x v="6"/>
    <x v="25"/>
    <n v="2772"/>
    <s v="En voulant retirer le mélangeur à l'enduction, son coude a heurté un vérin car le tournevis utiliser pour faire levier a cédé. Il y a normalement un outil spécifique pour retirer les mélangeurs mais il également cassé quelques heures avant sur un autre mélangeur. Il a terminé sa journée complète. Le lendemain, la douleur étant présente, il est allé aux urgences."/>
    <m/>
  </r>
  <r>
    <x v="267"/>
    <x v="3"/>
    <x v="8"/>
    <d v="1899-12-30T02:00:00"/>
    <x v="70"/>
    <x v="0"/>
    <x v="4"/>
    <x v="0"/>
    <x v="3"/>
    <x v="3"/>
    <x v="10"/>
    <s v="Enduction L2"/>
    <s v="Choc / coup  "/>
    <s v="Coude"/>
    <x v="4"/>
    <x v="1"/>
    <x v="0"/>
    <s v=""/>
    <m/>
    <b v="0"/>
  </r>
  <r>
    <x v="268"/>
    <x v="3"/>
    <x v="9"/>
    <d v="1899-12-30T18:50:00"/>
    <x v="170"/>
    <x v="0"/>
    <x v="0"/>
    <x v="1"/>
    <x v="0"/>
    <x v="0"/>
    <x v="9"/>
    <s v="Fin de L1"/>
    <s v="Coupure "/>
    <s v="Pouce"/>
    <x v="1"/>
    <x v="2"/>
    <x v="0"/>
    <s v=""/>
    <m/>
    <b v="0"/>
  </r>
  <r>
    <x v="269"/>
    <x v="3"/>
    <x v="9"/>
    <d v="1899-12-30T11:27:00"/>
    <x v="69"/>
    <x v="0"/>
    <x v="2"/>
    <x v="0"/>
    <x v="1"/>
    <x v="0"/>
    <x v="11"/>
    <s v="Butyleuse L4/5"/>
    <s v="Coupure "/>
    <s v="Front"/>
    <x v="1"/>
    <x v="3"/>
    <x v="0"/>
    <s v=""/>
    <m/>
    <b v="0"/>
  </r>
  <r>
    <x v="270"/>
    <x v="3"/>
    <x v="9"/>
    <d v="1899-12-30T18:10:00"/>
    <x v="168"/>
    <x v="0"/>
    <x v="0"/>
    <x v="1"/>
    <x v="0"/>
    <x v="0"/>
    <x v="0"/>
    <s v="Hegla (T2) float"/>
    <s v="Perforation "/>
    <s v="Index"/>
    <x v="1"/>
    <x v="3"/>
    <x v="0"/>
    <s v=""/>
    <m/>
    <b v="0"/>
  </r>
  <r>
    <x v="271"/>
    <x v="3"/>
    <x v="9"/>
    <d v="1899-12-30T22:20:00"/>
    <x v="85"/>
    <x v="0"/>
    <x v="4"/>
    <x v="0"/>
    <x v="3"/>
    <x v="0"/>
    <x v="12"/>
    <s v="Laveuse L1"/>
    <s v="Coupure "/>
    <s v="Genou"/>
    <x v="1"/>
    <x v="3"/>
    <x v="0"/>
    <s v=""/>
    <m/>
    <b v="0"/>
  </r>
  <r>
    <x v="272"/>
    <x v="3"/>
    <x v="9"/>
    <d v="1899-12-30T19:44:00"/>
    <x v="170"/>
    <x v="0"/>
    <x v="0"/>
    <x v="1"/>
    <x v="0"/>
    <x v="0"/>
    <x v="9"/>
    <s v="Fin de L2"/>
    <s v="Choc / coup  "/>
    <s v="Pied"/>
    <x v="1"/>
    <x v="0"/>
    <x v="0"/>
    <s v=""/>
    <m/>
    <b v="0"/>
  </r>
  <r>
    <x v="273"/>
    <x v="3"/>
    <x v="9"/>
    <d v="1899-12-30T11:00:00"/>
    <x v="171"/>
    <x v="0"/>
    <x v="0"/>
    <x v="1"/>
    <x v="2"/>
    <x v="0"/>
    <x v="9"/>
    <s v="Fin de L1"/>
    <s v="Coupure "/>
    <s v="Index"/>
    <x v="1"/>
    <x v="3"/>
    <x v="0"/>
    <s v=""/>
    <m/>
    <b v="0"/>
  </r>
  <r>
    <x v="273"/>
    <x v="3"/>
    <x v="9"/>
    <d v="1899-12-30T00:43:00"/>
    <x v="92"/>
    <x v="0"/>
    <x v="4"/>
    <x v="0"/>
    <x v="3"/>
    <x v="0"/>
    <x v="9"/>
    <s v="Fin de L1"/>
    <s v="Coupure "/>
    <s v="Front"/>
    <x v="1"/>
    <x v="3"/>
    <x v="0"/>
    <s v=""/>
    <m/>
    <b v="0"/>
  </r>
  <r>
    <x v="274"/>
    <x v="3"/>
    <x v="9"/>
    <d v="1899-12-30T18:45:00"/>
    <x v="111"/>
    <x v="0"/>
    <x v="1"/>
    <x v="0"/>
    <x v="0"/>
    <x v="0"/>
    <x v="16"/>
    <s v="Fin de L2"/>
    <s v="Coupure "/>
    <s v="Main "/>
    <x v="1"/>
    <x v="5"/>
    <x v="0"/>
    <s v=""/>
    <m/>
    <b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87B8F06-5CAD-4222-A44C-E8DF6C41E5E7}" name="Tableau croisé dynamique1" cacheId="0" dataPosition="0" applyNumberFormats="0" applyBorderFormats="0" applyFontFormats="0" applyPatternFormats="0" applyAlignmentFormats="0" applyWidthHeightFormats="1" dataCaption="Valeurs" updatedVersion="8" minRefreshableVersion="5" useAutoFormatting="1" rowGrandTotals="0" itemPrintTitles="1" createdVersion="5" indent="0" outline="1" outlineData="1" multipleFieldFilters="0" chartFormat="153" rowHeaderCaption="Horaires" colHeaderCaption="Type d'incident">
  <location ref="D11:Q16" firstHeaderRow="1" firstDataRow="2" firstDataCol="1" rowPageCount="2" colPageCount="1"/>
  <pivotFields count="20">
    <pivotField axis="axisPage" numFmtId="14" showAll="0">
      <items count="27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t="default"/>
      </items>
    </pivotField>
    <pivotField axis="axisRow" showAll="0">
      <items count="5">
        <item x="0"/>
        <item x="1"/>
        <item x="2"/>
        <item x="3"/>
        <item t="default"/>
      </items>
    </pivotField>
    <pivotField axis="axisCol" showAll="0">
      <items count="13">
        <item x="5"/>
        <item x="6"/>
        <item x="7"/>
        <item x="8"/>
        <item x="9"/>
        <item x="10"/>
        <item x="11"/>
        <item x="0"/>
        <item x="1"/>
        <item x="2"/>
        <item x="3"/>
        <item x="4"/>
        <item t="default"/>
      </items>
    </pivotField>
    <pivotField showAll="0"/>
    <pivotField showAll="0">
      <items count="173">
        <item x="17"/>
        <item x="98"/>
        <item x="53"/>
        <item x="108"/>
        <item x="139"/>
        <item x="72"/>
        <item x="6"/>
        <item x="48"/>
        <item x="95"/>
        <item x="142"/>
        <item x="45"/>
        <item x="24"/>
        <item x="66"/>
        <item x="34"/>
        <item x="33"/>
        <item x="13"/>
        <item x="2"/>
        <item x="159"/>
        <item x="138"/>
        <item x="56"/>
        <item x="143"/>
        <item x="113"/>
        <item x="141"/>
        <item x="160"/>
        <item x="65"/>
        <item x="129"/>
        <item x="21"/>
        <item x="76"/>
        <item x="118"/>
        <item x="40"/>
        <item x="106"/>
        <item x="157"/>
        <item x="88"/>
        <item x="12"/>
        <item x="54"/>
        <item x="73"/>
        <item x="82"/>
        <item x="68"/>
        <item x="140"/>
        <item x="148"/>
        <item x="7"/>
        <item x="58"/>
        <item x="3"/>
        <item x="147"/>
        <item x="99"/>
        <item x="163"/>
        <item x="81"/>
        <item x="128"/>
        <item x="168"/>
        <item x="43"/>
        <item x="25"/>
        <item x="164"/>
        <item x="112"/>
        <item x="80"/>
        <item x="119"/>
        <item x="36"/>
        <item x="35"/>
        <item x="44"/>
        <item x="161"/>
        <item x="74"/>
        <item x="162"/>
        <item x="132"/>
        <item x="89"/>
        <item x="32"/>
        <item x="104"/>
        <item x="127"/>
        <item x="79"/>
        <item x="136"/>
        <item x="11"/>
        <item x="120"/>
        <item x="14"/>
        <item x="165"/>
        <item x="27"/>
        <item x="64"/>
        <item x="59"/>
        <item x="30"/>
        <item x="155"/>
        <item x="31"/>
        <item x="37"/>
        <item x="133"/>
        <item x="170"/>
        <item x="110"/>
        <item x="39"/>
        <item x="107"/>
        <item x="46"/>
        <item x="135"/>
        <item x="123"/>
        <item x="63"/>
        <item x="22"/>
        <item x="134"/>
        <item x="67"/>
        <item x="61"/>
        <item x="169"/>
        <item x="70"/>
        <item x="137"/>
        <item x="153"/>
        <item x="146"/>
        <item x="154"/>
        <item x="100"/>
        <item x="152"/>
        <item x="171"/>
        <item x="9"/>
        <item x="90"/>
        <item x="101"/>
        <item x="87"/>
        <item x="83"/>
        <item x="23"/>
        <item x="75"/>
        <item x="19"/>
        <item x="20"/>
        <item x="47"/>
        <item x="38"/>
        <item x="8"/>
        <item x="0"/>
        <item x="16"/>
        <item x="50"/>
        <item x="96"/>
        <item x="149"/>
        <item x="102"/>
        <item x="60"/>
        <item x="49"/>
        <item x="167"/>
        <item x="151"/>
        <item x="166"/>
        <item x="92"/>
        <item x="57"/>
        <item x="144"/>
        <item x="156"/>
        <item x="111"/>
        <item x="77"/>
        <item x="41"/>
        <item x="28"/>
        <item x="29"/>
        <item x="103"/>
        <item x="125"/>
        <item x="62"/>
        <item x="1"/>
        <item x="91"/>
        <item x="42"/>
        <item x="69"/>
        <item x="93"/>
        <item x="97"/>
        <item x="51"/>
        <item x="117"/>
        <item x="52"/>
        <item x="145"/>
        <item x="5"/>
        <item x="15"/>
        <item x="4"/>
        <item x="158"/>
        <item x="26"/>
        <item x="130"/>
        <item x="105"/>
        <item x="122"/>
        <item x="131"/>
        <item x="150"/>
        <item x="85"/>
        <item x="78"/>
        <item x="86"/>
        <item x="71"/>
        <item x="10"/>
        <item x="18"/>
        <item x="94"/>
        <item x="121"/>
        <item x="109"/>
        <item x="114"/>
        <item x="116"/>
        <item x="126"/>
        <item x="55"/>
        <item x="124"/>
        <item x="84"/>
        <item x="115"/>
        <item t="default"/>
      </items>
    </pivotField>
    <pivotField axis="axisPage" dataField="1" multipleItemSelectionAllowed="1" showAll="0">
      <items count="4">
        <item x="2"/>
        <item x="1"/>
        <item h="1" x="0"/>
        <item t="default"/>
      </items>
    </pivotField>
    <pivotField showAll="0">
      <items count="7">
        <item x="3"/>
        <item x="5"/>
        <item x="0"/>
        <item x="1"/>
        <item x="4"/>
        <item x="2"/>
        <item t="default"/>
      </items>
    </pivotField>
    <pivotField showAll="0">
      <items count="4">
        <item x="2"/>
        <item x="0"/>
        <item x="1"/>
        <item t="default"/>
      </items>
    </pivotField>
    <pivotField showAll="0">
      <items count="5">
        <item x="2"/>
        <item x="1"/>
        <item x="0"/>
        <item x="3"/>
        <item t="default"/>
      </items>
    </pivotField>
    <pivotField showAll="0">
      <items count="8">
        <item x="4"/>
        <item x="6"/>
        <item x="2"/>
        <item x="0"/>
        <item x="5"/>
        <item x="1"/>
        <item x="3"/>
        <item t="default"/>
      </items>
    </pivotField>
    <pivotField showAll="0"/>
    <pivotField showAll="0"/>
    <pivotField showAll="0"/>
    <pivotField showAll="0"/>
    <pivotField showAll="0"/>
    <pivotField showAll="0"/>
    <pivotField showAll="0">
      <items count="37">
        <item x="1"/>
        <item x="30"/>
        <item x="23"/>
        <item x="8"/>
        <item x="12"/>
        <item x="5"/>
        <item x="13"/>
        <item x="9"/>
        <item x="6"/>
        <item x="25"/>
        <item x="14"/>
        <item x="17"/>
        <item x="7"/>
        <item x="32"/>
        <item x="10"/>
        <item x="35"/>
        <item x="26"/>
        <item x="3"/>
        <item x="20"/>
        <item x="33"/>
        <item x="2"/>
        <item x="34"/>
        <item x="15"/>
        <item x="19"/>
        <item x="4"/>
        <item x="27"/>
        <item x="11"/>
        <item x="31"/>
        <item x="21"/>
        <item x="22"/>
        <item x="29"/>
        <item x="28"/>
        <item x="24"/>
        <item x="16"/>
        <item x="18"/>
        <item x="0"/>
        <item t="default"/>
      </items>
    </pivotField>
    <pivotField showAll="0"/>
    <pivotField showAll="0"/>
    <pivotField showAll="0" defaultSubtotal="0"/>
  </pivotFields>
  <rowFields count="1">
    <field x="1"/>
  </rowFields>
  <rowItems count="4">
    <i>
      <x/>
    </i>
    <i>
      <x v="1"/>
    </i>
    <i>
      <x v="2"/>
    </i>
    <i>
      <x v="3"/>
    </i>
  </rowItems>
  <colFields count="1">
    <field x="2"/>
  </colFields>
  <colItems count="13">
    <i>
      <x/>
    </i>
    <i>
      <x v="1"/>
    </i>
    <i>
      <x v="2"/>
    </i>
    <i>
      <x v="3"/>
    </i>
    <i>
      <x v="4"/>
    </i>
    <i>
      <x v="5"/>
    </i>
    <i>
      <x v="6"/>
    </i>
    <i>
      <x v="7"/>
    </i>
    <i>
      <x v="8"/>
    </i>
    <i>
      <x v="9"/>
    </i>
    <i>
      <x v="10"/>
    </i>
    <i>
      <x v="11"/>
    </i>
    <i t="grand">
      <x/>
    </i>
  </colItems>
  <pageFields count="2">
    <pageField fld="0" hier="-1"/>
    <pageField fld="5" hier="-1"/>
  </pageFields>
  <dataFields count="1">
    <dataField name="Nombre de Type d'incident" fld="5" subtotal="count" baseField="0" baseItem="0"/>
  </dataFields>
  <formats count="4">
    <format dxfId="0">
      <pivotArea dataOnly="0" outline="0" axis="axisValues" fieldPosition="0"/>
    </format>
    <format dxfId="1">
      <pivotArea outline="0" collapsedLevelsAreSubtotals="1" fieldPosition="0"/>
    </format>
    <format dxfId="2">
      <pivotArea dataOnly="0" outline="0" axis="axisValues" fieldPosition="0"/>
    </format>
    <format dxfId="3">
      <pivotArea dataOnly="0" labelOnly="1" outline="0" axis="axisValues" fieldPosition="0"/>
    </format>
  </formats>
  <pivotTableStyleInfo name="PivotStyleMedium9" showRowHeaders="1" showColHeaders="1" showRowStripes="0" showColStripes="1"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Tableau croisé dynamique2" cacheId="0" dataPosition="0" applyNumberFormats="0" applyBorderFormats="0" applyFontFormats="0" applyPatternFormats="0" applyAlignmentFormats="0" applyWidthHeightFormats="1" dataCaption="Valeurs" updatedVersion="5" minRefreshableVersion="5" useAutoFormatting="1" itemPrintTitles="1" createdVersion="5" indent="0" outline="1" outlineData="1" multipleFieldFilters="0" chartFormat="153" rowHeaderCaption="Horaires" colHeaderCaption="Type d'incident">
  <location ref="A11:B16" firstHeaderRow="1" firstDataRow="1" firstDataCol="1" rowPageCount="2" colPageCount="1"/>
  <pivotFields count="20">
    <pivotField axis="axisPage" numFmtId="14" showAll="0">
      <items count="27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t="default"/>
      </items>
    </pivotField>
    <pivotField axis="axisRow" showAll="0">
      <items count="5">
        <item x="0"/>
        <item x="1"/>
        <item x="2"/>
        <item x="3"/>
        <item t="default"/>
      </items>
    </pivotField>
    <pivotField showAll="0">
      <items count="13">
        <item x="5"/>
        <item x="6"/>
        <item x="7"/>
        <item x="8"/>
        <item x="9"/>
        <item x="10"/>
        <item x="11"/>
        <item x="0"/>
        <item x="1"/>
        <item x="2"/>
        <item x="3"/>
        <item x="4"/>
        <item t="default"/>
      </items>
    </pivotField>
    <pivotField showAll="0"/>
    <pivotField showAll="0">
      <items count="173">
        <item x="17"/>
        <item x="98"/>
        <item x="53"/>
        <item x="108"/>
        <item x="139"/>
        <item x="72"/>
        <item x="6"/>
        <item x="48"/>
        <item x="95"/>
        <item x="142"/>
        <item x="45"/>
        <item x="24"/>
        <item x="66"/>
        <item x="34"/>
        <item x="33"/>
        <item x="13"/>
        <item x="2"/>
        <item x="159"/>
        <item x="138"/>
        <item x="56"/>
        <item x="143"/>
        <item x="113"/>
        <item x="141"/>
        <item x="160"/>
        <item x="65"/>
        <item x="129"/>
        <item x="21"/>
        <item x="76"/>
        <item x="118"/>
        <item x="40"/>
        <item x="106"/>
        <item x="157"/>
        <item x="88"/>
        <item x="12"/>
        <item x="54"/>
        <item x="73"/>
        <item x="82"/>
        <item x="68"/>
        <item x="140"/>
        <item x="148"/>
        <item x="7"/>
        <item x="58"/>
        <item x="3"/>
        <item x="147"/>
        <item x="99"/>
        <item x="163"/>
        <item x="81"/>
        <item x="128"/>
        <item x="168"/>
        <item x="43"/>
        <item x="25"/>
        <item x="164"/>
        <item x="112"/>
        <item x="80"/>
        <item x="119"/>
        <item x="36"/>
        <item x="35"/>
        <item x="44"/>
        <item x="161"/>
        <item x="74"/>
        <item x="162"/>
        <item x="132"/>
        <item x="89"/>
        <item x="32"/>
        <item x="104"/>
        <item x="127"/>
        <item x="79"/>
        <item x="136"/>
        <item x="11"/>
        <item x="120"/>
        <item x="14"/>
        <item x="165"/>
        <item x="27"/>
        <item x="64"/>
        <item x="59"/>
        <item x="30"/>
        <item x="155"/>
        <item x="31"/>
        <item x="37"/>
        <item x="133"/>
        <item x="170"/>
        <item x="110"/>
        <item x="39"/>
        <item x="107"/>
        <item x="46"/>
        <item x="135"/>
        <item x="123"/>
        <item x="63"/>
        <item x="22"/>
        <item x="134"/>
        <item x="67"/>
        <item x="61"/>
        <item x="169"/>
        <item x="70"/>
        <item x="137"/>
        <item x="153"/>
        <item x="146"/>
        <item x="154"/>
        <item x="100"/>
        <item x="152"/>
        <item x="171"/>
        <item x="9"/>
        <item x="90"/>
        <item x="101"/>
        <item x="87"/>
        <item x="83"/>
        <item x="23"/>
        <item x="75"/>
        <item x="19"/>
        <item x="20"/>
        <item x="47"/>
        <item x="38"/>
        <item x="8"/>
        <item x="0"/>
        <item x="16"/>
        <item x="50"/>
        <item x="96"/>
        <item x="149"/>
        <item x="102"/>
        <item x="60"/>
        <item x="49"/>
        <item x="167"/>
        <item x="151"/>
        <item x="166"/>
        <item x="92"/>
        <item x="57"/>
        <item x="144"/>
        <item x="156"/>
        <item x="111"/>
        <item x="77"/>
        <item x="41"/>
        <item x="28"/>
        <item x="29"/>
        <item x="103"/>
        <item x="125"/>
        <item x="62"/>
        <item x="1"/>
        <item x="91"/>
        <item x="42"/>
        <item x="69"/>
        <item x="93"/>
        <item x="97"/>
        <item x="51"/>
        <item x="117"/>
        <item x="52"/>
        <item x="145"/>
        <item x="5"/>
        <item x="15"/>
        <item x="4"/>
        <item x="158"/>
        <item x="26"/>
        <item x="130"/>
        <item x="105"/>
        <item x="122"/>
        <item x="131"/>
        <item x="150"/>
        <item x="85"/>
        <item x="78"/>
        <item x="86"/>
        <item x="71"/>
        <item x="10"/>
        <item x="18"/>
        <item x="94"/>
        <item x="121"/>
        <item x="109"/>
        <item x="114"/>
        <item x="116"/>
        <item x="126"/>
        <item x="55"/>
        <item x="124"/>
        <item x="84"/>
        <item x="115"/>
        <item t="default"/>
      </items>
    </pivotField>
    <pivotField axis="axisPage" dataField="1" multipleItemSelectionAllowed="1" showAll="0">
      <items count="4">
        <item x="2"/>
        <item x="1"/>
        <item h="1" x="0"/>
        <item t="default"/>
      </items>
    </pivotField>
    <pivotField showAll="0">
      <items count="7">
        <item x="3"/>
        <item x="5"/>
        <item x="0"/>
        <item x="1"/>
        <item x="4"/>
        <item x="2"/>
        <item t="default"/>
      </items>
    </pivotField>
    <pivotField showAll="0">
      <items count="4">
        <item x="2"/>
        <item x="0"/>
        <item x="1"/>
        <item t="default"/>
      </items>
    </pivotField>
    <pivotField showAll="0">
      <items count="5">
        <item x="2"/>
        <item x="1"/>
        <item x="0"/>
        <item x="3"/>
        <item t="default"/>
      </items>
    </pivotField>
    <pivotField showAll="0">
      <items count="8">
        <item x="4"/>
        <item x="6"/>
        <item x="2"/>
        <item x="0"/>
        <item x="5"/>
        <item x="1"/>
        <item x="3"/>
        <item t="default"/>
      </items>
    </pivotField>
    <pivotField showAll="0"/>
    <pivotField showAll="0"/>
    <pivotField showAll="0"/>
    <pivotField showAll="0"/>
    <pivotField showAll="0"/>
    <pivotField showAll="0"/>
    <pivotField showAll="0">
      <items count="37">
        <item x="1"/>
        <item x="30"/>
        <item x="23"/>
        <item x="8"/>
        <item x="12"/>
        <item x="5"/>
        <item x="13"/>
        <item x="9"/>
        <item x="6"/>
        <item x="25"/>
        <item x="14"/>
        <item x="17"/>
        <item x="7"/>
        <item x="32"/>
        <item x="10"/>
        <item x="35"/>
        <item x="26"/>
        <item x="3"/>
        <item x="20"/>
        <item x="33"/>
        <item x="2"/>
        <item x="34"/>
        <item x="15"/>
        <item x="19"/>
        <item x="4"/>
        <item x="27"/>
        <item x="11"/>
        <item x="31"/>
        <item x="21"/>
        <item x="22"/>
        <item x="29"/>
        <item x="28"/>
        <item x="24"/>
        <item x="16"/>
        <item x="18"/>
        <item x="0"/>
        <item t="default"/>
      </items>
    </pivotField>
    <pivotField showAll="0"/>
    <pivotField showAll="0"/>
    <pivotField showAll="0" defaultSubtotal="0"/>
  </pivotFields>
  <rowFields count="1">
    <field x="1"/>
  </rowFields>
  <rowItems count="5">
    <i>
      <x/>
    </i>
    <i>
      <x v="1"/>
    </i>
    <i>
      <x v="2"/>
    </i>
    <i>
      <x v="3"/>
    </i>
    <i t="grand">
      <x/>
    </i>
  </rowItems>
  <colItems count="1">
    <i/>
  </colItems>
  <pageFields count="2">
    <pageField fld="0" hier="-1"/>
    <pageField fld="5" hier="-1"/>
  </pageFields>
  <dataFields count="1">
    <dataField name="Nombre de Type d'incident" fld="5" subtotal="count" baseField="0" baseItem="0"/>
  </dataFields>
  <formats count="4">
    <format dxfId="4">
      <pivotArea dataOnly="0" outline="0" axis="axisValues" fieldPosition="0"/>
    </format>
    <format dxfId="5">
      <pivotArea outline="0" collapsedLevelsAreSubtotals="1" fieldPosition="0"/>
    </format>
    <format dxfId="6">
      <pivotArea dataOnly="0" outline="0" axis="axisValues" fieldPosition="0"/>
    </format>
    <format dxfId="7">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Service1" xr10:uid="{00000000-0013-0000-FFFF-FFFF01000000}" sourceName="Service">
  <pivotTables>
    <pivotTable tabId="5" name="Tableau croisé dynamique2"/>
    <pivotTable tabId="5" name="Tableau croisé dynamique1"/>
  </pivotTables>
  <data>
    <tabular pivotCacheId="3">
      <items count="7">
        <i x="2" s="1"/>
        <i x="0" s="1"/>
        <i x="1" s="1"/>
        <i x="3" s="1"/>
        <i x="4" s="1" nd="1"/>
        <i x="6" s="1" nd="1"/>
        <i x="5"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Équipe1" xr10:uid="{00000000-0013-0000-FFFF-FFFF02000000}" sourceName="Équipe">
  <pivotTables>
    <pivotTable tabId="5" name="Tableau croisé dynamique2"/>
    <pivotTable tabId="5" name="Tableau croisé dynamique1"/>
  </pivotTables>
  <data>
    <tabular pivotCacheId="3">
      <items count="6">
        <i x="0" s="1"/>
        <i x="1" s="1"/>
        <i x="4" s="1"/>
        <i x="2" s="1"/>
        <i x="3" s="1" nd="1"/>
        <i x="5" s="1"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Contrat1" xr10:uid="{00000000-0013-0000-FFFF-FFFF03000000}" sourceName="Contrat">
  <pivotTables>
    <pivotTable tabId="5" name="Tableau croisé dynamique2"/>
    <pivotTable tabId="5" name="Tableau croisé dynamique1"/>
  </pivotTables>
  <data>
    <tabular pivotCacheId="3">
      <items count="3">
        <i x="0" s="1"/>
        <i x="1" s="1"/>
        <i x="2" s="1" nd="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Horaire" xr10:uid="{00000000-0013-0000-FFFF-FFFF04000000}" sourceName="Horaire">
  <data>
    <tabular pivotCacheId="3">
      <items count="4">
        <i x="2" s="1"/>
        <i x="1" s="1"/>
        <i x="0" s="1"/>
        <i x="3"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ervice 2" xr10:uid="{00000000-0014-0000-FFFF-FFFF01000000}" cache="Segment_Service1" caption="Service" rowHeight="241300"/>
  <slicer name="Équipe 1" xr10:uid="{00000000-0014-0000-FFFF-FFFF02000000}" cache="Segment_Équipe1" caption="Équipe" rowHeight="241300"/>
  <slicer name="Contrat 1" xr10:uid="{00000000-0014-0000-FFFF-FFFF03000000}" cache="Segment_Contrat1" caption="Contrat" rowHeight="241300"/>
  <slicer name="Horaire" xr10:uid="{00000000-0014-0000-FFFF-FFFF04000000}" cache="Segment_Horaire" caption="Horaire"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0000000}" name="Tableau722" displayName="Tableau722" ref="BL58:BL62" totalsRowShown="0" headerRowDxfId="97" dataDxfId="96">
  <autoFilter ref="BL58:BL62" xr:uid="{00000000-0009-0000-0100-00000B000000}"/>
  <tableColumns count="1">
    <tableColumn id="1" xr3:uid="{00000000-0010-0000-0000-000001000000}" name="Horaire" dataDxfId="95"/>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1000000}" name="Tableau1221" displayName="Tableau1221" ref="BJ58:BJ91" totalsRowShown="0" dataDxfId="94">
  <autoFilter ref="BJ58:BJ91" xr:uid="{00000000-0009-0000-0100-00000A000000}"/>
  <sortState xmlns:xlrd2="http://schemas.microsoft.com/office/spreadsheetml/2017/richdata2" ref="BJ59:BJ86">
    <sortCondition ref="BJ4:BJ32"/>
  </sortState>
  <tableColumns count="1">
    <tableColumn id="1" xr3:uid="{00000000-0010-0000-0100-000001000000}" name="Localisation de la blessure" dataDxfId="93"/>
  </tableColumns>
  <tableStyleInfo name="TableStyleMedium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2000000}" name="Tableau1020" displayName="Tableau1020" ref="BH58:BH78" totalsRowShown="0" headerRowDxfId="92" dataDxfId="91">
  <autoFilter ref="BH58:BH78" xr:uid="{00000000-0009-0000-0100-000009000000}"/>
  <tableColumns count="1">
    <tableColumn id="1" xr3:uid="{00000000-0010-0000-0200-000001000000}" name="Type de blessure " dataDxfId="90"/>
  </tableColumns>
  <tableStyleInfo name="TableStyleMedium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3000000}" name="Tableau819" displayName="Tableau819" ref="BF58:BF65" totalsRowShown="0" headerRowDxfId="89" dataDxfId="88">
  <autoFilter ref="BF58:BF65" xr:uid="{00000000-0009-0000-0100-000008000000}"/>
  <tableColumns count="1">
    <tableColumn id="1" xr3:uid="{00000000-0010-0000-0300-000001000000}" name="Cause fondamentale " dataDxfId="87"/>
  </tableColumns>
  <tableStyleInfo name="TableStyleMedium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eau518" displayName="Tableau518" ref="BD58:BD76" totalsRowShown="0" headerRowDxfId="86" dataDxfId="85">
  <autoFilter ref="BD58:BD76" xr:uid="{00000000-0009-0000-0100-000007000000}"/>
  <sortState xmlns:xlrd2="http://schemas.microsoft.com/office/spreadsheetml/2017/richdata2" ref="BD59:BD76">
    <sortCondition ref="BD4:BD22"/>
  </sortState>
  <tableColumns count="1">
    <tableColumn id="1" xr3:uid="{00000000-0010-0000-0400-000001000000}" name="Poste de travail " dataDxfId="84"/>
  </tableColumns>
  <tableStyleInfo name="TableStyleMedium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au317" displayName="Tableau317" ref="BB58:BB147" totalsRowShown="0" headerRowDxfId="83" dataDxfId="82">
  <autoFilter ref="BB58:BB147" xr:uid="{00000000-0009-0000-0100-000006000000}"/>
  <tableColumns count="1">
    <tableColumn id="1" xr3:uid="{00000000-0010-0000-0500-000001000000}" name="Lieu incident " dataDxfId="81"/>
  </tableColumns>
  <tableStyleInfo name="TableStyleMedium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6000000}" name="Tableau1116" displayName="Tableau1116" ref="AX58:AX63" totalsRowShown="0" headerRowDxfId="80" dataDxfId="79">
  <autoFilter ref="AX58:AX63" xr:uid="{00000000-0009-0000-0100-000005000000}"/>
  <tableColumns count="1">
    <tableColumn id="1" xr3:uid="{00000000-0010-0000-0600-000001000000}" name="Contrat" dataDxfId="78"/>
  </tableColumns>
  <tableStyleInfo name="TableStyleMedium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7000000}" name="Tableau215" displayName="Tableau215" ref="AT58:AT63" totalsRowShown="0" headerRowDxfId="77" dataDxfId="76">
  <autoFilter ref="AT58:AT63" xr:uid="{00000000-0009-0000-0100-000004000000}"/>
  <tableColumns count="1">
    <tableColumn id="1" xr3:uid="{00000000-0010-0000-0700-000001000000}" name="Type d'incident" dataDxfId="75"/>
  </tableColumns>
  <tableStyleInfo name="TableStyleMedium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8000000}" name="Tableau614" displayName="Tableau614" ref="AV58:AV63" totalsRowShown="0" headerRowDxfId="74" dataDxfId="73">
  <autoFilter ref="AV58:AV63" xr:uid="{00000000-0009-0000-0100-000003000000}"/>
  <tableColumns count="1">
    <tableColumn id="1" xr3:uid="{00000000-0010-0000-0800-000001000000}" name="Équipe" dataDxfId="72"/>
  </tableColumns>
  <tableStyleInfo name="TableStyleMedium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9000000}" name="Tableau413" displayName="Tableau413" ref="AZ58:AZ70" totalsRowShown="0" headerRowDxfId="71" dataDxfId="70">
  <autoFilter ref="AZ58:AZ70" xr:uid="{00000000-0009-0000-0100-000002000000}"/>
  <tableColumns count="1">
    <tableColumn id="1" xr3:uid="{00000000-0010-0000-0900-000001000000}" name="Service" dataDxfId="69"/>
  </tableColumns>
  <tableStyleInfo name="TableStyleMedium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A000000}" name="TableauSaisieDonnées" displayName="TableauSaisieDonnées" ref="A1:T414" totalsRowShown="0" headerRowDxfId="68" dataDxfId="66" headerRowBorderDxfId="67" tableBorderDxfId="65">
  <autoFilter ref="A1:T414" xr:uid="{00000000-0009-0000-0100-000001000000}"/>
  <sortState xmlns:xlrd2="http://schemas.microsoft.com/office/spreadsheetml/2017/richdata2" ref="A11:S417">
    <sortCondition ref="A6:A417"/>
  </sortState>
  <tableColumns count="20">
    <tableColumn id="1" xr3:uid="{00000000-0010-0000-0A00-000001000000}" name="Date" dataDxfId="64"/>
    <tableColumn id="20" xr3:uid="{00000000-0010-0000-0A00-000014000000}" name="Année" dataDxfId="63">
      <calculatedColumnFormula>IF(A2="","",YEAR(A2))</calculatedColumnFormula>
    </tableColumn>
    <tableColumn id="21" xr3:uid="{00000000-0010-0000-0A00-000015000000}" name="Mois" dataDxfId="62">
      <calculatedColumnFormula>CHOOSE(IF(TableauSaisieDonnées[[#This Row],[Date]]="",13,MONTH(TableauSaisieDonnées[[#This Row],[Date]])),"Janvier","Février","Mars","Avril","Mai","Juin","Juillet","Août","Septembre","Octobre","Novembre","Décembre","")</calculatedColumnFormula>
    </tableColumn>
    <tableColumn id="2" xr3:uid="{00000000-0010-0000-0A00-000002000000}" name="Heure" dataDxfId="61"/>
    <tableColumn id="3" xr3:uid="{00000000-0010-0000-0A00-000003000000}" name="xxxxx" dataDxfId="60"/>
    <tableColumn id="4" xr3:uid="{00000000-0010-0000-0A00-000004000000}" name="Type d'incident" dataDxfId="59"/>
    <tableColumn id="5" xr3:uid="{00000000-0010-0000-0A00-000005000000}" name="Équipe" dataDxfId="58"/>
    <tableColumn id="6" xr3:uid="{00000000-0010-0000-0A00-000006000000}" name="Contrat" dataDxfId="57"/>
    <tableColumn id="7" xr3:uid="{00000000-0010-0000-0A00-000007000000}" name="Horaire" dataDxfId="56"/>
    <tableColumn id="8" xr3:uid="{00000000-0010-0000-0A00-000008000000}" name="Service" dataDxfId="55"/>
    <tableColumn id="9" xr3:uid="{00000000-0010-0000-0A00-000009000000}" name="xx" dataDxfId="54"/>
    <tableColumn id="10" xr3:uid="{00000000-0010-0000-0A00-00000A000000}" name="Lieu incident" dataDxfId="53"/>
    <tableColumn id="11" xr3:uid="{00000000-0010-0000-0A00-00000B000000}" name="Type de blessure " dataDxfId="52"/>
    <tableColumn id="12" xr3:uid="{00000000-0010-0000-0A00-00000C000000}" name="Localisation de la blessure " dataDxfId="51"/>
    <tableColumn id="13" xr3:uid="{00000000-0010-0000-0A00-00000D000000}" name="Cause fondamentale " dataDxfId="50"/>
    <tableColumn id="15" xr3:uid="{00000000-0010-0000-0A00-00000F000000}" name="Facteur contributif" dataDxfId="49"/>
    <tableColumn id="14" xr3:uid="{00000000-0010-0000-0A00-00000E000000}" name="Nb jour d'arrêt " dataDxfId="48"/>
    <tableColumn id="18" xr3:uid="{00000000-0010-0000-0A00-000012000000}" name="Coût estimé" dataDxfId="47"/>
    <tableColumn id="17" xr3:uid="{00000000-0010-0000-0A00-000011000000}" name="Nb de jour sans AT" dataDxfId="46"/>
    <tableColumn id="16" xr3:uid="{00000000-0010-0000-0A00-000010000000}" name="DAT " dataDxfId="45"/>
  </tableColumns>
  <tableStyleInfo name="TableStyleMedium16"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B000000}" name="ListeDérHoraire" displayName="ListeDérHoraire" ref="U3:U8" totalsRowShown="0" headerRowDxfId="42" dataDxfId="41">
  <autoFilter ref="U3:U8" xr:uid="{00000000-0009-0000-0100-000017000000}"/>
  <tableColumns count="1">
    <tableColumn id="1" xr3:uid="{00000000-0010-0000-0B00-000001000000}" name="Horaire" dataDxfId="40"/>
  </tableColumns>
  <tableStyleInfo name="TableStyleMedium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C000000}" name="ListeDérLocalisationBlessure" displayName="ListeDérLocalisationBlessure" ref="S3:S40" totalsRowShown="0" dataDxfId="39">
  <autoFilter ref="S3:S40" xr:uid="{00000000-0009-0000-0100-000018000000}"/>
  <sortState xmlns:xlrd2="http://schemas.microsoft.com/office/spreadsheetml/2017/richdata2" ref="S4:S40">
    <sortCondition ref="S3:S40"/>
  </sortState>
  <tableColumns count="1">
    <tableColumn id="1" xr3:uid="{00000000-0010-0000-0C00-000001000000}" name="Localisation de la blessure" dataDxfId="38"/>
  </tableColumns>
  <tableStyleInfo name="TableStyleMedium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0D000000}" name="ListeDérTypeDeBlessure" displayName="ListeDérTypeDeBlessure" ref="Q3:Q27" totalsRowShown="0" headerRowDxfId="37" dataDxfId="36">
  <autoFilter ref="Q3:Q27" xr:uid="{00000000-0009-0000-0100-000019000000}"/>
  <sortState xmlns:xlrd2="http://schemas.microsoft.com/office/spreadsheetml/2017/richdata2" ref="Q4:Q27">
    <sortCondition ref="Q3:Q27"/>
  </sortState>
  <tableColumns count="1">
    <tableColumn id="1" xr3:uid="{00000000-0010-0000-0D00-000001000000}" name="Type de blessure " dataDxfId="35"/>
  </tableColumns>
  <tableStyleInfo name="TableStyleMedium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E000000}" name="ListeDérCauseFondamentale" displayName="ListeDérCauseFondamentale" ref="M3:M9" totalsRowShown="0" headerRowDxfId="34" dataDxfId="33">
  <autoFilter ref="M3:M9" xr:uid="{00000000-0009-0000-0100-00001A000000}"/>
  <tableColumns count="1">
    <tableColumn id="1" xr3:uid="{00000000-0010-0000-0E00-000001000000}" name="Cause fondamentale (5M)" dataDxfId="32"/>
  </tableColumns>
  <tableStyleInfo name="TableStyleMedium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0F000000}" name="ListeDérPosteDeTravail" displayName="ListeDérPosteDeTravail" ref="K3:K22" totalsRowShown="0" headerRowDxfId="31" dataDxfId="30">
  <autoFilter ref="K3:K22" xr:uid="{00000000-0009-0000-0100-00001B000000}"/>
  <sortState xmlns:xlrd2="http://schemas.microsoft.com/office/spreadsheetml/2017/richdata2" ref="K4:K21">
    <sortCondition ref="K3:K21"/>
  </sortState>
  <tableColumns count="1">
    <tableColumn id="1" xr3:uid="{00000000-0010-0000-0F00-000001000000}" name="Poste de travail " dataDxfId="29"/>
  </tableColumns>
  <tableStyleInfo name="TableStyleMedium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0000000}" name="ListeDérLieuIncident" displayName="ListeDérLieuIncident" ref="I3:I113" totalsRowShown="0" headerRowDxfId="28" dataDxfId="27">
  <autoFilter ref="I3:I113" xr:uid="{00000000-0009-0000-0100-00001C000000}"/>
  <sortState xmlns:xlrd2="http://schemas.microsoft.com/office/spreadsheetml/2017/richdata2" ref="I4:I113">
    <sortCondition ref="I3:I113"/>
  </sortState>
  <tableColumns count="1">
    <tableColumn id="1" xr3:uid="{00000000-0010-0000-1000-000001000000}" name="Lieu incident " dataDxfId="26"/>
  </tableColumns>
  <tableStyleInfo name="TableStyleMedium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1000000}" name="ListeDérContrat" displayName="ListeDérContrat" ref="E3:E8" totalsRowShown="0" headerRowDxfId="25" dataDxfId="24">
  <autoFilter ref="E3:E8" xr:uid="{00000000-0009-0000-0100-00001D000000}"/>
  <tableColumns count="1">
    <tableColumn id="1" xr3:uid="{00000000-0010-0000-1100-000001000000}" name="Contrat" dataDxfId="23"/>
  </tableColumns>
  <tableStyleInfo name="TableStyleMedium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2000000}" name="ListeDérTypeIncident" displayName="ListeDérTypeIncident" ref="A3:A8" totalsRowShown="0" headerRowDxfId="22" dataDxfId="21">
  <autoFilter ref="A3:A8" xr:uid="{00000000-0009-0000-0100-00001E000000}"/>
  <tableColumns count="1">
    <tableColumn id="1" xr3:uid="{00000000-0010-0000-1200-000001000000}" name="Type d'incident" dataDxfId="20"/>
  </tableColumns>
  <tableStyleInfo name="TableStyleMedium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3000000}" name="ListeDérÉquipe" displayName="ListeDérÉquipe" ref="C3:C9" totalsRowShown="0" headerRowDxfId="19" dataDxfId="18">
  <autoFilter ref="C3:C9" xr:uid="{00000000-0009-0000-0100-00001F000000}"/>
  <tableColumns count="1">
    <tableColumn id="1" xr3:uid="{00000000-0010-0000-1300-000001000000}" name="Équipe" dataDxfId="17"/>
  </tableColumns>
  <tableStyleInfo name="TableStyleMedium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4000000}" name="ListeDérService" displayName="ListeDérService" ref="G3:G15" totalsRowShown="0" headerRowDxfId="16" dataDxfId="15">
  <autoFilter ref="G3:G15" xr:uid="{00000000-0009-0000-0100-000020000000}"/>
  <tableColumns count="1">
    <tableColumn id="1" xr3:uid="{00000000-0010-0000-1400-000001000000}" name="Service" dataDxfId="14"/>
  </tableColumns>
  <tableStyleInfo name="TableStyleMedium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15000000}" name="ListeDérFacteurContributif" displayName="ListeDérFacteurContributif" ref="O3:O19" totalsRowShown="0" headerRowDxfId="13" dataDxfId="12">
  <autoFilter ref="O3:O19" xr:uid="{00000000-0009-0000-0100-000021000000}"/>
  <sortState xmlns:xlrd2="http://schemas.microsoft.com/office/spreadsheetml/2017/richdata2" ref="O4:O19">
    <sortCondition ref="O3:O19"/>
  </sortState>
  <tableColumns count="1">
    <tableColumn id="1" xr3:uid="{00000000-0010-0000-1500-000001000000}" name="Facteur contributif " dataDxfId="11"/>
  </tableColumns>
  <tableStyleInfo name="TableStyleMedium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16000000}" name="ListeDérEnquête" displayName="ListeDérEnquête" ref="W3:W7" totalsRowShown="0" headerRowDxfId="10" dataDxfId="9">
  <autoFilter ref="W3:W7" xr:uid="{00000000-0009-0000-0100-000022000000}"/>
  <sortState xmlns:xlrd2="http://schemas.microsoft.com/office/spreadsheetml/2017/richdata2" ref="W4:W7">
    <sortCondition ref="W3:W7"/>
  </sortState>
  <tableColumns count="1">
    <tableColumn id="1" xr3:uid="{00000000-0010-0000-1600-000001000000}" name="Enquête" dataDxfId="8"/>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imelineCaches/timelineCache1.xml><?xml version="1.0" encoding="utf-8"?>
<timelineCacheDefinition xmlns="http://schemas.microsoft.com/office/spreadsheetml/2010/11/main" xmlns:x15="http://schemas.microsoft.com/office/spreadsheetml/2010/11/main" xmlns:mc="http://schemas.openxmlformats.org/markup-compatibility/2006" xmlns:xr10="http://schemas.microsoft.com/office/spreadsheetml/2016/revision10" mc:Ignorable="xr10" name="ChronologieNative_Date1" xr10:uid="{00000000-0013-0000-FFFF-FFFF05000000}" sourceName="Date">
  <pivotTables>
    <pivotTable tabId="5" name="Tableau croisé dynamique2"/>
    <pivotTable tabId="5" name="Tableau croisé dynamique1"/>
  </pivotTables>
  <state minimalRefreshVersion="6" lastRefreshVersion="6" pivotCacheId="3" filterType="unknown">
    <bounds startDate="2019-01-01T00:00:00" endDate="2023-01-01T00:00:00"/>
  </state>
</timelineCacheDefinition>
</file>

<file path=xl/timelines/timeline1.xml><?xml version="1.0" encoding="utf-8"?>
<timelines xmlns="http://schemas.microsoft.com/office/spreadsheetml/2010/11/main" xmlns:mc="http://schemas.openxmlformats.org/markup-compatibility/2006" xmlns:x="http://schemas.openxmlformats.org/spreadsheetml/2006/main" xmlns:xr10="http://schemas.microsoft.com/office/spreadsheetml/2016/revision10" mc:Ignorable="x xr10">
  <timeline name="Date 2" xr10:uid="{00000000-0014-0000-FFFF-FFFF05000000}" cache="ChronologieNative_Date1" caption="ANNÉE" showTimeLevel="0" level="0" selectionLevel="0" scrollPosition="2019-01-01T00:00:00"/>
  <timeline name="Date 3" xr10:uid="{00000000-0014-0000-FFFF-FFFF06000000}" cache="ChronologieNative_Date1" caption="TRIMESTRE" showTimeLevel="0" level="1" selectionLevel="1" scrollPosition="2021-10-29T00:00:00"/>
  <timeline name="Date 4" xr10:uid="{00000000-0014-0000-FFFF-FFFF07000000}" cache="ChronologieNative_Date1" caption="MOIS" showTimeLevel="0" level="2" selectionLevel="2" scrollPosition="2021-12-09T00:00:00"/>
</timelines>
</file>

<file path=xl/worksheets/_rels/sheet1.xml.rels><?xml version="1.0" encoding="UTF-8" standalone="yes"?>
<Relationships xmlns="http://schemas.openxmlformats.org/package/2006/relationships"><Relationship Id="rId8" Type="http://schemas.openxmlformats.org/officeDocument/2006/relationships/table" Target="../tables/table6.xml"/><Relationship Id="rId13" Type="http://schemas.microsoft.com/office/2007/relationships/slicer" Target="../slicers/slicer1.xml"/><Relationship Id="rId3" Type="http://schemas.openxmlformats.org/officeDocument/2006/relationships/table" Target="../tables/table1.xml"/><Relationship Id="rId7" Type="http://schemas.openxmlformats.org/officeDocument/2006/relationships/table" Target="../tables/table5.xml"/><Relationship Id="rId12" Type="http://schemas.openxmlformats.org/officeDocument/2006/relationships/table" Target="../tables/table10.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0" Type="http://schemas.openxmlformats.org/officeDocument/2006/relationships/table" Target="../tables/table8.xml"/><Relationship Id="rId4" Type="http://schemas.openxmlformats.org/officeDocument/2006/relationships/table" Target="../tables/table2.xml"/><Relationship Id="rId9" Type="http://schemas.openxmlformats.org/officeDocument/2006/relationships/table" Target="../tables/table7.xml"/><Relationship Id="rId14" Type="http://schemas.microsoft.com/office/2011/relationships/timeline" Target="../timelines/timeline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18.xml"/><Relationship Id="rId13" Type="http://schemas.openxmlformats.org/officeDocument/2006/relationships/table" Target="../tables/table23.xml"/><Relationship Id="rId3" Type="http://schemas.openxmlformats.org/officeDocument/2006/relationships/table" Target="../tables/table13.xml"/><Relationship Id="rId7" Type="http://schemas.openxmlformats.org/officeDocument/2006/relationships/table" Target="../tables/table17.xml"/><Relationship Id="rId12" Type="http://schemas.openxmlformats.org/officeDocument/2006/relationships/table" Target="../tables/table22.xml"/><Relationship Id="rId2" Type="http://schemas.openxmlformats.org/officeDocument/2006/relationships/table" Target="../tables/table12.xml"/><Relationship Id="rId1" Type="http://schemas.openxmlformats.org/officeDocument/2006/relationships/printerSettings" Target="../printerSettings/printerSettings4.bin"/><Relationship Id="rId6" Type="http://schemas.openxmlformats.org/officeDocument/2006/relationships/table" Target="../tables/table16.xml"/><Relationship Id="rId11" Type="http://schemas.openxmlformats.org/officeDocument/2006/relationships/table" Target="../tables/table21.xml"/><Relationship Id="rId5" Type="http://schemas.openxmlformats.org/officeDocument/2006/relationships/table" Target="../tables/table15.xml"/><Relationship Id="rId10" Type="http://schemas.openxmlformats.org/officeDocument/2006/relationships/table" Target="../tables/table20.xml"/><Relationship Id="rId4" Type="http://schemas.openxmlformats.org/officeDocument/2006/relationships/table" Target="../tables/table14.xml"/><Relationship Id="rId9" Type="http://schemas.openxmlformats.org/officeDocument/2006/relationships/table" Target="../tables/table1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FF00"/>
    <pageSetUpPr fitToPage="1"/>
  </sheetPr>
  <dimension ref="A1:BL165"/>
  <sheetViews>
    <sheetView showGridLines="0" zoomScale="85" zoomScaleNormal="85" workbookViewId="0">
      <selection activeCell="T4" sqref="T4:V6"/>
    </sheetView>
  </sheetViews>
  <sheetFormatPr baseColWidth="10" defaultRowHeight="15" x14ac:dyDescent="0.25"/>
  <cols>
    <col min="1" max="1" width="8" style="20" customWidth="1"/>
    <col min="2" max="2" width="18.7109375" bestFit="1" customWidth="1"/>
    <col min="11" max="11" width="12.140625" bestFit="1" customWidth="1"/>
    <col min="15" max="15" width="13" bestFit="1" customWidth="1"/>
    <col min="23" max="25" width="11.42578125" style="37"/>
    <col min="27" max="27" width="8" style="1" customWidth="1"/>
    <col min="30" max="30" width="12.5703125" customWidth="1"/>
    <col min="31" max="31" width="24.5703125" customWidth="1"/>
    <col min="32" max="32" width="19.85546875" bestFit="1" customWidth="1"/>
    <col min="33" max="33" width="13.28515625" customWidth="1"/>
    <col min="34" max="34" width="11" customWidth="1"/>
    <col min="35" max="35" width="17.140625" bestFit="1" customWidth="1"/>
    <col min="36" max="36" width="12.5703125" customWidth="1"/>
    <col min="37" max="37" width="17.28515625" customWidth="1"/>
    <col min="38" max="38" width="11" customWidth="1"/>
    <col min="39" max="39" width="19.42578125" bestFit="1" customWidth="1"/>
    <col min="40" max="40" width="28.28515625" customWidth="1"/>
    <col min="41" max="41" width="16.42578125" customWidth="1"/>
    <col min="46" max="46" width="16.42578125" customWidth="1"/>
    <col min="47" max="47" width="14.28515625" customWidth="1"/>
    <col min="48" max="48" width="13.140625" bestFit="1" customWidth="1"/>
    <col min="50" max="50" width="13.42578125" bestFit="1" customWidth="1"/>
    <col min="52" max="52" width="23.140625" bestFit="1" customWidth="1"/>
    <col min="54" max="54" width="21" bestFit="1" customWidth="1"/>
    <col min="56" max="56" width="23.7109375" bestFit="1" customWidth="1"/>
    <col min="58" max="58" width="29.5703125" bestFit="1" customWidth="1"/>
    <col min="59" max="59" width="12.5703125" customWidth="1"/>
    <col min="60" max="60" width="26" bestFit="1" customWidth="1"/>
    <col min="62" max="62" width="36.42578125" bestFit="1" customWidth="1"/>
    <col min="64" max="64" width="13.42578125" bestFit="1" customWidth="1"/>
  </cols>
  <sheetData>
    <row r="1" spans="1:60" s="1" customFormat="1" ht="36.75" customHeight="1" x14ac:dyDescent="0.25">
      <c r="A1" s="20"/>
      <c r="B1" s="162" t="s">
        <v>0</v>
      </c>
      <c r="C1" s="162"/>
      <c r="D1" s="162"/>
      <c r="E1" s="162"/>
      <c r="F1" s="162"/>
      <c r="G1" s="2" t="e">
        <f>GETPIVOTDATA("Salarié",'TCD + Calcul'!#REF!)</f>
        <v>#REF!</v>
      </c>
      <c r="H1" s="163" t="s">
        <v>1</v>
      </c>
      <c r="I1" s="163"/>
      <c r="J1" s="163"/>
      <c r="K1" s="2" t="e">
        <f>GETPIVOTDATA("Nb jour d'arrêt ",'TCD + Calcul'!#REF!)</f>
        <v>#REF!</v>
      </c>
      <c r="L1" s="3" t="s">
        <v>2</v>
      </c>
      <c r="M1" s="3"/>
      <c r="O1" s="2" t="e">
        <f>GETPIVOTDATA("Salarié",'TCD + Calcul'!#REF!)</f>
        <v>#REF!</v>
      </c>
      <c r="P1" s="163" t="s">
        <v>3</v>
      </c>
      <c r="Q1" s="163"/>
      <c r="R1" s="163"/>
      <c r="S1" s="4">
        <f>AL9</f>
        <v>0</v>
      </c>
      <c r="T1" s="163" t="s">
        <v>4</v>
      </c>
      <c r="U1" s="163"/>
      <c r="V1" s="163"/>
      <c r="W1" s="136"/>
      <c r="X1" s="136"/>
      <c r="Y1" s="136"/>
      <c r="AA1" s="20"/>
    </row>
    <row r="2" spans="1:60" ht="15.75" thickBot="1" x14ac:dyDescent="0.3">
      <c r="AA2" s="20"/>
    </row>
    <row r="3" spans="1:60" ht="21" x14ac:dyDescent="0.35">
      <c r="D3" s="164" t="s">
        <v>5</v>
      </c>
      <c r="E3" s="165"/>
      <c r="F3" s="166"/>
      <c r="H3" s="167" t="s">
        <v>6</v>
      </c>
      <c r="I3" s="168"/>
      <c r="J3" s="169"/>
      <c r="L3" s="167" t="s">
        <v>7</v>
      </c>
      <c r="M3" s="168"/>
      <c r="N3" s="169"/>
      <c r="P3" s="167" t="s">
        <v>8</v>
      </c>
      <c r="Q3" s="168"/>
      <c r="R3" s="169"/>
      <c r="T3" s="167" t="s">
        <v>9</v>
      </c>
      <c r="U3" s="168"/>
      <c r="V3" s="169"/>
      <c r="W3" s="140"/>
      <c r="X3" s="140"/>
      <c r="Y3" s="140"/>
      <c r="AA3" s="20"/>
      <c r="AJ3" s="10"/>
      <c r="AK3" s="10"/>
      <c r="AL3" s="10"/>
      <c r="AM3" s="10"/>
    </row>
    <row r="4" spans="1:60" ht="15" customHeight="1" x14ac:dyDescent="0.25">
      <c r="D4" s="148"/>
      <c r="E4" s="149"/>
      <c r="F4" s="150"/>
      <c r="H4" s="148"/>
      <c r="I4" s="149"/>
      <c r="J4" s="150"/>
      <c r="L4" s="148"/>
      <c r="M4" s="149"/>
      <c r="N4" s="150"/>
      <c r="P4" s="148"/>
      <c r="Q4" s="149"/>
      <c r="R4" s="150"/>
      <c r="T4" s="154"/>
      <c r="U4" s="155"/>
      <c r="V4" s="156"/>
      <c r="W4" s="141"/>
      <c r="X4" s="141"/>
      <c r="Y4" s="141"/>
      <c r="AA4" s="20"/>
      <c r="AJ4" s="144"/>
      <c r="AK4" s="10"/>
      <c r="AL4" s="10"/>
      <c r="AM4" s="10"/>
    </row>
    <row r="5" spans="1:60" ht="15" customHeight="1" x14ac:dyDescent="0.35">
      <c r="D5" s="148"/>
      <c r="E5" s="149"/>
      <c r="F5" s="150"/>
      <c r="H5" s="148"/>
      <c r="I5" s="149"/>
      <c r="J5" s="150"/>
      <c r="L5" s="148"/>
      <c r="M5" s="149"/>
      <c r="N5" s="150"/>
      <c r="P5" s="148"/>
      <c r="Q5" s="149"/>
      <c r="R5" s="150"/>
      <c r="T5" s="154"/>
      <c r="U5" s="155"/>
      <c r="V5" s="156"/>
      <c r="W5" s="141"/>
      <c r="X5" s="141"/>
      <c r="Y5" s="141"/>
      <c r="AA5" s="20"/>
      <c r="AD5" s="5"/>
      <c r="AJ5" s="10"/>
      <c r="AK5" s="10"/>
      <c r="AL5" s="10"/>
      <c r="AM5" s="10"/>
    </row>
    <row r="6" spans="1:60" ht="15.75" customHeight="1" thickBot="1" x14ac:dyDescent="0.3">
      <c r="D6" s="151"/>
      <c r="E6" s="152"/>
      <c r="F6" s="153"/>
      <c r="H6" s="151"/>
      <c r="I6" s="152"/>
      <c r="J6" s="153"/>
      <c r="L6" s="151"/>
      <c r="M6" s="152"/>
      <c r="N6" s="153"/>
      <c r="P6" s="151"/>
      <c r="Q6" s="152"/>
      <c r="R6" s="153"/>
      <c r="T6" s="157"/>
      <c r="U6" s="158"/>
      <c r="V6" s="159"/>
      <c r="W6" s="141"/>
      <c r="X6" s="141"/>
      <c r="Y6" s="141"/>
      <c r="AA6" s="20"/>
      <c r="AD6" s="37"/>
      <c r="AE6" s="37"/>
      <c r="AG6" s="37"/>
      <c r="AH6" s="37"/>
      <c r="AJ6" s="145"/>
      <c r="AK6" s="144"/>
      <c r="AL6" s="10"/>
      <c r="AM6" s="6"/>
    </row>
    <row r="7" spans="1:60" ht="15" customHeight="1" x14ac:dyDescent="0.25">
      <c r="A7" s="137"/>
      <c r="AA7" s="142"/>
      <c r="AJ7" s="10"/>
      <c r="AK7" s="10"/>
      <c r="AL7" s="10"/>
      <c r="AM7" s="7"/>
    </row>
    <row r="8" spans="1:60" x14ac:dyDescent="0.25">
      <c r="A8" s="137"/>
      <c r="AA8" s="142"/>
      <c r="AD8" s="37"/>
      <c r="AG8" s="37"/>
      <c r="AJ8" s="10"/>
      <c r="AK8" s="10"/>
      <c r="AL8" s="10"/>
      <c r="AM8" s="7"/>
    </row>
    <row r="9" spans="1:60" x14ac:dyDescent="0.25">
      <c r="A9" s="137"/>
      <c r="AA9" s="142"/>
      <c r="AD9" s="8"/>
      <c r="AE9" s="9"/>
      <c r="AG9" s="8"/>
      <c r="AH9" s="9"/>
      <c r="AJ9" s="144"/>
      <c r="AK9" s="10"/>
      <c r="AL9" s="146"/>
      <c r="AM9" s="7"/>
      <c r="AT9" s="8"/>
      <c r="AU9" s="9"/>
    </row>
    <row r="10" spans="1:60" x14ac:dyDescent="0.25">
      <c r="A10" s="137"/>
      <c r="B10" s="10"/>
      <c r="C10" s="10"/>
      <c r="D10" s="10"/>
      <c r="E10" s="11"/>
      <c r="F10" s="11"/>
      <c r="G10" s="11"/>
      <c r="H10" s="11"/>
      <c r="I10" s="6"/>
      <c r="J10" s="6"/>
      <c r="K10" s="6"/>
      <c r="L10" s="6"/>
      <c r="M10" s="6"/>
      <c r="N10" s="6"/>
      <c r="O10" s="6"/>
      <c r="P10" s="6"/>
      <c r="Q10" s="6"/>
      <c r="R10" s="6"/>
      <c r="S10" s="6"/>
      <c r="T10" s="6"/>
      <c r="U10" s="6"/>
      <c r="V10" s="6"/>
      <c r="W10" s="6"/>
      <c r="X10" s="6"/>
      <c r="Y10" s="6"/>
      <c r="Z10" s="6"/>
      <c r="AA10" s="142"/>
      <c r="AB10" s="6"/>
      <c r="AC10" s="6"/>
      <c r="AD10" s="8"/>
      <c r="AE10" s="9"/>
      <c r="AG10" s="8"/>
      <c r="AH10" s="9"/>
      <c r="AI10" s="6"/>
      <c r="AJ10" s="8"/>
      <c r="AK10" s="9"/>
      <c r="AM10" s="6"/>
      <c r="AR10" s="6"/>
      <c r="AS10" s="6"/>
      <c r="AT10" s="8"/>
      <c r="AU10" s="9"/>
      <c r="AW10" s="6"/>
      <c r="AX10" s="6"/>
      <c r="AY10" s="6"/>
      <c r="AZ10" s="6"/>
      <c r="BA10" s="6"/>
      <c r="BB10" s="6"/>
      <c r="BC10" s="6"/>
      <c r="BD10" s="6"/>
      <c r="BE10" s="6"/>
      <c r="BF10" s="6"/>
      <c r="BG10" s="6"/>
      <c r="BH10" s="12"/>
    </row>
    <row r="11" spans="1:60" s="14" customFormat="1" x14ac:dyDescent="0.25">
      <c r="A11" s="137"/>
      <c r="B11" s="13"/>
      <c r="C11" s="13"/>
      <c r="D11" s="13"/>
      <c r="E11" s="7"/>
      <c r="F11" s="7"/>
      <c r="G11" s="7"/>
      <c r="H11" s="7"/>
      <c r="I11" s="7"/>
      <c r="J11" s="7"/>
      <c r="K11" s="7"/>
      <c r="L11" s="7"/>
      <c r="M11" s="7"/>
      <c r="N11" s="7"/>
      <c r="O11" s="7"/>
      <c r="P11" s="7"/>
      <c r="Q11" s="7"/>
      <c r="R11" s="7"/>
      <c r="S11" s="7"/>
      <c r="T11" s="7"/>
      <c r="U11" s="7"/>
      <c r="V11" s="7"/>
      <c r="W11" s="7"/>
      <c r="X11" s="7"/>
      <c r="Y11" s="7"/>
      <c r="Z11" s="7"/>
      <c r="AA11" s="142"/>
      <c r="AB11" s="7"/>
      <c r="AC11" s="7"/>
      <c r="AD11" s="8"/>
      <c r="AE11" s="9"/>
      <c r="AF11"/>
      <c r="AG11" s="8"/>
      <c r="AH11" s="9"/>
      <c r="AI11" s="7"/>
      <c r="AJ11" s="8"/>
      <c r="AK11" s="9"/>
      <c r="AL11"/>
      <c r="AM11" s="7"/>
      <c r="AR11" s="7"/>
      <c r="AS11" s="7"/>
      <c r="AT11" s="8"/>
      <c r="AU11" s="9"/>
      <c r="AV11"/>
      <c r="AW11" s="7"/>
      <c r="AX11" s="7"/>
      <c r="AY11" s="7"/>
      <c r="AZ11" s="7"/>
      <c r="BA11" s="7"/>
      <c r="BB11" s="7"/>
      <c r="BC11" s="7"/>
      <c r="BD11" s="7"/>
      <c r="BE11" s="7"/>
      <c r="BF11" s="7"/>
      <c r="BG11" s="7"/>
      <c r="BH11" s="12"/>
    </row>
    <row r="12" spans="1:60" s="14" customFormat="1" x14ac:dyDescent="0.25">
      <c r="A12" s="137"/>
      <c r="B12" s="15"/>
      <c r="C12" s="15"/>
      <c r="D12" s="15"/>
      <c r="E12" s="16"/>
      <c r="F12" s="17"/>
      <c r="G12" s="17"/>
      <c r="H12" s="17"/>
      <c r="I12" s="16"/>
      <c r="J12" s="17"/>
      <c r="K12" s="17"/>
      <c r="L12" s="17"/>
      <c r="M12" s="17"/>
      <c r="N12" s="16"/>
      <c r="O12" s="17"/>
      <c r="P12" s="17"/>
      <c r="Q12" s="17"/>
      <c r="R12" s="17"/>
      <c r="S12" s="16"/>
      <c r="T12" s="16"/>
      <c r="U12" s="17"/>
      <c r="V12" s="17"/>
      <c r="W12" s="17"/>
      <c r="X12" s="17"/>
      <c r="Y12" s="17"/>
      <c r="Z12" s="17"/>
      <c r="AA12" s="142"/>
      <c r="AB12" s="7"/>
      <c r="AC12" s="7"/>
      <c r="AD12" s="8"/>
      <c r="AE12" s="9"/>
      <c r="AF12"/>
      <c r="AG12" s="8"/>
      <c r="AH12" s="9"/>
      <c r="AI12" s="7"/>
      <c r="AJ12" s="8"/>
      <c r="AK12" s="9"/>
      <c r="AL12"/>
      <c r="AM12" s="7"/>
      <c r="AR12" s="7"/>
      <c r="AS12" s="7"/>
      <c r="AT12" s="8"/>
      <c r="AU12" s="9"/>
      <c r="AV12"/>
      <c r="AW12" s="7"/>
      <c r="AX12" s="7"/>
      <c r="AY12" s="7"/>
      <c r="AZ12" s="7"/>
      <c r="BA12" s="7"/>
      <c r="BB12" s="7"/>
      <c r="BC12" s="7"/>
      <c r="BD12" s="7"/>
      <c r="BE12" s="7"/>
      <c r="BF12" s="7"/>
      <c r="BG12" s="7"/>
      <c r="BH12" s="12"/>
    </row>
    <row r="13" spans="1:60" s="14" customFormat="1" x14ac:dyDescent="0.25">
      <c r="A13" s="137"/>
      <c r="B13" s="15"/>
      <c r="C13" s="15"/>
      <c r="D13" s="15"/>
      <c r="E13" s="17"/>
      <c r="F13" s="16"/>
      <c r="G13" s="17"/>
      <c r="H13" s="16"/>
      <c r="I13" s="17"/>
      <c r="J13" s="17"/>
      <c r="K13" s="16"/>
      <c r="L13" s="17"/>
      <c r="M13" s="17"/>
      <c r="N13" s="16"/>
      <c r="O13" s="16"/>
      <c r="P13" s="16"/>
      <c r="Q13" s="17"/>
      <c r="R13" s="17"/>
      <c r="S13" s="17"/>
      <c r="T13" s="16"/>
      <c r="U13" s="17"/>
      <c r="V13" s="17"/>
      <c r="W13" s="17"/>
      <c r="X13" s="17"/>
      <c r="Y13" s="17"/>
      <c r="Z13" s="17"/>
      <c r="AA13" s="142"/>
      <c r="AB13" s="7"/>
      <c r="AC13" s="7"/>
      <c r="AD13"/>
      <c r="AE13"/>
      <c r="AF13"/>
      <c r="AG13" s="8"/>
      <c r="AH13" s="9"/>
      <c r="AI13" s="7"/>
      <c r="AJ13"/>
      <c r="AK13"/>
      <c r="AL13"/>
      <c r="AM13" s="7"/>
      <c r="AR13" s="7"/>
      <c r="AS13" s="7"/>
      <c r="AT13"/>
      <c r="AU13"/>
      <c r="AV13"/>
      <c r="AW13" s="7"/>
      <c r="AX13" s="7"/>
      <c r="AY13" s="7"/>
      <c r="AZ13" s="7"/>
      <c r="BA13" s="7"/>
      <c r="BB13" s="7"/>
      <c r="BC13" s="7"/>
      <c r="BD13" s="7"/>
      <c r="BE13" s="7"/>
      <c r="BF13" s="7"/>
      <c r="BG13" s="7"/>
      <c r="BH13" s="12"/>
    </row>
    <row r="14" spans="1:60" s="14" customFormat="1" x14ac:dyDescent="0.25">
      <c r="A14" s="137"/>
      <c r="B14" s="15"/>
      <c r="C14" s="15"/>
      <c r="D14" s="15"/>
      <c r="E14" s="17"/>
      <c r="F14" s="16"/>
      <c r="G14" s="17"/>
      <c r="H14" s="16"/>
      <c r="I14" s="17"/>
      <c r="J14" s="17"/>
      <c r="K14" s="17"/>
      <c r="L14" s="17"/>
      <c r="M14" s="17"/>
      <c r="N14" s="16"/>
      <c r="O14" s="16"/>
      <c r="P14" s="16"/>
      <c r="Q14" s="17"/>
      <c r="R14" s="17"/>
      <c r="S14" s="17"/>
      <c r="T14" s="16"/>
      <c r="U14" s="17"/>
      <c r="V14" s="17"/>
      <c r="W14" s="17"/>
      <c r="X14" s="17"/>
      <c r="Y14" s="17"/>
      <c r="Z14" s="17"/>
      <c r="AA14" s="142"/>
      <c r="AB14" s="7"/>
      <c r="AC14" s="7"/>
      <c r="AD14" s="37"/>
      <c r="AE14" s="37"/>
      <c r="AF14"/>
      <c r="AG14" s="8"/>
      <c r="AH14" s="9"/>
      <c r="AI14" s="7"/>
      <c r="AJ14"/>
      <c r="AK14"/>
      <c r="AL14"/>
      <c r="AM14" s="7"/>
      <c r="AN14" s="7"/>
      <c r="AO14" s="7"/>
      <c r="AP14" s="7"/>
      <c r="AQ14" s="7"/>
      <c r="AR14" s="7"/>
      <c r="AS14" s="7"/>
      <c r="AT14"/>
      <c r="AU14"/>
      <c r="AV14"/>
      <c r="AW14" s="7"/>
      <c r="AX14" s="7"/>
    </row>
    <row r="15" spans="1:60" x14ac:dyDescent="0.25">
      <c r="A15" s="137"/>
      <c r="AA15" s="142"/>
      <c r="AG15" s="8"/>
      <c r="AH15" s="9"/>
    </row>
    <row r="16" spans="1:60" x14ac:dyDescent="0.25">
      <c r="A16" s="137"/>
      <c r="AA16" s="142"/>
      <c r="AD16" s="37"/>
      <c r="AG16" s="8"/>
      <c r="AH16" s="9"/>
    </row>
    <row r="17" spans="1:50" ht="15" customHeight="1" x14ac:dyDescent="0.25">
      <c r="A17" s="137"/>
      <c r="B17" s="18"/>
      <c r="AA17" s="142"/>
      <c r="AG17" s="8"/>
      <c r="AH17" s="9"/>
    </row>
    <row r="18" spans="1:50" ht="15" customHeight="1" x14ac:dyDescent="0.25">
      <c r="A18" s="137"/>
      <c r="B18" s="18"/>
      <c r="AA18" s="142"/>
      <c r="AD18" s="37"/>
    </row>
    <row r="19" spans="1:50" ht="15" customHeight="1" x14ac:dyDescent="0.25">
      <c r="A19" s="137"/>
      <c r="B19" s="18"/>
      <c r="AA19" s="142"/>
      <c r="AD19" s="8"/>
      <c r="AE19" s="9"/>
    </row>
    <row r="20" spans="1:50" ht="15" customHeight="1" x14ac:dyDescent="0.25">
      <c r="A20" s="137"/>
      <c r="B20" s="18"/>
      <c r="C20" s="10"/>
      <c r="D20" s="10"/>
      <c r="E20" s="11"/>
      <c r="F20" s="11"/>
      <c r="G20" s="11"/>
      <c r="H20" s="11"/>
      <c r="I20" s="6"/>
      <c r="J20" s="6"/>
      <c r="K20" s="6"/>
      <c r="L20" s="6"/>
      <c r="M20" s="6"/>
      <c r="N20" s="6"/>
      <c r="O20" s="6"/>
      <c r="P20" s="6"/>
      <c r="Q20" s="6"/>
      <c r="R20" s="6"/>
      <c r="S20" s="6"/>
      <c r="T20" s="6"/>
      <c r="U20" s="6"/>
      <c r="V20" s="6"/>
      <c r="W20" s="6"/>
      <c r="X20" s="6"/>
      <c r="Y20" s="6"/>
      <c r="Z20" s="6"/>
      <c r="AA20" s="142"/>
      <c r="AB20" s="6"/>
      <c r="AC20" s="6"/>
      <c r="AD20" s="8"/>
      <c r="AE20" s="9"/>
      <c r="AI20" s="6"/>
      <c r="AJ20" s="6"/>
      <c r="AK20" s="6"/>
      <c r="AL20" s="6"/>
      <c r="AM20" s="6"/>
      <c r="AN20" s="6"/>
      <c r="AO20" s="6"/>
      <c r="AP20" s="6"/>
      <c r="AQ20" s="6"/>
      <c r="AR20" s="6"/>
      <c r="AS20" s="6"/>
      <c r="AT20" s="6"/>
      <c r="AU20" s="6"/>
      <c r="AV20" s="6"/>
      <c r="AW20" s="6"/>
      <c r="AX20" s="6"/>
    </row>
    <row r="21" spans="1:50" ht="15" customHeight="1" x14ac:dyDescent="0.25">
      <c r="A21" s="137"/>
      <c r="B21" s="18"/>
      <c r="C21" s="13"/>
      <c r="D21" s="13"/>
      <c r="E21" s="7"/>
      <c r="F21" s="7"/>
      <c r="G21" s="7"/>
      <c r="H21" s="7"/>
      <c r="I21" s="7"/>
      <c r="J21" s="7"/>
      <c r="K21" s="7"/>
      <c r="L21" s="7"/>
      <c r="M21" s="7"/>
      <c r="N21" s="7"/>
      <c r="O21" s="7"/>
      <c r="P21" s="7"/>
      <c r="Q21" s="7"/>
      <c r="R21" s="7"/>
      <c r="S21" s="7"/>
      <c r="T21" s="7"/>
      <c r="U21" s="7"/>
      <c r="V21" s="7"/>
      <c r="W21" s="7"/>
      <c r="X21" s="7"/>
      <c r="Y21" s="7"/>
      <c r="Z21" s="7"/>
      <c r="AA21" s="142"/>
      <c r="AB21" s="7"/>
      <c r="AC21" s="7"/>
      <c r="AD21" s="8"/>
      <c r="AE21" s="9"/>
      <c r="AI21" s="7"/>
      <c r="AJ21" s="7"/>
      <c r="AK21" s="7"/>
      <c r="AL21" s="7"/>
      <c r="AM21" s="7"/>
      <c r="AN21" s="7"/>
      <c r="AO21" s="7"/>
      <c r="AP21" s="7"/>
      <c r="AQ21" s="7"/>
      <c r="AR21" s="7"/>
      <c r="AS21" s="7"/>
      <c r="AT21" s="7"/>
      <c r="AU21" s="7"/>
      <c r="AV21" s="7"/>
      <c r="AW21" s="7"/>
      <c r="AX21" s="7"/>
    </row>
    <row r="22" spans="1:50" ht="15" customHeight="1" x14ac:dyDescent="0.25">
      <c r="A22" s="137"/>
      <c r="B22" s="18"/>
      <c r="C22" s="15"/>
      <c r="D22" s="15"/>
      <c r="E22" s="16"/>
      <c r="F22" s="17"/>
      <c r="G22" s="17"/>
      <c r="H22" s="17"/>
      <c r="I22" s="16"/>
      <c r="J22" s="17"/>
      <c r="K22" s="17"/>
      <c r="L22" s="17"/>
      <c r="M22" s="17"/>
      <c r="N22" s="16"/>
      <c r="O22" s="17"/>
      <c r="P22" s="17"/>
      <c r="Q22" s="17"/>
      <c r="R22" s="17"/>
      <c r="S22" s="16"/>
      <c r="T22" s="16"/>
      <c r="U22" s="17"/>
      <c r="V22" s="17"/>
      <c r="W22" s="17"/>
      <c r="X22" s="17"/>
      <c r="Y22" s="17"/>
      <c r="Z22" s="17"/>
      <c r="AA22" s="142"/>
      <c r="AB22" s="7"/>
      <c r="AC22" s="7"/>
      <c r="AD22" s="8"/>
      <c r="AE22" s="9"/>
      <c r="AI22" s="7"/>
      <c r="AJ22" s="7"/>
      <c r="AK22" s="7"/>
      <c r="AL22" s="7"/>
      <c r="AM22" s="7"/>
      <c r="AN22" s="7"/>
      <c r="AO22" s="7"/>
      <c r="AP22" s="7"/>
      <c r="AQ22" s="7"/>
      <c r="AR22" s="7"/>
      <c r="AS22" s="7"/>
      <c r="AT22" s="7"/>
      <c r="AU22" s="7"/>
      <c r="AV22" s="7"/>
      <c r="AW22" s="7"/>
      <c r="AX22" s="7"/>
    </row>
    <row r="23" spans="1:50" ht="15" customHeight="1" x14ac:dyDescent="0.25">
      <c r="A23" s="137"/>
      <c r="B23" s="18"/>
      <c r="C23" s="15"/>
      <c r="D23" s="15"/>
      <c r="E23" s="17"/>
      <c r="F23" s="16"/>
      <c r="G23" s="17"/>
      <c r="H23" s="16"/>
      <c r="I23" s="17"/>
      <c r="J23" s="17"/>
      <c r="K23" s="16"/>
      <c r="L23" s="17"/>
      <c r="M23" s="17"/>
      <c r="N23" s="16"/>
      <c r="O23" s="16"/>
      <c r="P23" s="16"/>
      <c r="Q23" s="17"/>
      <c r="R23" s="17"/>
      <c r="S23" s="17"/>
      <c r="T23" s="16"/>
      <c r="U23" s="17"/>
      <c r="V23" s="17"/>
      <c r="W23" s="17"/>
      <c r="X23" s="17"/>
      <c r="Y23" s="17"/>
      <c r="Z23" s="17"/>
      <c r="AA23" s="142"/>
      <c r="AB23" s="7"/>
      <c r="AC23" s="7"/>
      <c r="AD23" s="8"/>
      <c r="AE23" s="9"/>
      <c r="AI23" s="7"/>
      <c r="AJ23" s="7"/>
      <c r="AK23" s="7"/>
      <c r="AL23" s="7"/>
      <c r="AM23" s="7"/>
      <c r="AN23" s="7"/>
      <c r="AO23" s="7"/>
      <c r="AP23" s="7"/>
      <c r="AQ23" s="7"/>
      <c r="AR23" s="7"/>
      <c r="AS23" s="7"/>
      <c r="AT23" s="7"/>
      <c r="AU23" s="7"/>
      <c r="AV23" s="7"/>
      <c r="AW23" s="7"/>
      <c r="AX23" s="7"/>
    </row>
    <row r="24" spans="1:50" ht="15" customHeight="1" x14ac:dyDescent="0.25">
      <c r="A24" s="137"/>
      <c r="B24" s="18"/>
      <c r="C24" s="15"/>
      <c r="D24" s="15"/>
      <c r="E24" s="17"/>
      <c r="F24" s="16"/>
      <c r="G24" s="17"/>
      <c r="H24" s="16"/>
      <c r="I24" s="17"/>
      <c r="J24" s="17"/>
      <c r="K24" s="17"/>
      <c r="L24" s="17"/>
      <c r="M24" s="17"/>
      <c r="N24" s="16"/>
      <c r="O24" s="16"/>
      <c r="P24" s="16"/>
      <c r="Q24" s="17"/>
      <c r="R24" s="17"/>
      <c r="S24" s="17"/>
      <c r="T24" s="16"/>
      <c r="U24" s="17"/>
      <c r="V24" s="17"/>
      <c r="W24" s="17"/>
      <c r="X24" s="17"/>
      <c r="Y24" s="17"/>
      <c r="Z24" s="17"/>
      <c r="AA24" s="142"/>
      <c r="AB24" s="7"/>
      <c r="AC24" s="7"/>
      <c r="AD24" s="7"/>
      <c r="AE24" s="7"/>
      <c r="AF24" s="7"/>
      <c r="AG24" s="7"/>
      <c r="AH24" s="7"/>
      <c r="AI24" s="7"/>
      <c r="AJ24" s="7"/>
      <c r="AK24" s="7"/>
      <c r="AL24" s="7"/>
      <c r="AM24" s="7"/>
      <c r="AN24" s="7"/>
      <c r="AO24" s="7"/>
      <c r="AP24" s="7"/>
      <c r="AQ24" s="7"/>
      <c r="AR24" s="7"/>
      <c r="AS24" s="7"/>
      <c r="AT24" s="7"/>
      <c r="AU24" s="7"/>
      <c r="AV24" s="7"/>
      <c r="AW24" s="7"/>
      <c r="AX24" s="7"/>
    </row>
    <row r="25" spans="1:50" s="37" customFormat="1" ht="15" customHeight="1" x14ac:dyDescent="0.25">
      <c r="A25" s="137"/>
      <c r="B25" s="18"/>
      <c r="C25" s="15"/>
      <c r="D25" s="15"/>
      <c r="E25" s="17"/>
      <c r="F25" s="16"/>
      <c r="G25" s="17"/>
      <c r="H25" s="16"/>
      <c r="I25" s="17"/>
      <c r="J25" s="17"/>
      <c r="K25" s="17"/>
      <c r="L25" s="17"/>
      <c r="M25" s="17"/>
      <c r="N25" s="16"/>
      <c r="O25" s="16"/>
      <c r="P25" s="16"/>
      <c r="Q25" s="17"/>
      <c r="R25" s="17"/>
      <c r="S25" s="17"/>
      <c r="T25" s="16"/>
      <c r="U25" s="17"/>
      <c r="V25" s="17"/>
      <c r="W25" s="17"/>
      <c r="X25" s="17"/>
      <c r="Y25" s="17"/>
      <c r="Z25" s="17"/>
      <c r="AA25" s="142"/>
      <c r="AB25" s="7"/>
      <c r="AC25" s="7"/>
      <c r="AD25" s="7"/>
      <c r="AE25" s="7"/>
      <c r="AF25" s="7"/>
      <c r="AG25" s="7"/>
      <c r="AH25" s="7"/>
      <c r="AI25" s="7"/>
      <c r="AJ25" s="7"/>
      <c r="AK25" s="7"/>
      <c r="AL25" s="7"/>
      <c r="AM25" s="7"/>
      <c r="AN25" s="7"/>
      <c r="AO25" s="7"/>
      <c r="AP25" s="7"/>
      <c r="AQ25" s="7"/>
      <c r="AR25" s="7"/>
      <c r="AS25" s="7"/>
      <c r="AT25" s="7"/>
      <c r="AU25" s="7"/>
      <c r="AV25" s="7"/>
      <c r="AW25" s="7"/>
      <c r="AX25" s="7"/>
    </row>
    <row r="26" spans="1:50" s="37" customFormat="1" ht="15" customHeight="1" x14ac:dyDescent="0.25">
      <c r="A26" s="137"/>
      <c r="B26" s="18"/>
      <c r="C26" s="15"/>
      <c r="D26" s="15"/>
      <c r="E26" s="17"/>
      <c r="F26" s="16"/>
      <c r="G26" s="17"/>
      <c r="H26" s="16"/>
      <c r="I26" s="17"/>
      <c r="J26" s="17"/>
      <c r="K26" s="17"/>
      <c r="L26" s="17"/>
      <c r="M26" s="17"/>
      <c r="N26" s="16"/>
      <c r="O26" s="16"/>
      <c r="P26" s="16"/>
      <c r="Q26" s="17"/>
      <c r="R26" s="17"/>
      <c r="S26" s="17"/>
      <c r="T26" s="16"/>
      <c r="U26" s="17"/>
      <c r="V26" s="17"/>
      <c r="W26" s="17"/>
      <c r="X26" s="17"/>
      <c r="Y26" s="17"/>
      <c r="Z26" s="17"/>
      <c r="AA26" s="142"/>
      <c r="AB26" s="7"/>
      <c r="AC26" s="7"/>
      <c r="AD26" s="7"/>
      <c r="AE26" s="7"/>
      <c r="AF26" s="7"/>
      <c r="AG26" s="7"/>
      <c r="AH26" s="7"/>
      <c r="AI26" s="7"/>
      <c r="AJ26" s="7"/>
      <c r="AK26" s="7"/>
      <c r="AL26" s="7"/>
      <c r="AM26" s="7"/>
      <c r="AN26" s="7"/>
      <c r="AO26" s="7"/>
      <c r="AP26" s="7"/>
      <c r="AQ26" s="7"/>
      <c r="AR26" s="7"/>
      <c r="AS26" s="7"/>
      <c r="AT26" s="7"/>
      <c r="AU26" s="7"/>
      <c r="AV26" s="7"/>
      <c r="AW26" s="7"/>
      <c r="AX26" s="7"/>
    </row>
    <row r="27" spans="1:50" s="37" customFormat="1" ht="15" customHeight="1" x14ac:dyDescent="0.25">
      <c r="A27" s="137"/>
      <c r="B27" s="18"/>
      <c r="C27" s="15"/>
      <c r="D27" s="15"/>
      <c r="E27" s="17"/>
      <c r="F27" s="16"/>
      <c r="G27" s="17"/>
      <c r="H27" s="16"/>
      <c r="I27" s="17"/>
      <c r="J27" s="17"/>
      <c r="K27" s="17"/>
      <c r="L27" s="17"/>
      <c r="M27" s="17"/>
      <c r="N27" s="16"/>
      <c r="O27" s="16"/>
      <c r="P27" s="16"/>
      <c r="Q27" s="17"/>
      <c r="R27" s="17"/>
      <c r="S27" s="17"/>
      <c r="T27" s="16"/>
      <c r="U27" s="17"/>
      <c r="V27" s="17"/>
      <c r="W27" s="17"/>
      <c r="X27" s="17"/>
      <c r="Y27" s="17"/>
      <c r="Z27" s="17"/>
      <c r="AA27" s="142"/>
      <c r="AB27" s="7"/>
      <c r="AC27" s="7"/>
      <c r="AD27" s="7"/>
      <c r="AE27" s="7"/>
      <c r="AF27" s="7"/>
      <c r="AG27" s="7"/>
      <c r="AH27" s="7"/>
      <c r="AI27" s="7"/>
      <c r="AJ27" s="7"/>
      <c r="AK27" s="7"/>
      <c r="AL27" s="7"/>
      <c r="AM27" s="7"/>
      <c r="AN27" s="7"/>
      <c r="AO27" s="7"/>
      <c r="AP27" s="7"/>
      <c r="AQ27" s="7"/>
      <c r="AR27" s="7"/>
      <c r="AS27" s="7"/>
      <c r="AT27" s="7"/>
      <c r="AU27" s="7"/>
      <c r="AV27" s="7"/>
      <c r="AW27" s="7"/>
      <c r="AX27" s="7"/>
    </row>
    <row r="28" spans="1:50" s="37" customFormat="1" ht="15" customHeight="1" x14ac:dyDescent="0.25">
      <c r="A28" s="137"/>
      <c r="B28" s="18"/>
      <c r="C28" s="15"/>
      <c r="D28" s="15"/>
      <c r="E28" s="17"/>
      <c r="F28" s="16"/>
      <c r="G28" s="17"/>
      <c r="H28" s="16"/>
      <c r="I28" s="17"/>
      <c r="J28" s="17"/>
      <c r="K28" s="17"/>
      <c r="L28" s="17"/>
      <c r="M28" s="17"/>
      <c r="N28" s="16"/>
      <c r="O28" s="16"/>
      <c r="P28" s="16"/>
      <c r="Q28" s="17"/>
      <c r="R28" s="17"/>
      <c r="S28" s="17"/>
      <c r="T28" s="16"/>
      <c r="U28" s="17"/>
      <c r="V28" s="17"/>
      <c r="W28" s="17"/>
      <c r="X28" s="17"/>
      <c r="Y28" s="17"/>
      <c r="Z28" s="17"/>
      <c r="AA28" s="142"/>
      <c r="AB28" s="7"/>
      <c r="AC28" s="7"/>
      <c r="AD28" s="7"/>
      <c r="AE28" s="7"/>
      <c r="AF28" s="7"/>
      <c r="AG28" s="7"/>
      <c r="AH28" s="7"/>
      <c r="AI28" s="7"/>
      <c r="AJ28" s="7"/>
      <c r="AK28" s="7"/>
      <c r="AL28" s="7"/>
      <c r="AM28" s="7"/>
      <c r="AN28" s="7"/>
      <c r="AO28" s="7"/>
      <c r="AP28" s="7"/>
      <c r="AQ28" s="7"/>
      <c r="AR28" s="7"/>
      <c r="AS28" s="7"/>
      <c r="AT28" s="7"/>
      <c r="AU28" s="7"/>
      <c r="AV28" s="7"/>
      <c r="AW28" s="7"/>
      <c r="AX28" s="7"/>
    </row>
    <row r="29" spans="1:50" s="37" customFormat="1" ht="15" customHeight="1" x14ac:dyDescent="0.25">
      <c r="A29" s="137"/>
      <c r="B29" s="18"/>
      <c r="C29" s="15"/>
      <c r="D29" s="15"/>
      <c r="E29" s="17"/>
      <c r="F29" s="16"/>
      <c r="G29" s="17"/>
      <c r="H29" s="16"/>
      <c r="I29" s="17"/>
      <c r="J29" s="17"/>
      <c r="K29" s="17"/>
      <c r="L29" s="17"/>
      <c r="M29" s="17"/>
      <c r="N29" s="16"/>
      <c r="O29" s="16"/>
      <c r="P29" s="16"/>
      <c r="Q29" s="17"/>
      <c r="R29" s="17"/>
      <c r="S29" s="17"/>
      <c r="T29" s="16"/>
      <c r="U29" s="17"/>
      <c r="V29" s="17"/>
      <c r="W29" s="17"/>
      <c r="X29" s="17"/>
      <c r="Y29" s="17"/>
      <c r="Z29" s="17"/>
      <c r="AA29" s="142"/>
      <c r="AB29" s="7"/>
      <c r="AC29" s="7"/>
      <c r="AD29" s="7"/>
      <c r="AE29" s="7"/>
      <c r="AF29" s="7"/>
      <c r="AG29" s="7"/>
      <c r="AH29" s="7"/>
      <c r="AI29" s="7"/>
      <c r="AJ29" s="7"/>
      <c r="AK29" s="7"/>
      <c r="AL29" s="7"/>
      <c r="AM29" s="7"/>
      <c r="AN29" s="7"/>
      <c r="AO29" s="7"/>
      <c r="AP29" s="7"/>
      <c r="AQ29" s="7"/>
      <c r="AR29" s="7"/>
      <c r="AS29" s="7"/>
      <c r="AT29" s="7"/>
      <c r="AU29" s="7"/>
      <c r="AV29" s="7"/>
      <c r="AW29" s="7"/>
      <c r="AX29" s="7"/>
    </row>
    <row r="30" spans="1:50" s="37" customFormat="1" ht="15" customHeight="1" x14ac:dyDescent="0.25">
      <c r="A30" s="137"/>
      <c r="B30" s="18"/>
      <c r="C30" s="15"/>
      <c r="D30" s="15"/>
      <c r="E30" s="17"/>
      <c r="F30" s="16"/>
      <c r="G30" s="17"/>
      <c r="H30" s="16"/>
      <c r="I30" s="17"/>
      <c r="J30" s="17"/>
      <c r="K30" s="17"/>
      <c r="L30" s="17"/>
      <c r="M30" s="17"/>
      <c r="N30" s="16"/>
      <c r="O30" s="16"/>
      <c r="P30" s="16"/>
      <c r="Q30" s="17"/>
      <c r="R30" s="17"/>
      <c r="S30" s="17"/>
      <c r="T30" s="16"/>
      <c r="U30" s="17"/>
      <c r="V30" s="17"/>
      <c r="W30" s="17"/>
      <c r="X30" s="17"/>
      <c r="Y30" s="17"/>
      <c r="Z30" s="17"/>
      <c r="AA30" s="142"/>
      <c r="AB30" s="7"/>
      <c r="AC30" s="7"/>
      <c r="AD30" s="7"/>
      <c r="AE30" s="7"/>
      <c r="AF30" s="7"/>
      <c r="AG30" s="7"/>
      <c r="AH30" s="7"/>
      <c r="AI30" s="7"/>
      <c r="AJ30" s="7"/>
      <c r="AK30" s="7"/>
      <c r="AL30" s="7"/>
      <c r="AM30" s="7"/>
      <c r="AN30" s="7"/>
      <c r="AO30" s="7"/>
      <c r="AP30" s="7"/>
      <c r="AQ30" s="7"/>
      <c r="AR30" s="7"/>
      <c r="AS30" s="7"/>
      <c r="AT30" s="7"/>
      <c r="AU30" s="7"/>
      <c r="AV30" s="7"/>
      <c r="AW30" s="7"/>
      <c r="AX30" s="7"/>
    </row>
    <row r="31" spans="1:50" s="37" customFormat="1" ht="15" customHeight="1" x14ac:dyDescent="0.25">
      <c r="A31" s="137"/>
      <c r="B31" s="18"/>
      <c r="C31" s="15"/>
      <c r="D31" s="15"/>
      <c r="E31" s="17"/>
      <c r="F31" s="16"/>
      <c r="G31" s="17"/>
      <c r="H31" s="16"/>
      <c r="I31" s="17"/>
      <c r="J31" s="17"/>
      <c r="K31" s="17"/>
      <c r="L31" s="17"/>
      <c r="M31" s="17"/>
      <c r="N31" s="16"/>
      <c r="O31" s="16"/>
      <c r="P31" s="16"/>
      <c r="Q31" s="17"/>
      <c r="R31" s="17"/>
      <c r="S31" s="17"/>
      <c r="T31" s="16"/>
      <c r="U31" s="17"/>
      <c r="V31" s="17"/>
      <c r="W31" s="17"/>
      <c r="X31" s="17"/>
      <c r="Y31" s="17"/>
      <c r="Z31" s="17"/>
      <c r="AA31" s="142"/>
      <c r="AB31" s="7"/>
      <c r="AC31" s="7"/>
      <c r="AD31" s="7"/>
      <c r="AE31" s="7"/>
      <c r="AF31" s="7"/>
      <c r="AG31" s="7"/>
      <c r="AH31" s="7"/>
      <c r="AI31" s="7"/>
      <c r="AJ31" s="7"/>
      <c r="AK31" s="7"/>
      <c r="AL31" s="7"/>
      <c r="AM31" s="7"/>
      <c r="AN31" s="7"/>
      <c r="AO31" s="7"/>
      <c r="AP31" s="7"/>
      <c r="AQ31" s="7"/>
      <c r="AR31" s="7"/>
      <c r="AS31" s="7"/>
      <c r="AT31" s="7"/>
      <c r="AU31" s="7"/>
      <c r="AV31" s="7"/>
      <c r="AW31" s="7"/>
      <c r="AX31" s="7"/>
    </row>
    <row r="32" spans="1:50" s="37" customFormat="1" ht="15" customHeight="1" x14ac:dyDescent="0.25">
      <c r="A32" s="137"/>
      <c r="B32" s="18"/>
      <c r="C32" s="15"/>
      <c r="D32" s="15"/>
      <c r="E32" s="17"/>
      <c r="F32" s="16"/>
      <c r="G32" s="17"/>
      <c r="H32" s="16"/>
      <c r="I32" s="17"/>
      <c r="J32" s="17"/>
      <c r="K32" s="17"/>
      <c r="L32" s="17"/>
      <c r="M32" s="17"/>
      <c r="N32" s="16"/>
      <c r="O32" s="16"/>
      <c r="P32" s="16"/>
      <c r="Q32" s="17"/>
      <c r="R32" s="17"/>
      <c r="S32" s="17"/>
      <c r="T32" s="16"/>
      <c r="U32" s="17"/>
      <c r="V32" s="17"/>
      <c r="W32" s="17"/>
      <c r="X32" s="17"/>
      <c r="Y32" s="17"/>
      <c r="Z32" s="17"/>
      <c r="AA32" s="142"/>
      <c r="AB32" s="7"/>
      <c r="AC32" s="7"/>
      <c r="AD32" s="7"/>
      <c r="AE32" s="7"/>
      <c r="AF32" s="7"/>
      <c r="AG32" s="7"/>
      <c r="AH32" s="7"/>
      <c r="AI32" s="7"/>
      <c r="AJ32" s="7"/>
      <c r="AK32" s="7"/>
      <c r="AL32" s="7"/>
      <c r="AM32" s="7"/>
      <c r="AN32" s="7"/>
      <c r="AO32" s="7"/>
      <c r="AP32" s="7"/>
      <c r="AQ32" s="7"/>
      <c r="AR32" s="7"/>
      <c r="AS32" s="7"/>
      <c r="AT32" s="7"/>
      <c r="AU32" s="7"/>
      <c r="AV32" s="7"/>
      <c r="AW32" s="7"/>
      <c r="AX32" s="7"/>
    </row>
    <row r="33" spans="1:50" s="37" customFormat="1" ht="15" customHeight="1" x14ac:dyDescent="0.25">
      <c r="A33" s="137"/>
      <c r="B33" s="18"/>
      <c r="C33" s="15"/>
      <c r="D33" s="15"/>
      <c r="E33" s="17"/>
      <c r="F33" s="16"/>
      <c r="G33" s="17"/>
      <c r="H33" s="16"/>
      <c r="I33" s="17"/>
      <c r="J33" s="17"/>
      <c r="K33" s="17"/>
      <c r="L33" s="17"/>
      <c r="M33" s="17"/>
      <c r="N33" s="16"/>
      <c r="O33" s="16"/>
      <c r="P33" s="16"/>
      <c r="Q33" s="17"/>
      <c r="R33" s="17"/>
      <c r="S33" s="17"/>
      <c r="T33" s="16"/>
      <c r="U33" s="17"/>
      <c r="V33" s="17"/>
      <c r="W33" s="17"/>
      <c r="X33" s="17"/>
      <c r="Y33" s="17"/>
      <c r="Z33" s="17"/>
      <c r="AA33" s="142"/>
      <c r="AB33" s="7"/>
      <c r="AC33" s="7"/>
      <c r="AD33" s="7"/>
      <c r="AE33" s="7"/>
      <c r="AF33" s="7"/>
      <c r="AG33" s="7"/>
      <c r="AH33" s="7"/>
      <c r="AI33" s="7"/>
      <c r="AJ33" s="7"/>
      <c r="AK33" s="7"/>
      <c r="AL33" s="7"/>
      <c r="AM33" s="7"/>
      <c r="AN33" s="7"/>
      <c r="AO33" s="7"/>
      <c r="AP33" s="7"/>
      <c r="AQ33" s="7"/>
      <c r="AR33" s="7"/>
      <c r="AS33" s="7"/>
      <c r="AT33" s="7"/>
      <c r="AU33" s="7"/>
      <c r="AV33" s="7"/>
      <c r="AW33" s="7"/>
      <c r="AX33" s="7"/>
    </row>
    <row r="34" spans="1:50" s="37" customFormat="1" ht="15" customHeight="1" x14ac:dyDescent="0.25">
      <c r="A34" s="137"/>
      <c r="B34" s="18"/>
      <c r="C34" s="15"/>
      <c r="D34" s="15"/>
      <c r="E34" s="17"/>
      <c r="F34" s="16"/>
      <c r="G34" s="17"/>
      <c r="H34" s="16"/>
      <c r="I34" s="17"/>
      <c r="J34" s="17"/>
      <c r="K34" s="17"/>
      <c r="L34" s="17"/>
      <c r="M34" s="17"/>
      <c r="N34" s="16"/>
      <c r="O34" s="16"/>
      <c r="P34" s="16"/>
      <c r="Q34" s="17"/>
      <c r="R34" s="17"/>
      <c r="S34" s="17"/>
      <c r="T34" s="16"/>
      <c r="U34" s="17"/>
      <c r="V34" s="17"/>
      <c r="W34" s="17"/>
      <c r="X34" s="17"/>
      <c r="Y34" s="17"/>
      <c r="Z34" s="17"/>
      <c r="AA34" s="142"/>
      <c r="AB34" s="7"/>
      <c r="AC34" s="7"/>
      <c r="AD34" s="7"/>
      <c r="AE34" s="7"/>
      <c r="AF34" s="7"/>
      <c r="AG34" s="7"/>
      <c r="AH34" s="7"/>
      <c r="AI34" s="7"/>
      <c r="AJ34" s="7"/>
      <c r="AK34" s="7"/>
      <c r="AL34" s="7"/>
      <c r="AM34" s="7"/>
      <c r="AN34" s="7"/>
      <c r="AO34" s="7"/>
      <c r="AP34" s="7"/>
      <c r="AQ34" s="7"/>
      <c r="AR34" s="7"/>
      <c r="AS34" s="7"/>
      <c r="AT34" s="7"/>
      <c r="AU34" s="7"/>
      <c r="AV34" s="7"/>
      <c r="AW34" s="7"/>
      <c r="AX34" s="7"/>
    </row>
    <row r="35" spans="1:50" s="37" customFormat="1" ht="15" customHeight="1" x14ac:dyDescent="0.25">
      <c r="A35" s="137"/>
      <c r="B35" s="18"/>
      <c r="C35" s="15"/>
      <c r="D35" s="15"/>
      <c r="E35" s="17"/>
      <c r="F35" s="16"/>
      <c r="G35" s="17"/>
      <c r="H35" s="16"/>
      <c r="I35" s="17"/>
      <c r="J35" s="17"/>
      <c r="K35" s="17"/>
      <c r="L35" s="17"/>
      <c r="M35" s="17"/>
      <c r="N35" s="16"/>
      <c r="O35" s="16"/>
      <c r="P35" s="16"/>
      <c r="Q35" s="17"/>
      <c r="R35" s="17"/>
      <c r="S35" s="17"/>
      <c r="T35" s="16"/>
      <c r="U35" s="17"/>
      <c r="V35" s="17"/>
      <c r="W35" s="17"/>
      <c r="X35" s="17"/>
      <c r="Y35" s="17"/>
      <c r="Z35" s="17"/>
      <c r="AA35" s="142"/>
      <c r="AB35" s="7"/>
      <c r="AC35" s="7"/>
      <c r="AD35" s="7"/>
      <c r="AE35" s="7"/>
      <c r="AF35" s="7"/>
      <c r="AG35" s="7"/>
      <c r="AH35" s="7"/>
      <c r="AI35" s="7"/>
      <c r="AJ35" s="7"/>
      <c r="AK35" s="7"/>
      <c r="AL35" s="7"/>
      <c r="AM35" s="7"/>
      <c r="AN35" s="7"/>
      <c r="AO35" s="7"/>
      <c r="AP35" s="7"/>
      <c r="AQ35" s="7"/>
      <c r="AR35" s="7"/>
      <c r="AS35" s="7"/>
      <c r="AT35" s="7"/>
      <c r="AU35" s="7"/>
      <c r="AV35" s="7"/>
      <c r="AW35" s="7"/>
      <c r="AX35" s="7"/>
    </row>
    <row r="36" spans="1:50" s="37" customFormat="1" ht="15" customHeight="1" x14ac:dyDescent="0.25">
      <c r="A36" s="137"/>
      <c r="B36" s="18"/>
      <c r="C36" s="15"/>
      <c r="D36" s="15"/>
      <c r="E36" s="17"/>
      <c r="F36" s="16"/>
      <c r="G36" s="17"/>
      <c r="H36" s="16"/>
      <c r="I36" s="17"/>
      <c r="J36" s="17"/>
      <c r="K36" s="17"/>
      <c r="L36" s="17"/>
      <c r="M36" s="17"/>
      <c r="N36" s="16"/>
      <c r="O36" s="16"/>
      <c r="P36" s="16"/>
      <c r="Q36" s="17"/>
      <c r="R36" s="17"/>
      <c r="S36" s="17"/>
      <c r="T36" s="16"/>
      <c r="U36" s="17"/>
      <c r="V36" s="17"/>
      <c r="W36" s="17"/>
      <c r="X36" s="17"/>
      <c r="Y36" s="17"/>
      <c r="Z36" s="17"/>
      <c r="AA36" s="142"/>
      <c r="AB36" s="7"/>
      <c r="AC36" s="7"/>
      <c r="AD36" s="7"/>
      <c r="AE36" s="7"/>
      <c r="AF36" s="7"/>
      <c r="AG36" s="7"/>
      <c r="AH36" s="7"/>
      <c r="AI36" s="7"/>
      <c r="AJ36" s="7"/>
      <c r="AK36" s="7"/>
      <c r="AL36" s="7"/>
      <c r="AM36" s="7"/>
      <c r="AN36" s="7"/>
      <c r="AO36" s="7"/>
      <c r="AP36" s="7"/>
      <c r="AQ36" s="7"/>
      <c r="AR36" s="7"/>
      <c r="AS36" s="7"/>
      <c r="AT36" s="7"/>
      <c r="AU36" s="7"/>
      <c r="AV36" s="7"/>
      <c r="AW36" s="7"/>
      <c r="AX36" s="7"/>
    </row>
    <row r="37" spans="1:50" s="37" customFormat="1" ht="15" customHeight="1" x14ac:dyDescent="0.25">
      <c r="A37" s="137"/>
      <c r="B37" s="18"/>
      <c r="C37" s="15"/>
      <c r="D37" s="15"/>
      <c r="E37" s="17"/>
      <c r="F37" s="16"/>
      <c r="G37" s="17"/>
      <c r="H37" s="16"/>
      <c r="I37" s="17"/>
      <c r="J37" s="17"/>
      <c r="K37" s="17"/>
      <c r="L37" s="17"/>
      <c r="M37" s="17"/>
      <c r="N37" s="16"/>
      <c r="O37" s="16"/>
      <c r="P37" s="16"/>
      <c r="Q37" s="17"/>
      <c r="R37" s="17"/>
      <c r="S37" s="17"/>
      <c r="T37" s="16"/>
      <c r="U37" s="17"/>
      <c r="V37" s="17"/>
      <c r="W37" s="17"/>
      <c r="X37" s="17"/>
      <c r="Y37" s="17"/>
      <c r="Z37" s="17"/>
      <c r="AA37" s="142"/>
      <c r="AB37" s="7"/>
      <c r="AC37" s="7"/>
      <c r="AD37" s="7"/>
      <c r="AE37" s="7"/>
      <c r="AF37" s="7"/>
      <c r="AG37" s="7"/>
      <c r="AH37" s="7"/>
      <c r="AI37" s="7"/>
      <c r="AJ37" s="7"/>
      <c r="AK37" s="7"/>
      <c r="AL37" s="7"/>
      <c r="AM37" s="7"/>
      <c r="AN37" s="7"/>
      <c r="AO37" s="7"/>
      <c r="AP37" s="7"/>
      <c r="AQ37" s="7"/>
      <c r="AR37" s="7"/>
      <c r="AS37" s="7"/>
      <c r="AT37" s="7"/>
      <c r="AU37" s="7"/>
      <c r="AV37" s="7"/>
      <c r="AW37" s="7"/>
      <c r="AX37" s="7"/>
    </row>
    <row r="38" spans="1:50" s="37" customFormat="1" ht="15" customHeight="1" x14ac:dyDescent="0.3">
      <c r="A38" s="137"/>
      <c r="B38" s="18"/>
      <c r="C38" s="15"/>
      <c r="D38" s="15"/>
      <c r="E38" s="160"/>
      <c r="F38" s="160"/>
      <c r="G38" s="160"/>
      <c r="H38" s="16"/>
      <c r="I38" s="17"/>
      <c r="J38" s="17"/>
      <c r="K38" s="17"/>
      <c r="L38" s="17"/>
      <c r="M38" s="17"/>
      <c r="N38" s="16"/>
      <c r="O38" s="16"/>
      <c r="P38" s="16"/>
      <c r="Q38" s="17"/>
      <c r="R38" s="17"/>
      <c r="S38" s="17"/>
      <c r="T38" s="16"/>
      <c r="U38" s="17"/>
      <c r="V38" s="17"/>
      <c r="W38" s="17"/>
      <c r="X38" s="17"/>
      <c r="Y38" s="17"/>
      <c r="Z38" s="17"/>
      <c r="AA38" s="142"/>
      <c r="AB38" s="7"/>
      <c r="AC38" s="7"/>
      <c r="AD38" s="7"/>
      <c r="AE38" s="7"/>
      <c r="AF38" s="7"/>
      <c r="AG38" s="7"/>
      <c r="AH38" s="7"/>
      <c r="AI38" s="7"/>
      <c r="AJ38" s="7"/>
      <c r="AK38" s="7"/>
      <c r="AL38" s="7"/>
      <c r="AM38" s="7"/>
      <c r="AN38" s="7"/>
      <c r="AO38" s="7"/>
      <c r="AP38" s="7"/>
      <c r="AQ38" s="7"/>
      <c r="AR38" s="7"/>
      <c r="AS38" s="7"/>
      <c r="AT38" s="7"/>
      <c r="AU38" s="7"/>
      <c r="AV38" s="7"/>
      <c r="AW38" s="7"/>
      <c r="AX38" s="7"/>
    </row>
    <row r="39" spans="1:50" s="37" customFormat="1" ht="15" customHeight="1" x14ac:dyDescent="0.25">
      <c r="A39" s="137"/>
      <c r="B39" s="18"/>
      <c r="C39" s="15"/>
      <c r="D39" s="15"/>
      <c r="E39" s="161"/>
      <c r="F39" s="161"/>
      <c r="G39" s="161"/>
      <c r="H39" s="16"/>
      <c r="I39" s="17"/>
      <c r="J39" s="17"/>
      <c r="K39" s="17"/>
      <c r="L39" s="17"/>
      <c r="M39" s="17"/>
      <c r="N39" s="16"/>
      <c r="O39" s="16"/>
      <c r="P39" s="16"/>
      <c r="Q39" s="17"/>
      <c r="R39" s="17"/>
      <c r="S39" s="17"/>
      <c r="T39" s="16"/>
      <c r="U39" s="17"/>
      <c r="V39" s="17"/>
      <c r="W39" s="17"/>
      <c r="X39" s="17"/>
      <c r="Y39" s="17"/>
      <c r="Z39" s="17"/>
      <c r="AA39" s="142"/>
      <c r="AB39" s="7"/>
      <c r="AC39" s="7"/>
      <c r="AD39" s="7"/>
      <c r="AE39" s="7"/>
      <c r="AF39" s="7"/>
      <c r="AG39" s="7"/>
      <c r="AH39" s="7"/>
      <c r="AI39" s="7"/>
      <c r="AJ39" s="7"/>
      <c r="AK39" s="7"/>
      <c r="AL39" s="7"/>
      <c r="AM39" s="7"/>
      <c r="AN39" s="7"/>
      <c r="AO39" s="7"/>
      <c r="AP39" s="7"/>
      <c r="AQ39" s="7"/>
      <c r="AR39" s="7"/>
      <c r="AS39" s="7"/>
      <c r="AT39" s="7"/>
      <c r="AU39" s="7"/>
      <c r="AV39" s="7"/>
      <c r="AW39" s="7"/>
      <c r="AX39" s="7"/>
    </row>
    <row r="40" spans="1:50" s="37" customFormat="1" ht="15" customHeight="1" x14ac:dyDescent="0.25">
      <c r="A40" s="137"/>
      <c r="B40" s="18"/>
      <c r="C40" s="15"/>
      <c r="D40" s="15"/>
      <c r="E40" s="161"/>
      <c r="F40" s="161"/>
      <c r="G40" s="161"/>
      <c r="H40" s="16"/>
      <c r="I40" s="17"/>
      <c r="J40" s="17"/>
      <c r="K40" s="17"/>
      <c r="L40" s="17"/>
      <c r="M40" s="17"/>
      <c r="N40" s="16"/>
      <c r="O40" s="16"/>
      <c r="P40" s="16"/>
      <c r="Q40" s="17"/>
      <c r="R40" s="17"/>
      <c r="S40" s="17"/>
      <c r="T40" s="16"/>
      <c r="U40" s="17"/>
      <c r="V40" s="17"/>
      <c r="W40" s="17"/>
      <c r="X40" s="17"/>
      <c r="Y40" s="17"/>
      <c r="Z40" s="17"/>
      <c r="AA40" s="142"/>
      <c r="AB40" s="7"/>
      <c r="AC40" s="7"/>
      <c r="AD40" s="7"/>
      <c r="AE40" s="7"/>
      <c r="AF40" s="7"/>
      <c r="AG40" s="7"/>
      <c r="AH40" s="7"/>
      <c r="AI40" s="7"/>
      <c r="AJ40" s="7"/>
      <c r="AK40" s="7"/>
      <c r="AL40" s="7"/>
      <c r="AM40" s="7"/>
      <c r="AN40" s="7"/>
      <c r="AO40" s="7"/>
      <c r="AP40" s="7"/>
      <c r="AQ40" s="7"/>
      <c r="AR40" s="7"/>
      <c r="AS40" s="7"/>
      <c r="AT40" s="7"/>
      <c r="AU40" s="7"/>
      <c r="AV40" s="7"/>
      <c r="AW40" s="7"/>
      <c r="AX40" s="7"/>
    </row>
    <row r="41" spans="1:50" s="37" customFormat="1" ht="15" customHeight="1" x14ac:dyDescent="0.25">
      <c r="A41" s="137"/>
      <c r="B41" s="18"/>
      <c r="C41" s="15"/>
      <c r="D41" s="15"/>
      <c r="E41" s="161"/>
      <c r="F41" s="161"/>
      <c r="G41" s="161"/>
      <c r="H41" s="16"/>
      <c r="I41" s="17"/>
      <c r="J41" s="17"/>
      <c r="K41" s="17"/>
      <c r="L41" s="17"/>
      <c r="M41" s="17"/>
      <c r="N41" s="16"/>
      <c r="O41" s="16"/>
      <c r="P41" s="16"/>
      <c r="Q41" s="17"/>
      <c r="R41" s="17"/>
      <c r="S41" s="17"/>
      <c r="T41" s="16"/>
      <c r="U41" s="17"/>
      <c r="V41" s="17"/>
      <c r="W41" s="17"/>
      <c r="X41" s="17"/>
      <c r="Y41" s="17"/>
      <c r="Z41" s="17"/>
      <c r="AA41" s="142"/>
      <c r="AB41" s="7"/>
      <c r="AC41" s="7"/>
      <c r="AD41" s="7"/>
      <c r="AE41" s="7"/>
      <c r="AF41" s="7"/>
      <c r="AG41" s="7"/>
      <c r="AH41" s="7"/>
      <c r="AI41" s="7"/>
      <c r="AJ41" s="7"/>
      <c r="AK41" s="7"/>
      <c r="AL41" s="7"/>
      <c r="AM41" s="7"/>
      <c r="AN41" s="7"/>
      <c r="AO41" s="7"/>
      <c r="AP41" s="7"/>
      <c r="AQ41" s="7"/>
      <c r="AR41" s="7"/>
      <c r="AS41" s="7"/>
      <c r="AT41" s="7"/>
      <c r="AU41" s="7"/>
      <c r="AV41" s="7"/>
      <c r="AW41" s="7"/>
      <c r="AX41" s="7"/>
    </row>
    <row r="42" spans="1:50" s="37" customFormat="1" ht="15" customHeight="1" x14ac:dyDescent="0.25">
      <c r="A42" s="137"/>
      <c r="B42" s="18"/>
      <c r="C42" s="15"/>
      <c r="D42" s="15"/>
      <c r="E42" s="17"/>
      <c r="F42" s="16"/>
      <c r="G42" s="17"/>
      <c r="H42" s="16"/>
      <c r="I42" s="17"/>
      <c r="J42" s="17"/>
      <c r="K42" s="17"/>
      <c r="L42" s="17"/>
      <c r="M42" s="17"/>
      <c r="N42" s="16"/>
      <c r="O42" s="16"/>
      <c r="P42" s="16"/>
      <c r="Q42" s="17"/>
      <c r="R42" s="17"/>
      <c r="S42" s="17"/>
      <c r="T42" s="16"/>
      <c r="U42" s="17"/>
      <c r="V42" s="17"/>
      <c r="W42" s="17"/>
      <c r="X42" s="17"/>
      <c r="Y42" s="17"/>
      <c r="Z42" s="17"/>
      <c r="AA42" s="142"/>
      <c r="AB42" s="7"/>
      <c r="AC42" s="7"/>
      <c r="AD42" s="7"/>
      <c r="AE42" s="7"/>
      <c r="AF42" s="7"/>
      <c r="AG42" s="7"/>
      <c r="AH42" s="7"/>
      <c r="AI42" s="7"/>
      <c r="AJ42" s="7"/>
      <c r="AK42" s="7"/>
      <c r="AL42" s="7"/>
      <c r="AM42" s="7"/>
      <c r="AN42" s="7"/>
      <c r="AO42" s="7"/>
      <c r="AP42" s="7"/>
      <c r="AQ42" s="7"/>
      <c r="AR42" s="7"/>
      <c r="AS42" s="7"/>
      <c r="AT42" s="7"/>
      <c r="AU42" s="7"/>
      <c r="AV42" s="7"/>
      <c r="AW42" s="7"/>
      <c r="AX42" s="7"/>
    </row>
    <row r="43" spans="1:50" s="37" customFormat="1" ht="15" customHeight="1" x14ac:dyDescent="0.25">
      <c r="A43" s="137"/>
      <c r="B43" s="18"/>
      <c r="C43" s="15"/>
      <c r="D43" s="15"/>
      <c r="E43" s="17"/>
      <c r="F43" s="16"/>
      <c r="G43" s="17"/>
      <c r="H43" s="16"/>
      <c r="I43" s="17"/>
      <c r="J43" s="17"/>
      <c r="K43" s="17"/>
      <c r="L43" s="17"/>
      <c r="M43" s="17"/>
      <c r="N43" s="16"/>
      <c r="O43" s="16"/>
      <c r="P43" s="16"/>
      <c r="Q43" s="17"/>
      <c r="R43" s="17"/>
      <c r="S43" s="17"/>
      <c r="T43" s="16"/>
      <c r="U43" s="17"/>
      <c r="V43" s="17"/>
      <c r="W43" s="17"/>
      <c r="X43" s="17"/>
      <c r="Y43" s="17"/>
      <c r="Z43" s="17"/>
      <c r="AA43" s="142"/>
      <c r="AB43" s="7"/>
      <c r="AC43" s="7"/>
      <c r="AD43" s="7"/>
      <c r="AE43" s="7"/>
      <c r="AF43" s="7"/>
      <c r="AG43" s="7"/>
      <c r="AH43" s="7"/>
      <c r="AI43" s="7"/>
      <c r="AJ43" s="7"/>
      <c r="AK43" s="7"/>
      <c r="AL43" s="7"/>
      <c r="AM43" s="7"/>
      <c r="AN43" s="7"/>
      <c r="AO43" s="7"/>
      <c r="AP43" s="7"/>
      <c r="AQ43" s="7"/>
      <c r="AR43" s="7"/>
      <c r="AS43" s="7"/>
      <c r="AT43" s="7"/>
      <c r="AU43" s="7"/>
      <c r="AV43" s="7"/>
      <c r="AW43" s="7"/>
      <c r="AX43" s="7"/>
    </row>
    <row r="44" spans="1:50" ht="15" customHeight="1" x14ac:dyDescent="0.25">
      <c r="A44" s="137"/>
      <c r="B44" s="18"/>
      <c r="C44" s="19"/>
      <c r="D44" s="19"/>
      <c r="E44" s="19"/>
      <c r="F44" s="19"/>
      <c r="G44" s="19"/>
      <c r="H44" s="19"/>
      <c r="I44" s="19"/>
      <c r="J44" s="19"/>
      <c r="K44" s="19"/>
      <c r="L44" s="19"/>
      <c r="M44" s="19"/>
      <c r="N44" s="19"/>
      <c r="O44" s="19"/>
      <c r="P44" s="19"/>
      <c r="Q44" s="19"/>
      <c r="R44" s="19"/>
      <c r="S44" s="19"/>
      <c r="T44" s="19"/>
      <c r="U44" s="19"/>
      <c r="V44" s="19"/>
      <c r="W44" s="19"/>
      <c r="X44" s="19"/>
      <c r="Y44" s="19"/>
      <c r="Z44" s="19"/>
      <c r="AA44" s="142"/>
      <c r="AB44" s="19"/>
      <c r="AC44" s="19"/>
      <c r="AD44" s="19"/>
      <c r="AE44" s="19"/>
      <c r="AF44" s="19"/>
      <c r="AG44" s="19"/>
      <c r="AH44" s="19"/>
      <c r="AI44" s="19"/>
      <c r="AJ44" s="19"/>
      <c r="AK44" s="19"/>
    </row>
    <row r="45" spans="1:50" s="37" customFormat="1" ht="15" customHeight="1" x14ac:dyDescent="0.25">
      <c r="A45" s="137"/>
      <c r="B45" s="18"/>
      <c r="C45" s="19"/>
      <c r="D45" s="19"/>
      <c r="E45" s="19"/>
      <c r="F45" s="19"/>
      <c r="G45" s="19"/>
      <c r="H45" s="19"/>
      <c r="I45" s="19"/>
      <c r="J45" s="19"/>
      <c r="K45" s="19"/>
      <c r="L45" s="19"/>
      <c r="M45" s="19"/>
      <c r="N45" s="19"/>
      <c r="O45" s="19"/>
      <c r="P45" s="19"/>
      <c r="Q45" s="19"/>
      <c r="R45" s="19"/>
      <c r="S45" s="19"/>
      <c r="T45" s="19"/>
      <c r="U45" s="19"/>
      <c r="V45" s="19"/>
      <c r="W45" s="19"/>
      <c r="X45" s="19"/>
      <c r="Y45" s="19"/>
      <c r="Z45" s="19"/>
      <c r="AA45" s="142"/>
      <c r="AB45" s="19"/>
      <c r="AC45" s="19"/>
      <c r="AD45" s="19"/>
      <c r="AE45" s="19"/>
      <c r="AF45" s="19"/>
      <c r="AG45" s="19"/>
      <c r="AH45" s="19"/>
      <c r="AI45" s="19"/>
      <c r="AJ45" s="19"/>
      <c r="AK45" s="19"/>
    </row>
    <row r="46" spans="1:50" s="37" customFormat="1" ht="15" customHeight="1" x14ac:dyDescent="0.25">
      <c r="A46" s="137"/>
      <c r="B46" s="18"/>
      <c r="C46" s="19"/>
      <c r="D46" s="19"/>
      <c r="E46" s="19"/>
      <c r="F46" s="19"/>
      <c r="G46" s="19"/>
      <c r="H46" s="19"/>
      <c r="I46" s="19"/>
      <c r="J46" s="19"/>
      <c r="K46" s="19"/>
      <c r="L46" s="19"/>
      <c r="M46" s="19"/>
      <c r="N46" s="19"/>
      <c r="O46" s="19"/>
      <c r="P46" s="19"/>
      <c r="Q46" s="19"/>
      <c r="R46" s="19"/>
      <c r="S46" s="19"/>
      <c r="T46" s="19"/>
      <c r="U46" s="19"/>
      <c r="V46" s="19"/>
      <c r="W46" s="19"/>
      <c r="X46" s="19"/>
      <c r="Y46" s="19"/>
      <c r="Z46" s="19"/>
      <c r="AA46" s="142"/>
      <c r="AB46" s="19"/>
      <c r="AC46" s="19"/>
      <c r="AD46" s="19"/>
      <c r="AE46" s="19"/>
      <c r="AF46" s="19"/>
      <c r="AG46" s="19"/>
      <c r="AH46" s="19"/>
      <c r="AI46" s="19"/>
      <c r="AJ46" s="19"/>
      <c r="AK46" s="19"/>
    </row>
    <row r="47" spans="1:50" s="37" customFormat="1" ht="15" customHeight="1" x14ac:dyDescent="0.25">
      <c r="A47" s="137"/>
      <c r="B47" s="18"/>
      <c r="C47" s="19"/>
      <c r="D47" s="19"/>
      <c r="E47" s="19"/>
      <c r="F47" s="19"/>
      <c r="G47" s="19"/>
      <c r="H47" s="19"/>
      <c r="I47" s="19"/>
      <c r="J47" s="19"/>
      <c r="K47" s="19"/>
      <c r="L47" s="19"/>
      <c r="M47" s="19"/>
      <c r="N47" s="19"/>
      <c r="O47" s="19"/>
      <c r="P47" s="19"/>
      <c r="Q47" s="19"/>
      <c r="R47" s="19"/>
      <c r="S47" s="19"/>
      <c r="T47" s="19"/>
      <c r="U47" s="19"/>
      <c r="V47" s="19"/>
      <c r="W47" s="19"/>
      <c r="X47" s="19"/>
      <c r="Y47" s="19"/>
      <c r="Z47" s="19"/>
      <c r="AA47" s="142"/>
      <c r="AB47" s="19"/>
      <c r="AC47" s="19"/>
      <c r="AD47" s="19"/>
      <c r="AE47" s="19"/>
      <c r="AF47" s="19"/>
      <c r="AG47" s="19"/>
      <c r="AH47" s="19"/>
      <c r="AI47" s="19"/>
      <c r="AJ47" s="19"/>
      <c r="AK47" s="19"/>
    </row>
    <row r="48" spans="1:50" s="37" customFormat="1" ht="15" customHeight="1" x14ac:dyDescent="0.25">
      <c r="A48" s="137"/>
      <c r="B48" s="18"/>
      <c r="C48" s="19"/>
      <c r="D48" s="19"/>
      <c r="E48" s="19"/>
      <c r="F48" s="19"/>
      <c r="G48" s="19"/>
      <c r="H48" s="19"/>
      <c r="I48" s="19"/>
      <c r="J48" s="19"/>
      <c r="K48" s="19"/>
      <c r="L48" s="19"/>
      <c r="M48" s="19"/>
      <c r="N48" s="19"/>
      <c r="O48" s="19"/>
      <c r="P48" s="19"/>
      <c r="Q48" s="19"/>
      <c r="R48" s="19"/>
      <c r="S48" s="19"/>
      <c r="T48" s="19"/>
      <c r="U48" s="19"/>
      <c r="V48" s="19"/>
      <c r="W48" s="19"/>
      <c r="X48" s="19"/>
      <c r="Y48" s="19"/>
      <c r="Z48" s="19"/>
      <c r="AA48" s="142"/>
      <c r="AB48" s="19"/>
      <c r="AC48" s="19"/>
      <c r="AD48" s="19"/>
      <c r="AE48" s="19"/>
      <c r="AF48" s="19"/>
      <c r="AG48" s="19"/>
      <c r="AH48" s="19"/>
      <c r="AI48" s="19"/>
      <c r="AJ48" s="19"/>
      <c r="AK48" s="19"/>
    </row>
    <row r="49" spans="1:64" s="37" customFormat="1" ht="15" customHeight="1" x14ac:dyDescent="0.25">
      <c r="A49" s="137"/>
      <c r="B49" s="18"/>
      <c r="C49" s="19"/>
      <c r="D49" s="19"/>
      <c r="E49" s="19"/>
      <c r="F49" s="19"/>
      <c r="G49" s="19"/>
      <c r="H49" s="19"/>
      <c r="I49" s="19"/>
      <c r="J49" s="19"/>
      <c r="K49" s="19"/>
      <c r="L49" s="19"/>
      <c r="M49" s="19"/>
      <c r="N49" s="19"/>
      <c r="O49" s="19"/>
      <c r="P49" s="19"/>
      <c r="Q49" s="19"/>
      <c r="R49" s="19"/>
      <c r="S49" s="19"/>
      <c r="T49" s="19"/>
      <c r="U49" s="19"/>
      <c r="V49" s="19"/>
      <c r="W49" s="19"/>
      <c r="X49" s="19"/>
      <c r="Y49" s="19"/>
      <c r="Z49" s="19"/>
      <c r="AA49" s="142"/>
      <c r="AB49" s="19"/>
      <c r="AC49" s="19"/>
      <c r="AD49" s="19"/>
      <c r="AE49" s="19"/>
      <c r="AF49" s="19"/>
      <c r="AG49" s="19"/>
      <c r="AH49" s="19"/>
      <c r="AI49" s="19"/>
      <c r="AJ49" s="19"/>
      <c r="AK49" s="19"/>
    </row>
    <row r="50" spans="1:64" s="37" customFormat="1" ht="15" customHeight="1" x14ac:dyDescent="0.25">
      <c r="A50" s="137"/>
      <c r="B50" s="18"/>
      <c r="C50" s="19"/>
      <c r="D50" s="19"/>
      <c r="E50" s="19"/>
      <c r="F50" s="19"/>
      <c r="G50" s="19"/>
      <c r="H50" s="19"/>
      <c r="I50" s="19"/>
      <c r="J50" s="19"/>
      <c r="K50" s="19"/>
      <c r="L50" s="19"/>
      <c r="M50" s="19"/>
      <c r="N50" s="19"/>
      <c r="O50" s="19"/>
      <c r="P50" s="19"/>
      <c r="Q50" s="19"/>
      <c r="R50" s="19"/>
      <c r="S50" s="19"/>
      <c r="T50" s="19"/>
      <c r="U50" s="19"/>
      <c r="V50" s="19"/>
      <c r="W50" s="19"/>
      <c r="X50" s="19"/>
      <c r="Y50" s="19"/>
      <c r="Z50" s="19"/>
      <c r="AA50" s="142"/>
      <c r="AB50" s="19"/>
      <c r="AC50" s="19"/>
      <c r="AD50" s="19"/>
      <c r="AE50" s="19"/>
      <c r="AF50" s="19"/>
      <c r="AG50" s="19"/>
      <c r="AH50" s="19"/>
      <c r="AI50" s="19"/>
      <c r="AJ50" s="19"/>
      <c r="AK50" s="19"/>
    </row>
    <row r="51" spans="1:64" s="37" customFormat="1" ht="15" customHeight="1" x14ac:dyDescent="0.25">
      <c r="A51" s="137"/>
      <c r="B51" s="18"/>
      <c r="C51" s="19"/>
      <c r="D51" s="19"/>
      <c r="E51" s="19"/>
      <c r="F51" s="19"/>
      <c r="G51" s="19"/>
      <c r="H51" s="19"/>
      <c r="I51" s="19"/>
      <c r="J51" s="19"/>
      <c r="K51" s="19"/>
      <c r="L51" s="19"/>
      <c r="M51" s="19"/>
      <c r="N51" s="19"/>
      <c r="O51" s="19"/>
      <c r="P51" s="19"/>
      <c r="Q51" s="19"/>
      <c r="R51" s="19"/>
      <c r="S51" s="19"/>
      <c r="T51" s="19"/>
      <c r="U51" s="19"/>
      <c r="V51" s="19"/>
      <c r="W51" s="19"/>
      <c r="X51" s="19"/>
      <c r="Y51" s="19"/>
      <c r="Z51" s="19"/>
      <c r="AA51" s="142"/>
      <c r="AB51" s="19"/>
      <c r="AC51" s="19"/>
      <c r="AD51" s="19"/>
      <c r="AE51" s="19"/>
      <c r="AF51" s="19"/>
      <c r="AG51" s="19"/>
      <c r="AH51" s="19"/>
      <c r="AI51" s="19"/>
      <c r="AJ51" s="19"/>
      <c r="AK51" s="19"/>
    </row>
    <row r="52" spans="1:64" s="37" customFormat="1" ht="15" customHeight="1" x14ac:dyDescent="0.25">
      <c r="A52" s="137"/>
      <c r="B52" s="18"/>
      <c r="C52" s="19"/>
      <c r="D52" s="19"/>
      <c r="E52" s="19"/>
      <c r="F52" s="19"/>
      <c r="G52" s="19"/>
      <c r="H52" s="19"/>
      <c r="I52" s="19"/>
      <c r="J52" s="19"/>
      <c r="K52" s="19"/>
      <c r="L52" s="19"/>
      <c r="M52" s="19"/>
      <c r="N52" s="19"/>
      <c r="O52" s="19"/>
      <c r="P52" s="19"/>
      <c r="Q52" s="19"/>
      <c r="R52" s="19"/>
      <c r="S52" s="19"/>
      <c r="T52" s="19"/>
      <c r="U52" s="19"/>
      <c r="V52" s="19"/>
      <c r="W52" s="19"/>
      <c r="X52" s="19"/>
      <c r="Y52" s="19"/>
      <c r="Z52" s="19"/>
      <c r="AA52" s="142"/>
      <c r="AB52" s="19"/>
      <c r="AC52" s="19"/>
      <c r="AD52" s="19"/>
      <c r="AE52" s="19"/>
      <c r="AF52" s="19"/>
      <c r="AG52" s="19"/>
      <c r="AH52" s="19"/>
      <c r="AI52" s="19"/>
      <c r="AJ52" s="19"/>
      <c r="AK52" s="19"/>
    </row>
    <row r="53" spans="1:64" ht="15" customHeight="1" x14ac:dyDescent="0.25">
      <c r="A53" s="137"/>
      <c r="B53" s="18"/>
      <c r="J53" s="19"/>
      <c r="K53" s="19"/>
      <c r="L53" s="19"/>
      <c r="M53" s="19"/>
      <c r="N53" s="19"/>
      <c r="O53" s="19"/>
      <c r="P53" s="19"/>
      <c r="Q53" s="19"/>
      <c r="R53" s="19"/>
      <c r="S53" s="19"/>
      <c r="T53" s="19"/>
      <c r="U53" s="19"/>
      <c r="AA53" s="142"/>
    </row>
    <row r="54" spans="1:64" s="1" customFormat="1" ht="30.75" customHeight="1" x14ac:dyDescent="0.25">
      <c r="A54" s="137"/>
      <c r="J54" s="20"/>
      <c r="K54" s="20"/>
      <c r="L54" s="20"/>
      <c r="M54" s="20"/>
      <c r="N54" s="20"/>
      <c r="O54" s="20"/>
      <c r="P54" s="20"/>
      <c r="Q54" s="20"/>
      <c r="R54" s="20"/>
      <c r="S54" s="20"/>
      <c r="T54" s="20"/>
      <c r="U54" s="20"/>
      <c r="AA54" s="20"/>
    </row>
    <row r="55" spans="1:64" ht="15" customHeight="1" x14ac:dyDescent="0.25">
      <c r="J55" s="19"/>
      <c r="K55" s="19"/>
      <c r="L55" s="19"/>
      <c r="M55" s="19"/>
      <c r="N55" s="19"/>
      <c r="O55" s="19"/>
      <c r="P55" s="19"/>
      <c r="Q55" s="19"/>
      <c r="R55" s="19"/>
      <c r="S55" s="19"/>
      <c r="T55" s="19"/>
      <c r="U55" s="19"/>
    </row>
    <row r="56" spans="1:64" ht="15" customHeight="1" x14ac:dyDescent="0.25">
      <c r="J56" s="19"/>
      <c r="K56" s="19"/>
      <c r="L56" s="19"/>
      <c r="M56" s="19"/>
      <c r="N56" s="19"/>
      <c r="O56" s="19"/>
      <c r="P56" s="19"/>
      <c r="Q56" s="19"/>
      <c r="R56" s="19"/>
      <c r="S56" s="19"/>
      <c r="T56" s="19"/>
      <c r="U56" s="19"/>
      <c r="AT56" s="147" t="s">
        <v>48</v>
      </c>
      <c r="AU56" s="147"/>
      <c r="AV56" s="147"/>
      <c r="AW56" s="147"/>
      <c r="AX56" s="147"/>
      <c r="AY56" s="147"/>
      <c r="AZ56" s="147"/>
      <c r="BA56" s="147"/>
      <c r="BB56" s="147"/>
      <c r="BC56" s="147"/>
      <c r="BD56" s="147"/>
      <c r="BE56" s="147"/>
      <c r="BF56" s="147"/>
      <c r="BG56" s="147"/>
      <c r="BH56" s="147"/>
      <c r="BI56" s="147"/>
      <c r="BJ56" s="147"/>
    </row>
    <row r="57" spans="1:64" ht="15" customHeight="1" x14ac:dyDescent="0.25">
      <c r="J57" s="19"/>
      <c r="K57" s="19"/>
      <c r="L57" s="19"/>
      <c r="M57" s="19"/>
      <c r="N57" s="19"/>
      <c r="O57" s="19"/>
      <c r="P57" s="19"/>
      <c r="Q57" s="19"/>
      <c r="R57" s="19"/>
      <c r="S57" s="19"/>
      <c r="T57" s="19"/>
      <c r="U57" s="19"/>
    </row>
    <row r="58" spans="1:64" ht="15" customHeight="1" x14ac:dyDescent="0.25">
      <c r="J58" s="19"/>
      <c r="K58" s="19"/>
      <c r="L58" s="19"/>
      <c r="M58" s="19"/>
      <c r="N58" s="19"/>
      <c r="O58" s="19"/>
      <c r="P58" s="19"/>
      <c r="Q58" s="19"/>
      <c r="R58" s="19"/>
      <c r="S58" s="19"/>
      <c r="T58" s="19"/>
      <c r="U58" s="19"/>
      <c r="AT58" s="23" t="s">
        <v>40</v>
      </c>
      <c r="AV58" s="23" t="s">
        <v>23</v>
      </c>
      <c r="AX58" s="23" t="s">
        <v>27</v>
      </c>
      <c r="AZ58" s="23" t="s">
        <v>13</v>
      </c>
      <c r="BB58" s="23" t="s">
        <v>54</v>
      </c>
      <c r="BD58" s="23" t="s">
        <v>42</v>
      </c>
      <c r="BF58" s="23" t="s">
        <v>46</v>
      </c>
      <c r="BH58" s="23" t="s">
        <v>44</v>
      </c>
      <c r="BJ58" t="s">
        <v>55</v>
      </c>
      <c r="BL58" s="23" t="s">
        <v>41</v>
      </c>
    </row>
    <row r="59" spans="1:64" ht="15" customHeight="1" x14ac:dyDescent="0.25">
      <c r="AT59" s="24" t="s">
        <v>59</v>
      </c>
      <c r="AV59" s="24" t="s">
        <v>24</v>
      </c>
      <c r="AX59" s="24" t="s">
        <v>29</v>
      </c>
      <c r="AZ59" s="25" t="s">
        <v>60</v>
      </c>
      <c r="BB59" s="26" t="s">
        <v>61</v>
      </c>
      <c r="BD59" s="25" t="s">
        <v>62</v>
      </c>
      <c r="BF59" s="24" t="s">
        <v>63</v>
      </c>
      <c r="BH59" s="24" t="s">
        <v>64</v>
      </c>
      <c r="BJ59" s="27" t="s">
        <v>65</v>
      </c>
      <c r="BL59" s="28" t="s">
        <v>34</v>
      </c>
    </row>
    <row r="60" spans="1:64" ht="15" customHeight="1" x14ac:dyDescent="0.25">
      <c r="AT60" s="24" t="s">
        <v>67</v>
      </c>
      <c r="AV60" s="24" t="s">
        <v>25</v>
      </c>
      <c r="AX60" s="24" t="s">
        <v>68</v>
      </c>
      <c r="AZ60" s="25" t="s">
        <v>69</v>
      </c>
      <c r="BB60" s="25" t="s">
        <v>70</v>
      </c>
      <c r="BD60" s="24" t="s">
        <v>71</v>
      </c>
      <c r="BF60" s="24" t="s">
        <v>32</v>
      </c>
      <c r="BH60" s="24" t="s">
        <v>72</v>
      </c>
      <c r="BJ60" s="27" t="s">
        <v>73</v>
      </c>
      <c r="BL60" s="24" t="s">
        <v>35</v>
      </c>
    </row>
    <row r="61" spans="1:64" ht="15" customHeight="1" x14ac:dyDescent="0.25">
      <c r="AT61" s="24" t="s">
        <v>56</v>
      </c>
      <c r="AV61" s="24" t="s">
        <v>26</v>
      </c>
      <c r="AX61" s="24" t="s">
        <v>28</v>
      </c>
      <c r="AZ61" s="25" t="s">
        <v>76</v>
      </c>
      <c r="BB61" s="24" t="s">
        <v>77</v>
      </c>
      <c r="BD61" s="24" t="s">
        <v>78</v>
      </c>
      <c r="BF61" s="24" t="s">
        <v>79</v>
      </c>
      <c r="BH61" s="24" t="s">
        <v>80</v>
      </c>
      <c r="BJ61" s="27" t="s">
        <v>81</v>
      </c>
      <c r="BL61" s="24" t="s">
        <v>82</v>
      </c>
    </row>
    <row r="62" spans="1:64" ht="15" customHeight="1" x14ac:dyDescent="0.25">
      <c r="AT62" s="24" t="s">
        <v>49</v>
      </c>
      <c r="AV62" s="24" t="s">
        <v>84</v>
      </c>
      <c r="AX62" s="24" t="s">
        <v>85</v>
      </c>
      <c r="AZ62" s="25" t="s">
        <v>86</v>
      </c>
      <c r="BB62" s="24" t="s">
        <v>83</v>
      </c>
      <c r="BD62" s="25" t="s">
        <v>21</v>
      </c>
      <c r="BF62" s="24" t="s">
        <v>87</v>
      </c>
      <c r="BH62" s="24" t="s">
        <v>88</v>
      </c>
      <c r="BJ62" s="29" t="s">
        <v>53</v>
      </c>
      <c r="BL62" s="24" t="s">
        <v>89</v>
      </c>
    </row>
    <row r="63" spans="1:64" ht="15" customHeight="1" x14ac:dyDescent="0.25">
      <c r="AT63" s="24" t="s">
        <v>91</v>
      </c>
      <c r="AV63" s="24" t="s">
        <v>92</v>
      </c>
      <c r="AX63" s="24" t="s">
        <v>81</v>
      </c>
      <c r="AZ63" s="25" t="s">
        <v>93</v>
      </c>
      <c r="BB63" s="24" t="s">
        <v>94</v>
      </c>
      <c r="BD63" s="24" t="s">
        <v>20</v>
      </c>
      <c r="BF63" s="24" t="s">
        <v>30</v>
      </c>
      <c r="BH63" s="24" t="s">
        <v>95</v>
      </c>
      <c r="BJ63" s="29" t="s">
        <v>96</v>
      </c>
    </row>
    <row r="64" spans="1:64" s="31" customFormat="1" ht="15" customHeight="1" x14ac:dyDescent="0.25">
      <c r="A64" s="138"/>
      <c r="P64"/>
      <c r="Q64"/>
      <c r="R64"/>
      <c r="S64"/>
      <c r="T64"/>
      <c r="AA64" s="30"/>
      <c r="AT64"/>
      <c r="AU64"/>
      <c r="AV64"/>
      <c r="AW64"/>
      <c r="AX64"/>
      <c r="AY64"/>
      <c r="AZ64" s="25" t="s">
        <v>16</v>
      </c>
      <c r="BA64"/>
      <c r="BB64" s="25" t="s">
        <v>102</v>
      </c>
      <c r="BC64"/>
      <c r="BD64" s="25" t="s">
        <v>103</v>
      </c>
      <c r="BE64"/>
      <c r="BF64" s="24" t="s">
        <v>31</v>
      </c>
      <c r="BG64"/>
      <c r="BH64" s="24" t="s">
        <v>104</v>
      </c>
      <c r="BI64"/>
      <c r="BJ64" s="29" t="s">
        <v>105</v>
      </c>
    </row>
    <row r="65" spans="1:62" s="14" customFormat="1" ht="15" customHeight="1" x14ac:dyDescent="0.25">
      <c r="A65" s="139"/>
      <c r="B65" s="33"/>
      <c r="AA65" s="32"/>
      <c r="AT65"/>
      <c r="AU65"/>
      <c r="AV65"/>
      <c r="AW65"/>
      <c r="AX65"/>
      <c r="AY65"/>
      <c r="AZ65" s="25" t="s">
        <v>14</v>
      </c>
      <c r="BA65"/>
      <c r="BB65" s="25" t="s">
        <v>106</v>
      </c>
      <c r="BC65"/>
      <c r="BD65" s="25" t="s">
        <v>107</v>
      </c>
      <c r="BE65"/>
      <c r="BF65" s="24"/>
      <c r="BG65"/>
      <c r="BH65" s="24" t="s">
        <v>100</v>
      </c>
      <c r="BI65"/>
      <c r="BJ65" s="29" t="s">
        <v>101</v>
      </c>
    </row>
    <row r="66" spans="1:62" s="14" customFormat="1" ht="15" customHeight="1" x14ac:dyDescent="0.25">
      <c r="A66" s="139"/>
      <c r="B66" s="33"/>
      <c r="AA66" s="32"/>
      <c r="AT66"/>
      <c r="AU66"/>
      <c r="AV66"/>
      <c r="AW66"/>
      <c r="AX66"/>
      <c r="AY66"/>
      <c r="AZ66" s="25" t="s">
        <v>108</v>
      </c>
      <c r="BA66"/>
      <c r="BB66" s="24" t="s">
        <v>109</v>
      </c>
      <c r="BC66"/>
      <c r="BD66" s="24" t="s">
        <v>22</v>
      </c>
      <c r="BE66"/>
      <c r="BF66"/>
      <c r="BG66"/>
      <c r="BH66" s="24" t="s">
        <v>37</v>
      </c>
      <c r="BI66"/>
      <c r="BJ66" s="27" t="s">
        <v>110</v>
      </c>
    </row>
    <row r="67" spans="1:62" s="14" customFormat="1" ht="15" customHeight="1" x14ac:dyDescent="0.25">
      <c r="A67" s="139"/>
      <c r="B67" s="33"/>
      <c r="AA67" s="32"/>
      <c r="AT67"/>
      <c r="AU67"/>
      <c r="AV67"/>
      <c r="AW67"/>
      <c r="AX67"/>
      <c r="AY67"/>
      <c r="AZ67" s="25" t="s">
        <v>111</v>
      </c>
      <c r="BA67"/>
      <c r="BB67" s="24" t="s">
        <v>112</v>
      </c>
      <c r="BC67"/>
      <c r="BD67" s="24" t="s">
        <v>19</v>
      </c>
      <c r="BE67"/>
      <c r="BF67"/>
      <c r="BG67"/>
      <c r="BH67" s="24" t="s">
        <v>36</v>
      </c>
      <c r="BI67"/>
      <c r="BJ67" s="29" t="s">
        <v>113</v>
      </c>
    </row>
    <row r="68" spans="1:62" s="14" customFormat="1" ht="15" customHeight="1" x14ac:dyDescent="0.25">
      <c r="A68" s="139"/>
      <c r="B68" s="33"/>
      <c r="AA68" s="32"/>
      <c r="AT68"/>
      <c r="AU68"/>
      <c r="AV68"/>
      <c r="AW68"/>
      <c r="AX68"/>
      <c r="AY68"/>
      <c r="AZ68" s="25" t="s">
        <v>114</v>
      </c>
      <c r="BA68"/>
      <c r="BB68" s="25" t="s">
        <v>115</v>
      </c>
      <c r="BC68"/>
      <c r="BD68" s="24" t="s">
        <v>15</v>
      </c>
      <c r="BE68"/>
      <c r="BF68"/>
      <c r="BG68"/>
      <c r="BH68" s="24" t="s">
        <v>38</v>
      </c>
      <c r="BI68"/>
      <c r="BJ68" s="29" t="s">
        <v>66</v>
      </c>
    </row>
    <row r="69" spans="1:62" s="14" customFormat="1" ht="15" customHeight="1" x14ac:dyDescent="0.25">
      <c r="A69" s="139"/>
      <c r="B69" s="33"/>
      <c r="AA69" s="32"/>
      <c r="AT69"/>
      <c r="AU69"/>
      <c r="AV69"/>
      <c r="AW69"/>
      <c r="AX69"/>
      <c r="AY69"/>
      <c r="AZ69" s="25" t="s">
        <v>116</v>
      </c>
      <c r="BA69"/>
      <c r="BB69" s="25" t="s">
        <v>103</v>
      </c>
      <c r="BC69"/>
      <c r="BD69" s="24" t="s">
        <v>17</v>
      </c>
      <c r="BE69"/>
      <c r="BF69"/>
      <c r="BG69"/>
      <c r="BH69" s="24" t="s">
        <v>117</v>
      </c>
      <c r="BI69"/>
      <c r="BJ69" s="27" t="s">
        <v>118</v>
      </c>
    </row>
    <row r="70" spans="1:62" s="14" customFormat="1" ht="15" customHeight="1" x14ac:dyDescent="0.25">
      <c r="A70" s="139"/>
      <c r="B70" s="33"/>
      <c r="AA70" s="32"/>
      <c r="AT70"/>
      <c r="AU70"/>
      <c r="AV70"/>
      <c r="AW70"/>
      <c r="AX70"/>
      <c r="AY70"/>
      <c r="AZ70" s="25" t="s">
        <v>97</v>
      </c>
      <c r="BA70"/>
      <c r="BB70" s="25" t="s">
        <v>119</v>
      </c>
      <c r="BC70"/>
      <c r="BD70" s="24" t="s">
        <v>98</v>
      </c>
      <c r="BE70"/>
      <c r="BF70"/>
      <c r="BG70"/>
      <c r="BH70" s="24" t="s">
        <v>120</v>
      </c>
      <c r="BI70"/>
      <c r="BJ70" s="29" t="s">
        <v>121</v>
      </c>
    </row>
    <row r="71" spans="1:62" s="14" customFormat="1" ht="15" customHeight="1" x14ac:dyDescent="0.25">
      <c r="A71" s="139"/>
      <c r="B71" s="33"/>
      <c r="AA71" s="32"/>
      <c r="AT71"/>
      <c r="AU71"/>
      <c r="AV71"/>
      <c r="AW71"/>
      <c r="AX71"/>
      <c r="AY71"/>
      <c r="AZ71"/>
      <c r="BA71"/>
      <c r="BB71" s="25" t="s">
        <v>99</v>
      </c>
      <c r="BC71"/>
      <c r="BD71" s="25" t="s">
        <v>122</v>
      </c>
      <c r="BE71"/>
      <c r="BF71"/>
      <c r="BG71"/>
      <c r="BH71" s="24" t="s">
        <v>123</v>
      </c>
      <c r="BI71"/>
      <c r="BJ71" s="29" t="s">
        <v>124</v>
      </c>
    </row>
    <row r="72" spans="1:62" s="14" customFormat="1" ht="15" customHeight="1" x14ac:dyDescent="0.25">
      <c r="A72" s="139"/>
      <c r="AA72" s="32"/>
      <c r="AT72"/>
      <c r="AU72"/>
      <c r="AV72"/>
      <c r="AW72"/>
      <c r="AX72"/>
      <c r="AY72"/>
      <c r="AZ72"/>
      <c r="BA72"/>
      <c r="BB72" s="25" t="s">
        <v>125</v>
      </c>
      <c r="BC72"/>
      <c r="BD72" s="24" t="s">
        <v>126</v>
      </c>
      <c r="BE72"/>
      <c r="BF72"/>
      <c r="BG72"/>
      <c r="BH72" s="24" t="s">
        <v>127</v>
      </c>
      <c r="BI72"/>
      <c r="BJ72" s="27" t="s">
        <v>128</v>
      </c>
    </row>
    <row r="73" spans="1:62" ht="15" customHeight="1" x14ac:dyDescent="0.25">
      <c r="BB73" s="25" t="s">
        <v>129</v>
      </c>
      <c r="BD73" s="24" t="s">
        <v>130</v>
      </c>
      <c r="BH73" s="24" t="s">
        <v>131</v>
      </c>
      <c r="BJ73" s="29" t="s">
        <v>132</v>
      </c>
    </row>
    <row r="74" spans="1:62" ht="15" customHeight="1" x14ac:dyDescent="0.25">
      <c r="BB74" s="25" t="s">
        <v>133</v>
      </c>
      <c r="BD74" s="24" t="s">
        <v>134</v>
      </c>
      <c r="BH74" s="24" t="s">
        <v>135</v>
      </c>
      <c r="BJ74" s="29" t="s">
        <v>136</v>
      </c>
    </row>
    <row r="75" spans="1:62" ht="15" customHeight="1" x14ac:dyDescent="0.25">
      <c r="BB75" s="25" t="s">
        <v>137</v>
      </c>
      <c r="BD75" s="24" t="s">
        <v>138</v>
      </c>
      <c r="BH75" s="24" t="s">
        <v>139</v>
      </c>
      <c r="BJ75" s="29" t="s">
        <v>75</v>
      </c>
    </row>
    <row r="76" spans="1:62" ht="15" customHeight="1" x14ac:dyDescent="0.25">
      <c r="BB76" s="25" t="s">
        <v>140</v>
      </c>
      <c r="BD76" s="25" t="s">
        <v>141</v>
      </c>
      <c r="BH76" s="24" t="s">
        <v>142</v>
      </c>
      <c r="BJ76" s="27" t="s">
        <v>51</v>
      </c>
    </row>
    <row r="77" spans="1:62" ht="15" customHeight="1" x14ac:dyDescent="0.25">
      <c r="BB77" s="25" t="s">
        <v>22</v>
      </c>
      <c r="BH77" s="24" t="s">
        <v>143</v>
      </c>
      <c r="BJ77" s="27" t="s">
        <v>144</v>
      </c>
    </row>
    <row r="78" spans="1:62" ht="15" customHeight="1" x14ac:dyDescent="0.25">
      <c r="BB78" s="25" t="s">
        <v>50</v>
      </c>
      <c r="BH78" s="24" t="s">
        <v>145</v>
      </c>
      <c r="BJ78" s="27" t="s">
        <v>146</v>
      </c>
    </row>
    <row r="79" spans="1:62" ht="15" customHeight="1" x14ac:dyDescent="0.25">
      <c r="BB79" s="24" t="s">
        <v>147</v>
      </c>
      <c r="BJ79" s="27" t="s">
        <v>148</v>
      </c>
    </row>
    <row r="80" spans="1:62" ht="15" customHeight="1" x14ac:dyDescent="0.25">
      <c r="BB80" s="24" t="s">
        <v>74</v>
      </c>
      <c r="BJ80" s="27" t="s">
        <v>149</v>
      </c>
    </row>
    <row r="81" spans="54:62" ht="15" customHeight="1" x14ac:dyDescent="0.25">
      <c r="BB81" s="24" t="s">
        <v>150</v>
      </c>
      <c r="BJ81" s="29" t="s">
        <v>151</v>
      </c>
    </row>
    <row r="82" spans="54:62" ht="15" customHeight="1" x14ac:dyDescent="0.25">
      <c r="BB82" s="25" t="s">
        <v>152</v>
      </c>
      <c r="BJ82" s="27" t="s">
        <v>153</v>
      </c>
    </row>
    <row r="83" spans="54:62" ht="15" customHeight="1" x14ac:dyDescent="0.25">
      <c r="BB83" s="25" t="s">
        <v>154</v>
      </c>
      <c r="BJ83" s="29" t="s">
        <v>155</v>
      </c>
    </row>
    <row r="84" spans="54:62" ht="15" customHeight="1" x14ac:dyDescent="0.25">
      <c r="BB84" s="24" t="s">
        <v>156</v>
      </c>
      <c r="BJ84" s="27" t="s">
        <v>90</v>
      </c>
    </row>
    <row r="85" spans="54:62" ht="15" customHeight="1" x14ac:dyDescent="0.25">
      <c r="BB85" s="24" t="s">
        <v>157</v>
      </c>
      <c r="BJ85" s="29" t="s">
        <v>158</v>
      </c>
    </row>
    <row r="86" spans="54:62" ht="15" customHeight="1" x14ac:dyDescent="0.25">
      <c r="BB86" s="25" t="s">
        <v>159</v>
      </c>
      <c r="BJ86" s="27" t="s">
        <v>160</v>
      </c>
    </row>
    <row r="87" spans="54:62" ht="15" customHeight="1" x14ac:dyDescent="0.25">
      <c r="BB87" s="24" t="s">
        <v>161</v>
      </c>
      <c r="BJ87" s="27" t="s">
        <v>162</v>
      </c>
    </row>
    <row r="88" spans="54:62" ht="15" customHeight="1" x14ac:dyDescent="0.25">
      <c r="BB88" s="25" t="s">
        <v>163</v>
      </c>
      <c r="BJ88" s="27" t="s">
        <v>164</v>
      </c>
    </row>
    <row r="89" spans="54:62" ht="15" customHeight="1" x14ac:dyDescent="0.25">
      <c r="BB89" s="24" t="s">
        <v>165</v>
      </c>
      <c r="BJ89" s="27" t="s">
        <v>166</v>
      </c>
    </row>
    <row r="90" spans="54:62" ht="15" customHeight="1" x14ac:dyDescent="0.25">
      <c r="BB90" s="25" t="s">
        <v>167</v>
      </c>
      <c r="BJ90" s="27" t="s">
        <v>168</v>
      </c>
    </row>
    <row r="91" spans="54:62" ht="15" customHeight="1" x14ac:dyDescent="0.25">
      <c r="BB91" s="25" t="s">
        <v>169</v>
      </c>
      <c r="BJ91" s="27" t="s">
        <v>58</v>
      </c>
    </row>
    <row r="92" spans="54:62" ht="15" customHeight="1" x14ac:dyDescent="0.25">
      <c r="BB92" s="25" t="s">
        <v>170</v>
      </c>
    </row>
    <row r="93" spans="54:62" ht="15" customHeight="1" x14ac:dyDescent="0.25">
      <c r="BB93" s="25" t="s">
        <v>171</v>
      </c>
    </row>
    <row r="94" spans="54:62" ht="15" customHeight="1" x14ac:dyDescent="0.25">
      <c r="BB94" s="25" t="s">
        <v>172</v>
      </c>
    </row>
    <row r="95" spans="54:62" ht="15" customHeight="1" x14ac:dyDescent="0.25">
      <c r="BB95" s="25" t="s">
        <v>173</v>
      </c>
    </row>
    <row r="96" spans="54:62" ht="15" customHeight="1" x14ac:dyDescent="0.25">
      <c r="BB96" s="25" t="s">
        <v>174</v>
      </c>
    </row>
    <row r="97" spans="54:54" ht="15" customHeight="1" x14ac:dyDescent="0.25">
      <c r="BB97" s="24" t="s">
        <v>57</v>
      </c>
    </row>
    <row r="98" spans="54:54" ht="15" customHeight="1" x14ac:dyDescent="0.25">
      <c r="BB98" s="24" t="s">
        <v>52</v>
      </c>
    </row>
    <row r="99" spans="54:54" ht="15" customHeight="1" x14ac:dyDescent="0.25">
      <c r="BB99" s="25" t="s">
        <v>175</v>
      </c>
    </row>
    <row r="100" spans="54:54" ht="15" customHeight="1" x14ac:dyDescent="0.25">
      <c r="BB100" s="25" t="s">
        <v>176</v>
      </c>
    </row>
    <row r="101" spans="54:54" ht="15" customHeight="1" x14ac:dyDescent="0.25">
      <c r="BB101" s="25" t="s">
        <v>177</v>
      </c>
    </row>
    <row r="102" spans="54:54" ht="15" customHeight="1" x14ac:dyDescent="0.25">
      <c r="BB102" s="24" t="s">
        <v>178</v>
      </c>
    </row>
    <row r="103" spans="54:54" ht="15" customHeight="1" x14ac:dyDescent="0.25">
      <c r="BB103" s="24" t="s">
        <v>179</v>
      </c>
    </row>
    <row r="104" spans="54:54" ht="15" customHeight="1" x14ac:dyDescent="0.25">
      <c r="BB104" s="25" t="s">
        <v>180</v>
      </c>
    </row>
    <row r="105" spans="54:54" ht="15" customHeight="1" x14ac:dyDescent="0.25">
      <c r="BB105" s="25" t="s">
        <v>181</v>
      </c>
    </row>
    <row r="106" spans="54:54" ht="15" customHeight="1" x14ac:dyDescent="0.25">
      <c r="BB106" s="25" t="s">
        <v>182</v>
      </c>
    </row>
    <row r="107" spans="54:54" ht="15" customHeight="1" x14ac:dyDescent="0.25">
      <c r="BB107" s="25" t="s">
        <v>183</v>
      </c>
    </row>
    <row r="108" spans="54:54" ht="15" customHeight="1" x14ac:dyDescent="0.25">
      <c r="BB108" s="24" t="s">
        <v>184</v>
      </c>
    </row>
    <row r="109" spans="54:54" ht="15" customHeight="1" x14ac:dyDescent="0.25">
      <c r="BB109" s="24" t="s">
        <v>185</v>
      </c>
    </row>
    <row r="110" spans="54:54" ht="15" customHeight="1" x14ac:dyDescent="0.25">
      <c r="BB110" s="25" t="s">
        <v>186</v>
      </c>
    </row>
    <row r="111" spans="54:54" ht="15" customHeight="1" x14ac:dyDescent="0.25">
      <c r="BB111" s="24" t="s">
        <v>187</v>
      </c>
    </row>
    <row r="112" spans="54:54" ht="15" customHeight="1" x14ac:dyDescent="0.25">
      <c r="BB112" s="24" t="s">
        <v>188</v>
      </c>
    </row>
    <row r="113" spans="54:54" ht="15" customHeight="1" x14ac:dyDescent="0.25">
      <c r="BB113" s="24" t="s">
        <v>189</v>
      </c>
    </row>
    <row r="114" spans="54:54" ht="15" customHeight="1" x14ac:dyDescent="0.25">
      <c r="BB114" s="25" t="s">
        <v>190</v>
      </c>
    </row>
    <row r="115" spans="54:54" ht="15" customHeight="1" x14ac:dyDescent="0.25">
      <c r="BB115" s="24" t="s">
        <v>191</v>
      </c>
    </row>
    <row r="116" spans="54:54" ht="15" customHeight="1" x14ac:dyDescent="0.25">
      <c r="BB116" s="24" t="s">
        <v>192</v>
      </c>
    </row>
    <row r="117" spans="54:54" ht="15" customHeight="1" x14ac:dyDescent="0.25">
      <c r="BB117" s="25" t="s">
        <v>193</v>
      </c>
    </row>
    <row r="118" spans="54:54" ht="15" customHeight="1" x14ac:dyDescent="0.25">
      <c r="BB118" s="25" t="s">
        <v>194</v>
      </c>
    </row>
    <row r="119" spans="54:54" ht="15" customHeight="1" x14ac:dyDescent="0.25">
      <c r="BB119" s="25" t="s">
        <v>195</v>
      </c>
    </row>
    <row r="120" spans="54:54" ht="15" customHeight="1" x14ac:dyDescent="0.25">
      <c r="BB120" s="24" t="s">
        <v>196</v>
      </c>
    </row>
    <row r="121" spans="54:54" ht="15" customHeight="1" x14ac:dyDescent="0.25">
      <c r="BB121" s="24" t="s">
        <v>197</v>
      </c>
    </row>
    <row r="122" spans="54:54" ht="15" customHeight="1" x14ac:dyDescent="0.25">
      <c r="BB122" s="24" t="s">
        <v>198</v>
      </c>
    </row>
    <row r="123" spans="54:54" ht="15" customHeight="1" x14ac:dyDescent="0.25">
      <c r="BB123" s="25" t="s">
        <v>199</v>
      </c>
    </row>
    <row r="124" spans="54:54" ht="15" customHeight="1" x14ac:dyDescent="0.25">
      <c r="BB124" s="25" t="s">
        <v>200</v>
      </c>
    </row>
    <row r="125" spans="54:54" ht="15" customHeight="1" x14ac:dyDescent="0.25">
      <c r="BB125" s="24" t="s">
        <v>201</v>
      </c>
    </row>
    <row r="126" spans="54:54" ht="15" customHeight="1" x14ac:dyDescent="0.25">
      <c r="BB126" s="24" t="s">
        <v>202</v>
      </c>
    </row>
    <row r="127" spans="54:54" ht="15" customHeight="1" x14ac:dyDescent="0.25">
      <c r="BB127" s="25" t="s">
        <v>203</v>
      </c>
    </row>
    <row r="128" spans="54:54" ht="15" customHeight="1" x14ac:dyDescent="0.25">
      <c r="BB128" s="25" t="s">
        <v>204</v>
      </c>
    </row>
    <row r="129" spans="54:54" ht="15" customHeight="1" x14ac:dyDescent="0.25">
      <c r="BB129" s="25" t="s">
        <v>205</v>
      </c>
    </row>
    <row r="130" spans="54:54" ht="15" customHeight="1" x14ac:dyDescent="0.25">
      <c r="BB130" s="25" t="s">
        <v>206</v>
      </c>
    </row>
    <row r="131" spans="54:54" ht="15" customHeight="1" x14ac:dyDescent="0.25">
      <c r="BB131" s="25" t="s">
        <v>207</v>
      </c>
    </row>
    <row r="132" spans="54:54" ht="15" customHeight="1" x14ac:dyDescent="0.25">
      <c r="BB132" s="25" t="s">
        <v>208</v>
      </c>
    </row>
    <row r="133" spans="54:54" ht="15" customHeight="1" x14ac:dyDescent="0.25">
      <c r="BB133" s="25" t="s">
        <v>209</v>
      </c>
    </row>
    <row r="134" spans="54:54" ht="15" customHeight="1" x14ac:dyDescent="0.25">
      <c r="BB134" s="25" t="s">
        <v>210</v>
      </c>
    </row>
    <row r="135" spans="54:54" ht="15" customHeight="1" x14ac:dyDescent="0.25">
      <c r="BB135" s="25" t="s">
        <v>211</v>
      </c>
    </row>
    <row r="136" spans="54:54" ht="15" customHeight="1" x14ac:dyDescent="0.25">
      <c r="BB136" s="25" t="s">
        <v>212</v>
      </c>
    </row>
    <row r="137" spans="54:54" ht="15" customHeight="1" x14ac:dyDescent="0.25">
      <c r="BB137" s="25" t="s">
        <v>213</v>
      </c>
    </row>
    <row r="138" spans="54:54" ht="15" customHeight="1" x14ac:dyDescent="0.25">
      <c r="BB138" s="24" t="s">
        <v>214</v>
      </c>
    </row>
    <row r="139" spans="54:54" ht="15" customHeight="1" x14ac:dyDescent="0.25">
      <c r="BB139" s="24" t="s">
        <v>215</v>
      </c>
    </row>
    <row r="140" spans="54:54" ht="15" customHeight="1" x14ac:dyDescent="0.25">
      <c r="BB140" s="24" t="s">
        <v>216</v>
      </c>
    </row>
    <row r="141" spans="54:54" ht="15" customHeight="1" x14ac:dyDescent="0.25">
      <c r="BB141" s="25" t="s">
        <v>217</v>
      </c>
    </row>
    <row r="142" spans="54:54" ht="15" customHeight="1" x14ac:dyDescent="0.25">
      <c r="BB142" s="25" t="s">
        <v>218</v>
      </c>
    </row>
    <row r="143" spans="54:54" ht="15" customHeight="1" x14ac:dyDescent="0.25">
      <c r="BB143" s="24" t="s">
        <v>219</v>
      </c>
    </row>
    <row r="144" spans="54:54" ht="15" customHeight="1" x14ac:dyDescent="0.25">
      <c r="BB144" s="24" t="s">
        <v>220</v>
      </c>
    </row>
    <row r="145" spans="54:54" ht="15" customHeight="1" x14ac:dyDescent="0.25">
      <c r="BB145" s="25" t="s">
        <v>221</v>
      </c>
    </row>
    <row r="146" spans="54:54" ht="15" customHeight="1" x14ac:dyDescent="0.25">
      <c r="BB146" s="25" t="s">
        <v>222</v>
      </c>
    </row>
    <row r="147" spans="54:54" ht="15" customHeight="1" x14ac:dyDescent="0.25">
      <c r="BB147" s="25" t="s">
        <v>223</v>
      </c>
    </row>
    <row r="148" spans="54:54" ht="15" customHeight="1" x14ac:dyDescent="0.25"/>
    <row r="149" spans="54:54" ht="15" customHeight="1" x14ac:dyDescent="0.25"/>
    <row r="150" spans="54:54" ht="15" customHeight="1" x14ac:dyDescent="0.25"/>
    <row r="151" spans="54:54" ht="15" customHeight="1" x14ac:dyDescent="0.25"/>
    <row r="152" spans="54:54" ht="15" customHeight="1" x14ac:dyDescent="0.25"/>
    <row r="153" spans="54:54" ht="15" customHeight="1" x14ac:dyDescent="0.25"/>
    <row r="154" spans="54:54" ht="15" customHeight="1" x14ac:dyDescent="0.25"/>
    <row r="155" spans="54:54" ht="15" customHeight="1" x14ac:dyDescent="0.25"/>
    <row r="156" spans="54:54" ht="15" customHeight="1" x14ac:dyDescent="0.25"/>
    <row r="157" spans="54:54" ht="15" customHeight="1" x14ac:dyDescent="0.25"/>
    <row r="158" spans="54:54" ht="15" customHeight="1" x14ac:dyDescent="0.25"/>
    <row r="159" spans="54:54" ht="15" customHeight="1" x14ac:dyDescent="0.25"/>
    <row r="160" spans="54:54" ht="15" customHeight="1" x14ac:dyDescent="0.25"/>
    <row r="161" ht="15" customHeight="1" x14ac:dyDescent="0.25"/>
    <row r="162" ht="15" customHeight="1" x14ac:dyDescent="0.25"/>
    <row r="163" ht="15" customHeight="1" x14ac:dyDescent="0.25"/>
    <row r="164" ht="15" customHeight="1" x14ac:dyDescent="0.25"/>
    <row r="165" ht="15" customHeight="1" x14ac:dyDescent="0.25"/>
  </sheetData>
  <mergeCells count="17">
    <mergeCell ref="B1:F1"/>
    <mergeCell ref="H1:J1"/>
    <mergeCell ref="P1:R1"/>
    <mergeCell ref="T1:V1"/>
    <mergeCell ref="D3:F3"/>
    <mergeCell ref="H3:J3"/>
    <mergeCell ref="L3:N3"/>
    <mergeCell ref="P3:R3"/>
    <mergeCell ref="T3:V3"/>
    <mergeCell ref="AT56:BJ56"/>
    <mergeCell ref="D4:F6"/>
    <mergeCell ref="H4:J6"/>
    <mergeCell ref="L4:N6"/>
    <mergeCell ref="P4:R6"/>
    <mergeCell ref="T4:V6"/>
    <mergeCell ref="E38:G38"/>
    <mergeCell ref="E39:G41"/>
  </mergeCells>
  <conditionalFormatting sqref="I11:Z11 E12:F14 I21:Z21 E22:F37 AW12:AX14 H12:Z14 H22:Z43 AR11:AS13 AF11:AG12 AF23:AN23 AF21:AG22 AB13:AG14 AB11:AD12 AB24:AN43 AB21:AD23 AM11:AM13 AI11:AI14 AM14:AS14 AI21:AN22 AO21:AP43 E42:F43">
    <cfRule type="expression" dxfId="106" priority="12">
      <formula>IF(#REF!=E$14,TRUE,FALSE)</formula>
    </cfRule>
  </conditionalFormatting>
  <conditionalFormatting sqref="E11:H11 G12:G14 E21:H21 G22:G37 G42:G43">
    <cfRule type="expression" dxfId="105" priority="11">
      <formula>IF(#REF!=E$14,TRUE,FALSE)</formula>
    </cfRule>
  </conditionalFormatting>
  <conditionalFormatting sqref="AW11:AX11">
    <cfRule type="expression" dxfId="104" priority="10">
      <formula>IF(#REF!=AW$14,TRUE,FALSE)</formula>
    </cfRule>
  </conditionalFormatting>
  <conditionalFormatting sqref="AQ21:AX43">
    <cfRule type="expression" dxfId="103" priority="9">
      <formula>IF(#REF!=AQ$14,TRUE,FALSE)</formula>
    </cfRule>
  </conditionalFormatting>
  <conditionalFormatting sqref="AJ7:AM9">
    <cfRule type="expression" dxfId="102" priority="8">
      <formula>IF(#REF!=AN$14,TRUE,FALSE)</formula>
    </cfRule>
  </conditionalFormatting>
  <conditionalFormatting sqref="AT56:BB56">
    <cfRule type="expression" dxfId="101" priority="13">
      <formula>IF(#REF!=AT$56,TRUE,FALSE)</formula>
    </cfRule>
  </conditionalFormatting>
  <conditionalFormatting sqref="AY12:BG13">
    <cfRule type="expression" dxfId="100" priority="14">
      <formula>IF(#REF!=AT$56,TRUE,FALSE)</formula>
    </cfRule>
  </conditionalFormatting>
  <conditionalFormatting sqref="AY11:BG11">
    <cfRule type="expression" dxfId="99" priority="15">
      <formula>IF(#REF!=AT$56,TRUE,FALSE)</formula>
    </cfRule>
  </conditionalFormatting>
  <conditionalFormatting sqref="AT90:BB93">
    <cfRule type="expression" dxfId="98" priority="16">
      <formula>IF(#REF!=AT$56,TRUE,FALSE)</formula>
    </cfRule>
  </conditionalFormatting>
  <printOptions horizontalCentered="1" verticalCentered="1"/>
  <pageMargins left="0" right="0" top="0" bottom="0" header="0" footer="0"/>
  <pageSetup paperSize="8" scale="66" orientation="landscape" r:id="rId1"/>
  <drawing r:id="rId2"/>
  <tableParts count="10">
    <tablePart r:id="rId3"/>
    <tablePart r:id="rId4"/>
    <tablePart r:id="rId5"/>
    <tablePart r:id="rId6"/>
    <tablePart r:id="rId7"/>
    <tablePart r:id="rId8"/>
    <tablePart r:id="rId9"/>
    <tablePart r:id="rId10"/>
    <tablePart r:id="rId11"/>
    <tablePart r:id="rId12"/>
  </tableParts>
  <extLst>
    <ext xmlns:x14="http://schemas.microsoft.com/office/spreadsheetml/2009/9/main" uri="{A8765BA9-456A-4dab-B4F3-ACF838C121DE}">
      <x14:slicerList>
        <x14:slicer r:id="rId13"/>
      </x14:slicerList>
    </ext>
    <ext xmlns:x15="http://schemas.microsoft.com/office/spreadsheetml/2010/11/main" uri="{7E03D99C-DC04-49d9-9315-930204A7B6E9}">
      <x15:timelineRefs>
        <x15:timelineRef r:id="rId14"/>
      </x15:timelineRef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0" tint="-0.249977111117893"/>
  </sheetPr>
  <dimension ref="A1:R23"/>
  <sheetViews>
    <sheetView showGridLines="0" tabSelected="1" topLeftCell="A4" workbookViewId="0">
      <selection activeCell="R16" sqref="R16"/>
    </sheetView>
  </sheetViews>
  <sheetFormatPr baseColWidth="10" defaultRowHeight="15" x14ac:dyDescent="0.25"/>
  <cols>
    <col min="1" max="1" width="14.5703125" customWidth="1"/>
    <col min="2" max="2" width="25.42578125" customWidth="1"/>
    <col min="3" max="3" width="16.42578125" customWidth="1"/>
    <col min="4" max="4" width="25.42578125" bestFit="1" customWidth="1"/>
    <col min="5" max="5" width="21.85546875" customWidth="1"/>
    <col min="6" max="6" width="7.28515625" bestFit="1" customWidth="1"/>
    <col min="7" max="7" width="5.42578125" bestFit="1" customWidth="1"/>
    <col min="8" max="8" width="5.140625" bestFit="1" customWidth="1"/>
    <col min="9" max="9" width="4.42578125" bestFit="1" customWidth="1"/>
    <col min="10" max="10" width="4.5703125" bestFit="1" customWidth="1"/>
    <col min="11" max="11" width="6.42578125" bestFit="1" customWidth="1"/>
    <col min="12" max="12" width="5.28515625" bestFit="1" customWidth="1"/>
    <col min="13" max="13" width="10.85546875" bestFit="1" customWidth="1"/>
    <col min="14" max="14" width="8.140625" bestFit="1" customWidth="1"/>
    <col min="15" max="15" width="10.42578125" bestFit="1" customWidth="1"/>
    <col min="16" max="16" width="10.140625" bestFit="1" customWidth="1"/>
    <col min="17" max="17" width="12.5703125" bestFit="1" customWidth="1"/>
    <col min="18" max="18" width="13.85546875" customWidth="1"/>
    <col min="19" max="19" width="15.28515625" customWidth="1"/>
    <col min="20" max="20" width="15.140625" customWidth="1"/>
    <col min="21" max="21" width="16.28515625" customWidth="1"/>
    <col min="22" max="22" width="12.5703125" customWidth="1"/>
    <col min="23" max="23" width="15.42578125" customWidth="1"/>
    <col min="24" max="24" width="14.5703125" customWidth="1"/>
    <col min="25" max="25" width="20.5703125" customWidth="1"/>
    <col min="26" max="26" width="14.5703125" customWidth="1"/>
    <col min="27" max="27" width="13.28515625" customWidth="1"/>
    <col min="28" max="28" width="10.7109375" customWidth="1"/>
    <col min="29" max="29" width="15.140625" customWidth="1"/>
    <col min="30" max="30" width="21.42578125" customWidth="1"/>
    <col min="31" max="31" width="16.7109375" customWidth="1"/>
    <col min="32" max="32" width="12.85546875" customWidth="1"/>
    <col min="33" max="33" width="18.7109375" customWidth="1"/>
    <col min="34" max="34" width="16.5703125" customWidth="1"/>
    <col min="35" max="35" width="13.7109375" customWidth="1"/>
    <col min="36" max="36" width="12.5703125" customWidth="1"/>
    <col min="37" max="37" width="12.5703125" bestFit="1" customWidth="1"/>
  </cols>
  <sheetData>
    <row r="1" spans="1:18" s="37" customFormat="1" ht="21" x14ac:dyDescent="0.35">
      <c r="A1" s="5" t="s">
        <v>266</v>
      </c>
    </row>
    <row r="2" spans="1:18" s="37" customFormat="1" x14ac:dyDescent="0.25"/>
    <row r="8" spans="1:18" x14ac:dyDescent="0.25">
      <c r="A8" s="114" t="s">
        <v>11</v>
      </c>
      <c r="B8" s="37" t="s">
        <v>12</v>
      </c>
      <c r="D8" s="114" t="s">
        <v>11</v>
      </c>
      <c r="E8" s="37" t="s">
        <v>12</v>
      </c>
    </row>
    <row r="9" spans="1:18" x14ac:dyDescent="0.25">
      <c r="A9" s="114" t="s">
        <v>40</v>
      </c>
      <c r="B9" s="37" t="s">
        <v>267</v>
      </c>
      <c r="D9" s="114" t="s">
        <v>40</v>
      </c>
      <c r="E9" s="37" t="s">
        <v>267</v>
      </c>
    </row>
    <row r="10" spans="1:18" x14ac:dyDescent="0.25">
      <c r="A10" s="37"/>
      <c r="B10" s="37"/>
      <c r="D10" s="37"/>
      <c r="E10" s="37"/>
    </row>
    <row r="11" spans="1:18" x14ac:dyDescent="0.25">
      <c r="A11" s="114" t="s">
        <v>33</v>
      </c>
      <c r="B11" s="143" t="s">
        <v>800</v>
      </c>
      <c r="D11" s="114" t="s">
        <v>800</v>
      </c>
      <c r="E11" s="114" t="s">
        <v>40</v>
      </c>
    </row>
    <row r="12" spans="1:18" x14ac:dyDescent="0.25">
      <c r="A12" s="8">
        <v>2019</v>
      </c>
      <c r="B12" s="9">
        <v>4</v>
      </c>
      <c r="D12" s="114" t="s">
        <v>33</v>
      </c>
      <c r="E12" s="37" t="s">
        <v>803</v>
      </c>
      <c r="F12" s="37" t="s">
        <v>804</v>
      </c>
      <c r="G12" s="37" t="s">
        <v>805</v>
      </c>
      <c r="H12" s="37" t="s">
        <v>806</v>
      </c>
      <c r="I12" s="37" t="s">
        <v>807</v>
      </c>
      <c r="J12" s="37" t="s">
        <v>808</v>
      </c>
      <c r="K12" s="37" t="s">
        <v>812</v>
      </c>
      <c r="L12" s="37" t="s">
        <v>809</v>
      </c>
      <c r="M12" s="37" t="s">
        <v>810</v>
      </c>
      <c r="N12" s="37" t="s">
        <v>801</v>
      </c>
      <c r="O12" s="37" t="s">
        <v>802</v>
      </c>
      <c r="P12" s="37" t="s">
        <v>811</v>
      </c>
      <c r="Q12" s="37" t="s">
        <v>18</v>
      </c>
      <c r="R12" t="s">
        <v>813</v>
      </c>
    </row>
    <row r="13" spans="1:18" x14ac:dyDescent="0.25">
      <c r="A13" s="8">
        <v>2020</v>
      </c>
      <c r="B13" s="9">
        <v>22</v>
      </c>
      <c r="D13" s="8">
        <v>2019</v>
      </c>
      <c r="E13" s="170"/>
      <c r="F13" s="170"/>
      <c r="G13" s="170"/>
      <c r="H13" s="170"/>
      <c r="I13" s="170"/>
      <c r="J13" s="170"/>
      <c r="K13" s="170"/>
      <c r="L13" s="170"/>
      <c r="M13" s="170"/>
      <c r="N13" s="170">
        <v>3</v>
      </c>
      <c r="O13" s="170">
        <v>1</v>
      </c>
      <c r="P13" s="170"/>
      <c r="Q13" s="170">
        <v>4</v>
      </c>
      <c r="R13" s="171">
        <f t="shared" ref="R13:R15" ca="1" si="0">IF(D13="","",GETPIVOTDATA("Type d'incident",$D$11,"Année",D13)/IF(D13&lt;YEAR(TODAY()),12,MAX(1,MONTH(TODAY()-1))))</f>
        <v>0.33333333333333331</v>
      </c>
    </row>
    <row r="14" spans="1:18" x14ac:dyDescent="0.25">
      <c r="A14" s="8">
        <v>2021</v>
      </c>
      <c r="B14" s="9">
        <v>50</v>
      </c>
      <c r="D14" s="8">
        <v>2020</v>
      </c>
      <c r="E14" s="170">
        <v>1</v>
      </c>
      <c r="F14" s="170">
        <v>4</v>
      </c>
      <c r="G14" s="170">
        <v>1</v>
      </c>
      <c r="H14" s="170">
        <v>1</v>
      </c>
      <c r="I14" s="170">
        <v>1</v>
      </c>
      <c r="J14" s="170">
        <v>2</v>
      </c>
      <c r="K14" s="170"/>
      <c r="L14" s="170">
        <v>1</v>
      </c>
      <c r="M14" s="170">
        <v>1</v>
      </c>
      <c r="N14" s="170">
        <v>4</v>
      </c>
      <c r="O14" s="170">
        <v>5</v>
      </c>
      <c r="P14" s="170">
        <v>1</v>
      </c>
      <c r="Q14" s="170">
        <v>22</v>
      </c>
      <c r="R14" s="171">
        <f t="shared" ca="1" si="0"/>
        <v>1.8333333333333333</v>
      </c>
    </row>
    <row r="15" spans="1:18" x14ac:dyDescent="0.25">
      <c r="A15" s="8">
        <v>2022</v>
      </c>
      <c r="B15" s="9">
        <v>8</v>
      </c>
      <c r="D15" s="8">
        <v>2021</v>
      </c>
      <c r="E15" s="170">
        <v>2</v>
      </c>
      <c r="F15" s="170">
        <v>3</v>
      </c>
      <c r="G15" s="170">
        <v>3</v>
      </c>
      <c r="H15" s="170">
        <v>6</v>
      </c>
      <c r="I15" s="170">
        <v>1</v>
      </c>
      <c r="J15" s="170">
        <v>5</v>
      </c>
      <c r="K15" s="170">
        <v>8</v>
      </c>
      <c r="L15" s="170">
        <v>1</v>
      </c>
      <c r="M15" s="170">
        <v>10</v>
      </c>
      <c r="N15" s="170">
        <v>4</v>
      </c>
      <c r="O15" s="170">
        <v>7</v>
      </c>
      <c r="P15" s="170"/>
      <c r="Q15" s="170">
        <v>50</v>
      </c>
      <c r="R15" s="171">
        <f t="shared" ca="1" si="0"/>
        <v>4.166666666666667</v>
      </c>
    </row>
    <row r="16" spans="1:18" x14ac:dyDescent="0.25">
      <c r="A16" s="8" t="s">
        <v>18</v>
      </c>
      <c r="B16" s="9">
        <v>84</v>
      </c>
      <c r="D16" s="8">
        <v>2022</v>
      </c>
      <c r="E16" s="170">
        <v>2</v>
      </c>
      <c r="F16" s="170">
        <v>1</v>
      </c>
      <c r="G16" s="170">
        <v>4</v>
      </c>
      <c r="H16" s="170">
        <v>1</v>
      </c>
      <c r="I16" s="170"/>
      <c r="J16" s="170"/>
      <c r="K16" s="170"/>
      <c r="L16" s="170"/>
      <c r="M16" s="170"/>
      <c r="N16" s="170"/>
      <c r="O16" s="170"/>
      <c r="P16" s="170"/>
      <c r="Q16" s="170">
        <v>8</v>
      </c>
      <c r="R16" s="171">
        <f ca="1">IF(D16="","",GETPIVOTDATA("Type d'incident",$D$11,"Année",D16)/IF(D16&lt;YEAR(TODAY()),12,MAX(1,MONTH(TODAY())-1)))</f>
        <v>1.6</v>
      </c>
    </row>
    <row r="17" spans="18:18" x14ac:dyDescent="0.25">
      <c r="R17" s="171" t="str">
        <f t="shared" ref="R14:R23" ca="1" si="1">IF(D17="","",GETPIVOTDATA("Type d'incident",$D$11,"Année",D17)/IF(D17&lt;YEAR(TODAY()),12,MIN(1,MONTH(TODAY()-1))))</f>
        <v/>
      </c>
    </row>
    <row r="18" spans="18:18" x14ac:dyDescent="0.25">
      <c r="R18" s="171" t="str">
        <f t="shared" ca="1" si="1"/>
        <v/>
      </c>
    </row>
    <row r="19" spans="18:18" x14ac:dyDescent="0.25">
      <c r="R19" s="171" t="str">
        <f t="shared" ca="1" si="1"/>
        <v/>
      </c>
    </row>
    <row r="20" spans="18:18" x14ac:dyDescent="0.25">
      <c r="R20" s="171" t="str">
        <f t="shared" ca="1" si="1"/>
        <v/>
      </c>
    </row>
    <row r="21" spans="18:18" x14ac:dyDescent="0.25">
      <c r="R21" s="171" t="str">
        <f t="shared" ca="1" si="1"/>
        <v/>
      </c>
    </row>
    <row r="22" spans="18:18" x14ac:dyDescent="0.25">
      <c r="R22" s="171" t="str">
        <f t="shared" ca="1" si="1"/>
        <v/>
      </c>
    </row>
    <row r="23" spans="18:18" x14ac:dyDescent="0.25">
      <c r="R23" s="171" t="str">
        <f t="shared" ca="1" si="1"/>
        <v/>
      </c>
    </row>
  </sheetData>
  <pageMargins left="0.7" right="0.7" top="0.75" bottom="0.75" header="0.3" footer="0.3"/>
  <pageSetup paperSize="9" orientation="portrait"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theme="4" tint="0.59999389629810485"/>
  </sheetPr>
  <dimension ref="A1:T3615"/>
  <sheetViews>
    <sheetView topLeftCell="A401" zoomScale="90" zoomScaleNormal="90" workbookViewId="0">
      <selection activeCell="A414" sqref="A414"/>
    </sheetView>
  </sheetViews>
  <sheetFormatPr baseColWidth="10" defaultRowHeight="15" x14ac:dyDescent="0.25"/>
  <cols>
    <col min="1" max="1" width="9.7109375" bestFit="1" customWidth="1"/>
    <col min="2" max="2" width="14.5703125" style="37" hidden="1" customWidth="1"/>
    <col min="3" max="3" width="11.42578125" style="37" bestFit="1" customWidth="1"/>
    <col min="4" max="4" width="10" style="37" hidden="1" customWidth="1"/>
    <col min="6" max="6" width="25.7109375" bestFit="1" customWidth="1"/>
    <col min="7" max="7" width="16.5703125" customWidth="1"/>
    <col min="11" max="11" width="12.28515625" bestFit="1" customWidth="1"/>
    <col min="12" max="12" width="14.42578125" bestFit="1" customWidth="1"/>
    <col min="13" max="13" width="17" bestFit="1" customWidth="1"/>
    <col min="14" max="14" width="13.42578125" bestFit="1" customWidth="1"/>
    <col min="15" max="15" width="16.140625" bestFit="1" customWidth="1"/>
    <col min="16" max="16" width="24.140625" bestFit="1" customWidth="1"/>
    <col min="17" max="17" width="27.5703125" customWidth="1"/>
    <col min="18" max="18" width="18.5703125" bestFit="1" customWidth="1"/>
    <col min="19" max="19" width="22.140625" style="37" bestFit="1" customWidth="1"/>
    <col min="20" max="20" width="61.28515625" style="37" customWidth="1"/>
  </cols>
  <sheetData>
    <row r="1" spans="1:20" ht="30" x14ac:dyDescent="0.25">
      <c r="A1" s="21" t="s">
        <v>11</v>
      </c>
      <c r="B1" s="22" t="s">
        <v>10</v>
      </c>
      <c r="C1" s="22" t="s">
        <v>265</v>
      </c>
      <c r="D1" s="22" t="s">
        <v>39</v>
      </c>
      <c r="E1" s="22" t="s">
        <v>798</v>
      </c>
      <c r="F1" s="22" t="s">
        <v>40</v>
      </c>
      <c r="G1" s="22" t="s">
        <v>23</v>
      </c>
      <c r="H1" s="22" t="s">
        <v>27</v>
      </c>
      <c r="I1" s="22" t="s">
        <v>41</v>
      </c>
      <c r="J1" s="22" t="s">
        <v>13</v>
      </c>
      <c r="K1" s="22" t="s">
        <v>799</v>
      </c>
      <c r="L1" s="22" t="s">
        <v>43</v>
      </c>
      <c r="M1" s="22" t="s">
        <v>44</v>
      </c>
      <c r="N1" s="22" t="s">
        <v>45</v>
      </c>
      <c r="O1" s="22" t="s">
        <v>46</v>
      </c>
      <c r="P1" s="22" t="s">
        <v>224</v>
      </c>
      <c r="Q1" s="22" t="s">
        <v>47</v>
      </c>
      <c r="R1" s="22" t="s">
        <v>258</v>
      </c>
      <c r="S1" s="22" t="s">
        <v>268</v>
      </c>
      <c r="T1" s="34" t="s">
        <v>225</v>
      </c>
    </row>
    <row r="2" spans="1:20" ht="45" customHeight="1" x14ac:dyDescent="0.25">
      <c r="A2" s="46">
        <v>43704</v>
      </c>
      <c r="B2" s="130">
        <f t="shared" ref="B2:B65" si="0">IF(A2="","",YEAR(A2))</f>
        <v>2019</v>
      </c>
      <c r="C2" s="130" t="str">
        <f>CHOOSE(IF(TableauSaisieDonnées[[#This Row],[Date]]="",13,MONTH(TableauSaisieDonnées[[#This Row],[Date]])),"Janvier","Février","Mars","Avril","Mai","Juin","Juillet","Août","Septembre","Octobre","Novembre","Décembre","")</f>
        <v>Août</v>
      </c>
      <c r="D2" s="47">
        <v>0.57986111111111105</v>
      </c>
      <c r="E2" s="48"/>
      <c r="F2" s="43" t="s">
        <v>67</v>
      </c>
      <c r="G2" s="49" t="s">
        <v>24</v>
      </c>
      <c r="H2" s="49" t="s">
        <v>28</v>
      </c>
      <c r="I2" s="49" t="s">
        <v>35</v>
      </c>
      <c r="J2" s="50" t="s">
        <v>14</v>
      </c>
      <c r="K2" s="50"/>
      <c r="L2" s="48" t="s">
        <v>398</v>
      </c>
      <c r="M2" s="48" t="s">
        <v>37</v>
      </c>
      <c r="N2" s="44" t="s">
        <v>53</v>
      </c>
      <c r="O2" s="44" t="s">
        <v>87</v>
      </c>
      <c r="P2" s="44" t="s">
        <v>229</v>
      </c>
      <c r="Q2" s="51"/>
      <c r="R2" s="116"/>
      <c r="S2" s="116"/>
      <c r="T2" s="45"/>
    </row>
    <row r="3" spans="1:20" ht="45" customHeight="1" x14ac:dyDescent="0.25">
      <c r="A3" s="46">
        <v>43712</v>
      </c>
      <c r="B3" s="130">
        <f t="shared" si="0"/>
        <v>2019</v>
      </c>
      <c r="C3" s="130" t="str">
        <f>CHOOSE(IF(TableauSaisieDonnées[[#This Row],[Date]]="",13,MONTH(TableauSaisieDonnées[[#This Row],[Date]])),"Janvier","Février","Mars","Avril","Mai","Juin","Juillet","Août","Septembre","Octobre","Novembre","Décembre","")</f>
        <v>Septembre</v>
      </c>
      <c r="D3" s="47">
        <v>0.54166666666666663</v>
      </c>
      <c r="E3" s="48"/>
      <c r="F3" s="40" t="s">
        <v>67</v>
      </c>
      <c r="G3" s="49" t="s">
        <v>25</v>
      </c>
      <c r="H3" s="49" t="s">
        <v>28</v>
      </c>
      <c r="I3" s="49" t="s">
        <v>35</v>
      </c>
      <c r="J3" s="50" t="s">
        <v>14</v>
      </c>
      <c r="K3" s="50"/>
      <c r="L3" s="48" t="s">
        <v>399</v>
      </c>
      <c r="M3" s="48" t="s">
        <v>37</v>
      </c>
      <c r="N3" s="41" t="s">
        <v>53</v>
      </c>
      <c r="O3" s="41" t="s">
        <v>247</v>
      </c>
      <c r="P3" s="41" t="s">
        <v>229</v>
      </c>
      <c r="Q3" s="51"/>
      <c r="R3" s="116"/>
      <c r="S3" s="116"/>
      <c r="T3" s="42"/>
    </row>
    <row r="4" spans="1:20" ht="45" customHeight="1" x14ac:dyDescent="0.25">
      <c r="A4" s="46">
        <v>43724</v>
      </c>
      <c r="B4" s="130">
        <f t="shared" si="0"/>
        <v>2019</v>
      </c>
      <c r="C4" s="130" t="str">
        <f>CHOOSE(IF(TableauSaisieDonnées[[#This Row],[Date]]="",13,MONTH(TableauSaisieDonnées[[#This Row],[Date]])),"Janvier","Février","Mars","Avril","Mai","Juin","Juillet","Août","Septembre","Octobre","Novembre","Décembre","")</f>
        <v>Septembre</v>
      </c>
      <c r="D4" s="47">
        <v>0.63541666666666663</v>
      </c>
      <c r="E4" s="48"/>
      <c r="F4" s="40" t="s">
        <v>67</v>
      </c>
      <c r="G4" s="49" t="s">
        <v>84</v>
      </c>
      <c r="H4" s="49" t="s">
        <v>28</v>
      </c>
      <c r="I4" s="49" t="s">
        <v>89</v>
      </c>
      <c r="J4" s="50" t="s">
        <v>14</v>
      </c>
      <c r="K4" s="50"/>
      <c r="L4" s="48" t="s">
        <v>400</v>
      </c>
      <c r="M4" s="48" t="s">
        <v>37</v>
      </c>
      <c r="N4" s="41" t="s">
        <v>162</v>
      </c>
      <c r="O4" s="41" t="s">
        <v>247</v>
      </c>
      <c r="P4" s="41" t="s">
        <v>237</v>
      </c>
      <c r="Q4" s="51"/>
      <c r="R4" s="116"/>
      <c r="S4" s="116"/>
      <c r="T4" s="42"/>
    </row>
    <row r="5" spans="1:20" ht="45" customHeight="1" x14ac:dyDescent="0.25">
      <c r="A5" s="46">
        <v>43727</v>
      </c>
      <c r="B5" s="130">
        <f t="shared" si="0"/>
        <v>2019</v>
      </c>
      <c r="C5" s="130" t="str">
        <f>CHOOSE(IF(TableauSaisieDonnées[[#This Row],[Date]]="",13,MONTH(TableauSaisieDonnées[[#This Row],[Date]])),"Janvier","Février","Mars","Avril","Mai","Juin","Juillet","Août","Septembre","Octobre","Novembre","Décembre","")</f>
        <v>Septembre</v>
      </c>
      <c r="D5" s="47">
        <v>0.47916666666666669</v>
      </c>
      <c r="E5" s="48"/>
      <c r="F5" s="40" t="s">
        <v>67</v>
      </c>
      <c r="G5" s="49" t="s">
        <v>25</v>
      </c>
      <c r="H5" s="49" t="s">
        <v>28</v>
      </c>
      <c r="I5" s="49" t="s">
        <v>34</v>
      </c>
      <c r="J5" s="50" t="s">
        <v>14</v>
      </c>
      <c r="K5" s="50"/>
      <c r="L5" s="48" t="s">
        <v>401</v>
      </c>
      <c r="M5" s="48" t="s">
        <v>37</v>
      </c>
      <c r="N5" s="41" t="s">
        <v>73</v>
      </c>
      <c r="O5" s="41" t="s">
        <v>247</v>
      </c>
      <c r="P5" s="41" t="s">
        <v>229</v>
      </c>
      <c r="Q5" s="51"/>
      <c r="R5" s="116"/>
      <c r="S5" s="116"/>
      <c r="T5" s="42"/>
    </row>
    <row r="6" spans="1:20" ht="45" customHeight="1" x14ac:dyDescent="0.25">
      <c r="A6" s="46">
        <v>43731</v>
      </c>
      <c r="B6" s="130">
        <f t="shared" si="0"/>
        <v>2019</v>
      </c>
      <c r="C6" s="130" t="str">
        <f>CHOOSE(IF(TableauSaisieDonnées[[#This Row],[Date]]="",13,MONTH(TableauSaisieDonnées[[#This Row],[Date]])),"Janvier","Février","Mars","Avril","Mai","Juin","Juillet","Août","Septembre","Octobre","Novembre","Décembre","")</f>
        <v>Septembre</v>
      </c>
      <c r="D6" s="47">
        <v>0.375</v>
      </c>
      <c r="E6" s="48"/>
      <c r="F6" s="40" t="s">
        <v>67</v>
      </c>
      <c r="G6" s="49" t="s">
        <v>24</v>
      </c>
      <c r="H6" s="49" t="s">
        <v>28</v>
      </c>
      <c r="I6" s="49" t="s">
        <v>34</v>
      </c>
      <c r="J6" s="50" t="s">
        <v>14</v>
      </c>
      <c r="K6" s="50"/>
      <c r="L6" s="48" t="s">
        <v>402</v>
      </c>
      <c r="M6" s="48" t="s">
        <v>37</v>
      </c>
      <c r="N6" s="41" t="s">
        <v>51</v>
      </c>
      <c r="O6" s="41" t="s">
        <v>247</v>
      </c>
      <c r="P6" s="41" t="s">
        <v>238</v>
      </c>
      <c r="Q6" s="51"/>
      <c r="R6" s="116"/>
      <c r="S6" s="116"/>
      <c r="T6" s="42"/>
    </row>
    <row r="7" spans="1:20" ht="45" customHeight="1" x14ac:dyDescent="0.25">
      <c r="A7" s="46">
        <v>43735</v>
      </c>
      <c r="B7" s="130">
        <f t="shared" si="0"/>
        <v>2019</v>
      </c>
      <c r="C7" s="130" t="str">
        <f>CHOOSE(IF(TableauSaisieDonnées[[#This Row],[Date]]="",13,MONTH(TableauSaisieDonnées[[#This Row],[Date]])),"Janvier","Février","Mars","Avril","Mai","Juin","Juillet","Août","Septembre","Octobre","Novembre","Décembre","")</f>
        <v>Septembre</v>
      </c>
      <c r="D7" s="47">
        <v>0.4201388888888889</v>
      </c>
      <c r="E7" s="48"/>
      <c r="F7" s="40" t="s">
        <v>67</v>
      </c>
      <c r="G7" s="49" t="s">
        <v>84</v>
      </c>
      <c r="H7" s="49" t="s">
        <v>28</v>
      </c>
      <c r="I7" s="49" t="s">
        <v>89</v>
      </c>
      <c r="J7" s="50" t="s">
        <v>14</v>
      </c>
      <c r="K7" s="50"/>
      <c r="L7" s="48" t="s">
        <v>403</v>
      </c>
      <c r="M7" s="48" t="s">
        <v>37</v>
      </c>
      <c r="N7" s="41" t="s">
        <v>162</v>
      </c>
      <c r="O7" s="41" t="s">
        <v>247</v>
      </c>
      <c r="P7" s="41" t="s">
        <v>238</v>
      </c>
      <c r="Q7" s="51"/>
      <c r="R7" s="116"/>
      <c r="S7" s="116"/>
      <c r="T7" s="42"/>
    </row>
    <row r="8" spans="1:20" ht="45" customHeight="1" x14ac:dyDescent="0.25">
      <c r="A8" s="52">
        <v>43746</v>
      </c>
      <c r="B8" s="131">
        <f t="shared" si="0"/>
        <v>2019</v>
      </c>
      <c r="C8" s="131" t="str">
        <f>CHOOSE(IF(TableauSaisieDonnées[[#This Row],[Date]]="",13,MONTH(TableauSaisieDonnées[[#This Row],[Date]])),"Janvier","Février","Mars","Avril","Mai","Juin","Juillet","Août","Septembre","Octobre","Novembre","Décembre","")</f>
        <v>Octobre</v>
      </c>
      <c r="D8" s="53">
        <v>0.65625</v>
      </c>
      <c r="E8" s="54"/>
      <c r="F8" s="40" t="s">
        <v>67</v>
      </c>
      <c r="G8" s="55" t="s">
        <v>25</v>
      </c>
      <c r="H8" s="55" t="s">
        <v>28</v>
      </c>
      <c r="I8" s="49" t="s">
        <v>35</v>
      </c>
      <c r="J8" s="56" t="s">
        <v>14</v>
      </c>
      <c r="K8" s="56"/>
      <c r="L8" s="54" t="s">
        <v>404</v>
      </c>
      <c r="M8" s="54" t="s">
        <v>100</v>
      </c>
      <c r="N8" s="41" t="s">
        <v>65</v>
      </c>
      <c r="O8" s="41" t="s">
        <v>247</v>
      </c>
      <c r="P8" s="41" t="s">
        <v>241</v>
      </c>
      <c r="Q8" s="57"/>
      <c r="R8" s="116"/>
      <c r="S8" s="116"/>
      <c r="T8" s="42"/>
    </row>
    <row r="9" spans="1:20" ht="45" customHeight="1" x14ac:dyDescent="0.25">
      <c r="A9" s="58">
        <v>43746</v>
      </c>
      <c r="B9" s="132">
        <f t="shared" si="0"/>
        <v>2019</v>
      </c>
      <c r="C9" s="132" t="str">
        <f>CHOOSE(IF(TableauSaisieDonnées[[#This Row],[Date]]="",13,MONTH(TableauSaisieDonnées[[#This Row],[Date]])),"Janvier","Février","Mars","Avril","Mai","Juin","Juillet","Août","Septembre","Octobre","Novembre","Décembre","")</f>
        <v>Octobre</v>
      </c>
      <c r="D9" s="59">
        <v>0.58333333333333337</v>
      </c>
      <c r="E9" s="44"/>
      <c r="F9" s="40" t="s">
        <v>67</v>
      </c>
      <c r="G9" s="43" t="s">
        <v>24</v>
      </c>
      <c r="H9" s="43" t="s">
        <v>28</v>
      </c>
      <c r="I9" s="43" t="s">
        <v>35</v>
      </c>
      <c r="J9" s="60" t="s">
        <v>14</v>
      </c>
      <c r="K9" s="60"/>
      <c r="L9" s="44" t="s">
        <v>405</v>
      </c>
      <c r="M9" s="44" t="s">
        <v>37</v>
      </c>
      <c r="N9" s="41" t="s">
        <v>128</v>
      </c>
      <c r="O9" s="41" t="s">
        <v>87</v>
      </c>
      <c r="P9" s="41" t="s">
        <v>229</v>
      </c>
      <c r="Q9" s="61"/>
      <c r="R9" s="116"/>
      <c r="S9" s="116"/>
      <c r="T9" s="42"/>
    </row>
    <row r="10" spans="1:20" ht="45" customHeight="1" x14ac:dyDescent="0.25">
      <c r="A10" s="52">
        <v>43749</v>
      </c>
      <c r="B10" s="131">
        <f t="shared" si="0"/>
        <v>2019</v>
      </c>
      <c r="C10" s="131" t="str">
        <f>CHOOSE(IF(TableauSaisieDonnées[[#This Row],[Date]]="",13,MONTH(TableauSaisieDonnées[[#This Row],[Date]])),"Janvier","Février","Mars","Avril","Mai","Juin","Juillet","Août","Septembre","Octobre","Novembre","Décembre","")</f>
        <v>Octobre</v>
      </c>
      <c r="D10" s="53">
        <v>0.33680555555555558</v>
      </c>
      <c r="E10" s="62"/>
      <c r="F10" s="40" t="s">
        <v>67</v>
      </c>
      <c r="G10" s="63" t="s">
        <v>84</v>
      </c>
      <c r="H10" s="55" t="s">
        <v>28</v>
      </c>
      <c r="I10" s="55" t="s">
        <v>89</v>
      </c>
      <c r="J10" s="56" t="s">
        <v>111</v>
      </c>
      <c r="K10" s="56"/>
      <c r="L10" s="54" t="s">
        <v>406</v>
      </c>
      <c r="M10" s="54" t="s">
        <v>37</v>
      </c>
      <c r="N10" s="41" t="s">
        <v>51</v>
      </c>
      <c r="O10" s="41" t="s">
        <v>247</v>
      </c>
      <c r="P10" s="41" t="s">
        <v>238</v>
      </c>
      <c r="Q10" s="57"/>
      <c r="R10" s="116"/>
      <c r="S10" s="116"/>
      <c r="T10" s="42"/>
    </row>
    <row r="11" spans="1:20" ht="45" customHeight="1" x14ac:dyDescent="0.25">
      <c r="A11" s="46">
        <v>43749</v>
      </c>
      <c r="B11" s="130">
        <f t="shared" si="0"/>
        <v>2019</v>
      </c>
      <c r="C11" s="130" t="str">
        <f>CHOOSE(IF(TableauSaisieDonnées[[#This Row],[Date]]="",13,MONTH(TableauSaisieDonnées[[#This Row],[Date]])),"Janvier","Février","Mars","Avril","Mai","Juin","Juillet","Août","Septembre","Octobre","Novembre","Décembre","")</f>
        <v>Octobre</v>
      </c>
      <c r="D11" s="47">
        <v>0.47916666666666669</v>
      </c>
      <c r="E11" s="64"/>
      <c r="F11" s="40" t="s">
        <v>67</v>
      </c>
      <c r="G11" s="65" t="s">
        <v>84</v>
      </c>
      <c r="H11" s="49" t="s">
        <v>28</v>
      </c>
      <c r="I11" s="49" t="s">
        <v>89</v>
      </c>
      <c r="J11" s="50" t="s">
        <v>16</v>
      </c>
      <c r="K11" s="50"/>
      <c r="L11" s="48" t="s">
        <v>407</v>
      </c>
      <c r="M11" s="48" t="s">
        <v>37</v>
      </c>
      <c r="N11" s="41" t="s">
        <v>164</v>
      </c>
      <c r="O11" s="41" t="s">
        <v>247</v>
      </c>
      <c r="P11" s="41" t="s">
        <v>241</v>
      </c>
      <c r="Q11" s="51"/>
      <c r="R11" s="116"/>
      <c r="S11" s="116"/>
      <c r="T11" s="42"/>
    </row>
    <row r="12" spans="1:20" ht="45" customHeight="1" x14ac:dyDescent="0.25">
      <c r="A12" s="46">
        <v>43749</v>
      </c>
      <c r="B12" s="130">
        <f t="shared" si="0"/>
        <v>2019</v>
      </c>
      <c r="C12" s="130" t="str">
        <f>CHOOSE(IF(TableauSaisieDonnées[[#This Row],[Date]]="",13,MONTH(TableauSaisieDonnées[[#This Row],[Date]])),"Janvier","Février","Mars","Avril","Mai","Juin","Juillet","Août","Septembre","Octobre","Novembre","Décembre","")</f>
        <v>Octobre</v>
      </c>
      <c r="D12" s="47">
        <v>0.33680555555555558</v>
      </c>
      <c r="E12" s="64"/>
      <c r="F12" s="43" t="s">
        <v>56</v>
      </c>
      <c r="G12" s="65" t="s">
        <v>25</v>
      </c>
      <c r="H12" s="49" t="s">
        <v>28</v>
      </c>
      <c r="I12" s="49" t="s">
        <v>34</v>
      </c>
      <c r="J12" s="50" t="s">
        <v>111</v>
      </c>
      <c r="K12" s="50"/>
      <c r="L12" s="48" t="s">
        <v>408</v>
      </c>
      <c r="M12" s="48" t="s">
        <v>37</v>
      </c>
      <c r="N12" s="44" t="s">
        <v>51</v>
      </c>
      <c r="O12" s="44" t="s">
        <v>247</v>
      </c>
      <c r="P12" s="44" t="s">
        <v>238</v>
      </c>
      <c r="Q12" s="110">
        <v>0</v>
      </c>
      <c r="R12" s="116"/>
      <c r="S12" s="116"/>
      <c r="T12" s="60"/>
    </row>
    <row r="13" spans="1:20" ht="45" customHeight="1" x14ac:dyDescent="0.25">
      <c r="A13" s="46">
        <v>43752</v>
      </c>
      <c r="B13" s="130">
        <f t="shared" si="0"/>
        <v>2019</v>
      </c>
      <c r="C13" s="130" t="str">
        <f>CHOOSE(IF(TableauSaisieDonnées[[#This Row],[Date]]="",13,MONTH(TableauSaisieDonnées[[#This Row],[Date]])),"Janvier","Février","Mars","Avril","Mai","Juin","Juillet","Août","Septembre","Octobre","Novembre","Décembre","")</f>
        <v>Octobre</v>
      </c>
      <c r="D13" s="47">
        <v>0.41666666666666669</v>
      </c>
      <c r="E13" s="64"/>
      <c r="F13" s="40" t="s">
        <v>67</v>
      </c>
      <c r="G13" s="65" t="s">
        <v>24</v>
      </c>
      <c r="H13" s="49" t="s">
        <v>28</v>
      </c>
      <c r="I13" s="49" t="s">
        <v>34</v>
      </c>
      <c r="J13" s="50" t="s">
        <v>16</v>
      </c>
      <c r="K13" s="50"/>
      <c r="L13" s="48" t="s">
        <v>409</v>
      </c>
      <c r="M13" s="48" t="s">
        <v>37</v>
      </c>
      <c r="N13" s="41" t="s">
        <v>144</v>
      </c>
      <c r="O13" s="41" t="s">
        <v>247</v>
      </c>
      <c r="P13" s="41" t="s">
        <v>241</v>
      </c>
      <c r="Q13" s="51"/>
      <c r="R13" s="116"/>
      <c r="S13" s="116"/>
      <c r="T13" s="42"/>
    </row>
    <row r="14" spans="1:20" ht="45" customHeight="1" x14ac:dyDescent="0.25">
      <c r="A14" s="46">
        <v>43755</v>
      </c>
      <c r="B14" s="130">
        <f t="shared" si="0"/>
        <v>2019</v>
      </c>
      <c r="C14" s="130" t="str">
        <f>CHOOSE(IF(TableauSaisieDonnées[[#This Row],[Date]]="",13,MONTH(TableauSaisieDonnées[[#This Row],[Date]])),"Janvier","Février","Mars","Avril","Mai","Juin","Juillet","Août","Septembre","Octobre","Novembre","Décembre","")</f>
        <v>Octobre</v>
      </c>
      <c r="D14" s="47">
        <v>0.24097222222222223</v>
      </c>
      <c r="E14" s="64"/>
      <c r="F14" s="40" t="s">
        <v>67</v>
      </c>
      <c r="G14" s="65" t="s">
        <v>24</v>
      </c>
      <c r="H14" s="49" t="s">
        <v>28</v>
      </c>
      <c r="I14" s="49" t="s">
        <v>34</v>
      </c>
      <c r="J14" s="50" t="s">
        <v>14</v>
      </c>
      <c r="K14" s="50"/>
      <c r="L14" s="48" t="s">
        <v>410</v>
      </c>
      <c r="M14" s="48" t="s">
        <v>37</v>
      </c>
      <c r="N14" s="41" t="s">
        <v>128</v>
      </c>
      <c r="O14" s="41" t="s">
        <v>247</v>
      </c>
      <c r="P14" s="41" t="s">
        <v>241</v>
      </c>
      <c r="Q14" s="51"/>
      <c r="R14" s="116"/>
      <c r="S14" s="116"/>
      <c r="T14" s="42"/>
    </row>
    <row r="15" spans="1:20" ht="45" customHeight="1" x14ac:dyDescent="0.25">
      <c r="A15" s="46">
        <v>43759</v>
      </c>
      <c r="B15" s="130">
        <f t="shared" si="0"/>
        <v>2019</v>
      </c>
      <c r="C15" s="130" t="str">
        <f>CHOOSE(IF(TableauSaisieDonnées[[#This Row],[Date]]="",13,MONTH(TableauSaisieDonnées[[#This Row],[Date]])),"Janvier","Février","Mars","Avril","Mai","Juin","Juillet","Août","Septembre","Octobre","Novembre","Décembre","")</f>
        <v>Octobre</v>
      </c>
      <c r="D15" s="47">
        <v>0.83333333333333337</v>
      </c>
      <c r="E15" s="64"/>
      <c r="F15" s="43" t="s">
        <v>49</v>
      </c>
      <c r="G15" s="65" t="s">
        <v>24</v>
      </c>
      <c r="H15" s="49" t="s">
        <v>28</v>
      </c>
      <c r="I15" s="49" t="s">
        <v>35</v>
      </c>
      <c r="J15" s="50" t="s">
        <v>14</v>
      </c>
      <c r="K15" s="50"/>
      <c r="L15" s="48" t="s">
        <v>411</v>
      </c>
      <c r="M15" s="48" t="s">
        <v>36</v>
      </c>
      <c r="N15" s="44" t="s">
        <v>90</v>
      </c>
      <c r="O15" s="44" t="s">
        <v>247</v>
      </c>
      <c r="P15" s="44" t="s">
        <v>229</v>
      </c>
      <c r="Q15" s="110">
        <v>39</v>
      </c>
      <c r="R15" s="115"/>
      <c r="S15" s="115"/>
      <c r="T15" s="60"/>
    </row>
    <row r="16" spans="1:20" ht="45" customHeight="1" x14ac:dyDescent="0.25">
      <c r="A16" s="46">
        <v>43761</v>
      </c>
      <c r="B16" s="130">
        <f t="shared" si="0"/>
        <v>2019</v>
      </c>
      <c r="C16" s="130" t="str">
        <f>CHOOSE(IF(TableauSaisieDonnées[[#This Row],[Date]]="",13,MONTH(TableauSaisieDonnées[[#This Row],[Date]])),"Janvier","Février","Mars","Avril","Mai","Juin","Juillet","Août","Septembre","Octobre","Novembre","Décembre","")</f>
        <v>Octobre</v>
      </c>
      <c r="D16" s="47">
        <v>0.72222222222222221</v>
      </c>
      <c r="E16" s="64"/>
      <c r="F16" s="40" t="s">
        <v>67</v>
      </c>
      <c r="G16" s="65" t="s">
        <v>24</v>
      </c>
      <c r="H16" s="49" t="s">
        <v>28</v>
      </c>
      <c r="I16" s="49" t="s">
        <v>35</v>
      </c>
      <c r="J16" s="50" t="s">
        <v>111</v>
      </c>
      <c r="K16" s="50"/>
      <c r="L16" s="48" t="s">
        <v>412</v>
      </c>
      <c r="M16" s="48" t="s">
        <v>36</v>
      </c>
      <c r="N16" s="41" t="s">
        <v>149</v>
      </c>
      <c r="O16" s="41" t="s">
        <v>247</v>
      </c>
      <c r="P16" s="41" t="s">
        <v>241</v>
      </c>
      <c r="Q16" s="51"/>
      <c r="R16" s="116"/>
      <c r="S16" s="116"/>
      <c r="T16" s="42"/>
    </row>
    <row r="17" spans="1:20" ht="45" customHeight="1" x14ac:dyDescent="0.25">
      <c r="A17" s="46">
        <v>43767</v>
      </c>
      <c r="B17" s="130">
        <f t="shared" si="0"/>
        <v>2019</v>
      </c>
      <c r="C17" s="130" t="str">
        <f>CHOOSE(IF(TableauSaisieDonnées[[#This Row],[Date]]="",13,MONTH(TableauSaisieDonnées[[#This Row],[Date]])),"Janvier","Février","Mars","Avril","Mai","Juin","Juillet","Août","Septembre","Octobre","Novembre","Décembre","")</f>
        <v>Octobre</v>
      </c>
      <c r="D17" s="47"/>
      <c r="E17" s="64"/>
      <c r="F17" s="43" t="s">
        <v>49</v>
      </c>
      <c r="G17" s="65" t="s">
        <v>24</v>
      </c>
      <c r="H17" s="49" t="s">
        <v>28</v>
      </c>
      <c r="I17" s="49" t="s">
        <v>34</v>
      </c>
      <c r="J17" s="50" t="s">
        <v>111</v>
      </c>
      <c r="K17" s="50"/>
      <c r="L17" s="48" t="s">
        <v>413</v>
      </c>
      <c r="M17" s="48" t="s">
        <v>257</v>
      </c>
      <c r="N17" s="44" t="s">
        <v>81</v>
      </c>
      <c r="O17" s="44" t="s">
        <v>262</v>
      </c>
      <c r="P17" s="44" t="s">
        <v>237</v>
      </c>
      <c r="Q17" s="110">
        <v>32</v>
      </c>
      <c r="R17" s="115"/>
      <c r="S17" s="115"/>
      <c r="T17" s="112"/>
    </row>
    <row r="18" spans="1:20" ht="45" customHeight="1" x14ac:dyDescent="0.25">
      <c r="A18" s="46">
        <v>43773</v>
      </c>
      <c r="B18" s="130">
        <f t="shared" si="0"/>
        <v>2019</v>
      </c>
      <c r="C18" s="130" t="str">
        <f>CHOOSE(IF(TableauSaisieDonnées[[#This Row],[Date]]="",13,MONTH(TableauSaisieDonnées[[#This Row],[Date]])),"Janvier","Février","Mars","Avril","Mai","Juin","Juillet","Août","Septembre","Octobre","Novembre","Décembre","")</f>
        <v>Novembre</v>
      </c>
      <c r="D18" s="47">
        <v>0.35416666666666669</v>
      </c>
      <c r="E18" s="64"/>
      <c r="F18" s="40" t="s">
        <v>67</v>
      </c>
      <c r="G18" s="65" t="s">
        <v>84</v>
      </c>
      <c r="H18" s="49" t="s">
        <v>28</v>
      </c>
      <c r="I18" s="49" t="s">
        <v>89</v>
      </c>
      <c r="J18" s="50" t="s">
        <v>14</v>
      </c>
      <c r="K18" s="50"/>
      <c r="L18" s="48" t="s">
        <v>414</v>
      </c>
      <c r="M18" s="48" t="s">
        <v>37</v>
      </c>
      <c r="N18" s="41" t="s">
        <v>75</v>
      </c>
      <c r="O18" s="41" t="s">
        <v>247</v>
      </c>
      <c r="P18" s="41" t="s">
        <v>241</v>
      </c>
      <c r="Q18" s="51"/>
      <c r="R18" s="116"/>
      <c r="S18" s="116"/>
      <c r="T18" s="42"/>
    </row>
    <row r="19" spans="1:20" ht="45" customHeight="1" x14ac:dyDescent="0.25">
      <c r="A19" s="46">
        <v>43774</v>
      </c>
      <c r="B19" s="130">
        <f t="shared" si="0"/>
        <v>2019</v>
      </c>
      <c r="C19" s="130" t="str">
        <f>CHOOSE(IF(TableauSaisieDonnées[[#This Row],[Date]]="",13,MONTH(TableauSaisieDonnées[[#This Row],[Date]])),"Janvier","Février","Mars","Avril","Mai","Juin","Juillet","Août","Septembre","Octobre","Novembre","Décembre","")</f>
        <v>Novembre</v>
      </c>
      <c r="D19" s="47">
        <v>0.75347222222222221</v>
      </c>
      <c r="E19" s="64"/>
      <c r="F19" s="40" t="s">
        <v>67</v>
      </c>
      <c r="G19" s="65" t="s">
        <v>24</v>
      </c>
      <c r="H19" s="49" t="s">
        <v>28</v>
      </c>
      <c r="I19" s="49" t="s">
        <v>35</v>
      </c>
      <c r="J19" s="50" t="s">
        <v>14</v>
      </c>
      <c r="K19" s="50"/>
      <c r="L19" s="48" t="s">
        <v>415</v>
      </c>
      <c r="M19" s="48" t="s">
        <v>36</v>
      </c>
      <c r="N19" s="41" t="s">
        <v>149</v>
      </c>
      <c r="O19" s="41" t="s">
        <v>87</v>
      </c>
      <c r="P19" s="41" t="s">
        <v>241</v>
      </c>
      <c r="Q19" s="51"/>
      <c r="R19" s="116"/>
      <c r="S19" s="116"/>
      <c r="T19" s="42"/>
    </row>
    <row r="20" spans="1:20" ht="45" customHeight="1" x14ac:dyDescent="0.25">
      <c r="A20" s="46">
        <v>43776</v>
      </c>
      <c r="B20" s="130">
        <f t="shared" si="0"/>
        <v>2019</v>
      </c>
      <c r="C20" s="130" t="str">
        <f>CHOOSE(IF(TableauSaisieDonnées[[#This Row],[Date]]="",13,MONTH(TableauSaisieDonnées[[#This Row],[Date]])),"Janvier","Février","Mars","Avril","Mai","Juin","Juillet","Août","Septembre","Octobre","Novembre","Décembre","")</f>
        <v>Novembre</v>
      </c>
      <c r="D20" s="47">
        <v>0.80069444444444438</v>
      </c>
      <c r="E20" s="64"/>
      <c r="F20" s="40" t="s">
        <v>67</v>
      </c>
      <c r="G20" s="65" t="s">
        <v>24</v>
      </c>
      <c r="H20" s="49" t="s">
        <v>28</v>
      </c>
      <c r="I20" s="49" t="s">
        <v>35</v>
      </c>
      <c r="J20" s="50" t="s">
        <v>14</v>
      </c>
      <c r="K20" s="50"/>
      <c r="L20" s="48" t="s">
        <v>416</v>
      </c>
      <c r="M20" s="48" t="s">
        <v>36</v>
      </c>
      <c r="N20" s="41" t="s">
        <v>164</v>
      </c>
      <c r="O20" s="41" t="s">
        <v>247</v>
      </c>
      <c r="P20" s="41" t="s">
        <v>241</v>
      </c>
      <c r="Q20" s="51"/>
      <c r="R20" s="116"/>
      <c r="S20" s="116"/>
      <c r="T20" s="42"/>
    </row>
    <row r="21" spans="1:20" ht="45" customHeight="1" x14ac:dyDescent="0.25">
      <c r="A21" s="46">
        <v>43777</v>
      </c>
      <c r="B21" s="130">
        <f t="shared" si="0"/>
        <v>2019</v>
      </c>
      <c r="C21" s="130" t="str">
        <f>CHOOSE(IF(TableauSaisieDonnées[[#This Row],[Date]]="",13,MONTH(TableauSaisieDonnées[[#This Row],[Date]])),"Janvier","Février","Mars","Avril","Mai","Juin","Juillet","Août","Septembre","Octobre","Novembre","Décembre","")</f>
        <v>Novembre</v>
      </c>
      <c r="D21" s="47">
        <v>0.44513888888888892</v>
      </c>
      <c r="E21" s="64"/>
      <c r="F21" s="40" t="s">
        <v>67</v>
      </c>
      <c r="G21" s="65" t="s">
        <v>25</v>
      </c>
      <c r="H21" s="49" t="s">
        <v>28</v>
      </c>
      <c r="I21" s="49" t="s">
        <v>34</v>
      </c>
      <c r="J21" s="50" t="s">
        <v>14</v>
      </c>
      <c r="K21" s="50"/>
      <c r="L21" s="48" t="s">
        <v>417</v>
      </c>
      <c r="M21" s="48" t="s">
        <v>143</v>
      </c>
      <c r="N21" s="41" t="s">
        <v>75</v>
      </c>
      <c r="O21" s="41" t="s">
        <v>87</v>
      </c>
      <c r="P21" s="41" t="s">
        <v>241</v>
      </c>
      <c r="Q21" s="51"/>
      <c r="R21" s="116"/>
      <c r="S21" s="116"/>
      <c r="T21" s="42"/>
    </row>
    <row r="22" spans="1:20" ht="45" customHeight="1" x14ac:dyDescent="0.25">
      <c r="A22" s="46">
        <v>43781</v>
      </c>
      <c r="B22" s="130">
        <f t="shared" si="0"/>
        <v>2019</v>
      </c>
      <c r="C22" s="130" t="str">
        <f>CHOOSE(IF(TableauSaisieDonnées[[#This Row],[Date]]="",13,MONTH(TableauSaisieDonnées[[#This Row],[Date]])),"Janvier","Février","Mars","Avril","Mai","Juin","Juillet","Août","Septembre","Octobre","Novembre","Décembre","")</f>
        <v>Novembre</v>
      </c>
      <c r="D22" s="47">
        <v>0.64583333333333337</v>
      </c>
      <c r="E22" s="64"/>
      <c r="F22" s="43" t="s">
        <v>56</v>
      </c>
      <c r="G22" s="65" t="s">
        <v>84</v>
      </c>
      <c r="H22" s="49" t="s">
        <v>28</v>
      </c>
      <c r="I22" s="49" t="s">
        <v>89</v>
      </c>
      <c r="J22" s="50" t="s">
        <v>16</v>
      </c>
      <c r="K22" s="50"/>
      <c r="L22" s="48" t="s">
        <v>418</v>
      </c>
      <c r="M22" s="48" t="s">
        <v>36</v>
      </c>
      <c r="N22" s="44" t="s">
        <v>113</v>
      </c>
      <c r="O22" s="44" t="s">
        <v>262</v>
      </c>
      <c r="P22" s="44" t="s">
        <v>237</v>
      </c>
      <c r="Q22" s="110">
        <v>0</v>
      </c>
      <c r="R22" s="115"/>
      <c r="S22" s="115"/>
      <c r="T22" s="60"/>
    </row>
    <row r="23" spans="1:20" ht="45" customHeight="1" x14ac:dyDescent="0.25">
      <c r="A23" s="46">
        <v>43784</v>
      </c>
      <c r="B23" s="130">
        <f t="shared" si="0"/>
        <v>2019</v>
      </c>
      <c r="C23" s="130" t="str">
        <f>CHOOSE(IF(TableauSaisieDonnées[[#This Row],[Date]]="",13,MONTH(TableauSaisieDonnées[[#This Row],[Date]])),"Janvier","Février","Mars","Avril","Mai","Juin","Juillet","Août","Septembre","Octobre","Novembre","Décembre","")</f>
        <v>Novembre</v>
      </c>
      <c r="D23" s="47">
        <v>0.44513888888888892</v>
      </c>
      <c r="E23" s="64"/>
      <c r="F23" s="40" t="s">
        <v>67</v>
      </c>
      <c r="G23" s="65" t="s">
        <v>24</v>
      </c>
      <c r="H23" s="49" t="s">
        <v>28</v>
      </c>
      <c r="I23" s="49" t="s">
        <v>34</v>
      </c>
      <c r="J23" s="50" t="s">
        <v>14</v>
      </c>
      <c r="K23" s="50"/>
      <c r="L23" s="48" t="s">
        <v>419</v>
      </c>
      <c r="M23" s="48" t="s">
        <v>37</v>
      </c>
      <c r="N23" s="41" t="s">
        <v>58</v>
      </c>
      <c r="O23" s="41" t="s">
        <v>247</v>
      </c>
      <c r="P23" s="41" t="s">
        <v>241</v>
      </c>
      <c r="Q23" s="51"/>
      <c r="R23" s="116"/>
      <c r="S23" s="116"/>
      <c r="T23" s="42"/>
    </row>
    <row r="24" spans="1:20" ht="45" customHeight="1" x14ac:dyDescent="0.25">
      <c r="A24" s="46">
        <v>43791</v>
      </c>
      <c r="B24" s="130">
        <f t="shared" si="0"/>
        <v>2019</v>
      </c>
      <c r="C24" s="130" t="str">
        <f>CHOOSE(IF(TableauSaisieDonnées[[#This Row],[Date]]="",13,MONTH(TableauSaisieDonnées[[#This Row],[Date]])),"Janvier","Février","Mars","Avril","Mai","Juin","Juillet","Août","Septembre","Octobre","Novembre","Décembre","")</f>
        <v>Novembre</v>
      </c>
      <c r="D24" s="47">
        <v>0.58333333333333337</v>
      </c>
      <c r="E24" s="64"/>
      <c r="F24" s="40" t="s">
        <v>67</v>
      </c>
      <c r="G24" s="65" t="s">
        <v>84</v>
      </c>
      <c r="H24" s="49" t="s">
        <v>28</v>
      </c>
      <c r="I24" s="49" t="s">
        <v>89</v>
      </c>
      <c r="J24" s="50" t="s">
        <v>14</v>
      </c>
      <c r="K24" s="50"/>
      <c r="L24" s="48" t="s">
        <v>420</v>
      </c>
      <c r="M24" s="48" t="s">
        <v>37</v>
      </c>
      <c r="N24" s="41" t="s">
        <v>162</v>
      </c>
      <c r="O24" s="41" t="s">
        <v>247</v>
      </c>
      <c r="P24" s="41" t="s">
        <v>238</v>
      </c>
      <c r="Q24" s="51"/>
      <c r="R24" s="116"/>
      <c r="S24" s="116"/>
      <c r="T24" s="42"/>
    </row>
    <row r="25" spans="1:20" ht="45" customHeight="1" x14ac:dyDescent="0.25">
      <c r="A25" s="46">
        <v>43795</v>
      </c>
      <c r="B25" s="130">
        <f t="shared" si="0"/>
        <v>2019</v>
      </c>
      <c r="C25" s="130" t="str">
        <f>CHOOSE(IF(TableauSaisieDonnées[[#This Row],[Date]]="",13,MONTH(TableauSaisieDonnées[[#This Row],[Date]])),"Janvier","Février","Mars","Avril","Mai","Juin","Juillet","Août","Septembre","Octobre","Novembre","Décembre","")</f>
        <v>Novembre</v>
      </c>
      <c r="D25" s="47">
        <v>0.32222222222222224</v>
      </c>
      <c r="E25" s="64"/>
      <c r="F25" s="40" t="s">
        <v>67</v>
      </c>
      <c r="G25" s="65" t="s">
        <v>24</v>
      </c>
      <c r="H25" s="49" t="s">
        <v>28</v>
      </c>
      <c r="I25" s="49" t="s">
        <v>34</v>
      </c>
      <c r="J25" s="50" t="s">
        <v>14</v>
      </c>
      <c r="K25" s="50"/>
      <c r="L25" s="48" t="s">
        <v>421</v>
      </c>
      <c r="M25" s="48" t="s">
        <v>143</v>
      </c>
      <c r="N25" s="41" t="s">
        <v>162</v>
      </c>
      <c r="O25" s="41" t="s">
        <v>87</v>
      </c>
      <c r="P25" s="41" t="s">
        <v>241</v>
      </c>
      <c r="Q25" s="51"/>
      <c r="R25" s="116"/>
      <c r="S25" s="116"/>
      <c r="T25" s="42"/>
    </row>
    <row r="26" spans="1:20" ht="45" customHeight="1" x14ac:dyDescent="0.25">
      <c r="A26" s="46">
        <v>43803</v>
      </c>
      <c r="B26" s="130">
        <f t="shared" si="0"/>
        <v>2019</v>
      </c>
      <c r="C26" s="130" t="str">
        <f>CHOOSE(IF(TableauSaisieDonnées[[#This Row],[Date]]="",13,MONTH(TableauSaisieDonnées[[#This Row],[Date]])),"Janvier","Février","Mars","Avril","Mai","Juin","Juillet","Août","Septembre","Octobre","Novembre","Décembre","")</f>
        <v>Décembre</v>
      </c>
      <c r="D26" s="47">
        <v>0.41666666666666669</v>
      </c>
      <c r="E26" s="64"/>
      <c r="F26" s="40" t="s">
        <v>67</v>
      </c>
      <c r="G26" s="65" t="s">
        <v>24</v>
      </c>
      <c r="H26" s="49" t="s">
        <v>28</v>
      </c>
      <c r="I26" s="49" t="s">
        <v>34</v>
      </c>
      <c r="J26" s="50" t="s">
        <v>16</v>
      </c>
      <c r="K26" s="50"/>
      <c r="L26" s="48" t="s">
        <v>422</v>
      </c>
      <c r="M26" s="48" t="s">
        <v>100</v>
      </c>
      <c r="N26" s="41" t="s">
        <v>75</v>
      </c>
      <c r="O26" s="41" t="s">
        <v>247</v>
      </c>
      <c r="P26" s="41" t="s">
        <v>241</v>
      </c>
      <c r="Q26" s="51"/>
      <c r="R26" s="116"/>
      <c r="S26" s="116"/>
      <c r="T26" s="42"/>
    </row>
    <row r="27" spans="1:20" ht="45" customHeight="1" x14ac:dyDescent="0.25">
      <c r="A27" s="46">
        <v>43809</v>
      </c>
      <c r="B27" s="130">
        <f t="shared" si="0"/>
        <v>2019</v>
      </c>
      <c r="C27" s="130" t="str">
        <f>CHOOSE(IF(TableauSaisieDonnées[[#This Row],[Date]]="",13,MONTH(TableauSaisieDonnées[[#This Row],[Date]])),"Janvier","Février","Mars","Avril","Mai","Juin","Juillet","Août","Septembre","Octobre","Novembre","Décembre","")</f>
        <v>Décembre</v>
      </c>
      <c r="D27" s="47">
        <v>0.38472222222222219</v>
      </c>
      <c r="E27" s="64"/>
      <c r="F27" s="40" t="s">
        <v>67</v>
      </c>
      <c r="G27" s="65" t="s">
        <v>84</v>
      </c>
      <c r="H27" s="49" t="s">
        <v>28</v>
      </c>
      <c r="I27" s="49" t="s">
        <v>89</v>
      </c>
      <c r="J27" s="50" t="s">
        <v>14</v>
      </c>
      <c r="K27" s="50"/>
      <c r="L27" s="48" t="s">
        <v>423</v>
      </c>
      <c r="M27" s="48" t="s">
        <v>37</v>
      </c>
      <c r="N27" s="41" t="s">
        <v>128</v>
      </c>
      <c r="O27" s="41" t="s">
        <v>247</v>
      </c>
      <c r="P27" s="41" t="s">
        <v>238</v>
      </c>
      <c r="Q27" s="51"/>
      <c r="R27" s="116"/>
      <c r="S27" s="116"/>
      <c r="T27" s="42"/>
    </row>
    <row r="28" spans="1:20" ht="45" customHeight="1" x14ac:dyDescent="0.25">
      <c r="A28" s="46">
        <v>43810</v>
      </c>
      <c r="B28" s="130">
        <f t="shared" si="0"/>
        <v>2019</v>
      </c>
      <c r="C28" s="130" t="str">
        <f>CHOOSE(IF(TableauSaisieDonnées[[#This Row],[Date]]="",13,MONTH(TableauSaisieDonnées[[#This Row],[Date]])),"Janvier","Février","Mars","Avril","Mai","Juin","Juillet","Août","Septembre","Octobre","Novembre","Décembre","")</f>
        <v>Décembre</v>
      </c>
      <c r="D28" s="47">
        <v>0.82986111111111116</v>
      </c>
      <c r="E28" s="64"/>
      <c r="F28" s="40" t="s">
        <v>67</v>
      </c>
      <c r="G28" s="65" t="s">
        <v>25</v>
      </c>
      <c r="H28" s="49" t="s">
        <v>28</v>
      </c>
      <c r="I28" s="49" t="s">
        <v>35</v>
      </c>
      <c r="J28" s="50" t="s">
        <v>14</v>
      </c>
      <c r="K28" s="50"/>
      <c r="L28" s="48" t="s">
        <v>424</v>
      </c>
      <c r="M28" s="48" t="s">
        <v>37</v>
      </c>
      <c r="N28" s="41" t="s">
        <v>75</v>
      </c>
      <c r="O28" s="41" t="s">
        <v>247</v>
      </c>
      <c r="P28" s="41" t="s">
        <v>241</v>
      </c>
      <c r="Q28" s="51"/>
      <c r="R28" s="116"/>
      <c r="S28" s="116"/>
      <c r="T28" s="42"/>
    </row>
    <row r="29" spans="1:20" ht="45" customHeight="1" x14ac:dyDescent="0.25">
      <c r="A29" s="46">
        <v>43815</v>
      </c>
      <c r="B29" s="130">
        <f t="shared" si="0"/>
        <v>2019</v>
      </c>
      <c r="C29" s="130" t="str">
        <f>CHOOSE(IF(TableauSaisieDonnées[[#This Row],[Date]]="",13,MONTH(TableauSaisieDonnées[[#This Row],[Date]])),"Janvier","Février","Mars","Avril","Mai","Juin","Juillet","Août","Septembre","Octobre","Novembre","Décembre","")</f>
        <v>Décembre</v>
      </c>
      <c r="D29" s="47">
        <v>0.41666666666666669</v>
      </c>
      <c r="E29" s="64"/>
      <c r="F29" s="40" t="s">
        <v>67</v>
      </c>
      <c r="G29" s="65" t="s">
        <v>84</v>
      </c>
      <c r="H29" s="49" t="s">
        <v>28</v>
      </c>
      <c r="I29" s="49" t="s">
        <v>89</v>
      </c>
      <c r="J29" s="50" t="s">
        <v>14</v>
      </c>
      <c r="K29" s="50"/>
      <c r="L29" s="48" t="s">
        <v>425</v>
      </c>
      <c r="M29" s="48" t="s">
        <v>37</v>
      </c>
      <c r="N29" s="41" t="s">
        <v>128</v>
      </c>
      <c r="O29" s="41" t="s">
        <v>247</v>
      </c>
      <c r="P29" s="41" t="s">
        <v>238</v>
      </c>
      <c r="Q29" s="51"/>
      <c r="R29" s="116"/>
      <c r="S29" s="116"/>
      <c r="T29" s="42"/>
    </row>
    <row r="30" spans="1:20" ht="45" customHeight="1" x14ac:dyDescent="0.25">
      <c r="A30" s="46">
        <v>43818</v>
      </c>
      <c r="B30" s="130">
        <f t="shared" si="0"/>
        <v>2019</v>
      </c>
      <c r="C30" s="130" t="str">
        <f>CHOOSE(IF(TableauSaisieDonnées[[#This Row],[Date]]="",13,MONTH(TableauSaisieDonnées[[#This Row],[Date]])),"Janvier","Février","Mars","Avril","Mai","Juin","Juillet","Août","Septembre","Octobre","Novembre","Décembre","")</f>
        <v>Décembre</v>
      </c>
      <c r="D30" s="47">
        <v>0.70486111111111116</v>
      </c>
      <c r="E30" s="64"/>
      <c r="F30" s="40" t="s">
        <v>67</v>
      </c>
      <c r="G30" s="65" t="s">
        <v>25</v>
      </c>
      <c r="H30" s="49" t="s">
        <v>28</v>
      </c>
      <c r="I30" s="49" t="s">
        <v>35</v>
      </c>
      <c r="J30" s="50" t="s">
        <v>14</v>
      </c>
      <c r="K30" s="50"/>
      <c r="L30" s="48" t="s">
        <v>426</v>
      </c>
      <c r="M30" s="48" t="s">
        <v>37</v>
      </c>
      <c r="N30" s="41" t="s">
        <v>75</v>
      </c>
      <c r="O30" s="41" t="s">
        <v>247</v>
      </c>
      <c r="P30" s="41" t="s">
        <v>238</v>
      </c>
      <c r="Q30" s="51"/>
      <c r="R30" s="116"/>
      <c r="S30" s="116"/>
      <c r="T30" s="42"/>
    </row>
    <row r="31" spans="1:20" ht="45" customHeight="1" x14ac:dyDescent="0.25">
      <c r="A31" s="46">
        <v>43843</v>
      </c>
      <c r="B31" s="130">
        <f t="shared" si="0"/>
        <v>2020</v>
      </c>
      <c r="C31" s="130" t="str">
        <f>CHOOSE(IF(TableauSaisieDonnées[[#This Row],[Date]]="",13,MONTH(TableauSaisieDonnées[[#This Row],[Date]])),"Janvier","Février","Mars","Avril","Mai","Juin","Juillet","Août","Septembre","Octobre","Novembre","Décembre","")</f>
        <v>Janvier</v>
      </c>
      <c r="D31" s="47">
        <v>0.86111111111111116</v>
      </c>
      <c r="E31" s="64"/>
      <c r="F31" s="43" t="s">
        <v>49</v>
      </c>
      <c r="G31" s="65" t="s">
        <v>84</v>
      </c>
      <c r="H31" s="49" t="s">
        <v>28</v>
      </c>
      <c r="I31" s="49" t="s">
        <v>35</v>
      </c>
      <c r="J31" s="50" t="s">
        <v>97</v>
      </c>
      <c r="K31" s="50"/>
      <c r="L31" s="48" t="s">
        <v>427</v>
      </c>
      <c r="M31" s="48" t="s">
        <v>36</v>
      </c>
      <c r="N31" s="44" t="s">
        <v>66</v>
      </c>
      <c r="O31" s="44" t="s">
        <v>247</v>
      </c>
      <c r="P31" s="44" t="s">
        <v>237</v>
      </c>
      <c r="Q31" s="110">
        <v>54</v>
      </c>
      <c r="R31" s="115"/>
      <c r="S31" s="115"/>
      <c r="T31" s="112"/>
    </row>
    <row r="32" spans="1:20" ht="45" customHeight="1" x14ac:dyDescent="0.25">
      <c r="A32" s="46">
        <v>43852</v>
      </c>
      <c r="B32" s="130">
        <f t="shared" si="0"/>
        <v>2020</v>
      </c>
      <c r="C32" s="130" t="str">
        <f>CHOOSE(IF(TableauSaisieDonnées[[#This Row],[Date]]="",13,MONTH(TableauSaisieDonnées[[#This Row],[Date]])),"Janvier","Février","Mars","Avril","Mai","Juin","Juillet","Août","Septembre","Octobre","Novembre","Décembre","")</f>
        <v>Janvier</v>
      </c>
      <c r="D32" s="47">
        <v>0.64444444444444449</v>
      </c>
      <c r="E32" s="64"/>
      <c r="F32" s="40" t="s">
        <v>67</v>
      </c>
      <c r="G32" s="65" t="s">
        <v>84</v>
      </c>
      <c r="H32" s="49" t="s">
        <v>28</v>
      </c>
      <c r="I32" s="49" t="s">
        <v>89</v>
      </c>
      <c r="J32" s="50" t="s">
        <v>16</v>
      </c>
      <c r="K32" s="50"/>
      <c r="L32" s="48" t="s">
        <v>428</v>
      </c>
      <c r="M32" s="48" t="s">
        <v>37</v>
      </c>
      <c r="N32" s="41" t="s">
        <v>75</v>
      </c>
      <c r="O32" s="41" t="s">
        <v>247</v>
      </c>
      <c r="P32" s="41" t="s">
        <v>241</v>
      </c>
      <c r="Q32" s="51"/>
      <c r="R32" s="116"/>
      <c r="S32" s="116"/>
      <c r="T32" s="42"/>
    </row>
    <row r="33" spans="1:20" ht="45" customHeight="1" x14ac:dyDescent="0.25">
      <c r="A33" s="46">
        <v>43853</v>
      </c>
      <c r="B33" s="130">
        <f t="shared" si="0"/>
        <v>2020</v>
      </c>
      <c r="C33" s="130" t="str">
        <f>CHOOSE(IF(TableauSaisieDonnées[[#This Row],[Date]]="",13,MONTH(TableauSaisieDonnées[[#This Row],[Date]])),"Janvier","Février","Mars","Avril","Mai","Juin","Juillet","Août","Septembre","Octobre","Novembre","Décembre","")</f>
        <v>Janvier</v>
      </c>
      <c r="D33" s="47">
        <v>0.70486111111111116</v>
      </c>
      <c r="E33" s="64"/>
      <c r="F33" s="40" t="s">
        <v>67</v>
      </c>
      <c r="G33" s="65" t="s">
        <v>25</v>
      </c>
      <c r="H33" s="49" t="s">
        <v>28</v>
      </c>
      <c r="I33" s="49" t="s">
        <v>35</v>
      </c>
      <c r="J33" s="50" t="s">
        <v>14</v>
      </c>
      <c r="K33" s="50"/>
      <c r="L33" s="48" t="s">
        <v>429</v>
      </c>
      <c r="M33" s="48" t="s">
        <v>37</v>
      </c>
      <c r="N33" s="41" t="s">
        <v>162</v>
      </c>
      <c r="O33" s="41" t="s">
        <v>247</v>
      </c>
      <c r="P33" s="41" t="s">
        <v>238</v>
      </c>
      <c r="Q33" s="51"/>
      <c r="R33" s="116"/>
      <c r="S33" s="116"/>
      <c r="T33" s="42"/>
    </row>
    <row r="34" spans="1:20" s="37" customFormat="1" ht="45" customHeight="1" x14ac:dyDescent="0.25">
      <c r="A34" s="46">
        <v>43860</v>
      </c>
      <c r="B34" s="130">
        <f t="shared" si="0"/>
        <v>2020</v>
      </c>
      <c r="C34" s="130" t="str">
        <f>CHOOSE(IF(TableauSaisieDonnées[[#This Row],[Date]]="",13,MONTH(TableauSaisieDonnées[[#This Row],[Date]])),"Janvier","Février","Mars","Avril","Mai","Juin","Juillet","Août","Septembre","Octobre","Novembre","Décembre","")</f>
        <v>Janvier</v>
      </c>
      <c r="D34" s="47">
        <v>0.3923611111111111</v>
      </c>
      <c r="E34" s="64"/>
      <c r="F34" s="40" t="s">
        <v>67</v>
      </c>
      <c r="G34" s="65" t="s">
        <v>25</v>
      </c>
      <c r="H34" s="49" t="s">
        <v>28</v>
      </c>
      <c r="I34" s="49" t="s">
        <v>34</v>
      </c>
      <c r="J34" s="50" t="s">
        <v>111</v>
      </c>
      <c r="K34" s="50"/>
      <c r="L34" s="48" t="s">
        <v>430</v>
      </c>
      <c r="M34" s="48" t="s">
        <v>242</v>
      </c>
      <c r="N34" s="41" t="s">
        <v>149</v>
      </c>
      <c r="O34" s="41" t="s">
        <v>87</v>
      </c>
      <c r="P34" s="41" t="s">
        <v>237</v>
      </c>
      <c r="Q34" s="51"/>
      <c r="R34" s="116"/>
      <c r="S34" s="116"/>
      <c r="T34" s="42"/>
    </row>
    <row r="35" spans="1:20" ht="45" customHeight="1" x14ac:dyDescent="0.25">
      <c r="A35" s="46">
        <v>43861</v>
      </c>
      <c r="B35" s="130">
        <f t="shared" si="0"/>
        <v>2020</v>
      </c>
      <c r="C35" s="130" t="str">
        <f>CHOOSE(IF(TableauSaisieDonnées[[#This Row],[Date]]="",13,MONTH(TableauSaisieDonnées[[#This Row],[Date]])),"Janvier","Février","Mars","Avril","Mai","Juin","Juillet","Août","Septembre","Octobre","Novembre","Décembre","")</f>
        <v>Janvier</v>
      </c>
      <c r="D35" s="47">
        <v>0.61736111111111114</v>
      </c>
      <c r="E35" s="64"/>
      <c r="F35" s="40" t="s">
        <v>67</v>
      </c>
      <c r="G35" s="65" t="s">
        <v>24</v>
      </c>
      <c r="H35" s="49" t="s">
        <v>28</v>
      </c>
      <c r="I35" s="49" t="s">
        <v>35</v>
      </c>
      <c r="J35" s="50" t="s">
        <v>14</v>
      </c>
      <c r="K35" s="50"/>
      <c r="L35" s="48" t="s">
        <v>431</v>
      </c>
      <c r="M35" s="48" t="s">
        <v>242</v>
      </c>
      <c r="N35" s="41" t="s">
        <v>149</v>
      </c>
      <c r="O35" s="41" t="s">
        <v>87</v>
      </c>
      <c r="P35" s="41" t="s">
        <v>237</v>
      </c>
      <c r="Q35" s="51"/>
      <c r="R35" s="116"/>
      <c r="S35" s="116"/>
      <c r="T35" s="42"/>
    </row>
    <row r="36" spans="1:20" ht="45" customHeight="1" x14ac:dyDescent="0.25">
      <c r="A36" s="46">
        <v>43861</v>
      </c>
      <c r="B36" s="130">
        <f t="shared" si="0"/>
        <v>2020</v>
      </c>
      <c r="C36" s="130" t="str">
        <f>CHOOSE(IF(TableauSaisieDonnées[[#This Row],[Date]]="",13,MONTH(TableauSaisieDonnées[[#This Row],[Date]])),"Janvier","Février","Mars","Avril","Mai","Juin","Juillet","Août","Septembre","Octobre","Novembre","Décembre","")</f>
        <v>Janvier</v>
      </c>
      <c r="D36" s="47">
        <v>0.65069444444444446</v>
      </c>
      <c r="E36" s="64"/>
      <c r="F36" s="40" t="s">
        <v>67</v>
      </c>
      <c r="G36" s="65" t="s">
        <v>84</v>
      </c>
      <c r="H36" s="49" t="s">
        <v>28</v>
      </c>
      <c r="I36" s="49" t="s">
        <v>89</v>
      </c>
      <c r="J36" s="50" t="s">
        <v>14</v>
      </c>
      <c r="K36" s="50"/>
      <c r="L36" s="48" t="s">
        <v>432</v>
      </c>
      <c r="M36" s="48" t="s">
        <v>36</v>
      </c>
      <c r="N36" s="41" t="s">
        <v>132</v>
      </c>
      <c r="O36" s="41" t="s">
        <v>247</v>
      </c>
      <c r="P36" s="41" t="s">
        <v>243</v>
      </c>
      <c r="Q36" s="51"/>
      <c r="R36" s="116"/>
      <c r="S36" s="116"/>
      <c r="T36" s="42"/>
    </row>
    <row r="37" spans="1:20" ht="45" customHeight="1" x14ac:dyDescent="0.25">
      <c r="A37" s="46">
        <v>43864</v>
      </c>
      <c r="B37" s="130">
        <f t="shared" si="0"/>
        <v>2020</v>
      </c>
      <c r="C37" s="130" t="str">
        <f>CHOOSE(IF(TableauSaisieDonnées[[#This Row],[Date]]="",13,MONTH(TableauSaisieDonnées[[#This Row],[Date]])),"Janvier","Février","Mars","Avril","Mai","Juin","Juillet","Août","Septembre","Octobre","Novembre","Décembre","")</f>
        <v>Février</v>
      </c>
      <c r="D37" s="47">
        <v>0.37777777777777777</v>
      </c>
      <c r="E37" s="64"/>
      <c r="F37" s="40" t="s">
        <v>67</v>
      </c>
      <c r="G37" s="65" t="s">
        <v>84</v>
      </c>
      <c r="H37" s="49" t="s">
        <v>28</v>
      </c>
      <c r="I37" s="49" t="s">
        <v>89</v>
      </c>
      <c r="J37" s="50" t="s">
        <v>14</v>
      </c>
      <c r="K37" s="50"/>
      <c r="L37" s="48" t="s">
        <v>433</v>
      </c>
      <c r="M37" s="48" t="s">
        <v>95</v>
      </c>
      <c r="N37" s="41" t="s">
        <v>75</v>
      </c>
      <c r="O37" s="41" t="s">
        <v>79</v>
      </c>
      <c r="P37" s="41" t="s">
        <v>241</v>
      </c>
      <c r="Q37" s="51"/>
      <c r="R37" s="116"/>
      <c r="S37" s="116"/>
      <c r="T37" s="42"/>
    </row>
    <row r="38" spans="1:20" ht="45" customHeight="1" x14ac:dyDescent="0.25">
      <c r="A38" s="46">
        <v>43864</v>
      </c>
      <c r="B38" s="130">
        <f t="shared" si="0"/>
        <v>2020</v>
      </c>
      <c r="C38" s="130" t="str">
        <f>CHOOSE(IF(TableauSaisieDonnées[[#This Row],[Date]]="",13,MONTH(TableauSaisieDonnées[[#This Row],[Date]])),"Janvier","Février","Mars","Avril","Mai","Juin","Juillet","Août","Septembre","Octobre","Novembre","Décembre","")</f>
        <v>Février</v>
      </c>
      <c r="D38" s="47">
        <v>0.46180555555555558</v>
      </c>
      <c r="E38" s="64"/>
      <c r="F38" s="40" t="s">
        <v>67</v>
      </c>
      <c r="G38" s="65" t="s">
        <v>24</v>
      </c>
      <c r="H38" s="49" t="s">
        <v>28</v>
      </c>
      <c r="I38" s="49" t="s">
        <v>34</v>
      </c>
      <c r="J38" s="50" t="s">
        <v>14</v>
      </c>
      <c r="K38" s="50"/>
      <c r="L38" s="48" t="s">
        <v>434</v>
      </c>
      <c r="M38" s="48" t="s">
        <v>37</v>
      </c>
      <c r="N38" s="41" t="s">
        <v>75</v>
      </c>
      <c r="O38" s="41" t="s">
        <v>247</v>
      </c>
      <c r="P38" s="41" t="s">
        <v>238</v>
      </c>
      <c r="Q38" s="51"/>
      <c r="R38" s="116"/>
      <c r="S38" s="116"/>
      <c r="T38" s="42"/>
    </row>
    <row r="39" spans="1:20" ht="45" customHeight="1" x14ac:dyDescent="0.25">
      <c r="A39" s="46">
        <v>43865</v>
      </c>
      <c r="B39" s="130">
        <f t="shared" si="0"/>
        <v>2020</v>
      </c>
      <c r="C39" s="130" t="str">
        <f>CHOOSE(IF(TableauSaisieDonnées[[#This Row],[Date]]="",13,MONTH(TableauSaisieDonnées[[#This Row],[Date]])),"Janvier","Février","Mars","Avril","Mai","Juin","Juillet","Août","Septembre","Octobre","Novembre","Décembre","")</f>
        <v>Février</v>
      </c>
      <c r="D39" s="47">
        <v>0.25277777777777777</v>
      </c>
      <c r="E39" s="64"/>
      <c r="F39" s="40" t="s">
        <v>67</v>
      </c>
      <c r="G39" s="65" t="s">
        <v>24</v>
      </c>
      <c r="H39" s="49" t="s">
        <v>28</v>
      </c>
      <c r="I39" s="49" t="s">
        <v>34</v>
      </c>
      <c r="J39" s="50" t="s">
        <v>14</v>
      </c>
      <c r="K39" s="50"/>
      <c r="L39" s="48" t="s">
        <v>435</v>
      </c>
      <c r="M39" s="48" t="s">
        <v>37</v>
      </c>
      <c r="N39" s="41" t="s">
        <v>128</v>
      </c>
      <c r="O39" s="41" t="s">
        <v>87</v>
      </c>
      <c r="P39" s="41" t="s">
        <v>241</v>
      </c>
      <c r="Q39" s="51"/>
      <c r="R39" s="116"/>
      <c r="S39" s="116"/>
      <c r="T39" s="42"/>
    </row>
    <row r="40" spans="1:20" ht="45" customHeight="1" x14ac:dyDescent="0.25">
      <c r="A40" s="46">
        <v>43867</v>
      </c>
      <c r="B40" s="130">
        <f t="shared" si="0"/>
        <v>2020</v>
      </c>
      <c r="C40" s="130" t="str">
        <f>CHOOSE(IF(TableauSaisieDonnées[[#This Row],[Date]]="",13,MONTH(TableauSaisieDonnées[[#This Row],[Date]])),"Janvier","Février","Mars","Avril","Mai","Juin","Juillet","Août","Septembre","Octobre","Novembre","Décembre","")</f>
        <v>Février</v>
      </c>
      <c r="D40" s="47">
        <v>0.48402777777777778</v>
      </c>
      <c r="E40" s="64"/>
      <c r="F40" s="40" t="s">
        <v>67</v>
      </c>
      <c r="G40" s="65" t="s">
        <v>24</v>
      </c>
      <c r="H40" s="49" t="s">
        <v>28</v>
      </c>
      <c r="I40" s="49" t="s">
        <v>34</v>
      </c>
      <c r="J40" s="50" t="s">
        <v>14</v>
      </c>
      <c r="K40" s="50"/>
      <c r="L40" s="48" t="s">
        <v>436</v>
      </c>
      <c r="M40" s="48" t="s">
        <v>37</v>
      </c>
      <c r="N40" s="41" t="s">
        <v>51</v>
      </c>
      <c r="O40" s="41" t="s">
        <v>247</v>
      </c>
      <c r="P40" s="41" t="s">
        <v>241</v>
      </c>
      <c r="Q40" s="51"/>
      <c r="R40" s="116"/>
      <c r="S40" s="116"/>
      <c r="T40" s="42"/>
    </row>
    <row r="41" spans="1:20" ht="45" customHeight="1" x14ac:dyDescent="0.25">
      <c r="A41" s="46">
        <v>43867</v>
      </c>
      <c r="B41" s="130">
        <f t="shared" si="0"/>
        <v>2020</v>
      </c>
      <c r="C41" s="130" t="str">
        <f>CHOOSE(IF(TableauSaisieDonnées[[#This Row],[Date]]="",13,MONTH(TableauSaisieDonnées[[#This Row],[Date]])),"Janvier","Février","Mars","Avril","Mai","Juin","Juillet","Août","Septembre","Octobre","Novembre","Décembre","")</f>
        <v>Février</v>
      </c>
      <c r="D41" s="47">
        <v>0.60625000000000007</v>
      </c>
      <c r="E41" s="64"/>
      <c r="F41" s="40" t="s">
        <v>67</v>
      </c>
      <c r="G41" s="65" t="s">
        <v>84</v>
      </c>
      <c r="H41" s="49" t="s">
        <v>28</v>
      </c>
      <c r="I41" s="49" t="s">
        <v>89</v>
      </c>
      <c r="J41" s="50" t="s">
        <v>14</v>
      </c>
      <c r="K41" s="50"/>
      <c r="L41" s="48" t="s">
        <v>437</v>
      </c>
      <c r="M41" s="48" t="s">
        <v>36</v>
      </c>
      <c r="N41" s="41" t="s">
        <v>149</v>
      </c>
      <c r="O41" s="41" t="s">
        <v>79</v>
      </c>
      <c r="P41" s="41" t="s">
        <v>241</v>
      </c>
      <c r="Q41" s="51"/>
      <c r="R41" s="116"/>
      <c r="S41" s="116"/>
      <c r="T41" s="42"/>
    </row>
    <row r="42" spans="1:20" ht="45" customHeight="1" x14ac:dyDescent="0.25">
      <c r="A42" s="46">
        <v>43871</v>
      </c>
      <c r="B42" s="130">
        <f t="shared" si="0"/>
        <v>2020</v>
      </c>
      <c r="C42" s="130" t="str">
        <f>CHOOSE(IF(TableauSaisieDonnées[[#This Row],[Date]]="",13,MONTH(TableauSaisieDonnées[[#This Row],[Date]])),"Janvier","Février","Mars","Avril","Mai","Juin","Juillet","Août","Septembre","Octobre","Novembre","Décembre","")</f>
        <v>Février</v>
      </c>
      <c r="D42" s="47">
        <v>0.2986111111111111</v>
      </c>
      <c r="E42" s="64"/>
      <c r="F42" s="40" t="s">
        <v>67</v>
      </c>
      <c r="G42" s="65" t="s">
        <v>25</v>
      </c>
      <c r="H42" s="49" t="s">
        <v>28</v>
      </c>
      <c r="I42" s="49" t="s">
        <v>34</v>
      </c>
      <c r="J42" s="50" t="s">
        <v>111</v>
      </c>
      <c r="K42" s="50"/>
      <c r="L42" s="48" t="s">
        <v>438</v>
      </c>
      <c r="M42" s="48" t="s">
        <v>37</v>
      </c>
      <c r="N42" s="41" t="s">
        <v>162</v>
      </c>
      <c r="O42" s="41" t="s">
        <v>247</v>
      </c>
      <c r="P42" s="41" t="s">
        <v>229</v>
      </c>
      <c r="Q42" s="51"/>
      <c r="R42" s="116"/>
      <c r="S42" s="116"/>
      <c r="T42" s="42"/>
    </row>
    <row r="43" spans="1:20" ht="45" customHeight="1" x14ac:dyDescent="0.25">
      <c r="A43" s="46">
        <v>43874</v>
      </c>
      <c r="B43" s="130">
        <f t="shared" si="0"/>
        <v>2020</v>
      </c>
      <c r="C43" s="130" t="str">
        <f>CHOOSE(IF(TableauSaisieDonnées[[#This Row],[Date]]="",13,MONTH(TableauSaisieDonnées[[#This Row],[Date]])),"Janvier","Février","Mars","Avril","Mai","Juin","Juillet","Août","Septembre","Octobre","Novembre","Décembre","")</f>
        <v>Février</v>
      </c>
      <c r="D43" s="47">
        <v>0.1875</v>
      </c>
      <c r="E43" s="64"/>
      <c r="F43" s="43" t="s">
        <v>56</v>
      </c>
      <c r="G43" s="65" t="s">
        <v>24</v>
      </c>
      <c r="H43" s="49" t="s">
        <v>28</v>
      </c>
      <c r="I43" s="49" t="s">
        <v>34</v>
      </c>
      <c r="J43" s="50" t="s">
        <v>14</v>
      </c>
      <c r="K43" s="50"/>
      <c r="L43" s="48" t="s">
        <v>439</v>
      </c>
      <c r="M43" s="48" t="s">
        <v>36</v>
      </c>
      <c r="N43" s="44" t="s">
        <v>90</v>
      </c>
      <c r="O43" s="44" t="s">
        <v>247</v>
      </c>
      <c r="P43" s="44" t="s">
        <v>237</v>
      </c>
      <c r="Q43" s="110">
        <v>0</v>
      </c>
      <c r="R43" s="115"/>
      <c r="S43" s="115"/>
      <c r="T43" s="112"/>
    </row>
    <row r="44" spans="1:20" ht="45" customHeight="1" x14ac:dyDescent="0.25">
      <c r="A44" s="46">
        <v>43879</v>
      </c>
      <c r="B44" s="130">
        <f t="shared" si="0"/>
        <v>2020</v>
      </c>
      <c r="C44" s="130" t="str">
        <f>CHOOSE(IF(TableauSaisieDonnées[[#This Row],[Date]]="",13,MONTH(TableauSaisieDonnées[[#This Row],[Date]])),"Janvier","Février","Mars","Avril","Mai","Juin","Juillet","Août","Septembre","Octobre","Novembre","Décembre","")</f>
        <v>Février</v>
      </c>
      <c r="D44" s="47">
        <v>0.41944444444444445</v>
      </c>
      <c r="E44" s="64"/>
      <c r="F44" s="40" t="s">
        <v>67</v>
      </c>
      <c r="G44" s="65" t="s">
        <v>24</v>
      </c>
      <c r="H44" s="49" t="s">
        <v>28</v>
      </c>
      <c r="I44" s="49" t="s">
        <v>34</v>
      </c>
      <c r="J44" s="50" t="s">
        <v>14</v>
      </c>
      <c r="K44" s="50"/>
      <c r="L44" s="48" t="s">
        <v>440</v>
      </c>
      <c r="M44" s="48" t="s">
        <v>36</v>
      </c>
      <c r="N44" s="41" t="s">
        <v>149</v>
      </c>
      <c r="O44" s="41" t="s">
        <v>247</v>
      </c>
      <c r="P44" s="41" t="s">
        <v>239</v>
      </c>
      <c r="Q44" s="51"/>
      <c r="R44" s="116"/>
      <c r="S44" s="116"/>
      <c r="T44" s="42"/>
    </row>
    <row r="45" spans="1:20" ht="45" customHeight="1" x14ac:dyDescent="0.25">
      <c r="A45" s="46">
        <v>43879</v>
      </c>
      <c r="B45" s="130">
        <f t="shared" si="0"/>
        <v>2020</v>
      </c>
      <c r="C45" s="130" t="str">
        <f>CHOOSE(IF(TableauSaisieDonnées[[#This Row],[Date]]="",13,MONTH(TableauSaisieDonnées[[#This Row],[Date]])),"Janvier","Février","Mars","Avril","Mai","Juin","Juillet","Août","Septembre","Octobre","Novembre","Décembre","")</f>
        <v>Février</v>
      </c>
      <c r="D45" s="47">
        <v>0.56597222222222221</v>
      </c>
      <c r="E45" s="64"/>
      <c r="F45" s="43" t="s">
        <v>56</v>
      </c>
      <c r="G45" s="65" t="s">
        <v>25</v>
      </c>
      <c r="H45" s="49" t="s">
        <v>28</v>
      </c>
      <c r="I45" s="49" t="s">
        <v>35</v>
      </c>
      <c r="J45" s="50" t="s">
        <v>14</v>
      </c>
      <c r="K45" s="50"/>
      <c r="L45" s="48" t="s">
        <v>441</v>
      </c>
      <c r="M45" s="48" t="s">
        <v>242</v>
      </c>
      <c r="N45" s="44" t="s">
        <v>149</v>
      </c>
      <c r="O45" s="44" t="s">
        <v>247</v>
      </c>
      <c r="P45" s="44" t="s">
        <v>239</v>
      </c>
      <c r="Q45" s="110">
        <v>0</v>
      </c>
      <c r="R45" s="115"/>
      <c r="S45" s="115"/>
      <c r="T45" s="112"/>
    </row>
    <row r="46" spans="1:20" ht="45" customHeight="1" x14ac:dyDescent="0.25">
      <c r="A46" s="46">
        <v>43880</v>
      </c>
      <c r="B46" s="130">
        <f t="shared" si="0"/>
        <v>2020</v>
      </c>
      <c r="C46" s="130" t="str">
        <f>CHOOSE(IF(TableauSaisieDonnées[[#This Row],[Date]]="",13,MONTH(TableauSaisieDonnées[[#This Row],[Date]])),"Janvier","Février","Mars","Avril","Mai","Juin","Juillet","Août","Septembre","Octobre","Novembre","Décembre","")</f>
        <v>Février</v>
      </c>
      <c r="D46" s="47">
        <v>0.23333333333333331</v>
      </c>
      <c r="E46" s="64"/>
      <c r="F46" s="40" t="s">
        <v>67</v>
      </c>
      <c r="G46" s="65" t="s">
        <v>24</v>
      </c>
      <c r="H46" s="49" t="s">
        <v>28</v>
      </c>
      <c r="I46" s="49" t="s">
        <v>34</v>
      </c>
      <c r="J46" s="50" t="s">
        <v>97</v>
      </c>
      <c r="K46" s="50"/>
      <c r="L46" s="48" t="s">
        <v>442</v>
      </c>
      <c r="M46" s="48" t="s">
        <v>37</v>
      </c>
      <c r="N46" s="41" t="s">
        <v>75</v>
      </c>
      <c r="O46" s="41" t="s">
        <v>247</v>
      </c>
      <c r="P46" s="41" t="s">
        <v>239</v>
      </c>
      <c r="Q46" s="51"/>
      <c r="R46" s="116"/>
      <c r="S46" s="116"/>
      <c r="T46" s="42"/>
    </row>
    <row r="47" spans="1:20" ht="45" customHeight="1" x14ac:dyDescent="0.25">
      <c r="A47" s="46">
        <v>43880</v>
      </c>
      <c r="B47" s="130">
        <f t="shared" si="0"/>
        <v>2020</v>
      </c>
      <c r="C47" s="130" t="str">
        <f>CHOOSE(IF(TableauSaisieDonnées[[#This Row],[Date]]="",13,MONTH(TableauSaisieDonnées[[#This Row],[Date]])),"Janvier","Février","Mars","Avril","Mai","Juin","Juillet","Août","Septembre","Octobre","Novembre","Décembre","")</f>
        <v>Février</v>
      </c>
      <c r="D47" s="47">
        <v>0.60416666666666663</v>
      </c>
      <c r="E47" s="64"/>
      <c r="F47" s="43" t="s">
        <v>49</v>
      </c>
      <c r="G47" s="65" t="s">
        <v>84</v>
      </c>
      <c r="H47" s="49" t="s">
        <v>28</v>
      </c>
      <c r="I47" s="49" t="s">
        <v>35</v>
      </c>
      <c r="J47" s="50" t="s">
        <v>97</v>
      </c>
      <c r="K47" s="50"/>
      <c r="L47" s="48" t="s">
        <v>443</v>
      </c>
      <c r="M47" s="48" t="s">
        <v>37</v>
      </c>
      <c r="N47" s="44" t="s">
        <v>75</v>
      </c>
      <c r="O47" s="44" t="s">
        <v>30</v>
      </c>
      <c r="P47" s="44" t="s">
        <v>229</v>
      </c>
      <c r="Q47" s="110">
        <v>32</v>
      </c>
      <c r="R47" s="115"/>
      <c r="S47" s="115"/>
      <c r="T47" s="112"/>
    </row>
    <row r="48" spans="1:20" ht="45" customHeight="1" x14ac:dyDescent="0.25">
      <c r="A48" s="46">
        <v>43882</v>
      </c>
      <c r="B48" s="130">
        <f t="shared" si="0"/>
        <v>2020</v>
      </c>
      <c r="C48" s="130" t="str">
        <f>CHOOSE(IF(TableauSaisieDonnées[[#This Row],[Date]]="",13,MONTH(TableauSaisieDonnées[[#This Row],[Date]])),"Janvier","Février","Mars","Avril","Mai","Juin","Juillet","Août","Septembre","Octobre","Novembre","Décembre","")</f>
        <v>Février</v>
      </c>
      <c r="D48" s="47">
        <v>0.3666666666666667</v>
      </c>
      <c r="E48" s="64"/>
      <c r="F48" s="40" t="s">
        <v>67</v>
      </c>
      <c r="G48" s="65" t="s">
        <v>24</v>
      </c>
      <c r="H48" s="49" t="s">
        <v>28</v>
      </c>
      <c r="I48" s="49" t="s">
        <v>34</v>
      </c>
      <c r="J48" s="50" t="s">
        <v>14</v>
      </c>
      <c r="K48" s="50"/>
      <c r="L48" s="48" t="s">
        <v>444</v>
      </c>
      <c r="M48" s="48" t="s">
        <v>36</v>
      </c>
      <c r="N48" s="41" t="s">
        <v>149</v>
      </c>
      <c r="O48" s="41" t="s">
        <v>87</v>
      </c>
      <c r="P48" s="41" t="s">
        <v>249</v>
      </c>
      <c r="Q48" s="51"/>
      <c r="R48" s="116"/>
      <c r="S48" s="116"/>
      <c r="T48" s="42"/>
    </row>
    <row r="49" spans="1:20" ht="45" customHeight="1" x14ac:dyDescent="0.25">
      <c r="A49" s="46">
        <v>43885</v>
      </c>
      <c r="B49" s="130">
        <f t="shared" si="0"/>
        <v>2020</v>
      </c>
      <c r="C49" s="130" t="str">
        <f>CHOOSE(IF(TableauSaisieDonnées[[#This Row],[Date]]="",13,MONTH(TableauSaisieDonnées[[#This Row],[Date]])),"Janvier","Février","Mars","Avril","Mai","Juin","Juillet","Août","Septembre","Octobre","Novembre","Décembre","")</f>
        <v>Février</v>
      </c>
      <c r="D49" s="47">
        <v>0.72083333333333333</v>
      </c>
      <c r="E49" s="64"/>
      <c r="F49" s="40" t="s">
        <v>67</v>
      </c>
      <c r="G49" s="65" t="s">
        <v>24</v>
      </c>
      <c r="H49" s="49" t="s">
        <v>28</v>
      </c>
      <c r="I49" s="49" t="s">
        <v>35</v>
      </c>
      <c r="J49" s="50" t="s">
        <v>14</v>
      </c>
      <c r="K49" s="50"/>
      <c r="L49" s="48" t="s">
        <v>445</v>
      </c>
      <c r="M49" s="48" t="s">
        <v>36</v>
      </c>
      <c r="N49" s="41" t="s">
        <v>158</v>
      </c>
      <c r="O49" s="41" t="s">
        <v>247</v>
      </c>
      <c r="P49" s="41" t="s">
        <v>237</v>
      </c>
      <c r="Q49" s="51"/>
      <c r="R49" s="116"/>
      <c r="S49" s="116"/>
      <c r="T49" s="42"/>
    </row>
    <row r="50" spans="1:20" ht="45" customHeight="1" x14ac:dyDescent="0.25">
      <c r="A50" s="46">
        <v>43885</v>
      </c>
      <c r="B50" s="130">
        <f t="shared" si="0"/>
        <v>2020</v>
      </c>
      <c r="C50" s="130" t="str">
        <f>CHOOSE(IF(TableauSaisieDonnées[[#This Row],[Date]]="",13,MONTH(TableauSaisieDonnées[[#This Row],[Date]])),"Janvier","Février","Mars","Avril","Mai","Juin","Juillet","Août","Septembre","Octobre","Novembre","Décembre","")</f>
        <v>Février</v>
      </c>
      <c r="D50" s="47">
        <v>0.27083333333333331</v>
      </c>
      <c r="E50" s="64"/>
      <c r="F50" s="43" t="s">
        <v>56</v>
      </c>
      <c r="G50" s="65" t="s">
        <v>25</v>
      </c>
      <c r="H50" s="49" t="s">
        <v>28</v>
      </c>
      <c r="I50" s="49" t="s">
        <v>34</v>
      </c>
      <c r="J50" s="50" t="s">
        <v>14</v>
      </c>
      <c r="K50" s="50"/>
      <c r="L50" s="48" t="s">
        <v>446</v>
      </c>
      <c r="M50" s="48" t="s">
        <v>256</v>
      </c>
      <c r="N50" s="44" t="s">
        <v>158</v>
      </c>
      <c r="O50" s="44" t="s">
        <v>247</v>
      </c>
      <c r="P50" s="44" t="s">
        <v>237</v>
      </c>
      <c r="Q50" s="110">
        <v>0</v>
      </c>
      <c r="R50" s="115"/>
      <c r="S50" s="115"/>
      <c r="T50" s="112"/>
    </row>
    <row r="51" spans="1:20" ht="45" customHeight="1" x14ac:dyDescent="0.25">
      <c r="A51" s="46">
        <v>43886</v>
      </c>
      <c r="B51" s="130">
        <f t="shared" si="0"/>
        <v>2020</v>
      </c>
      <c r="C51" s="130" t="str">
        <f>CHOOSE(IF(TableauSaisieDonnées[[#This Row],[Date]]="",13,MONTH(TableauSaisieDonnées[[#This Row],[Date]])),"Janvier","Février","Mars","Avril","Mai","Juin","Juillet","Août","Septembre","Octobre","Novembre","Décembre","")</f>
        <v>Février</v>
      </c>
      <c r="D51" s="47">
        <v>0.31944444444444448</v>
      </c>
      <c r="E51" s="64"/>
      <c r="F51" s="40" t="s">
        <v>67</v>
      </c>
      <c r="G51" s="65" t="s">
        <v>25</v>
      </c>
      <c r="H51" s="49" t="s">
        <v>28</v>
      </c>
      <c r="I51" s="49" t="s">
        <v>34</v>
      </c>
      <c r="J51" s="50" t="s">
        <v>14</v>
      </c>
      <c r="K51" s="50"/>
      <c r="L51" s="48" t="s">
        <v>447</v>
      </c>
      <c r="M51" s="48" t="s">
        <v>37</v>
      </c>
      <c r="N51" s="41" t="s">
        <v>75</v>
      </c>
      <c r="O51" s="41" t="s">
        <v>247</v>
      </c>
      <c r="P51" s="41" t="s">
        <v>228</v>
      </c>
      <c r="Q51" s="51"/>
      <c r="R51" s="116"/>
      <c r="S51" s="116"/>
      <c r="T51" s="42"/>
    </row>
    <row r="52" spans="1:20" ht="45" customHeight="1" x14ac:dyDescent="0.25">
      <c r="A52" s="46">
        <v>43886</v>
      </c>
      <c r="B52" s="130">
        <f t="shared" si="0"/>
        <v>2020</v>
      </c>
      <c r="C52" s="130" t="str">
        <f>CHOOSE(IF(TableauSaisieDonnées[[#This Row],[Date]]="",13,MONTH(TableauSaisieDonnées[[#This Row],[Date]])),"Janvier","Février","Mars","Avril","Mai","Juin","Juillet","Août","Septembre","Octobre","Novembre","Décembre","")</f>
        <v>Février</v>
      </c>
      <c r="D52" s="47">
        <v>0.40208333333333335</v>
      </c>
      <c r="E52" s="64"/>
      <c r="F52" s="40" t="s">
        <v>67</v>
      </c>
      <c r="G52" s="65" t="s">
        <v>84</v>
      </c>
      <c r="H52" s="49" t="s">
        <v>28</v>
      </c>
      <c r="I52" s="49" t="s">
        <v>89</v>
      </c>
      <c r="J52" s="50" t="s">
        <v>14</v>
      </c>
      <c r="K52" s="50"/>
      <c r="L52" s="48" t="s">
        <v>448</v>
      </c>
      <c r="M52" s="48" t="s">
        <v>36</v>
      </c>
      <c r="N52" s="41" t="s">
        <v>149</v>
      </c>
      <c r="O52" s="41" t="s">
        <v>247</v>
      </c>
      <c r="P52" s="41" t="s">
        <v>239</v>
      </c>
      <c r="Q52" s="51"/>
      <c r="R52" s="116"/>
      <c r="S52" s="116"/>
      <c r="T52" s="42"/>
    </row>
    <row r="53" spans="1:20" ht="45" customHeight="1" x14ac:dyDescent="0.25">
      <c r="A53" s="46">
        <v>43889</v>
      </c>
      <c r="B53" s="130">
        <f t="shared" si="0"/>
        <v>2020</v>
      </c>
      <c r="C53" s="130" t="str">
        <f>CHOOSE(IF(TableauSaisieDonnées[[#This Row],[Date]]="",13,MONTH(TableauSaisieDonnées[[#This Row],[Date]])),"Janvier","Février","Mars","Avril","Mai","Juin","Juillet","Août","Septembre","Octobre","Novembre","Décembre","")</f>
        <v>Février</v>
      </c>
      <c r="D53" s="47">
        <v>0.46111111111111108</v>
      </c>
      <c r="E53" s="64"/>
      <c r="F53" s="40" t="s">
        <v>67</v>
      </c>
      <c r="G53" s="65" t="s">
        <v>92</v>
      </c>
      <c r="H53" s="49" t="s">
        <v>28</v>
      </c>
      <c r="I53" s="49" t="s">
        <v>89</v>
      </c>
      <c r="J53" s="50" t="s">
        <v>69</v>
      </c>
      <c r="K53" s="50"/>
      <c r="L53" s="48" t="s">
        <v>449</v>
      </c>
      <c r="M53" s="48" t="s">
        <v>37</v>
      </c>
      <c r="N53" s="41" t="s">
        <v>128</v>
      </c>
      <c r="O53" s="41" t="s">
        <v>87</v>
      </c>
      <c r="P53" s="41" t="s">
        <v>237</v>
      </c>
      <c r="Q53" s="51"/>
      <c r="R53" s="116"/>
      <c r="S53" s="116"/>
      <c r="T53" s="42"/>
    </row>
    <row r="54" spans="1:20" ht="45" customHeight="1" x14ac:dyDescent="0.25">
      <c r="A54" s="46">
        <v>43889</v>
      </c>
      <c r="B54" s="130">
        <f t="shared" si="0"/>
        <v>2020</v>
      </c>
      <c r="C54" s="130" t="str">
        <f>CHOOSE(IF(TableauSaisieDonnées[[#This Row],[Date]]="",13,MONTH(TableauSaisieDonnées[[#This Row],[Date]])),"Janvier","Février","Mars","Avril","Mai","Juin","Juillet","Août","Septembre","Octobre","Novembre","Décembre","")</f>
        <v>Février</v>
      </c>
      <c r="D54" s="47">
        <v>0.66319444444444442</v>
      </c>
      <c r="E54" s="64"/>
      <c r="F54" s="40" t="s">
        <v>67</v>
      </c>
      <c r="G54" s="65" t="s">
        <v>24</v>
      </c>
      <c r="H54" s="49" t="s">
        <v>28</v>
      </c>
      <c r="I54" s="49" t="s">
        <v>35</v>
      </c>
      <c r="J54" s="50" t="s">
        <v>14</v>
      </c>
      <c r="K54" s="50"/>
      <c r="L54" s="48" t="s">
        <v>450</v>
      </c>
      <c r="M54" s="48" t="s">
        <v>37</v>
      </c>
      <c r="N54" s="41" t="s">
        <v>128</v>
      </c>
      <c r="O54" s="41" t="s">
        <v>247</v>
      </c>
      <c r="P54" s="41" t="s">
        <v>238</v>
      </c>
      <c r="Q54" s="51"/>
      <c r="R54" s="116"/>
      <c r="S54" s="116"/>
      <c r="T54" s="42"/>
    </row>
    <row r="55" spans="1:20" ht="45" customHeight="1" x14ac:dyDescent="0.25">
      <c r="A55" s="46">
        <v>43893</v>
      </c>
      <c r="B55" s="130">
        <f t="shared" si="0"/>
        <v>2020</v>
      </c>
      <c r="C55" s="130" t="str">
        <f>CHOOSE(IF(TableauSaisieDonnées[[#This Row],[Date]]="",13,MONTH(TableauSaisieDonnées[[#This Row],[Date]])),"Janvier","Février","Mars","Avril","Mai","Juin","Juillet","Août","Septembre","Octobre","Novembre","Décembre","")</f>
        <v>Mars</v>
      </c>
      <c r="D55" s="47">
        <v>0.40902777777777777</v>
      </c>
      <c r="E55" s="64"/>
      <c r="F55" s="40" t="s">
        <v>67</v>
      </c>
      <c r="G55" s="65" t="s">
        <v>24</v>
      </c>
      <c r="H55" s="49" t="s">
        <v>28</v>
      </c>
      <c r="I55" s="49" t="s">
        <v>34</v>
      </c>
      <c r="J55" s="50" t="s">
        <v>14</v>
      </c>
      <c r="K55" s="50"/>
      <c r="L55" s="48" t="s">
        <v>451</v>
      </c>
      <c r="M55" s="48" t="s">
        <v>37</v>
      </c>
      <c r="N55" s="41" t="s">
        <v>128</v>
      </c>
      <c r="O55" s="41" t="s">
        <v>247</v>
      </c>
      <c r="P55" s="41" t="s">
        <v>241</v>
      </c>
      <c r="Q55" s="51"/>
      <c r="R55" s="116"/>
      <c r="S55" s="116"/>
      <c r="T55" s="42"/>
    </row>
    <row r="56" spans="1:20" ht="45" customHeight="1" x14ac:dyDescent="0.25">
      <c r="A56" s="46">
        <v>43894</v>
      </c>
      <c r="B56" s="130">
        <f t="shared" si="0"/>
        <v>2020</v>
      </c>
      <c r="C56" s="130" t="str">
        <f>CHOOSE(IF(TableauSaisieDonnées[[#This Row],[Date]]="",13,MONTH(TableauSaisieDonnées[[#This Row],[Date]])),"Janvier","Février","Mars","Avril","Mai","Juin","Juillet","Août","Septembre","Octobre","Novembre","Décembre","")</f>
        <v>Mars</v>
      </c>
      <c r="D56" s="47">
        <v>0.62777777777777777</v>
      </c>
      <c r="E56" s="64"/>
      <c r="F56" s="40" t="s">
        <v>67</v>
      </c>
      <c r="G56" s="65" t="s">
        <v>84</v>
      </c>
      <c r="H56" s="49" t="s">
        <v>28</v>
      </c>
      <c r="I56" s="49" t="s">
        <v>89</v>
      </c>
      <c r="J56" s="50" t="s">
        <v>14</v>
      </c>
      <c r="K56" s="50"/>
      <c r="L56" s="48" t="s">
        <v>452</v>
      </c>
      <c r="M56" s="48" t="s">
        <v>36</v>
      </c>
      <c r="N56" s="41" t="s">
        <v>149</v>
      </c>
      <c r="O56" s="41" t="s">
        <v>87</v>
      </c>
      <c r="P56" s="41" t="s">
        <v>243</v>
      </c>
      <c r="Q56" s="51"/>
      <c r="R56" s="116"/>
      <c r="S56" s="116"/>
      <c r="T56" s="42"/>
    </row>
    <row r="57" spans="1:20" ht="45" customHeight="1" x14ac:dyDescent="0.25">
      <c r="A57" s="46">
        <v>43894</v>
      </c>
      <c r="B57" s="130">
        <f t="shared" si="0"/>
        <v>2020</v>
      </c>
      <c r="C57" s="130" t="str">
        <f>CHOOSE(IF(TableauSaisieDonnées[[#This Row],[Date]]="",13,MONTH(TableauSaisieDonnées[[#This Row],[Date]])),"Janvier","Février","Mars","Avril","Mai","Juin","Juillet","Août","Septembre","Octobre","Novembre","Décembre","")</f>
        <v>Mars</v>
      </c>
      <c r="D57" s="47">
        <v>0.69236111111111109</v>
      </c>
      <c r="E57" s="64"/>
      <c r="F57" s="40" t="s">
        <v>67</v>
      </c>
      <c r="G57" s="65" t="s">
        <v>84</v>
      </c>
      <c r="H57" s="49" t="s">
        <v>28</v>
      </c>
      <c r="I57" s="49" t="s">
        <v>89</v>
      </c>
      <c r="J57" s="50" t="s">
        <v>14</v>
      </c>
      <c r="K57" s="50"/>
      <c r="L57" s="48" t="s">
        <v>453</v>
      </c>
      <c r="M57" s="48" t="s">
        <v>37</v>
      </c>
      <c r="N57" s="41" t="s">
        <v>162</v>
      </c>
      <c r="O57" s="41" t="s">
        <v>247</v>
      </c>
      <c r="P57" s="41" t="s">
        <v>238</v>
      </c>
      <c r="Q57" s="51"/>
      <c r="R57" s="116"/>
      <c r="S57" s="116"/>
      <c r="T57" s="42"/>
    </row>
    <row r="58" spans="1:20" ht="45" customHeight="1" x14ac:dyDescent="0.25">
      <c r="A58" s="46">
        <v>43895</v>
      </c>
      <c r="B58" s="130">
        <f t="shared" si="0"/>
        <v>2020</v>
      </c>
      <c r="C58" s="130" t="str">
        <f>CHOOSE(IF(TableauSaisieDonnées[[#This Row],[Date]]="",13,MONTH(TableauSaisieDonnées[[#This Row],[Date]])),"Janvier","Février","Mars","Avril","Mai","Juin","Juillet","Août","Septembre","Octobre","Novembre","Décembre","")</f>
        <v>Mars</v>
      </c>
      <c r="D58" s="47">
        <v>0.78402777777777777</v>
      </c>
      <c r="E58" s="64"/>
      <c r="F58" s="40" t="s">
        <v>67</v>
      </c>
      <c r="G58" s="65" t="s">
        <v>25</v>
      </c>
      <c r="H58" s="49" t="s">
        <v>28</v>
      </c>
      <c r="I58" s="49" t="s">
        <v>35</v>
      </c>
      <c r="J58" s="50" t="s">
        <v>111</v>
      </c>
      <c r="K58" s="50"/>
      <c r="L58" s="48" t="s">
        <v>454</v>
      </c>
      <c r="M58" s="48" t="s">
        <v>37</v>
      </c>
      <c r="N58" s="41" t="s">
        <v>162</v>
      </c>
      <c r="O58" s="41" t="s">
        <v>247</v>
      </c>
      <c r="P58" s="41" t="s">
        <v>238</v>
      </c>
      <c r="Q58" s="51"/>
      <c r="R58" s="116"/>
      <c r="S58" s="116"/>
      <c r="T58" s="42"/>
    </row>
    <row r="59" spans="1:20" ht="45" customHeight="1" x14ac:dyDescent="0.25">
      <c r="A59" s="46">
        <v>43900</v>
      </c>
      <c r="B59" s="130">
        <f t="shared" si="0"/>
        <v>2020</v>
      </c>
      <c r="C59" s="130" t="str">
        <f>CHOOSE(IF(TableauSaisieDonnées[[#This Row],[Date]]="",13,MONTH(TableauSaisieDonnées[[#This Row],[Date]])),"Janvier","Février","Mars","Avril","Mai","Juin","Juillet","Août","Septembre","Octobre","Novembre","Décembre","")</f>
        <v>Mars</v>
      </c>
      <c r="D59" s="47">
        <v>0.21388888888888891</v>
      </c>
      <c r="E59" s="64"/>
      <c r="F59" s="40" t="s">
        <v>67</v>
      </c>
      <c r="G59" s="65" t="s">
        <v>25</v>
      </c>
      <c r="H59" s="49" t="s">
        <v>28</v>
      </c>
      <c r="I59" s="49" t="s">
        <v>34</v>
      </c>
      <c r="J59" s="50" t="s">
        <v>14</v>
      </c>
      <c r="K59" s="50"/>
      <c r="L59" s="48" t="s">
        <v>455</v>
      </c>
      <c r="M59" s="48" t="s">
        <v>37</v>
      </c>
      <c r="N59" s="41" t="s">
        <v>162</v>
      </c>
      <c r="O59" s="41" t="s">
        <v>247</v>
      </c>
      <c r="P59" s="41" t="s">
        <v>238</v>
      </c>
      <c r="Q59" s="51"/>
      <c r="R59" s="116"/>
      <c r="S59" s="116"/>
      <c r="T59" s="42"/>
    </row>
    <row r="60" spans="1:20" ht="45" customHeight="1" x14ac:dyDescent="0.25">
      <c r="A60" s="46">
        <v>43900</v>
      </c>
      <c r="B60" s="130">
        <f t="shared" si="0"/>
        <v>2020</v>
      </c>
      <c r="C60" s="130" t="str">
        <f>CHOOSE(IF(TableauSaisieDonnées[[#This Row],[Date]]="",13,MONTH(TableauSaisieDonnées[[#This Row],[Date]])),"Janvier","Février","Mars","Avril","Mai","Juin","Juillet","Août","Septembre","Octobre","Novembre","Décembre","")</f>
        <v>Mars</v>
      </c>
      <c r="D60" s="47">
        <v>0.46736111111111112</v>
      </c>
      <c r="E60" s="64"/>
      <c r="F60" s="40" t="s">
        <v>67</v>
      </c>
      <c r="G60" s="65" t="s">
        <v>84</v>
      </c>
      <c r="H60" s="49" t="s">
        <v>28</v>
      </c>
      <c r="I60" s="49" t="s">
        <v>89</v>
      </c>
      <c r="J60" s="50" t="s">
        <v>14</v>
      </c>
      <c r="K60" s="50"/>
      <c r="L60" s="48" t="s">
        <v>456</v>
      </c>
      <c r="M60" s="48" t="s">
        <v>37</v>
      </c>
      <c r="N60" s="41" t="s">
        <v>75</v>
      </c>
      <c r="O60" s="41" t="s">
        <v>247</v>
      </c>
      <c r="P60" s="41" t="s">
        <v>241</v>
      </c>
      <c r="Q60" s="51"/>
      <c r="R60" s="116"/>
      <c r="S60" s="116"/>
      <c r="T60" s="42"/>
    </row>
    <row r="61" spans="1:20" ht="45" customHeight="1" x14ac:dyDescent="0.25">
      <c r="A61" s="46">
        <v>43900</v>
      </c>
      <c r="B61" s="130">
        <f t="shared" si="0"/>
        <v>2020</v>
      </c>
      <c r="C61" s="130" t="str">
        <f>CHOOSE(IF(TableauSaisieDonnées[[#This Row],[Date]]="",13,MONTH(TableauSaisieDonnées[[#This Row],[Date]])),"Janvier","Février","Mars","Avril","Mai","Juin","Juillet","Août","Septembre","Octobre","Novembre","Décembre","")</f>
        <v>Mars</v>
      </c>
      <c r="D61" s="47">
        <v>0.34375</v>
      </c>
      <c r="E61" s="64"/>
      <c r="F61" s="43" t="s">
        <v>49</v>
      </c>
      <c r="G61" s="65" t="s">
        <v>24</v>
      </c>
      <c r="H61" s="49" t="s">
        <v>28</v>
      </c>
      <c r="I61" s="49" t="s">
        <v>34</v>
      </c>
      <c r="J61" s="50" t="s">
        <v>14</v>
      </c>
      <c r="K61" s="50"/>
      <c r="L61" s="48" t="s">
        <v>457</v>
      </c>
      <c r="M61" s="48" t="s">
        <v>36</v>
      </c>
      <c r="N61" s="44" t="s">
        <v>162</v>
      </c>
      <c r="O61" s="44" t="s">
        <v>247</v>
      </c>
      <c r="P61" s="44" t="s">
        <v>241</v>
      </c>
      <c r="Q61" s="110">
        <v>7</v>
      </c>
      <c r="R61" s="115"/>
      <c r="S61" s="115"/>
      <c r="T61" s="112"/>
    </row>
    <row r="62" spans="1:20" ht="45" customHeight="1" x14ac:dyDescent="0.25">
      <c r="A62" s="46">
        <v>43903</v>
      </c>
      <c r="B62" s="130">
        <f t="shared" si="0"/>
        <v>2020</v>
      </c>
      <c r="C62" s="130" t="str">
        <f>CHOOSE(IF(TableauSaisieDonnées[[#This Row],[Date]]="",13,MONTH(TableauSaisieDonnées[[#This Row],[Date]])),"Janvier","Février","Mars","Avril","Mai","Juin","Juillet","Août","Septembre","Octobre","Novembre","Décembre","")</f>
        <v>Mars</v>
      </c>
      <c r="D62" s="47">
        <v>0.52708333333333335</v>
      </c>
      <c r="E62" s="64"/>
      <c r="F62" s="40" t="s">
        <v>67</v>
      </c>
      <c r="G62" s="65" t="s">
        <v>25</v>
      </c>
      <c r="H62" s="49" t="s">
        <v>28</v>
      </c>
      <c r="I62" s="49" t="s">
        <v>34</v>
      </c>
      <c r="J62" s="50" t="s">
        <v>14</v>
      </c>
      <c r="K62" s="50"/>
      <c r="L62" s="48" t="s">
        <v>458</v>
      </c>
      <c r="M62" s="48" t="s">
        <v>38</v>
      </c>
      <c r="N62" s="41" t="s">
        <v>51</v>
      </c>
      <c r="O62" s="41" t="s">
        <v>247</v>
      </c>
      <c r="P62" s="41" t="s">
        <v>241</v>
      </c>
      <c r="Q62" s="51"/>
      <c r="R62" s="116"/>
      <c r="S62" s="116"/>
      <c r="T62" s="42"/>
    </row>
    <row r="63" spans="1:20" ht="45" customHeight="1" x14ac:dyDescent="0.25">
      <c r="A63" s="46">
        <v>43906</v>
      </c>
      <c r="B63" s="130">
        <f t="shared" si="0"/>
        <v>2020</v>
      </c>
      <c r="C63" s="130" t="str">
        <f>CHOOSE(IF(TableauSaisieDonnées[[#This Row],[Date]]="",13,MONTH(TableauSaisieDonnées[[#This Row],[Date]])),"Janvier","Février","Mars","Avril","Mai","Juin","Juillet","Août","Septembre","Octobre","Novembre","Décembre","")</f>
        <v>Mars</v>
      </c>
      <c r="D63" s="47">
        <v>0.81597222222222221</v>
      </c>
      <c r="E63" s="64"/>
      <c r="F63" s="40" t="s">
        <v>67</v>
      </c>
      <c r="G63" s="65" t="s">
        <v>24</v>
      </c>
      <c r="H63" s="49" t="s">
        <v>28</v>
      </c>
      <c r="I63" s="49" t="s">
        <v>35</v>
      </c>
      <c r="J63" s="50" t="s">
        <v>14</v>
      </c>
      <c r="K63" s="50"/>
      <c r="L63" s="48" t="s">
        <v>459</v>
      </c>
      <c r="M63" s="48" t="s">
        <v>37</v>
      </c>
      <c r="N63" s="41" t="s">
        <v>75</v>
      </c>
      <c r="O63" s="41" t="s">
        <v>247</v>
      </c>
      <c r="P63" s="41" t="s">
        <v>241</v>
      </c>
      <c r="Q63" s="51"/>
      <c r="R63" s="116"/>
      <c r="S63" s="116"/>
      <c r="T63" s="42"/>
    </row>
    <row r="64" spans="1:20" ht="45" customHeight="1" x14ac:dyDescent="0.25">
      <c r="A64" s="46">
        <v>43951</v>
      </c>
      <c r="B64" s="130">
        <f t="shared" si="0"/>
        <v>2020</v>
      </c>
      <c r="C64" s="130" t="str">
        <f>CHOOSE(IF(TableauSaisieDonnées[[#This Row],[Date]]="",13,MONTH(TableauSaisieDonnées[[#This Row],[Date]])),"Janvier","Février","Mars","Avril","Mai","Juin","Juillet","Août","Septembre","Octobre","Novembre","Décembre","")</f>
        <v>Avril</v>
      </c>
      <c r="D64" s="47">
        <v>0.62708333333333333</v>
      </c>
      <c r="E64" s="64"/>
      <c r="F64" s="40" t="s">
        <v>67</v>
      </c>
      <c r="G64" s="65" t="s">
        <v>25</v>
      </c>
      <c r="H64" s="49" t="s">
        <v>28</v>
      </c>
      <c r="I64" s="49" t="s">
        <v>35</v>
      </c>
      <c r="J64" s="50" t="s">
        <v>14</v>
      </c>
      <c r="K64" s="50"/>
      <c r="L64" s="48" t="s">
        <v>460</v>
      </c>
      <c r="M64" s="48" t="s">
        <v>37</v>
      </c>
      <c r="N64" s="41" t="s">
        <v>58</v>
      </c>
      <c r="O64" s="41" t="s">
        <v>247</v>
      </c>
      <c r="P64" s="41" t="s">
        <v>241</v>
      </c>
      <c r="Q64" s="51"/>
      <c r="R64" s="116"/>
      <c r="S64" s="116"/>
      <c r="T64" s="42"/>
    </row>
    <row r="65" spans="1:20" ht="45" customHeight="1" x14ac:dyDescent="0.25">
      <c r="A65" s="46">
        <v>43951</v>
      </c>
      <c r="B65" s="130">
        <f t="shared" si="0"/>
        <v>2020</v>
      </c>
      <c r="C65" s="130" t="str">
        <f>CHOOSE(IF(TableauSaisieDonnées[[#This Row],[Date]]="",13,MONTH(TableauSaisieDonnées[[#This Row],[Date]])),"Janvier","Février","Mars","Avril","Mai","Juin","Juillet","Août","Septembre","Octobre","Novembre","Décembre","")</f>
        <v>Avril</v>
      </c>
      <c r="D65" s="47">
        <v>0.8125</v>
      </c>
      <c r="E65" s="64"/>
      <c r="F65" s="40" t="s">
        <v>67</v>
      </c>
      <c r="G65" s="65" t="s">
        <v>25</v>
      </c>
      <c r="H65" s="49" t="s">
        <v>28</v>
      </c>
      <c r="I65" s="49" t="s">
        <v>35</v>
      </c>
      <c r="J65" s="50" t="s">
        <v>14</v>
      </c>
      <c r="K65" s="50"/>
      <c r="L65" s="48" t="s">
        <v>461</v>
      </c>
      <c r="M65" s="48" t="s">
        <v>88</v>
      </c>
      <c r="N65" s="41" t="s">
        <v>146</v>
      </c>
      <c r="O65" s="41" t="s">
        <v>247</v>
      </c>
      <c r="P65" s="41" t="s">
        <v>237</v>
      </c>
      <c r="Q65" s="51"/>
      <c r="R65" s="116"/>
      <c r="S65" s="116"/>
      <c r="T65" s="42"/>
    </row>
    <row r="66" spans="1:20" ht="45" customHeight="1" x14ac:dyDescent="0.25">
      <c r="A66" s="46">
        <v>43951</v>
      </c>
      <c r="B66" s="130">
        <f t="shared" ref="B66:B129" si="1">IF(A66="","",YEAR(A66))</f>
        <v>2020</v>
      </c>
      <c r="C66" s="130" t="str">
        <f>CHOOSE(IF(TableauSaisieDonnées[[#This Row],[Date]]="",13,MONTH(TableauSaisieDonnées[[#This Row],[Date]])),"Janvier","Février","Mars","Avril","Mai","Juin","Juillet","Août","Septembre","Octobre","Novembre","Décembre","")</f>
        <v>Avril</v>
      </c>
      <c r="D66" s="47">
        <v>0.40625</v>
      </c>
      <c r="E66" s="64"/>
      <c r="F66" s="43" t="s">
        <v>49</v>
      </c>
      <c r="G66" s="65" t="s">
        <v>24</v>
      </c>
      <c r="H66" s="49" t="s">
        <v>28</v>
      </c>
      <c r="I66" s="49" t="s">
        <v>34</v>
      </c>
      <c r="J66" s="50" t="s">
        <v>14</v>
      </c>
      <c r="K66" s="50"/>
      <c r="L66" s="48" t="s">
        <v>462</v>
      </c>
      <c r="M66" s="48" t="s">
        <v>37</v>
      </c>
      <c r="N66" s="44" t="s">
        <v>58</v>
      </c>
      <c r="O66" s="44" t="s">
        <v>247</v>
      </c>
      <c r="P66" s="44" t="s">
        <v>241</v>
      </c>
      <c r="Q66" s="110">
        <v>10</v>
      </c>
      <c r="R66" s="115"/>
      <c r="S66" s="115"/>
      <c r="T66" s="112"/>
    </row>
    <row r="67" spans="1:20" ht="45" customHeight="1" x14ac:dyDescent="0.25">
      <c r="A67" s="46">
        <v>43957</v>
      </c>
      <c r="B67" s="130">
        <f t="shared" si="1"/>
        <v>2020</v>
      </c>
      <c r="C67" s="130" t="str">
        <f>CHOOSE(IF(TableauSaisieDonnées[[#This Row],[Date]]="",13,MONTH(TableauSaisieDonnées[[#This Row],[Date]])),"Janvier","Février","Mars","Avril","Mai","Juin","Juillet","Août","Septembre","Octobre","Novembre","Décembre","")</f>
        <v>Mai</v>
      </c>
      <c r="D67" s="47">
        <v>0.34027777777777773</v>
      </c>
      <c r="E67" s="64"/>
      <c r="F67" s="40" t="s">
        <v>67</v>
      </c>
      <c r="G67" s="65" t="s">
        <v>25</v>
      </c>
      <c r="H67" s="49" t="s">
        <v>28</v>
      </c>
      <c r="I67" s="49" t="s">
        <v>34</v>
      </c>
      <c r="J67" s="50" t="s">
        <v>14</v>
      </c>
      <c r="K67" s="50"/>
      <c r="L67" s="48" t="s">
        <v>463</v>
      </c>
      <c r="M67" s="48" t="s">
        <v>37</v>
      </c>
      <c r="N67" s="41" t="s">
        <v>75</v>
      </c>
      <c r="O67" s="41" t="s">
        <v>247</v>
      </c>
      <c r="P67" s="41" t="s">
        <v>241</v>
      </c>
      <c r="Q67" s="51"/>
      <c r="R67" s="116"/>
      <c r="S67" s="116"/>
      <c r="T67" s="42"/>
    </row>
    <row r="68" spans="1:20" ht="45" customHeight="1" x14ac:dyDescent="0.25">
      <c r="A68" s="46">
        <v>43958</v>
      </c>
      <c r="B68" s="130">
        <f t="shared" si="1"/>
        <v>2020</v>
      </c>
      <c r="C68" s="130" t="str">
        <f>CHOOSE(IF(TableauSaisieDonnées[[#This Row],[Date]]="",13,MONTH(TableauSaisieDonnées[[#This Row],[Date]])),"Janvier","Février","Mars","Avril","Mai","Juin","Juillet","Août","Septembre","Octobre","Novembre","Décembre","")</f>
        <v>Mai</v>
      </c>
      <c r="D68" s="47">
        <v>0.26527777777777778</v>
      </c>
      <c r="E68" s="64"/>
      <c r="F68" s="40" t="s">
        <v>67</v>
      </c>
      <c r="G68" s="65" t="s">
        <v>24</v>
      </c>
      <c r="H68" s="49" t="s">
        <v>28</v>
      </c>
      <c r="I68" s="49" t="s">
        <v>34</v>
      </c>
      <c r="J68" s="50" t="s">
        <v>14</v>
      </c>
      <c r="K68" s="50"/>
      <c r="L68" s="48" t="s">
        <v>464</v>
      </c>
      <c r="M68" s="48" t="s">
        <v>36</v>
      </c>
      <c r="N68" s="41" t="s">
        <v>149</v>
      </c>
      <c r="O68" s="41" t="s">
        <v>87</v>
      </c>
      <c r="P68" s="41" t="s">
        <v>237</v>
      </c>
      <c r="Q68" s="51"/>
      <c r="R68" s="116"/>
      <c r="S68" s="116"/>
      <c r="T68" s="42"/>
    </row>
    <row r="69" spans="1:20" ht="45" customHeight="1" x14ac:dyDescent="0.25">
      <c r="A69" s="46">
        <v>43966</v>
      </c>
      <c r="B69" s="130">
        <f t="shared" si="1"/>
        <v>2020</v>
      </c>
      <c r="C69" s="130" t="str">
        <f>CHOOSE(IF(TableauSaisieDonnées[[#This Row],[Date]]="",13,MONTH(TableauSaisieDonnées[[#This Row],[Date]])),"Janvier","Février","Mars","Avril","Mai","Juin","Juillet","Août","Septembre","Octobre","Novembre","Décembre","")</f>
        <v>Mai</v>
      </c>
      <c r="D69" s="47">
        <v>0.80833333333333324</v>
      </c>
      <c r="E69" s="64"/>
      <c r="F69" s="40" t="s">
        <v>67</v>
      </c>
      <c r="G69" s="65" t="s">
        <v>25</v>
      </c>
      <c r="H69" s="49" t="s">
        <v>28</v>
      </c>
      <c r="I69" s="49" t="s">
        <v>35</v>
      </c>
      <c r="J69" s="50" t="s">
        <v>97</v>
      </c>
      <c r="K69" s="50"/>
      <c r="L69" s="48" t="s">
        <v>465</v>
      </c>
      <c r="M69" s="48" t="s">
        <v>37</v>
      </c>
      <c r="N69" s="41" t="s">
        <v>75</v>
      </c>
      <c r="O69" s="41" t="s">
        <v>247</v>
      </c>
      <c r="P69" s="41" t="s">
        <v>238</v>
      </c>
      <c r="Q69" s="51"/>
      <c r="R69" s="116"/>
      <c r="S69" s="116"/>
      <c r="T69" s="42"/>
    </row>
    <row r="70" spans="1:20" ht="45" customHeight="1" x14ac:dyDescent="0.25">
      <c r="A70" s="46">
        <v>43971</v>
      </c>
      <c r="B70" s="130">
        <f t="shared" si="1"/>
        <v>2020</v>
      </c>
      <c r="C70" s="130" t="str">
        <f>CHOOSE(IF(TableauSaisieDonnées[[#This Row],[Date]]="",13,MONTH(TableauSaisieDonnées[[#This Row],[Date]])),"Janvier","Février","Mars","Avril","Mai","Juin","Juillet","Août","Septembre","Octobre","Novembre","Décembre","")</f>
        <v>Mai</v>
      </c>
      <c r="D70" s="47">
        <v>0.63888888888888895</v>
      </c>
      <c r="E70" s="64"/>
      <c r="F70" s="40" t="s">
        <v>67</v>
      </c>
      <c r="G70" s="65" t="s">
        <v>84</v>
      </c>
      <c r="H70" s="49" t="s">
        <v>28</v>
      </c>
      <c r="I70" s="49" t="s">
        <v>89</v>
      </c>
      <c r="J70" s="50" t="s">
        <v>14</v>
      </c>
      <c r="K70" s="50"/>
      <c r="L70" s="48" t="s">
        <v>466</v>
      </c>
      <c r="M70" s="48" t="s">
        <v>37</v>
      </c>
      <c r="N70" s="41" t="s">
        <v>96</v>
      </c>
      <c r="O70" s="41" t="s">
        <v>247</v>
      </c>
      <c r="P70" s="41" t="s">
        <v>228</v>
      </c>
      <c r="Q70" s="51"/>
      <c r="R70" s="116"/>
      <c r="S70" s="116"/>
      <c r="T70" s="42"/>
    </row>
    <row r="71" spans="1:20" ht="45" customHeight="1" x14ac:dyDescent="0.25">
      <c r="A71" s="46">
        <v>43978</v>
      </c>
      <c r="B71" s="130">
        <f t="shared" si="1"/>
        <v>2020</v>
      </c>
      <c r="C71" s="130" t="str">
        <f>CHOOSE(IF(TableauSaisieDonnées[[#This Row],[Date]]="",13,MONTH(TableauSaisieDonnées[[#This Row],[Date]])),"Janvier","Février","Mars","Avril","Mai","Juin","Juillet","Août","Septembre","Octobre","Novembre","Décembre","")</f>
        <v>Mai</v>
      </c>
      <c r="D71" s="47">
        <v>0.47916666666666669</v>
      </c>
      <c r="E71" s="64"/>
      <c r="F71" s="40" t="s">
        <v>67</v>
      </c>
      <c r="G71" s="65" t="s">
        <v>24</v>
      </c>
      <c r="H71" s="49" t="s">
        <v>28</v>
      </c>
      <c r="I71" s="49" t="s">
        <v>34</v>
      </c>
      <c r="J71" s="50" t="s">
        <v>14</v>
      </c>
      <c r="K71" s="50"/>
      <c r="L71" s="48" t="s">
        <v>467</v>
      </c>
      <c r="M71" s="48" t="s">
        <v>37</v>
      </c>
      <c r="N71" s="41" t="s">
        <v>96</v>
      </c>
      <c r="O71" s="41" t="s">
        <v>247</v>
      </c>
      <c r="P71" s="41" t="s">
        <v>241</v>
      </c>
      <c r="Q71" s="51"/>
      <c r="R71" s="116"/>
      <c r="S71" s="116"/>
      <c r="T71" s="42"/>
    </row>
    <row r="72" spans="1:20" ht="45" customHeight="1" x14ac:dyDescent="0.25">
      <c r="A72" s="46">
        <v>43979</v>
      </c>
      <c r="B72" s="130">
        <f t="shared" si="1"/>
        <v>2020</v>
      </c>
      <c r="C72" s="130" t="str">
        <f>CHOOSE(IF(TableauSaisieDonnées[[#This Row],[Date]]="",13,MONTH(TableauSaisieDonnées[[#This Row],[Date]])),"Janvier","Février","Mars","Avril","Mai","Juin","Juillet","Août","Septembre","Octobre","Novembre","Décembre","")</f>
        <v>Mai</v>
      </c>
      <c r="D72" s="47">
        <v>0.26874999999999999</v>
      </c>
      <c r="E72" s="64"/>
      <c r="F72" s="40" t="s">
        <v>67</v>
      </c>
      <c r="G72" s="65" t="s">
        <v>24</v>
      </c>
      <c r="H72" s="49" t="s">
        <v>28</v>
      </c>
      <c r="I72" s="49" t="s">
        <v>34</v>
      </c>
      <c r="J72" s="50" t="s">
        <v>14</v>
      </c>
      <c r="K72" s="50"/>
      <c r="L72" s="48" t="s">
        <v>468</v>
      </c>
      <c r="M72" s="48" t="s">
        <v>37</v>
      </c>
      <c r="N72" s="41" t="s">
        <v>75</v>
      </c>
      <c r="O72" s="41" t="s">
        <v>247</v>
      </c>
      <c r="P72" s="41" t="s">
        <v>241</v>
      </c>
      <c r="Q72" s="51"/>
      <c r="R72" s="116"/>
      <c r="S72" s="116"/>
      <c r="T72" s="42"/>
    </row>
    <row r="73" spans="1:20" ht="45" customHeight="1" x14ac:dyDescent="0.25">
      <c r="A73" s="46">
        <v>43979</v>
      </c>
      <c r="B73" s="130">
        <f t="shared" si="1"/>
        <v>2020</v>
      </c>
      <c r="C73" s="130" t="str">
        <f>CHOOSE(IF(TableauSaisieDonnées[[#This Row],[Date]]="",13,MONTH(TableauSaisieDonnées[[#This Row],[Date]])),"Janvier","Février","Mars","Avril","Mai","Juin","Juillet","Août","Septembre","Octobre","Novembre","Décembre","")</f>
        <v>Mai</v>
      </c>
      <c r="D73" s="47">
        <v>0.66666666666666663</v>
      </c>
      <c r="E73" s="64"/>
      <c r="F73" s="40" t="s">
        <v>67</v>
      </c>
      <c r="G73" s="65" t="s">
        <v>25</v>
      </c>
      <c r="H73" s="49" t="s">
        <v>28</v>
      </c>
      <c r="I73" s="49" t="s">
        <v>35</v>
      </c>
      <c r="J73" s="50" t="s">
        <v>14</v>
      </c>
      <c r="K73" s="50"/>
      <c r="L73" s="48" t="s">
        <v>469</v>
      </c>
      <c r="M73" s="48" t="s">
        <v>37</v>
      </c>
      <c r="N73" s="41" t="s">
        <v>128</v>
      </c>
      <c r="O73" s="41" t="s">
        <v>247</v>
      </c>
      <c r="P73" s="41" t="s">
        <v>241</v>
      </c>
      <c r="Q73" s="51"/>
      <c r="R73" s="116"/>
      <c r="S73" s="116"/>
      <c r="T73" s="42"/>
    </row>
    <row r="74" spans="1:20" ht="45" customHeight="1" x14ac:dyDescent="0.25">
      <c r="A74" s="46">
        <v>43979</v>
      </c>
      <c r="B74" s="130">
        <f t="shared" si="1"/>
        <v>2020</v>
      </c>
      <c r="C74" s="130" t="str">
        <f>CHOOSE(IF(TableauSaisieDonnées[[#This Row],[Date]]="",13,MONTH(TableauSaisieDonnées[[#This Row],[Date]])),"Janvier","Février","Mars","Avril","Mai","Juin","Juillet","Août","Septembre","Octobre","Novembre","Décembre","")</f>
        <v>Mai</v>
      </c>
      <c r="D74" s="47">
        <v>0.7416666666666667</v>
      </c>
      <c r="E74" s="64"/>
      <c r="F74" s="40" t="s">
        <v>67</v>
      </c>
      <c r="G74" s="65" t="s">
        <v>25</v>
      </c>
      <c r="H74" s="49" t="s">
        <v>28</v>
      </c>
      <c r="I74" s="49" t="s">
        <v>35</v>
      </c>
      <c r="J74" s="50" t="s">
        <v>14</v>
      </c>
      <c r="K74" s="50"/>
      <c r="L74" s="48" t="s">
        <v>470</v>
      </c>
      <c r="M74" s="48" t="s">
        <v>36</v>
      </c>
      <c r="N74" s="41" t="s">
        <v>75</v>
      </c>
      <c r="O74" s="41" t="s">
        <v>87</v>
      </c>
      <c r="P74" s="41" t="s">
        <v>241</v>
      </c>
      <c r="Q74" s="51"/>
      <c r="R74" s="116"/>
      <c r="S74" s="116"/>
      <c r="T74" s="42"/>
    </row>
    <row r="75" spans="1:20" ht="45" customHeight="1" x14ac:dyDescent="0.25">
      <c r="A75" s="46">
        <v>43979</v>
      </c>
      <c r="B75" s="130">
        <f t="shared" si="1"/>
        <v>2020</v>
      </c>
      <c r="C75" s="130" t="str">
        <f>CHOOSE(IF(TableauSaisieDonnées[[#This Row],[Date]]="",13,MONTH(TableauSaisieDonnées[[#This Row],[Date]])),"Janvier","Février","Mars","Avril","Mai","Juin","Juillet","Août","Septembre","Octobre","Novembre","Décembre","")</f>
        <v>Mai</v>
      </c>
      <c r="D75" s="47">
        <v>0.55208333333333337</v>
      </c>
      <c r="E75" s="64"/>
      <c r="F75" s="43" t="s">
        <v>56</v>
      </c>
      <c r="G75" s="65" t="s">
        <v>25</v>
      </c>
      <c r="H75" s="49" t="s">
        <v>28</v>
      </c>
      <c r="I75" s="49" t="s">
        <v>35</v>
      </c>
      <c r="J75" s="50" t="s">
        <v>14</v>
      </c>
      <c r="K75" s="50"/>
      <c r="L75" s="48" t="s">
        <v>471</v>
      </c>
      <c r="M75" s="48" t="s">
        <v>256</v>
      </c>
      <c r="N75" s="44" t="s">
        <v>158</v>
      </c>
      <c r="O75" s="44" t="s">
        <v>247</v>
      </c>
      <c r="P75" s="44" t="s">
        <v>237</v>
      </c>
      <c r="Q75" s="110">
        <v>0</v>
      </c>
      <c r="R75" s="115"/>
      <c r="S75" s="115"/>
      <c r="T75" s="112"/>
    </row>
    <row r="76" spans="1:20" ht="45" customHeight="1" x14ac:dyDescent="0.25">
      <c r="A76" s="46">
        <v>43980</v>
      </c>
      <c r="B76" s="130">
        <f t="shared" si="1"/>
        <v>2020</v>
      </c>
      <c r="C76" s="130" t="str">
        <f>CHOOSE(IF(TableauSaisieDonnées[[#This Row],[Date]]="",13,MONTH(TableauSaisieDonnées[[#This Row],[Date]])),"Janvier","Février","Mars","Avril","Mai","Juin","Juillet","Août","Septembre","Octobre","Novembre","Décembre","")</f>
        <v>Mai</v>
      </c>
      <c r="D76" s="47">
        <v>0.58958333333333335</v>
      </c>
      <c r="E76" s="64"/>
      <c r="F76" s="40" t="s">
        <v>67</v>
      </c>
      <c r="G76" s="65" t="s">
        <v>25</v>
      </c>
      <c r="H76" s="49" t="s">
        <v>28</v>
      </c>
      <c r="I76" s="49" t="s">
        <v>35</v>
      </c>
      <c r="J76" s="50" t="s">
        <v>14</v>
      </c>
      <c r="K76" s="50"/>
      <c r="L76" s="48" t="s">
        <v>472</v>
      </c>
      <c r="M76" s="48" t="s">
        <v>242</v>
      </c>
      <c r="N76" s="41" t="s">
        <v>149</v>
      </c>
      <c r="O76" s="41" t="s">
        <v>87</v>
      </c>
      <c r="P76" s="41" t="s">
        <v>237</v>
      </c>
      <c r="Q76" s="51"/>
      <c r="R76" s="116"/>
      <c r="S76" s="116"/>
      <c r="T76" s="42"/>
    </row>
    <row r="77" spans="1:20" ht="45" customHeight="1" x14ac:dyDescent="0.25">
      <c r="A77" s="46">
        <v>43987</v>
      </c>
      <c r="B77" s="130">
        <f t="shared" si="1"/>
        <v>2020</v>
      </c>
      <c r="C77" s="130" t="str">
        <f>CHOOSE(IF(TableauSaisieDonnées[[#This Row],[Date]]="",13,MONTH(TableauSaisieDonnées[[#This Row],[Date]])),"Janvier","Février","Mars","Avril","Mai","Juin","Juillet","Août","Septembre","Octobre","Novembre","Décembre","")</f>
        <v>Juin</v>
      </c>
      <c r="D77" s="47">
        <v>0.33611111111111108</v>
      </c>
      <c r="E77" s="64"/>
      <c r="F77" s="40" t="s">
        <v>67</v>
      </c>
      <c r="G77" s="65" t="s">
        <v>25</v>
      </c>
      <c r="H77" s="49" t="s">
        <v>28</v>
      </c>
      <c r="I77" s="49" t="s">
        <v>34</v>
      </c>
      <c r="J77" s="50" t="s">
        <v>14</v>
      </c>
      <c r="K77" s="50"/>
      <c r="L77" s="48" t="s">
        <v>473</v>
      </c>
      <c r="M77" s="48" t="s">
        <v>100</v>
      </c>
      <c r="N77" s="41" t="s">
        <v>105</v>
      </c>
      <c r="O77" s="41" t="s">
        <v>247</v>
      </c>
      <c r="P77" s="41" t="s">
        <v>241</v>
      </c>
      <c r="Q77" s="51"/>
      <c r="R77" s="116"/>
      <c r="S77" s="116"/>
      <c r="T77" s="42"/>
    </row>
    <row r="78" spans="1:20" ht="45" customHeight="1" x14ac:dyDescent="0.25">
      <c r="A78" s="46">
        <v>43994</v>
      </c>
      <c r="B78" s="130">
        <f t="shared" si="1"/>
        <v>2020</v>
      </c>
      <c r="C78" s="130" t="str">
        <f>CHOOSE(IF(TableauSaisieDonnées[[#This Row],[Date]]="",13,MONTH(TableauSaisieDonnées[[#This Row],[Date]])),"Janvier","Février","Mars","Avril","Mai","Juin","Juillet","Août","Septembre","Octobre","Novembre","Décembre","")</f>
        <v>Juin</v>
      </c>
      <c r="D78" s="47">
        <v>0.42152777777777778</v>
      </c>
      <c r="E78" s="64"/>
      <c r="F78" s="40" t="s">
        <v>67</v>
      </c>
      <c r="G78" s="65" t="s">
        <v>84</v>
      </c>
      <c r="H78" s="49" t="s">
        <v>28</v>
      </c>
      <c r="I78" s="49" t="s">
        <v>89</v>
      </c>
      <c r="J78" s="50" t="s">
        <v>16</v>
      </c>
      <c r="K78" s="50"/>
      <c r="L78" s="48" t="s">
        <v>474</v>
      </c>
      <c r="M78" s="48" t="s">
        <v>36</v>
      </c>
      <c r="N78" s="41" t="s">
        <v>105</v>
      </c>
      <c r="O78" s="41" t="s">
        <v>247</v>
      </c>
      <c r="P78" s="41" t="s">
        <v>237</v>
      </c>
      <c r="Q78" s="51"/>
      <c r="R78" s="116"/>
      <c r="S78" s="116"/>
      <c r="T78" s="42"/>
    </row>
    <row r="79" spans="1:20" ht="45" customHeight="1" x14ac:dyDescent="0.25">
      <c r="A79" s="46">
        <v>43997</v>
      </c>
      <c r="B79" s="130">
        <f t="shared" si="1"/>
        <v>2020</v>
      </c>
      <c r="C79" s="130" t="str">
        <f>CHOOSE(IF(TableauSaisieDonnées[[#This Row],[Date]]="",13,MONTH(TableauSaisieDonnées[[#This Row],[Date]])),"Janvier","Février","Mars","Avril","Mai","Juin","Juillet","Août","Septembre","Octobre","Novembre","Décembre","")</f>
        <v>Juin</v>
      </c>
      <c r="D79" s="47">
        <v>0.6791666666666667</v>
      </c>
      <c r="E79" s="64"/>
      <c r="F79" s="40" t="s">
        <v>67</v>
      </c>
      <c r="G79" s="65" t="s">
        <v>24</v>
      </c>
      <c r="H79" s="49" t="s">
        <v>28</v>
      </c>
      <c r="I79" s="49" t="s">
        <v>35</v>
      </c>
      <c r="J79" s="50" t="s">
        <v>14</v>
      </c>
      <c r="K79" s="50"/>
      <c r="L79" s="48" t="s">
        <v>475</v>
      </c>
      <c r="M79" s="48" t="s">
        <v>95</v>
      </c>
      <c r="N79" s="41" t="s">
        <v>162</v>
      </c>
      <c r="O79" s="41" t="s">
        <v>247</v>
      </c>
      <c r="P79" s="41" t="s">
        <v>241</v>
      </c>
      <c r="Q79" s="51"/>
      <c r="R79" s="116"/>
      <c r="S79" s="116"/>
      <c r="T79" s="42"/>
    </row>
    <row r="80" spans="1:20" ht="45" customHeight="1" x14ac:dyDescent="0.25">
      <c r="A80" s="46">
        <v>44006</v>
      </c>
      <c r="B80" s="130">
        <f t="shared" si="1"/>
        <v>2020</v>
      </c>
      <c r="C80" s="130" t="str">
        <f>CHOOSE(IF(TableauSaisieDonnées[[#This Row],[Date]]="",13,MONTH(TableauSaisieDonnées[[#This Row],[Date]])),"Janvier","Février","Mars","Avril","Mai","Juin","Juillet","Août","Septembre","Octobre","Novembre","Décembre","")</f>
        <v>Juin</v>
      </c>
      <c r="D80" s="47">
        <v>0.40486111111111112</v>
      </c>
      <c r="E80" s="64"/>
      <c r="F80" s="40" t="s">
        <v>67</v>
      </c>
      <c r="G80" s="65" t="s">
        <v>24</v>
      </c>
      <c r="H80" s="49" t="s">
        <v>28</v>
      </c>
      <c r="I80" s="49" t="s">
        <v>34</v>
      </c>
      <c r="J80" s="50" t="s">
        <v>14</v>
      </c>
      <c r="K80" s="50"/>
      <c r="L80" s="48" t="s">
        <v>476</v>
      </c>
      <c r="M80" s="48" t="s">
        <v>37</v>
      </c>
      <c r="N80" s="41" t="s">
        <v>96</v>
      </c>
      <c r="O80" s="41" t="s">
        <v>247</v>
      </c>
      <c r="P80" s="41" t="s">
        <v>241</v>
      </c>
      <c r="Q80" s="51"/>
      <c r="R80" s="116"/>
      <c r="S80" s="116"/>
      <c r="T80" s="42"/>
    </row>
    <row r="81" spans="1:20" ht="45" customHeight="1" x14ac:dyDescent="0.25">
      <c r="A81" s="46">
        <v>44006</v>
      </c>
      <c r="B81" s="130">
        <f t="shared" si="1"/>
        <v>2020</v>
      </c>
      <c r="C81" s="130" t="str">
        <f>CHOOSE(IF(TableauSaisieDonnées[[#This Row],[Date]]="",13,MONTH(TableauSaisieDonnées[[#This Row],[Date]])),"Janvier","Février","Mars","Avril","Mai","Juin","Juillet","Août","Septembre","Octobre","Novembre","Décembre","")</f>
        <v>Juin</v>
      </c>
      <c r="D81" s="47">
        <v>0.82777777777777783</v>
      </c>
      <c r="E81" s="64"/>
      <c r="F81" s="40" t="s">
        <v>67</v>
      </c>
      <c r="G81" s="65" t="s">
        <v>25</v>
      </c>
      <c r="H81" s="49" t="s">
        <v>28</v>
      </c>
      <c r="I81" s="49" t="s">
        <v>35</v>
      </c>
      <c r="J81" s="50" t="s">
        <v>14</v>
      </c>
      <c r="K81" s="50"/>
      <c r="L81" s="48" t="s">
        <v>477</v>
      </c>
      <c r="M81" s="48" t="s">
        <v>88</v>
      </c>
      <c r="N81" s="41" t="s">
        <v>81</v>
      </c>
      <c r="O81" s="41" t="s">
        <v>247</v>
      </c>
      <c r="P81" s="41" t="s">
        <v>237</v>
      </c>
      <c r="Q81" s="51"/>
      <c r="R81" s="116"/>
      <c r="S81" s="116"/>
      <c r="T81" s="42"/>
    </row>
    <row r="82" spans="1:20" ht="45" customHeight="1" x14ac:dyDescent="0.25">
      <c r="A82" s="46">
        <v>44006</v>
      </c>
      <c r="B82" s="130">
        <f t="shared" si="1"/>
        <v>2020</v>
      </c>
      <c r="C82" s="130" t="str">
        <f>CHOOSE(IF(TableauSaisieDonnées[[#This Row],[Date]]="",13,MONTH(TableauSaisieDonnées[[#This Row],[Date]])),"Janvier","Février","Mars","Avril","Mai","Juin","Juillet","Août","Septembre","Octobre","Novembre","Décembre","")</f>
        <v>Juin</v>
      </c>
      <c r="D82" s="47">
        <v>0.625</v>
      </c>
      <c r="E82" s="64"/>
      <c r="F82" s="43" t="s">
        <v>56</v>
      </c>
      <c r="G82" s="65" t="s">
        <v>25</v>
      </c>
      <c r="H82" s="49" t="s">
        <v>28</v>
      </c>
      <c r="I82" s="49" t="s">
        <v>35</v>
      </c>
      <c r="J82" s="50" t="s">
        <v>14</v>
      </c>
      <c r="K82" s="50"/>
      <c r="L82" s="48" t="s">
        <v>478</v>
      </c>
      <c r="M82" s="48" t="s">
        <v>256</v>
      </c>
      <c r="N82" s="44" t="s">
        <v>158</v>
      </c>
      <c r="O82" s="44" t="s">
        <v>247</v>
      </c>
      <c r="P82" s="44" t="s">
        <v>237</v>
      </c>
      <c r="Q82" s="110">
        <v>0</v>
      </c>
      <c r="R82" s="115"/>
      <c r="S82" s="115"/>
      <c r="T82" s="112"/>
    </row>
    <row r="83" spans="1:20" ht="45" customHeight="1" x14ac:dyDescent="0.25">
      <c r="A83" s="46">
        <v>44007</v>
      </c>
      <c r="B83" s="130">
        <f t="shared" si="1"/>
        <v>2020</v>
      </c>
      <c r="C83" s="130" t="str">
        <f>CHOOSE(IF(TableauSaisieDonnées[[#This Row],[Date]]="",13,MONTH(TableauSaisieDonnées[[#This Row],[Date]])),"Janvier","Février","Mars","Avril","Mai","Juin","Juillet","Août","Septembre","Octobre","Novembre","Décembre","")</f>
        <v>Juin</v>
      </c>
      <c r="D83" s="47">
        <v>0.26944444444444443</v>
      </c>
      <c r="E83" s="64"/>
      <c r="F83" s="40" t="s">
        <v>67</v>
      </c>
      <c r="G83" s="65" t="s">
        <v>25</v>
      </c>
      <c r="H83" s="49" t="s">
        <v>28</v>
      </c>
      <c r="I83" s="49" t="s">
        <v>34</v>
      </c>
      <c r="J83" s="50" t="s">
        <v>14</v>
      </c>
      <c r="K83" s="50"/>
      <c r="L83" s="48" t="s">
        <v>479</v>
      </c>
      <c r="M83" s="48" t="s">
        <v>37</v>
      </c>
      <c r="N83" s="41" t="s">
        <v>121</v>
      </c>
      <c r="O83" s="41" t="s">
        <v>247</v>
      </c>
      <c r="P83" s="41" t="s">
        <v>241</v>
      </c>
      <c r="Q83" s="51"/>
      <c r="R83" s="116"/>
      <c r="S83" s="116"/>
      <c r="T83" s="42"/>
    </row>
    <row r="84" spans="1:20" ht="45" customHeight="1" x14ac:dyDescent="0.25">
      <c r="A84" s="46">
        <v>44007</v>
      </c>
      <c r="B84" s="130">
        <f t="shared" si="1"/>
        <v>2020</v>
      </c>
      <c r="C84" s="130" t="str">
        <f>CHOOSE(IF(TableauSaisieDonnées[[#This Row],[Date]]="",13,MONTH(TableauSaisieDonnées[[#This Row],[Date]])),"Janvier","Février","Mars","Avril","Mai","Juin","Juillet","Août","Septembre","Octobre","Novembre","Décembre","")</f>
        <v>Juin</v>
      </c>
      <c r="D84" s="47">
        <v>0.36458333333333331</v>
      </c>
      <c r="E84" s="64"/>
      <c r="F84" s="40" t="s">
        <v>67</v>
      </c>
      <c r="G84" s="65" t="s">
        <v>84</v>
      </c>
      <c r="H84" s="49" t="s">
        <v>28</v>
      </c>
      <c r="I84" s="49" t="s">
        <v>89</v>
      </c>
      <c r="J84" s="50" t="s">
        <v>16</v>
      </c>
      <c r="K84" s="50"/>
      <c r="L84" s="48" t="s">
        <v>480</v>
      </c>
      <c r="M84" s="48" t="s">
        <v>37</v>
      </c>
      <c r="N84" s="41" t="s">
        <v>166</v>
      </c>
      <c r="O84" s="41" t="s">
        <v>247</v>
      </c>
      <c r="P84" s="41" t="s">
        <v>241</v>
      </c>
      <c r="Q84" s="51"/>
      <c r="R84" s="116"/>
      <c r="S84" s="116"/>
      <c r="T84" s="42"/>
    </row>
    <row r="85" spans="1:20" ht="45" customHeight="1" x14ac:dyDescent="0.25">
      <c r="A85" s="46">
        <v>44007</v>
      </c>
      <c r="B85" s="130">
        <f t="shared" si="1"/>
        <v>2020</v>
      </c>
      <c r="C85" s="130" t="str">
        <f>CHOOSE(IF(TableauSaisieDonnées[[#This Row],[Date]]="",13,MONTH(TableauSaisieDonnées[[#This Row],[Date]])),"Janvier","Février","Mars","Avril","Mai","Juin","Juillet","Août","Septembre","Octobre","Novembre","Décembre","")</f>
        <v>Juin</v>
      </c>
      <c r="D85" s="47">
        <v>0.41111111111111115</v>
      </c>
      <c r="E85" s="64"/>
      <c r="F85" s="43" t="s">
        <v>56</v>
      </c>
      <c r="G85" s="65" t="s">
        <v>84</v>
      </c>
      <c r="H85" s="49" t="s">
        <v>28</v>
      </c>
      <c r="I85" s="49" t="s">
        <v>89</v>
      </c>
      <c r="J85" s="50" t="s">
        <v>16</v>
      </c>
      <c r="K85" s="50"/>
      <c r="L85" s="48" t="s">
        <v>481</v>
      </c>
      <c r="M85" s="48" t="s">
        <v>37</v>
      </c>
      <c r="N85" s="44" t="s">
        <v>96</v>
      </c>
      <c r="O85" s="44" t="s">
        <v>247</v>
      </c>
      <c r="P85" s="44" t="s">
        <v>238</v>
      </c>
      <c r="Q85" s="110">
        <v>0</v>
      </c>
      <c r="R85" s="115"/>
      <c r="S85" s="115"/>
      <c r="T85" s="112"/>
    </row>
    <row r="86" spans="1:20" ht="45" customHeight="1" x14ac:dyDescent="0.25">
      <c r="A86" s="46">
        <v>44013</v>
      </c>
      <c r="B86" s="130">
        <f t="shared" si="1"/>
        <v>2020</v>
      </c>
      <c r="C86" s="130" t="str">
        <f>CHOOSE(IF(TableauSaisieDonnées[[#This Row],[Date]]="",13,MONTH(TableauSaisieDonnées[[#This Row],[Date]])),"Janvier","Février","Mars","Avril","Mai","Juin","Juillet","Août","Septembre","Octobre","Novembre","Décembre","")</f>
        <v>Juillet</v>
      </c>
      <c r="D86" s="47">
        <v>0.72152777777777777</v>
      </c>
      <c r="E86" s="64"/>
      <c r="F86" s="40" t="s">
        <v>67</v>
      </c>
      <c r="G86" s="65" t="s">
        <v>24</v>
      </c>
      <c r="H86" s="49" t="s">
        <v>28</v>
      </c>
      <c r="I86" s="49" t="s">
        <v>35</v>
      </c>
      <c r="J86" s="50" t="s">
        <v>14</v>
      </c>
      <c r="K86" s="50"/>
      <c r="L86" s="48" t="s">
        <v>482</v>
      </c>
      <c r="M86" s="48" t="s">
        <v>37</v>
      </c>
      <c r="N86" s="41" t="s">
        <v>128</v>
      </c>
      <c r="O86" s="41" t="s">
        <v>247</v>
      </c>
      <c r="P86" s="41" t="s">
        <v>241</v>
      </c>
      <c r="Q86" s="51"/>
      <c r="R86" s="116"/>
      <c r="S86" s="116"/>
      <c r="T86" s="42"/>
    </row>
    <row r="87" spans="1:20" ht="45" customHeight="1" x14ac:dyDescent="0.25">
      <c r="A87" s="46">
        <v>44018</v>
      </c>
      <c r="B87" s="130">
        <f t="shared" si="1"/>
        <v>2020</v>
      </c>
      <c r="C87" s="130" t="str">
        <f>CHOOSE(IF(TableauSaisieDonnées[[#This Row],[Date]]="",13,MONTH(TableauSaisieDonnées[[#This Row],[Date]])),"Janvier","Février","Mars","Avril","Mai","Juin","Juillet","Août","Septembre","Octobre","Novembre","Décembre","")</f>
        <v>Juillet</v>
      </c>
      <c r="D87" s="47">
        <v>0.82500000000000007</v>
      </c>
      <c r="E87" s="64"/>
      <c r="F87" s="40" t="s">
        <v>67</v>
      </c>
      <c r="G87" s="65" t="s">
        <v>25</v>
      </c>
      <c r="H87" s="49" t="s">
        <v>28</v>
      </c>
      <c r="I87" s="49" t="s">
        <v>35</v>
      </c>
      <c r="J87" s="50" t="s">
        <v>14</v>
      </c>
      <c r="K87" s="50"/>
      <c r="L87" s="48" t="s">
        <v>483</v>
      </c>
      <c r="M87" s="48" t="s">
        <v>242</v>
      </c>
      <c r="N87" s="41" t="s">
        <v>149</v>
      </c>
      <c r="O87" s="41" t="s">
        <v>247</v>
      </c>
      <c r="P87" s="41" t="s">
        <v>237</v>
      </c>
      <c r="Q87" s="51"/>
      <c r="R87" s="116"/>
      <c r="S87" s="116"/>
      <c r="T87" s="42"/>
    </row>
    <row r="88" spans="1:20" ht="45" customHeight="1" x14ac:dyDescent="0.25">
      <c r="A88" s="46">
        <v>44022</v>
      </c>
      <c r="B88" s="130">
        <f t="shared" si="1"/>
        <v>2020</v>
      </c>
      <c r="C88" s="130" t="str">
        <f>CHOOSE(IF(TableauSaisieDonnées[[#This Row],[Date]]="",13,MONTH(TableauSaisieDonnées[[#This Row],[Date]])),"Janvier","Février","Mars","Avril","Mai","Juin","Juillet","Août","Septembre","Octobre","Novembre","Décembre","")</f>
        <v>Juillet</v>
      </c>
      <c r="D88" s="47">
        <v>0.31875000000000003</v>
      </c>
      <c r="E88" s="64"/>
      <c r="F88" s="40" t="s">
        <v>67</v>
      </c>
      <c r="G88" s="65" t="s">
        <v>24</v>
      </c>
      <c r="H88" s="49" t="s">
        <v>28</v>
      </c>
      <c r="I88" s="49" t="s">
        <v>34</v>
      </c>
      <c r="J88" s="50" t="s">
        <v>14</v>
      </c>
      <c r="K88" s="50"/>
      <c r="L88" s="48" t="s">
        <v>484</v>
      </c>
      <c r="M88" s="48" t="s">
        <v>37</v>
      </c>
      <c r="N88" s="41" t="s">
        <v>75</v>
      </c>
      <c r="O88" s="41" t="s">
        <v>247</v>
      </c>
      <c r="P88" s="41" t="s">
        <v>241</v>
      </c>
      <c r="Q88" s="51"/>
      <c r="R88" s="116"/>
      <c r="S88" s="116"/>
      <c r="T88" s="42"/>
    </row>
    <row r="89" spans="1:20" ht="45" customHeight="1" x14ac:dyDescent="0.25">
      <c r="A89" s="46">
        <v>44027</v>
      </c>
      <c r="B89" s="130">
        <f t="shared" si="1"/>
        <v>2020</v>
      </c>
      <c r="C89" s="130" t="str">
        <f>CHOOSE(IF(TableauSaisieDonnées[[#This Row],[Date]]="",13,MONTH(TableauSaisieDonnées[[#This Row],[Date]])),"Janvier","Février","Mars","Avril","Mai","Juin","Juillet","Août","Septembre","Octobre","Novembre","Décembre","")</f>
        <v>Juillet</v>
      </c>
      <c r="D89" s="47">
        <v>0.24166666666666667</v>
      </c>
      <c r="E89" s="64"/>
      <c r="F89" s="40" t="s">
        <v>67</v>
      </c>
      <c r="G89" s="65" t="s">
        <v>25</v>
      </c>
      <c r="H89" s="49" t="s">
        <v>28</v>
      </c>
      <c r="I89" s="49" t="s">
        <v>34</v>
      </c>
      <c r="J89" s="50" t="s">
        <v>14</v>
      </c>
      <c r="K89" s="50"/>
      <c r="L89" s="48" t="s">
        <v>485</v>
      </c>
      <c r="M89" s="48" t="s">
        <v>37</v>
      </c>
      <c r="N89" s="41" t="s">
        <v>75</v>
      </c>
      <c r="O89" s="41" t="s">
        <v>247</v>
      </c>
      <c r="P89" s="41" t="s">
        <v>241</v>
      </c>
      <c r="Q89" s="51"/>
      <c r="R89" s="116"/>
      <c r="S89" s="116"/>
      <c r="T89" s="42"/>
    </row>
    <row r="90" spans="1:20" ht="45" customHeight="1" x14ac:dyDescent="0.25">
      <c r="A90" s="46">
        <v>44029</v>
      </c>
      <c r="B90" s="130">
        <f t="shared" si="1"/>
        <v>2020</v>
      </c>
      <c r="C90" s="130" t="str">
        <f>CHOOSE(IF(TableauSaisieDonnées[[#This Row],[Date]]="",13,MONTH(TableauSaisieDonnées[[#This Row],[Date]])),"Janvier","Février","Mars","Avril","Mai","Juin","Juillet","Août","Septembre","Octobre","Novembre","Décembre","")</f>
        <v>Juillet</v>
      </c>
      <c r="D90" s="47">
        <v>0.47222222222222227</v>
      </c>
      <c r="E90" s="64"/>
      <c r="F90" s="40" t="s">
        <v>67</v>
      </c>
      <c r="G90" s="65" t="s">
        <v>25</v>
      </c>
      <c r="H90" s="49" t="s">
        <v>28</v>
      </c>
      <c r="I90" s="49" t="s">
        <v>34</v>
      </c>
      <c r="J90" s="50" t="s">
        <v>14</v>
      </c>
      <c r="K90" s="50"/>
      <c r="L90" s="48" t="s">
        <v>486</v>
      </c>
      <c r="M90" s="48" t="s">
        <v>37</v>
      </c>
      <c r="N90" s="41" t="s">
        <v>75</v>
      </c>
      <c r="O90" s="41" t="s">
        <v>247</v>
      </c>
      <c r="P90" s="41" t="s">
        <v>241</v>
      </c>
      <c r="Q90" s="51"/>
      <c r="R90" s="116"/>
      <c r="S90" s="116"/>
      <c r="T90" s="42"/>
    </row>
    <row r="91" spans="1:20" ht="45" customHeight="1" x14ac:dyDescent="0.25">
      <c r="A91" s="46">
        <v>44032</v>
      </c>
      <c r="B91" s="130">
        <f t="shared" si="1"/>
        <v>2020</v>
      </c>
      <c r="C91" s="130" t="str">
        <f>CHOOSE(IF(TableauSaisieDonnées[[#This Row],[Date]]="",13,MONTH(TableauSaisieDonnées[[#This Row],[Date]])),"Janvier","Février","Mars","Avril","Mai","Juin","Juillet","Août","Septembre","Octobre","Novembre","Décembre","")</f>
        <v>Juillet</v>
      </c>
      <c r="D91" s="47">
        <v>0.40416666666666662</v>
      </c>
      <c r="E91" s="64"/>
      <c r="F91" s="40" t="s">
        <v>67</v>
      </c>
      <c r="G91" s="65" t="s">
        <v>92</v>
      </c>
      <c r="H91" s="49" t="s">
        <v>28</v>
      </c>
      <c r="I91" s="49" t="s">
        <v>89</v>
      </c>
      <c r="J91" s="50" t="s">
        <v>108</v>
      </c>
      <c r="K91" s="50"/>
      <c r="L91" s="48" t="s">
        <v>487</v>
      </c>
      <c r="M91" s="48" t="s">
        <v>37</v>
      </c>
      <c r="N91" s="41" t="s">
        <v>162</v>
      </c>
      <c r="O91" s="41" t="s">
        <v>247</v>
      </c>
      <c r="P91" s="41" t="s">
        <v>241</v>
      </c>
      <c r="Q91" s="51"/>
      <c r="R91" s="116"/>
      <c r="S91" s="116"/>
      <c r="T91" s="42"/>
    </row>
    <row r="92" spans="1:20" ht="45" customHeight="1" x14ac:dyDescent="0.25">
      <c r="A92" s="46">
        <v>44032</v>
      </c>
      <c r="B92" s="130">
        <f t="shared" si="1"/>
        <v>2020</v>
      </c>
      <c r="C92" s="130" t="str">
        <f>CHOOSE(IF(TableauSaisieDonnées[[#This Row],[Date]]="",13,MONTH(TableauSaisieDonnées[[#This Row],[Date]])),"Janvier","Février","Mars","Avril","Mai","Juin","Juillet","Août","Septembre","Octobre","Novembre","Décembre","")</f>
        <v>Juillet</v>
      </c>
      <c r="D92" s="47">
        <v>0.67361111111111116</v>
      </c>
      <c r="E92" s="64"/>
      <c r="F92" s="40" t="s">
        <v>67</v>
      </c>
      <c r="G92" s="65" t="s">
        <v>25</v>
      </c>
      <c r="H92" s="49" t="s">
        <v>28</v>
      </c>
      <c r="I92" s="49" t="s">
        <v>35</v>
      </c>
      <c r="J92" s="50" t="s">
        <v>14</v>
      </c>
      <c r="K92" s="50"/>
      <c r="L92" s="48" t="s">
        <v>488</v>
      </c>
      <c r="M92" s="48" t="s">
        <v>36</v>
      </c>
      <c r="N92" s="41" t="s">
        <v>164</v>
      </c>
      <c r="O92" s="41" t="s">
        <v>247</v>
      </c>
      <c r="P92" s="41" t="s">
        <v>243</v>
      </c>
      <c r="Q92" s="51"/>
      <c r="R92" s="116"/>
      <c r="S92" s="116"/>
      <c r="T92" s="42"/>
    </row>
    <row r="93" spans="1:20" ht="45" customHeight="1" x14ac:dyDescent="0.25">
      <c r="A93" s="46">
        <v>44032</v>
      </c>
      <c r="B93" s="130">
        <f t="shared" si="1"/>
        <v>2020</v>
      </c>
      <c r="C93" s="130" t="str">
        <f>CHOOSE(IF(TableauSaisieDonnées[[#This Row],[Date]]="",13,MONTH(TableauSaisieDonnées[[#This Row],[Date]])),"Janvier","Février","Mars","Avril","Mai","Juin","Juillet","Août","Septembre","Octobre","Novembre","Décembre","")</f>
        <v>Juillet</v>
      </c>
      <c r="D93" s="47">
        <v>0.67708333333333337</v>
      </c>
      <c r="E93" s="64"/>
      <c r="F93" s="40" t="s">
        <v>67</v>
      </c>
      <c r="G93" s="65" t="s">
        <v>84</v>
      </c>
      <c r="H93" s="49" t="s">
        <v>28</v>
      </c>
      <c r="I93" s="49" t="s">
        <v>89</v>
      </c>
      <c r="J93" s="50" t="s">
        <v>14</v>
      </c>
      <c r="K93" s="50"/>
      <c r="L93" s="48" t="s">
        <v>489</v>
      </c>
      <c r="M93" s="48" t="s">
        <v>37</v>
      </c>
      <c r="N93" s="41" t="s">
        <v>51</v>
      </c>
      <c r="O93" s="41" t="s">
        <v>247</v>
      </c>
      <c r="P93" s="41" t="s">
        <v>241</v>
      </c>
      <c r="Q93" s="51"/>
      <c r="R93" s="116"/>
      <c r="S93" s="116"/>
      <c r="T93" s="42"/>
    </row>
    <row r="94" spans="1:20" ht="45" customHeight="1" x14ac:dyDescent="0.25">
      <c r="A94" s="46">
        <v>44032</v>
      </c>
      <c r="B94" s="130">
        <f t="shared" si="1"/>
        <v>2020</v>
      </c>
      <c r="C94" s="130" t="str">
        <f>CHOOSE(IF(TableauSaisieDonnées[[#This Row],[Date]]="",13,MONTH(TableauSaisieDonnées[[#This Row],[Date]])),"Janvier","Février","Mars","Avril","Mai","Juin","Juillet","Août","Septembre","Octobre","Novembre","Décembre","")</f>
        <v>Juillet</v>
      </c>
      <c r="D94" s="47">
        <v>0.77430555555555547</v>
      </c>
      <c r="E94" s="64"/>
      <c r="F94" s="40" t="s">
        <v>67</v>
      </c>
      <c r="G94" s="65" t="s">
        <v>24</v>
      </c>
      <c r="H94" s="49" t="s">
        <v>28</v>
      </c>
      <c r="I94" s="49" t="s">
        <v>35</v>
      </c>
      <c r="J94" s="50" t="s">
        <v>14</v>
      </c>
      <c r="K94" s="50"/>
      <c r="L94" s="48" t="s">
        <v>490</v>
      </c>
      <c r="M94" s="48" t="s">
        <v>36</v>
      </c>
      <c r="N94" s="41" t="s">
        <v>164</v>
      </c>
      <c r="O94" s="41" t="s">
        <v>247</v>
      </c>
      <c r="P94" s="41" t="s">
        <v>237</v>
      </c>
      <c r="Q94" s="51"/>
      <c r="R94" s="116"/>
      <c r="S94" s="116"/>
      <c r="T94" s="42"/>
    </row>
    <row r="95" spans="1:20" ht="45" customHeight="1" x14ac:dyDescent="0.25">
      <c r="A95" s="46">
        <v>44032</v>
      </c>
      <c r="B95" s="130">
        <f t="shared" si="1"/>
        <v>2020</v>
      </c>
      <c r="C95" s="130" t="str">
        <f>CHOOSE(IF(TableauSaisieDonnées[[#This Row],[Date]]="",13,MONTH(TableauSaisieDonnées[[#This Row],[Date]])),"Janvier","Février","Mars","Avril","Mai","Juin","Juillet","Août","Septembre","Octobre","Novembre","Décembre","")</f>
        <v>Juillet</v>
      </c>
      <c r="D95" s="47">
        <v>0.79722222222222217</v>
      </c>
      <c r="E95" s="64"/>
      <c r="F95" s="40" t="s">
        <v>67</v>
      </c>
      <c r="G95" s="65" t="s">
        <v>24</v>
      </c>
      <c r="H95" s="49" t="s">
        <v>28</v>
      </c>
      <c r="I95" s="49" t="s">
        <v>35</v>
      </c>
      <c r="J95" s="50" t="s">
        <v>14</v>
      </c>
      <c r="K95" s="50"/>
      <c r="L95" s="48" t="s">
        <v>491</v>
      </c>
      <c r="M95" s="48" t="s">
        <v>37</v>
      </c>
      <c r="N95" s="41" t="s">
        <v>162</v>
      </c>
      <c r="O95" s="41" t="s">
        <v>247</v>
      </c>
      <c r="P95" s="41" t="s">
        <v>228</v>
      </c>
      <c r="Q95" s="51"/>
      <c r="R95" s="116"/>
      <c r="S95" s="116"/>
      <c r="T95" s="42"/>
    </row>
    <row r="96" spans="1:20" ht="45" customHeight="1" x14ac:dyDescent="0.25">
      <c r="A96" s="46">
        <v>44034</v>
      </c>
      <c r="B96" s="130">
        <f t="shared" si="1"/>
        <v>2020</v>
      </c>
      <c r="C96" s="130" t="str">
        <f>CHOOSE(IF(TableauSaisieDonnées[[#This Row],[Date]]="",13,MONTH(TableauSaisieDonnées[[#This Row],[Date]])),"Janvier","Février","Mars","Avril","Mai","Juin","Juillet","Août","Septembre","Octobre","Novembre","Décembre","")</f>
        <v>Juillet</v>
      </c>
      <c r="D96" s="47">
        <v>0.73611111111111116</v>
      </c>
      <c r="E96" s="64"/>
      <c r="F96" s="40" t="s">
        <v>67</v>
      </c>
      <c r="G96" s="65" t="s">
        <v>24</v>
      </c>
      <c r="H96" s="49" t="s">
        <v>28</v>
      </c>
      <c r="I96" s="49" t="s">
        <v>35</v>
      </c>
      <c r="J96" s="50" t="s">
        <v>14</v>
      </c>
      <c r="K96" s="50"/>
      <c r="L96" s="48" t="s">
        <v>492</v>
      </c>
      <c r="M96" s="48" t="s">
        <v>37</v>
      </c>
      <c r="N96" s="41" t="s">
        <v>128</v>
      </c>
      <c r="O96" s="41" t="s">
        <v>247</v>
      </c>
      <c r="P96" s="41" t="s">
        <v>241</v>
      </c>
      <c r="Q96" s="51"/>
      <c r="R96" s="116"/>
      <c r="S96" s="116"/>
      <c r="T96" s="42"/>
    </row>
    <row r="97" spans="1:20" ht="45" customHeight="1" x14ac:dyDescent="0.25">
      <c r="A97" s="46">
        <v>44035</v>
      </c>
      <c r="B97" s="130">
        <f t="shared" si="1"/>
        <v>2020</v>
      </c>
      <c r="C97" s="130" t="str">
        <f>CHOOSE(IF(TableauSaisieDonnées[[#This Row],[Date]]="",13,MONTH(TableauSaisieDonnées[[#This Row],[Date]])),"Janvier","Février","Mars","Avril","Mai","Juin","Juillet","Août","Septembre","Octobre","Novembre","Décembre","")</f>
        <v>Juillet</v>
      </c>
      <c r="D97" s="47">
        <v>0.60347222222222219</v>
      </c>
      <c r="E97" s="64"/>
      <c r="F97" s="40" t="s">
        <v>67</v>
      </c>
      <c r="G97" s="65" t="s">
        <v>24</v>
      </c>
      <c r="H97" s="49" t="s">
        <v>28</v>
      </c>
      <c r="I97" s="49" t="s">
        <v>35</v>
      </c>
      <c r="J97" s="50" t="s">
        <v>14</v>
      </c>
      <c r="K97" s="50"/>
      <c r="L97" s="48" t="s">
        <v>493</v>
      </c>
      <c r="M97" s="48" t="s">
        <v>37</v>
      </c>
      <c r="N97" s="41" t="s">
        <v>162</v>
      </c>
      <c r="O97" s="41" t="s">
        <v>247</v>
      </c>
      <c r="P97" s="41" t="s">
        <v>241</v>
      </c>
      <c r="Q97" s="51"/>
      <c r="R97" s="116"/>
      <c r="S97" s="116"/>
      <c r="T97" s="42"/>
    </row>
    <row r="98" spans="1:20" ht="45" customHeight="1" x14ac:dyDescent="0.25">
      <c r="A98" s="46">
        <v>44036</v>
      </c>
      <c r="B98" s="130">
        <f t="shared" si="1"/>
        <v>2020</v>
      </c>
      <c r="C98" s="130" t="str">
        <f>CHOOSE(IF(TableauSaisieDonnées[[#This Row],[Date]]="",13,MONTH(TableauSaisieDonnées[[#This Row],[Date]])),"Janvier","Février","Mars","Avril","Mai","Juin","Juillet","Août","Septembre","Octobre","Novembre","Décembre","")</f>
        <v>Juillet</v>
      </c>
      <c r="D98" s="47">
        <v>0.42638888888888887</v>
      </c>
      <c r="E98" s="64"/>
      <c r="F98" s="40" t="s">
        <v>67</v>
      </c>
      <c r="G98" s="65" t="s">
        <v>84</v>
      </c>
      <c r="H98" s="49" t="s">
        <v>28</v>
      </c>
      <c r="I98" s="49" t="s">
        <v>89</v>
      </c>
      <c r="J98" s="50" t="s">
        <v>14</v>
      </c>
      <c r="K98" s="50"/>
      <c r="L98" s="48" t="s">
        <v>494</v>
      </c>
      <c r="M98" s="48" t="s">
        <v>37</v>
      </c>
      <c r="N98" s="41" t="s">
        <v>58</v>
      </c>
      <c r="O98" s="41" t="s">
        <v>247</v>
      </c>
      <c r="P98" s="41" t="s">
        <v>241</v>
      </c>
      <c r="Q98" s="51"/>
      <c r="R98" s="116"/>
      <c r="S98" s="116"/>
      <c r="T98" s="42"/>
    </row>
    <row r="99" spans="1:20" ht="45" customHeight="1" x14ac:dyDescent="0.25">
      <c r="A99" s="46">
        <v>44039</v>
      </c>
      <c r="B99" s="130">
        <f t="shared" si="1"/>
        <v>2020</v>
      </c>
      <c r="C99" s="130" t="str">
        <f>CHOOSE(IF(TableauSaisieDonnées[[#This Row],[Date]]="",13,MONTH(TableauSaisieDonnées[[#This Row],[Date]])),"Janvier","Février","Mars","Avril","Mai","Juin","Juillet","Août","Septembre","Octobre","Novembre","Décembre","")</f>
        <v>Juillet</v>
      </c>
      <c r="D99" s="47">
        <v>0.40833333333333338</v>
      </c>
      <c r="E99" s="64"/>
      <c r="F99" s="40" t="s">
        <v>67</v>
      </c>
      <c r="G99" s="65" t="s">
        <v>25</v>
      </c>
      <c r="H99" s="49" t="s">
        <v>28</v>
      </c>
      <c r="I99" s="49" t="s">
        <v>34</v>
      </c>
      <c r="J99" s="50" t="s">
        <v>14</v>
      </c>
      <c r="K99" s="50"/>
      <c r="L99" s="48" t="s">
        <v>495</v>
      </c>
      <c r="M99" s="48" t="s">
        <v>37</v>
      </c>
      <c r="N99" s="41" t="s">
        <v>128</v>
      </c>
      <c r="O99" s="41" t="s">
        <v>247</v>
      </c>
      <c r="P99" s="41" t="s">
        <v>241</v>
      </c>
      <c r="Q99" s="51"/>
      <c r="R99" s="116"/>
      <c r="S99" s="116"/>
      <c r="T99" s="42"/>
    </row>
    <row r="100" spans="1:20" ht="45" customHeight="1" x14ac:dyDescent="0.25">
      <c r="A100" s="46">
        <v>44040</v>
      </c>
      <c r="B100" s="130">
        <f t="shared" si="1"/>
        <v>2020</v>
      </c>
      <c r="C100" s="130" t="str">
        <f>CHOOSE(IF(TableauSaisieDonnées[[#This Row],[Date]]="",13,MONTH(TableauSaisieDonnées[[#This Row],[Date]])),"Janvier","Février","Mars","Avril","Mai","Juin","Juillet","Août","Septembre","Octobre","Novembre","Décembre","")</f>
        <v>Juillet</v>
      </c>
      <c r="D100" s="47">
        <v>0.4770833333333333</v>
      </c>
      <c r="E100" s="64"/>
      <c r="F100" s="40" t="s">
        <v>67</v>
      </c>
      <c r="G100" s="65" t="s">
        <v>25</v>
      </c>
      <c r="H100" s="49" t="s">
        <v>28</v>
      </c>
      <c r="I100" s="49" t="s">
        <v>34</v>
      </c>
      <c r="J100" s="50" t="s">
        <v>14</v>
      </c>
      <c r="K100" s="50"/>
      <c r="L100" s="48" t="s">
        <v>496</v>
      </c>
      <c r="M100" s="48" t="s">
        <v>37</v>
      </c>
      <c r="N100" s="41" t="s">
        <v>148</v>
      </c>
      <c r="O100" s="41" t="s">
        <v>247</v>
      </c>
      <c r="P100" s="41" t="s">
        <v>241</v>
      </c>
      <c r="Q100" s="51"/>
      <c r="R100" s="116"/>
      <c r="S100" s="116"/>
      <c r="T100" s="42"/>
    </row>
    <row r="101" spans="1:20" ht="45" customHeight="1" x14ac:dyDescent="0.25">
      <c r="A101" s="46">
        <v>44043</v>
      </c>
      <c r="B101" s="130">
        <f t="shared" si="1"/>
        <v>2020</v>
      </c>
      <c r="C101" s="130" t="str">
        <f>CHOOSE(IF(TableauSaisieDonnées[[#This Row],[Date]]="",13,MONTH(TableauSaisieDonnées[[#This Row],[Date]])),"Janvier","Février","Mars","Avril","Mai","Juin","Juillet","Août","Septembre","Octobre","Novembre","Décembre","")</f>
        <v>Juillet</v>
      </c>
      <c r="D101" s="47">
        <v>0.38194444444444442</v>
      </c>
      <c r="E101" s="64"/>
      <c r="F101" s="40" t="s">
        <v>67</v>
      </c>
      <c r="G101" s="65" t="s">
        <v>24</v>
      </c>
      <c r="H101" s="49" t="s">
        <v>28</v>
      </c>
      <c r="I101" s="49" t="s">
        <v>34</v>
      </c>
      <c r="J101" s="50" t="s">
        <v>14</v>
      </c>
      <c r="K101" s="50"/>
      <c r="L101" s="48" t="s">
        <v>497</v>
      </c>
      <c r="M101" s="48" t="s">
        <v>37</v>
      </c>
      <c r="N101" s="41" t="s">
        <v>128</v>
      </c>
      <c r="O101" s="41" t="s">
        <v>247</v>
      </c>
      <c r="P101" s="41" t="s">
        <v>241</v>
      </c>
      <c r="Q101" s="51"/>
      <c r="R101" s="116"/>
      <c r="S101" s="116"/>
      <c r="T101" s="42"/>
    </row>
    <row r="102" spans="1:20" ht="45" customHeight="1" x14ac:dyDescent="0.25">
      <c r="A102" s="46">
        <v>44047</v>
      </c>
      <c r="B102" s="130">
        <f t="shared" si="1"/>
        <v>2020</v>
      </c>
      <c r="C102" s="130" t="str">
        <f>CHOOSE(IF(TableauSaisieDonnées[[#This Row],[Date]]="",13,MONTH(TableauSaisieDonnées[[#This Row],[Date]])),"Janvier","Février","Mars","Avril","Mai","Juin","Juillet","Août","Septembre","Octobre","Novembre","Décembre","")</f>
        <v>Août</v>
      </c>
      <c r="D102" s="47">
        <v>0.65138888888888891</v>
      </c>
      <c r="E102" s="64"/>
      <c r="F102" s="40" t="s">
        <v>67</v>
      </c>
      <c r="G102" s="65" t="s">
        <v>84</v>
      </c>
      <c r="H102" s="49" t="s">
        <v>28</v>
      </c>
      <c r="I102" s="49" t="s">
        <v>89</v>
      </c>
      <c r="J102" s="50" t="s">
        <v>14</v>
      </c>
      <c r="K102" s="50"/>
      <c r="L102" s="48" t="s">
        <v>498</v>
      </c>
      <c r="M102" s="48" t="s">
        <v>37</v>
      </c>
      <c r="N102" s="41" t="s">
        <v>58</v>
      </c>
      <c r="O102" s="41" t="s">
        <v>247</v>
      </c>
      <c r="P102" s="41" t="s">
        <v>241</v>
      </c>
      <c r="Q102" s="51"/>
      <c r="R102" s="116"/>
      <c r="S102" s="116"/>
      <c r="T102" s="42"/>
    </row>
    <row r="103" spans="1:20" ht="45" customHeight="1" x14ac:dyDescent="0.25">
      <c r="A103" s="46">
        <v>44067</v>
      </c>
      <c r="B103" s="130">
        <f t="shared" si="1"/>
        <v>2020</v>
      </c>
      <c r="C103" s="130" t="str">
        <f>CHOOSE(IF(TableauSaisieDonnées[[#This Row],[Date]]="",13,MONTH(TableauSaisieDonnées[[#This Row],[Date]])),"Janvier","Février","Mars","Avril","Mai","Juin","Juillet","Août","Septembre","Octobre","Novembre","Décembre","")</f>
        <v>Août</v>
      </c>
      <c r="D103" s="47">
        <v>0.34722222222222227</v>
      </c>
      <c r="E103" s="64"/>
      <c r="F103" s="40" t="s">
        <v>67</v>
      </c>
      <c r="G103" s="65" t="s">
        <v>25</v>
      </c>
      <c r="H103" s="49" t="s">
        <v>28</v>
      </c>
      <c r="I103" s="49" t="s">
        <v>34</v>
      </c>
      <c r="J103" s="50" t="s">
        <v>14</v>
      </c>
      <c r="K103" s="50"/>
      <c r="L103" s="48" t="s">
        <v>499</v>
      </c>
      <c r="M103" s="48" t="s">
        <v>36</v>
      </c>
      <c r="N103" s="41" t="s">
        <v>155</v>
      </c>
      <c r="O103" s="41" t="s">
        <v>247</v>
      </c>
      <c r="P103" s="41" t="s">
        <v>237</v>
      </c>
      <c r="Q103" s="51"/>
      <c r="R103" s="116"/>
      <c r="S103" s="116"/>
      <c r="T103" s="42"/>
    </row>
    <row r="104" spans="1:20" ht="45" customHeight="1" x14ac:dyDescent="0.25">
      <c r="A104" s="46">
        <v>44070</v>
      </c>
      <c r="B104" s="130">
        <f t="shared" si="1"/>
        <v>2020</v>
      </c>
      <c r="C104" s="130" t="str">
        <f>CHOOSE(IF(TableauSaisieDonnées[[#This Row],[Date]]="",13,MONTH(TableauSaisieDonnées[[#This Row],[Date]])),"Janvier","Février","Mars","Avril","Mai","Juin","Juillet","Août","Septembre","Octobre","Novembre","Décembre","")</f>
        <v>Août</v>
      </c>
      <c r="D104" s="47">
        <v>0.45833333333333331</v>
      </c>
      <c r="E104" s="64"/>
      <c r="F104" s="40" t="s">
        <v>67</v>
      </c>
      <c r="G104" s="65" t="s">
        <v>25</v>
      </c>
      <c r="H104" s="49" t="s">
        <v>28</v>
      </c>
      <c r="I104" s="49" t="s">
        <v>34</v>
      </c>
      <c r="J104" s="50" t="s">
        <v>14</v>
      </c>
      <c r="K104" s="50"/>
      <c r="L104" s="48" t="s">
        <v>500</v>
      </c>
      <c r="M104" s="48" t="s">
        <v>37</v>
      </c>
      <c r="N104" s="41" t="s">
        <v>128</v>
      </c>
      <c r="O104" s="41" t="s">
        <v>247</v>
      </c>
      <c r="P104" s="41" t="s">
        <v>241</v>
      </c>
      <c r="Q104" s="51"/>
      <c r="R104" s="116"/>
      <c r="S104" s="116"/>
      <c r="T104" s="42"/>
    </row>
    <row r="105" spans="1:20" ht="45" customHeight="1" x14ac:dyDescent="0.25">
      <c r="A105" s="46">
        <v>44070</v>
      </c>
      <c r="B105" s="130">
        <f t="shared" si="1"/>
        <v>2020</v>
      </c>
      <c r="C105" s="130" t="str">
        <f>CHOOSE(IF(TableauSaisieDonnées[[#This Row],[Date]]="",13,MONTH(TableauSaisieDonnées[[#This Row],[Date]])),"Janvier","Février","Mars","Avril","Mai","Juin","Juillet","Août","Septembre","Octobre","Novembre","Décembre","")</f>
        <v>Août</v>
      </c>
      <c r="D105" s="47">
        <v>0.95833333333333337</v>
      </c>
      <c r="E105" s="64"/>
      <c r="F105" s="43" t="s">
        <v>49</v>
      </c>
      <c r="G105" s="65" t="s">
        <v>26</v>
      </c>
      <c r="H105" s="49" t="s">
        <v>28</v>
      </c>
      <c r="I105" s="49" t="s">
        <v>82</v>
      </c>
      <c r="J105" s="50" t="s">
        <v>14</v>
      </c>
      <c r="K105" s="50"/>
      <c r="L105" s="48" t="s">
        <v>501</v>
      </c>
      <c r="M105" s="48" t="s">
        <v>37</v>
      </c>
      <c r="N105" s="44" t="s">
        <v>128</v>
      </c>
      <c r="O105" s="44" t="s">
        <v>247</v>
      </c>
      <c r="P105" s="44" t="s">
        <v>241</v>
      </c>
      <c r="Q105" s="110">
        <v>14</v>
      </c>
      <c r="R105" s="115"/>
      <c r="S105" s="115"/>
      <c r="T105" s="112"/>
    </row>
    <row r="106" spans="1:20" ht="45" customHeight="1" x14ac:dyDescent="0.25">
      <c r="A106" s="46">
        <v>44074</v>
      </c>
      <c r="B106" s="130">
        <f t="shared" si="1"/>
        <v>2020</v>
      </c>
      <c r="C106" s="130" t="str">
        <f>CHOOSE(IF(TableauSaisieDonnées[[#This Row],[Date]]="",13,MONTH(TableauSaisieDonnées[[#This Row],[Date]])),"Janvier","Février","Mars","Avril","Mai","Juin","Juillet","Août","Septembre","Octobre","Novembre","Décembre","")</f>
        <v>Août</v>
      </c>
      <c r="D106" s="47">
        <v>0.30763888888888891</v>
      </c>
      <c r="E106" s="64"/>
      <c r="F106" s="40" t="s">
        <v>67</v>
      </c>
      <c r="G106" s="65" t="s">
        <v>24</v>
      </c>
      <c r="H106" s="49" t="s">
        <v>29</v>
      </c>
      <c r="I106" s="49" t="s">
        <v>34</v>
      </c>
      <c r="J106" s="50" t="s">
        <v>14</v>
      </c>
      <c r="K106" s="50"/>
      <c r="L106" s="48" t="s">
        <v>502</v>
      </c>
      <c r="M106" s="48" t="s">
        <v>37</v>
      </c>
      <c r="N106" s="41" t="s">
        <v>75</v>
      </c>
      <c r="O106" s="41" t="s">
        <v>247</v>
      </c>
      <c r="P106" s="41" t="s">
        <v>238</v>
      </c>
      <c r="Q106" s="51"/>
      <c r="R106" s="116"/>
      <c r="S106" s="116"/>
      <c r="T106" s="42"/>
    </row>
    <row r="107" spans="1:20" ht="45" customHeight="1" x14ac:dyDescent="0.25">
      <c r="A107" s="46">
        <v>44075</v>
      </c>
      <c r="B107" s="130">
        <f t="shared" si="1"/>
        <v>2020</v>
      </c>
      <c r="C107" s="130" t="str">
        <f>CHOOSE(IF(TableauSaisieDonnées[[#This Row],[Date]]="",13,MONTH(TableauSaisieDonnées[[#This Row],[Date]])),"Janvier","Février","Mars","Avril","Mai","Juin","Juillet","Août","Septembre","Octobre","Novembre","Décembre","")</f>
        <v>Septembre</v>
      </c>
      <c r="D107" s="47">
        <v>0.9916666666666667</v>
      </c>
      <c r="E107" s="64"/>
      <c r="F107" s="40" t="s">
        <v>67</v>
      </c>
      <c r="G107" s="65" t="s">
        <v>26</v>
      </c>
      <c r="H107" s="49" t="s">
        <v>28</v>
      </c>
      <c r="I107" s="49" t="s">
        <v>82</v>
      </c>
      <c r="J107" s="50" t="s">
        <v>14</v>
      </c>
      <c r="K107" s="50"/>
      <c r="L107" s="48" t="s">
        <v>503</v>
      </c>
      <c r="M107" s="48" t="s">
        <v>37</v>
      </c>
      <c r="N107" s="41" t="s">
        <v>73</v>
      </c>
      <c r="O107" s="41" t="s">
        <v>247</v>
      </c>
      <c r="P107" s="41" t="s">
        <v>238</v>
      </c>
      <c r="Q107" s="51"/>
      <c r="R107" s="116"/>
      <c r="S107" s="116"/>
      <c r="T107" s="42"/>
    </row>
    <row r="108" spans="1:20" ht="45" customHeight="1" x14ac:dyDescent="0.25">
      <c r="A108" s="46">
        <v>44077</v>
      </c>
      <c r="B108" s="130">
        <f t="shared" si="1"/>
        <v>2020</v>
      </c>
      <c r="C108" s="130" t="str">
        <f>CHOOSE(IF(TableauSaisieDonnées[[#This Row],[Date]]="",13,MONTH(TableauSaisieDonnées[[#This Row],[Date]])),"Janvier","Février","Mars","Avril","Mai","Juin","Juillet","Août","Septembre","Octobre","Novembre","Décembre","")</f>
        <v>Septembre</v>
      </c>
      <c r="D108" s="47">
        <v>0.75347222222222221</v>
      </c>
      <c r="E108" s="64"/>
      <c r="F108" s="40" t="s">
        <v>67</v>
      </c>
      <c r="G108" s="65" t="s">
        <v>25</v>
      </c>
      <c r="H108" s="49" t="s">
        <v>28</v>
      </c>
      <c r="I108" s="49" t="s">
        <v>35</v>
      </c>
      <c r="J108" s="50" t="s">
        <v>14</v>
      </c>
      <c r="K108" s="50"/>
      <c r="L108" s="48" t="s">
        <v>504</v>
      </c>
      <c r="M108" s="48" t="s">
        <v>37</v>
      </c>
      <c r="N108" s="41" t="s">
        <v>144</v>
      </c>
      <c r="O108" s="41" t="s">
        <v>247</v>
      </c>
      <c r="P108" s="41" t="s">
        <v>241</v>
      </c>
      <c r="Q108" s="51"/>
      <c r="R108" s="116"/>
      <c r="S108" s="116"/>
      <c r="T108" s="42"/>
    </row>
    <row r="109" spans="1:20" ht="45" customHeight="1" x14ac:dyDescent="0.25">
      <c r="A109" s="46">
        <v>44078</v>
      </c>
      <c r="B109" s="130">
        <f t="shared" si="1"/>
        <v>2020</v>
      </c>
      <c r="C109" s="130" t="str">
        <f>CHOOSE(IF(TableauSaisieDonnées[[#This Row],[Date]]="",13,MONTH(TableauSaisieDonnées[[#This Row],[Date]])),"Janvier","Février","Mars","Avril","Mai","Juin","Juillet","Août","Septembre","Octobre","Novembre","Décembre","")</f>
        <v>Septembre</v>
      </c>
      <c r="D109" s="47">
        <v>0.69444444444444453</v>
      </c>
      <c r="E109" s="64"/>
      <c r="F109" s="40" t="s">
        <v>67</v>
      </c>
      <c r="G109" s="65" t="s">
        <v>84</v>
      </c>
      <c r="H109" s="49" t="s">
        <v>28</v>
      </c>
      <c r="I109" s="49" t="s">
        <v>89</v>
      </c>
      <c r="J109" s="50" t="s">
        <v>14</v>
      </c>
      <c r="K109" s="50"/>
      <c r="L109" s="48" t="s">
        <v>505</v>
      </c>
      <c r="M109" s="48" t="s">
        <v>37</v>
      </c>
      <c r="N109" s="41" t="s">
        <v>53</v>
      </c>
      <c r="O109" s="41" t="s">
        <v>247</v>
      </c>
      <c r="P109" s="41" t="s">
        <v>241</v>
      </c>
      <c r="Q109" s="51"/>
      <c r="R109" s="116"/>
      <c r="S109" s="116"/>
      <c r="T109" s="42"/>
    </row>
    <row r="110" spans="1:20" ht="45" customHeight="1" x14ac:dyDescent="0.25">
      <c r="A110" s="46">
        <v>44082</v>
      </c>
      <c r="B110" s="130">
        <f t="shared" si="1"/>
        <v>2020</v>
      </c>
      <c r="C110" s="130" t="str">
        <f>CHOOSE(IF(TableauSaisieDonnées[[#This Row],[Date]]="",13,MONTH(TableauSaisieDonnées[[#This Row],[Date]])),"Janvier","Février","Mars","Avril","Mai","Juin","Juillet","Août","Septembre","Octobre","Novembre","Décembre","")</f>
        <v>Septembre</v>
      </c>
      <c r="D110" s="47">
        <v>0.39444444444444443</v>
      </c>
      <c r="E110" s="64"/>
      <c r="F110" s="40" t="s">
        <v>67</v>
      </c>
      <c r="G110" s="65" t="s">
        <v>25</v>
      </c>
      <c r="H110" s="49" t="s">
        <v>28</v>
      </c>
      <c r="I110" s="49" t="s">
        <v>34</v>
      </c>
      <c r="J110" s="50" t="s">
        <v>97</v>
      </c>
      <c r="K110" s="50"/>
      <c r="L110" s="48" t="s">
        <v>506</v>
      </c>
      <c r="M110" s="48" t="s">
        <v>37</v>
      </c>
      <c r="N110" s="41" t="s">
        <v>75</v>
      </c>
      <c r="O110" s="41" t="s">
        <v>247</v>
      </c>
      <c r="P110" s="41" t="s">
        <v>239</v>
      </c>
      <c r="Q110" s="51"/>
      <c r="R110" s="116"/>
      <c r="S110" s="116"/>
      <c r="T110" s="42"/>
    </row>
    <row r="111" spans="1:20" ht="45" customHeight="1" x14ac:dyDescent="0.25">
      <c r="A111" s="46">
        <v>44082</v>
      </c>
      <c r="B111" s="130">
        <f t="shared" si="1"/>
        <v>2020</v>
      </c>
      <c r="C111" s="130" t="str">
        <f>CHOOSE(IF(TableauSaisieDonnées[[#This Row],[Date]]="",13,MONTH(TableauSaisieDonnées[[#This Row],[Date]])),"Janvier","Février","Mars","Avril","Mai","Juin","Juillet","Août","Septembre","Octobre","Novembre","Décembre","")</f>
        <v>Septembre</v>
      </c>
      <c r="D111" s="47">
        <v>0.35000000000000003</v>
      </c>
      <c r="E111" s="64"/>
      <c r="F111" s="40" t="s">
        <v>67</v>
      </c>
      <c r="G111" s="65" t="s">
        <v>84</v>
      </c>
      <c r="H111" s="49" t="s">
        <v>28</v>
      </c>
      <c r="I111" s="49" t="s">
        <v>89</v>
      </c>
      <c r="J111" s="50" t="s">
        <v>16</v>
      </c>
      <c r="K111" s="50"/>
      <c r="L111" s="48" t="s">
        <v>507</v>
      </c>
      <c r="M111" s="48" t="s">
        <v>37</v>
      </c>
      <c r="N111" s="41" t="s">
        <v>128</v>
      </c>
      <c r="O111" s="41" t="s">
        <v>247</v>
      </c>
      <c r="P111" s="41" t="s">
        <v>228</v>
      </c>
      <c r="Q111" s="51"/>
      <c r="R111" s="116"/>
      <c r="S111" s="116"/>
      <c r="T111" s="42"/>
    </row>
    <row r="112" spans="1:20" ht="45" customHeight="1" x14ac:dyDescent="0.25">
      <c r="A112" s="46">
        <v>44084</v>
      </c>
      <c r="B112" s="130">
        <f t="shared" si="1"/>
        <v>2020</v>
      </c>
      <c r="C112" s="130" t="str">
        <f>CHOOSE(IF(TableauSaisieDonnées[[#This Row],[Date]]="",13,MONTH(TableauSaisieDonnées[[#This Row],[Date]])),"Janvier","Février","Mars","Avril","Mai","Juin","Juillet","Août","Septembre","Octobre","Novembre","Décembre","")</f>
        <v>Septembre</v>
      </c>
      <c r="D112" s="47">
        <v>0.50277777777777777</v>
      </c>
      <c r="E112" s="64"/>
      <c r="F112" s="40" t="s">
        <v>67</v>
      </c>
      <c r="G112" s="65" t="s">
        <v>84</v>
      </c>
      <c r="H112" s="49" t="s">
        <v>28</v>
      </c>
      <c r="I112" s="49" t="s">
        <v>89</v>
      </c>
      <c r="J112" s="50" t="s">
        <v>14</v>
      </c>
      <c r="K112" s="50"/>
      <c r="L112" s="48" t="s">
        <v>508</v>
      </c>
      <c r="M112" s="48" t="s">
        <v>37</v>
      </c>
      <c r="N112" s="41" t="s">
        <v>101</v>
      </c>
      <c r="O112" s="41" t="s">
        <v>247</v>
      </c>
      <c r="P112" s="41" t="s">
        <v>241</v>
      </c>
      <c r="Q112" s="51"/>
      <c r="R112" s="116"/>
      <c r="S112" s="116"/>
      <c r="T112" s="42"/>
    </row>
    <row r="113" spans="1:20" ht="45" customHeight="1" x14ac:dyDescent="0.25">
      <c r="A113" s="46">
        <v>44088</v>
      </c>
      <c r="B113" s="130">
        <f t="shared" si="1"/>
        <v>2020</v>
      </c>
      <c r="C113" s="130" t="str">
        <f>CHOOSE(IF(TableauSaisieDonnées[[#This Row],[Date]]="",13,MONTH(TableauSaisieDonnées[[#This Row],[Date]])),"Janvier","Février","Mars","Avril","Mai","Juin","Juillet","Août","Septembre","Octobre","Novembre","Décembre","")</f>
        <v>Septembre</v>
      </c>
      <c r="D113" s="47">
        <v>0.39513888888888887</v>
      </c>
      <c r="E113" s="64"/>
      <c r="F113" s="40" t="s">
        <v>67</v>
      </c>
      <c r="G113" s="65" t="s">
        <v>24</v>
      </c>
      <c r="H113" s="49" t="s">
        <v>28</v>
      </c>
      <c r="I113" s="49" t="s">
        <v>34</v>
      </c>
      <c r="J113" s="50" t="s">
        <v>14</v>
      </c>
      <c r="K113" s="50"/>
      <c r="L113" s="48" t="s">
        <v>509</v>
      </c>
      <c r="M113" s="48" t="s">
        <v>37</v>
      </c>
      <c r="N113" s="41" t="s">
        <v>53</v>
      </c>
      <c r="O113" s="41" t="s">
        <v>247</v>
      </c>
      <c r="P113" s="41" t="s">
        <v>241</v>
      </c>
      <c r="Q113" s="51"/>
      <c r="R113" s="116"/>
      <c r="S113" s="116"/>
      <c r="T113" s="42"/>
    </row>
    <row r="114" spans="1:20" ht="45" customHeight="1" x14ac:dyDescent="0.25">
      <c r="A114" s="46">
        <v>44092</v>
      </c>
      <c r="B114" s="130">
        <f t="shared" si="1"/>
        <v>2020</v>
      </c>
      <c r="C114" s="130" t="str">
        <f>CHOOSE(IF(TableauSaisieDonnées[[#This Row],[Date]]="",13,MONTH(TableauSaisieDonnées[[#This Row],[Date]])),"Janvier","Février","Mars","Avril","Mai","Juin","Juillet","Août","Septembre","Octobre","Novembre","Décembre","")</f>
        <v>Septembre</v>
      </c>
      <c r="D114" s="47">
        <v>0.11666666666666665</v>
      </c>
      <c r="E114" s="64"/>
      <c r="F114" s="40" t="s">
        <v>67</v>
      </c>
      <c r="G114" s="65" t="s">
        <v>26</v>
      </c>
      <c r="H114" s="49" t="s">
        <v>28</v>
      </c>
      <c r="I114" s="49" t="s">
        <v>82</v>
      </c>
      <c r="J114" s="50" t="s">
        <v>14</v>
      </c>
      <c r="K114" s="50"/>
      <c r="L114" s="48" t="s">
        <v>510</v>
      </c>
      <c r="M114" s="48" t="s">
        <v>37</v>
      </c>
      <c r="N114" s="41" t="s">
        <v>164</v>
      </c>
      <c r="O114" s="41" t="s">
        <v>247</v>
      </c>
      <c r="P114" s="41" t="s">
        <v>241</v>
      </c>
      <c r="Q114" s="51"/>
      <c r="R114" s="116"/>
      <c r="S114" s="116"/>
      <c r="T114" s="42"/>
    </row>
    <row r="115" spans="1:20" ht="45" customHeight="1" x14ac:dyDescent="0.25">
      <c r="A115" s="46">
        <v>44095</v>
      </c>
      <c r="B115" s="130">
        <f t="shared" si="1"/>
        <v>2020</v>
      </c>
      <c r="C115" s="130" t="str">
        <f>CHOOSE(IF(TableauSaisieDonnées[[#This Row],[Date]]="",13,MONTH(TableauSaisieDonnées[[#This Row],[Date]])),"Janvier","Février","Mars","Avril","Mai","Juin","Juillet","Août","Septembre","Octobre","Novembre","Décembre","")</f>
        <v>Septembre</v>
      </c>
      <c r="D115" s="47">
        <v>0.43333333333333335</v>
      </c>
      <c r="E115" s="64"/>
      <c r="F115" s="40" t="s">
        <v>67</v>
      </c>
      <c r="G115" s="65" t="s">
        <v>84</v>
      </c>
      <c r="H115" s="49" t="s">
        <v>28</v>
      </c>
      <c r="I115" s="49" t="s">
        <v>89</v>
      </c>
      <c r="J115" s="50" t="s">
        <v>14</v>
      </c>
      <c r="K115" s="50"/>
      <c r="L115" s="48" t="s">
        <v>511</v>
      </c>
      <c r="M115" s="48" t="s">
        <v>36</v>
      </c>
      <c r="N115" s="41" t="s">
        <v>90</v>
      </c>
      <c r="O115" s="41" t="s">
        <v>247</v>
      </c>
      <c r="P115" s="41" t="s">
        <v>237</v>
      </c>
      <c r="Q115" s="51"/>
      <c r="R115" s="116"/>
      <c r="S115" s="116"/>
      <c r="T115" s="42"/>
    </row>
    <row r="116" spans="1:20" ht="45" customHeight="1" x14ac:dyDescent="0.25">
      <c r="A116" s="46">
        <v>44095</v>
      </c>
      <c r="B116" s="130">
        <f t="shared" si="1"/>
        <v>2020</v>
      </c>
      <c r="C116" s="130" t="str">
        <f>CHOOSE(IF(TableauSaisieDonnées[[#This Row],[Date]]="",13,MONTH(TableauSaisieDonnées[[#This Row],[Date]])),"Janvier","Février","Mars","Avril","Mai","Juin","Juillet","Août","Septembre","Octobre","Novembre","Décembre","")</f>
        <v>Septembre</v>
      </c>
      <c r="D116" s="47">
        <v>0.48194444444444445</v>
      </c>
      <c r="E116" s="64"/>
      <c r="F116" s="40" t="s">
        <v>67</v>
      </c>
      <c r="G116" s="65" t="s">
        <v>84</v>
      </c>
      <c r="H116" s="49" t="s">
        <v>28</v>
      </c>
      <c r="I116" s="49" t="s">
        <v>89</v>
      </c>
      <c r="J116" s="50" t="s">
        <v>16</v>
      </c>
      <c r="K116" s="50"/>
      <c r="L116" s="48" t="s">
        <v>512</v>
      </c>
      <c r="M116" s="48" t="s">
        <v>37</v>
      </c>
      <c r="N116" s="41" t="s">
        <v>151</v>
      </c>
      <c r="O116" s="41" t="s">
        <v>247</v>
      </c>
      <c r="P116" s="41" t="s">
        <v>241</v>
      </c>
      <c r="Q116" s="51"/>
      <c r="R116" s="116"/>
      <c r="S116" s="116"/>
      <c r="T116" s="42"/>
    </row>
    <row r="117" spans="1:20" ht="45" customHeight="1" x14ac:dyDescent="0.25">
      <c r="A117" s="46">
        <v>44095</v>
      </c>
      <c r="B117" s="130">
        <f t="shared" si="1"/>
        <v>2020</v>
      </c>
      <c r="C117" s="130" t="str">
        <f>CHOOSE(IF(TableauSaisieDonnées[[#This Row],[Date]]="",13,MONTH(TableauSaisieDonnées[[#This Row],[Date]])),"Janvier","Février","Mars","Avril","Mai","Juin","Juillet","Août","Septembre","Octobre","Novembre","Décembre","")</f>
        <v>Septembre</v>
      </c>
      <c r="D117" s="47">
        <v>0.58333333333333337</v>
      </c>
      <c r="E117" s="64"/>
      <c r="F117" s="43" t="s">
        <v>49</v>
      </c>
      <c r="G117" s="65" t="s">
        <v>84</v>
      </c>
      <c r="H117" s="49" t="s">
        <v>28</v>
      </c>
      <c r="I117" s="49" t="s">
        <v>89</v>
      </c>
      <c r="J117" s="50" t="s">
        <v>14</v>
      </c>
      <c r="K117" s="50"/>
      <c r="L117" s="48" t="s">
        <v>513</v>
      </c>
      <c r="M117" s="48" t="s">
        <v>36</v>
      </c>
      <c r="N117" s="44" t="s">
        <v>90</v>
      </c>
      <c r="O117" s="44" t="s">
        <v>247</v>
      </c>
      <c r="P117" s="44" t="s">
        <v>237</v>
      </c>
      <c r="Q117" s="110">
        <v>4</v>
      </c>
      <c r="R117" s="115"/>
      <c r="S117" s="115"/>
      <c r="T117" s="112"/>
    </row>
    <row r="118" spans="1:20" ht="45" customHeight="1" x14ac:dyDescent="0.25">
      <c r="A118" s="46">
        <v>44097</v>
      </c>
      <c r="B118" s="130">
        <f t="shared" si="1"/>
        <v>2020</v>
      </c>
      <c r="C118" s="130" t="str">
        <f>CHOOSE(IF(TableauSaisieDonnées[[#This Row],[Date]]="",13,MONTH(TableauSaisieDonnées[[#This Row],[Date]])),"Janvier","Février","Mars","Avril","Mai","Juin","Juillet","Août","Septembre","Octobre","Novembre","Décembre","")</f>
        <v>Septembre</v>
      </c>
      <c r="D118" s="47">
        <v>0.83611111111111114</v>
      </c>
      <c r="E118" s="64"/>
      <c r="F118" s="40" t="s">
        <v>67</v>
      </c>
      <c r="G118" s="65" t="s">
        <v>24</v>
      </c>
      <c r="H118" s="49" t="s">
        <v>28</v>
      </c>
      <c r="I118" s="49" t="s">
        <v>35</v>
      </c>
      <c r="J118" s="50" t="s">
        <v>111</v>
      </c>
      <c r="K118" s="50"/>
      <c r="L118" s="48" t="s">
        <v>514</v>
      </c>
      <c r="M118" s="48" t="s">
        <v>37</v>
      </c>
      <c r="N118" s="41" t="s">
        <v>53</v>
      </c>
      <c r="O118" s="41" t="s">
        <v>247</v>
      </c>
      <c r="P118" s="41" t="s">
        <v>241</v>
      </c>
      <c r="Q118" s="51"/>
      <c r="R118" s="116"/>
      <c r="S118" s="116"/>
      <c r="T118" s="42"/>
    </row>
    <row r="119" spans="1:20" ht="45" customHeight="1" x14ac:dyDescent="0.25">
      <c r="A119" s="46">
        <v>44102</v>
      </c>
      <c r="B119" s="130">
        <f t="shared" si="1"/>
        <v>2020</v>
      </c>
      <c r="C119" s="130" t="str">
        <f>CHOOSE(IF(TableauSaisieDonnées[[#This Row],[Date]]="",13,MONTH(TableauSaisieDonnées[[#This Row],[Date]])),"Janvier","Février","Mars","Avril","Mai","Juin","Juillet","Août","Septembre","Octobre","Novembre","Décembre","")</f>
        <v>Septembre</v>
      </c>
      <c r="D119" s="47">
        <v>0.59930555555555554</v>
      </c>
      <c r="E119" s="64"/>
      <c r="F119" s="40" t="s">
        <v>67</v>
      </c>
      <c r="G119" s="65" t="s">
        <v>25</v>
      </c>
      <c r="H119" s="49" t="s">
        <v>28</v>
      </c>
      <c r="I119" s="49" t="s">
        <v>35</v>
      </c>
      <c r="J119" s="50" t="s">
        <v>111</v>
      </c>
      <c r="K119" s="50"/>
      <c r="L119" s="48" t="s">
        <v>515</v>
      </c>
      <c r="M119" s="48" t="s">
        <v>37</v>
      </c>
      <c r="N119" s="41" t="s">
        <v>162</v>
      </c>
      <c r="O119" s="41" t="s">
        <v>247</v>
      </c>
      <c r="P119" s="41" t="s">
        <v>238</v>
      </c>
      <c r="Q119" s="51"/>
      <c r="R119" s="116"/>
      <c r="S119" s="116"/>
      <c r="T119" s="42"/>
    </row>
    <row r="120" spans="1:20" ht="45" customHeight="1" x14ac:dyDescent="0.25">
      <c r="A120" s="46">
        <v>44105</v>
      </c>
      <c r="B120" s="130">
        <f t="shared" si="1"/>
        <v>2020</v>
      </c>
      <c r="C120" s="130" t="str">
        <f>CHOOSE(IF(TableauSaisieDonnées[[#This Row],[Date]]="",13,MONTH(TableauSaisieDonnées[[#This Row],[Date]])),"Janvier","Février","Mars","Avril","Mai","Juin","Juillet","Août","Septembre","Octobre","Novembre","Décembre","")</f>
        <v>Octobre</v>
      </c>
      <c r="D120" s="47">
        <v>0.69166666666666676</v>
      </c>
      <c r="E120" s="64"/>
      <c r="F120" s="40" t="s">
        <v>67</v>
      </c>
      <c r="G120" s="65" t="s">
        <v>25</v>
      </c>
      <c r="H120" s="49" t="s">
        <v>29</v>
      </c>
      <c r="I120" s="49" t="s">
        <v>35</v>
      </c>
      <c r="J120" s="50" t="s">
        <v>14</v>
      </c>
      <c r="K120" s="50"/>
      <c r="L120" s="48" t="s">
        <v>516</v>
      </c>
      <c r="M120" s="48" t="s">
        <v>37</v>
      </c>
      <c r="N120" s="41" t="s">
        <v>118</v>
      </c>
      <c r="O120" s="41" t="s">
        <v>247</v>
      </c>
      <c r="P120" s="41" t="s">
        <v>241</v>
      </c>
      <c r="Q120" s="51"/>
      <c r="R120" s="116"/>
      <c r="S120" s="116"/>
      <c r="T120" s="42"/>
    </row>
    <row r="121" spans="1:20" ht="45" customHeight="1" x14ac:dyDescent="0.25">
      <c r="A121" s="46">
        <v>44105</v>
      </c>
      <c r="B121" s="130">
        <f t="shared" si="1"/>
        <v>2020</v>
      </c>
      <c r="C121" s="130" t="str">
        <f>CHOOSE(IF(TableauSaisieDonnées[[#This Row],[Date]]="",13,MONTH(TableauSaisieDonnées[[#This Row],[Date]])),"Janvier","Février","Mars","Avril","Mai","Juin","Juillet","Août","Septembre","Octobre","Novembre","Décembre","")</f>
        <v>Octobre</v>
      </c>
      <c r="D121" s="47">
        <v>0.66666666666666663</v>
      </c>
      <c r="E121" s="64"/>
      <c r="F121" s="43" t="s">
        <v>49</v>
      </c>
      <c r="G121" s="65" t="s">
        <v>25</v>
      </c>
      <c r="H121" s="49" t="s">
        <v>28</v>
      </c>
      <c r="I121" s="49" t="s">
        <v>35</v>
      </c>
      <c r="J121" s="50" t="s">
        <v>14</v>
      </c>
      <c r="K121" s="50"/>
      <c r="L121" s="48" t="s">
        <v>517</v>
      </c>
      <c r="M121" s="48" t="s">
        <v>36</v>
      </c>
      <c r="N121" s="44" t="s">
        <v>121</v>
      </c>
      <c r="O121" s="44" t="s">
        <v>247</v>
      </c>
      <c r="P121" s="44" t="s">
        <v>237</v>
      </c>
      <c r="Q121" s="110">
        <v>9</v>
      </c>
      <c r="R121" s="115"/>
      <c r="S121" s="115"/>
      <c r="T121" s="112"/>
    </row>
    <row r="122" spans="1:20" ht="45" customHeight="1" x14ac:dyDescent="0.25">
      <c r="A122" s="46">
        <v>44109</v>
      </c>
      <c r="B122" s="130">
        <f t="shared" si="1"/>
        <v>2020</v>
      </c>
      <c r="C122" s="130" t="str">
        <f>CHOOSE(IF(TableauSaisieDonnées[[#This Row],[Date]]="",13,MONTH(TableauSaisieDonnées[[#This Row],[Date]])),"Janvier","Février","Mars","Avril","Mai","Juin","Juillet","Août","Septembre","Octobre","Novembre","Décembre","")</f>
        <v>Octobre</v>
      </c>
      <c r="D122" s="47">
        <v>0.29166666666666669</v>
      </c>
      <c r="E122" s="64"/>
      <c r="F122" s="40" t="s">
        <v>67</v>
      </c>
      <c r="G122" s="65" t="s">
        <v>25</v>
      </c>
      <c r="H122" s="49" t="s">
        <v>28</v>
      </c>
      <c r="I122" s="49" t="s">
        <v>34</v>
      </c>
      <c r="J122" s="50" t="s">
        <v>14</v>
      </c>
      <c r="K122" s="50"/>
      <c r="L122" s="48" t="s">
        <v>518</v>
      </c>
      <c r="M122" s="48" t="s">
        <v>37</v>
      </c>
      <c r="N122" s="41" t="s">
        <v>75</v>
      </c>
      <c r="O122" s="41" t="s">
        <v>247</v>
      </c>
      <c r="P122" s="41" t="s">
        <v>238</v>
      </c>
      <c r="Q122" s="51"/>
      <c r="R122" s="116"/>
      <c r="S122" s="116"/>
      <c r="T122" s="42"/>
    </row>
    <row r="123" spans="1:20" ht="45" customHeight="1" x14ac:dyDescent="0.25">
      <c r="A123" s="46">
        <v>44109</v>
      </c>
      <c r="B123" s="130">
        <f t="shared" si="1"/>
        <v>2020</v>
      </c>
      <c r="C123" s="130" t="str">
        <f>CHOOSE(IF(TableauSaisieDonnées[[#This Row],[Date]]="",13,MONTH(TableauSaisieDonnées[[#This Row],[Date]])),"Janvier","Février","Mars","Avril","Mai","Juin","Juillet","Août","Septembre","Octobre","Novembre","Décembre","")</f>
        <v>Octobre</v>
      </c>
      <c r="D123" s="47">
        <v>0.79791666666666661</v>
      </c>
      <c r="E123" s="64"/>
      <c r="F123" s="40" t="s">
        <v>67</v>
      </c>
      <c r="G123" s="65" t="s">
        <v>24</v>
      </c>
      <c r="H123" s="49" t="s">
        <v>28</v>
      </c>
      <c r="I123" s="49" t="s">
        <v>35</v>
      </c>
      <c r="J123" s="50" t="s">
        <v>16</v>
      </c>
      <c r="K123" s="50"/>
      <c r="L123" s="48" t="s">
        <v>519</v>
      </c>
      <c r="M123" s="48" t="s">
        <v>37</v>
      </c>
      <c r="N123" s="41" t="s">
        <v>75</v>
      </c>
      <c r="O123" s="41" t="s">
        <v>247</v>
      </c>
      <c r="P123" s="41" t="s">
        <v>241</v>
      </c>
      <c r="Q123" s="51"/>
      <c r="R123" s="116"/>
      <c r="S123" s="116"/>
      <c r="T123" s="42"/>
    </row>
    <row r="124" spans="1:20" ht="45" customHeight="1" x14ac:dyDescent="0.25">
      <c r="A124" s="46">
        <v>44109</v>
      </c>
      <c r="B124" s="130">
        <f t="shared" si="1"/>
        <v>2020</v>
      </c>
      <c r="C124" s="130" t="str">
        <f>CHOOSE(IF(TableauSaisieDonnées[[#This Row],[Date]]="",13,MONTH(TableauSaisieDonnées[[#This Row],[Date]])),"Janvier","Février","Mars","Avril","Mai","Juin","Juillet","Août","Septembre","Octobre","Novembre","Décembre","")</f>
        <v>Octobre</v>
      </c>
      <c r="D124" s="47">
        <v>0.77500000000000002</v>
      </c>
      <c r="E124" s="64"/>
      <c r="F124" s="40" t="s">
        <v>67</v>
      </c>
      <c r="G124" s="65" t="s">
        <v>24</v>
      </c>
      <c r="H124" s="49" t="s">
        <v>28</v>
      </c>
      <c r="I124" s="49" t="s">
        <v>35</v>
      </c>
      <c r="J124" s="50" t="s">
        <v>14</v>
      </c>
      <c r="K124" s="50"/>
      <c r="L124" s="48" t="s">
        <v>520</v>
      </c>
      <c r="M124" s="48" t="s">
        <v>37</v>
      </c>
      <c r="N124" s="41" t="s">
        <v>51</v>
      </c>
      <c r="O124" s="41" t="s">
        <v>247</v>
      </c>
      <c r="P124" s="41" t="s">
        <v>241</v>
      </c>
      <c r="Q124" s="51"/>
      <c r="R124" s="116"/>
      <c r="S124" s="116"/>
      <c r="T124" s="42"/>
    </row>
    <row r="125" spans="1:20" ht="45" customHeight="1" x14ac:dyDescent="0.25">
      <c r="A125" s="46">
        <v>44112</v>
      </c>
      <c r="B125" s="130">
        <f t="shared" si="1"/>
        <v>2020</v>
      </c>
      <c r="C125" s="130" t="str">
        <f>CHOOSE(IF(TableauSaisieDonnées[[#This Row],[Date]]="",13,MONTH(TableauSaisieDonnées[[#This Row],[Date]])),"Janvier","Février","Mars","Avril","Mai","Juin","Juillet","Août","Septembre","Octobre","Novembre","Décembre","")</f>
        <v>Octobre</v>
      </c>
      <c r="D125" s="47">
        <v>0.33333333333333331</v>
      </c>
      <c r="E125" s="64"/>
      <c r="F125" s="40" t="s">
        <v>67</v>
      </c>
      <c r="G125" s="65" t="s">
        <v>25</v>
      </c>
      <c r="H125" s="49" t="s">
        <v>28</v>
      </c>
      <c r="I125" s="49" t="s">
        <v>34</v>
      </c>
      <c r="J125" s="50" t="s">
        <v>14</v>
      </c>
      <c r="K125" s="50"/>
      <c r="L125" s="48" t="s">
        <v>521</v>
      </c>
      <c r="M125" s="48" t="s">
        <v>37</v>
      </c>
      <c r="N125" s="41" t="s">
        <v>105</v>
      </c>
      <c r="O125" s="41" t="s">
        <v>247</v>
      </c>
      <c r="P125" s="41" t="s">
        <v>239</v>
      </c>
      <c r="Q125" s="51"/>
      <c r="R125" s="116"/>
      <c r="S125" s="116"/>
      <c r="T125" s="42"/>
    </row>
    <row r="126" spans="1:20" ht="45" customHeight="1" x14ac:dyDescent="0.25">
      <c r="A126" s="46">
        <v>44112</v>
      </c>
      <c r="B126" s="130">
        <f t="shared" si="1"/>
        <v>2020</v>
      </c>
      <c r="C126" s="130" t="str">
        <f>CHOOSE(IF(TableauSaisieDonnées[[#This Row],[Date]]="",13,MONTH(TableauSaisieDonnées[[#This Row],[Date]])),"Janvier","Février","Mars","Avril","Mai","Juin","Juillet","Août","Septembre","Octobre","Novembre","Décembre","")</f>
        <v>Octobre</v>
      </c>
      <c r="D126" s="47">
        <v>0.43541666666666662</v>
      </c>
      <c r="E126" s="64"/>
      <c r="F126" s="43" t="s">
        <v>49</v>
      </c>
      <c r="G126" s="65" t="s">
        <v>25</v>
      </c>
      <c r="H126" s="49" t="s">
        <v>28</v>
      </c>
      <c r="I126" s="49" t="s">
        <v>34</v>
      </c>
      <c r="J126" s="50" t="s">
        <v>14</v>
      </c>
      <c r="K126" s="50"/>
      <c r="L126" s="48" t="s">
        <v>522</v>
      </c>
      <c r="M126" s="48" t="s">
        <v>37</v>
      </c>
      <c r="N126" s="44" t="s">
        <v>105</v>
      </c>
      <c r="O126" s="44" t="s">
        <v>247</v>
      </c>
      <c r="P126" s="44" t="s">
        <v>239</v>
      </c>
      <c r="Q126" s="110">
        <v>23</v>
      </c>
      <c r="R126" s="115"/>
      <c r="S126" s="115"/>
      <c r="T126" s="112"/>
    </row>
    <row r="127" spans="1:20" ht="45" customHeight="1" x14ac:dyDescent="0.25">
      <c r="A127" s="46">
        <v>44116</v>
      </c>
      <c r="B127" s="130">
        <f t="shared" si="1"/>
        <v>2020</v>
      </c>
      <c r="C127" s="130" t="str">
        <f>CHOOSE(IF(TableauSaisieDonnées[[#This Row],[Date]]="",13,MONTH(TableauSaisieDonnées[[#This Row],[Date]])),"Janvier","Février","Mars","Avril","Mai","Juin","Juillet","Août","Septembre","Octobre","Novembre","Décembre","")</f>
        <v>Octobre</v>
      </c>
      <c r="D127" s="47">
        <v>0.875</v>
      </c>
      <c r="E127" s="64"/>
      <c r="F127" s="43" t="s">
        <v>49</v>
      </c>
      <c r="G127" s="65" t="s">
        <v>25</v>
      </c>
      <c r="H127" s="49" t="s">
        <v>28</v>
      </c>
      <c r="I127" s="49" t="s">
        <v>35</v>
      </c>
      <c r="J127" s="50" t="s">
        <v>14</v>
      </c>
      <c r="K127" s="50"/>
      <c r="L127" s="48" t="s">
        <v>523</v>
      </c>
      <c r="M127" s="48" t="s">
        <v>36</v>
      </c>
      <c r="N127" s="44" t="s">
        <v>121</v>
      </c>
      <c r="O127" s="44" t="s">
        <v>247</v>
      </c>
      <c r="P127" s="44" t="s">
        <v>237</v>
      </c>
      <c r="Q127" s="110">
        <v>72</v>
      </c>
      <c r="R127" s="115"/>
      <c r="S127" s="115"/>
      <c r="T127" s="112"/>
    </row>
    <row r="128" spans="1:20" ht="45" customHeight="1" x14ac:dyDescent="0.25">
      <c r="A128" s="46">
        <v>44118</v>
      </c>
      <c r="B128" s="130">
        <f t="shared" si="1"/>
        <v>2020</v>
      </c>
      <c r="C128" s="130" t="str">
        <f>CHOOSE(IF(TableauSaisieDonnées[[#This Row],[Date]]="",13,MONTH(TableauSaisieDonnées[[#This Row],[Date]])),"Janvier","Février","Mars","Avril","Mai","Juin","Juillet","Août","Septembre","Octobre","Novembre","Décembre","")</f>
        <v>Octobre</v>
      </c>
      <c r="D128" s="47">
        <v>0.40902777777777777</v>
      </c>
      <c r="E128" s="64"/>
      <c r="F128" s="40" t="s">
        <v>67</v>
      </c>
      <c r="G128" s="65" t="s">
        <v>84</v>
      </c>
      <c r="H128" s="49" t="s">
        <v>28</v>
      </c>
      <c r="I128" s="49" t="s">
        <v>89</v>
      </c>
      <c r="J128" s="50" t="s">
        <v>14</v>
      </c>
      <c r="K128" s="50"/>
      <c r="L128" s="48" t="s">
        <v>524</v>
      </c>
      <c r="M128" s="48" t="s">
        <v>37</v>
      </c>
      <c r="N128" s="41" t="s">
        <v>162</v>
      </c>
      <c r="O128" s="41" t="s">
        <v>247</v>
      </c>
      <c r="P128" s="41" t="s">
        <v>238</v>
      </c>
      <c r="Q128" s="51"/>
      <c r="R128" s="116"/>
      <c r="S128" s="116"/>
      <c r="T128" s="42"/>
    </row>
    <row r="129" spans="1:20" ht="45" customHeight="1" x14ac:dyDescent="0.25">
      <c r="A129" s="46">
        <v>44123</v>
      </c>
      <c r="B129" s="130">
        <f t="shared" si="1"/>
        <v>2020</v>
      </c>
      <c r="C129" s="130" t="str">
        <f>CHOOSE(IF(TableauSaisieDonnées[[#This Row],[Date]]="",13,MONTH(TableauSaisieDonnées[[#This Row],[Date]])),"Janvier","Février","Mars","Avril","Mai","Juin","Juillet","Août","Septembre","Octobre","Novembre","Décembre","")</f>
        <v>Octobre</v>
      </c>
      <c r="D129" s="47">
        <v>0.60416666666666663</v>
      </c>
      <c r="E129" s="64"/>
      <c r="F129" s="40" t="s">
        <v>67</v>
      </c>
      <c r="G129" s="65" t="s">
        <v>92</v>
      </c>
      <c r="H129" s="49" t="s">
        <v>28</v>
      </c>
      <c r="I129" s="49" t="s">
        <v>89</v>
      </c>
      <c r="J129" s="50" t="s">
        <v>97</v>
      </c>
      <c r="K129" s="50"/>
      <c r="L129" s="48" t="s">
        <v>525</v>
      </c>
      <c r="M129" s="48" t="s">
        <v>36</v>
      </c>
      <c r="N129" s="41" t="s">
        <v>105</v>
      </c>
      <c r="O129" s="41" t="s">
        <v>247</v>
      </c>
      <c r="P129" s="41" t="s">
        <v>241</v>
      </c>
      <c r="Q129" s="51"/>
      <c r="R129" s="116"/>
      <c r="S129" s="116"/>
      <c r="T129" s="42"/>
    </row>
    <row r="130" spans="1:20" ht="45" customHeight="1" x14ac:dyDescent="0.25">
      <c r="A130" s="46">
        <v>44127</v>
      </c>
      <c r="B130" s="130">
        <f t="shared" ref="B130:B193" si="2">IF(A130="","",YEAR(A130))</f>
        <v>2020</v>
      </c>
      <c r="C130" s="130" t="str">
        <f>CHOOSE(IF(TableauSaisieDonnées[[#This Row],[Date]]="",13,MONTH(TableauSaisieDonnées[[#This Row],[Date]])),"Janvier","Février","Mars","Avril","Mai","Juin","Juillet","Août","Septembre","Octobre","Novembre","Décembre","")</f>
        <v>Octobre</v>
      </c>
      <c r="D130" s="47">
        <v>0.52986111111111112</v>
      </c>
      <c r="E130" s="64"/>
      <c r="F130" s="43" t="s">
        <v>56</v>
      </c>
      <c r="G130" s="65" t="s">
        <v>84</v>
      </c>
      <c r="H130" s="49" t="s">
        <v>28</v>
      </c>
      <c r="I130" s="49" t="s">
        <v>34</v>
      </c>
      <c r="J130" s="50" t="s">
        <v>97</v>
      </c>
      <c r="K130" s="50"/>
      <c r="L130" s="48" t="s">
        <v>526</v>
      </c>
      <c r="M130" s="48" t="s">
        <v>36</v>
      </c>
      <c r="N130" s="44" t="s">
        <v>113</v>
      </c>
      <c r="O130" s="44" t="s">
        <v>247</v>
      </c>
      <c r="P130" s="44" t="s">
        <v>237</v>
      </c>
      <c r="Q130" s="110">
        <v>0</v>
      </c>
      <c r="R130" s="115"/>
      <c r="S130" s="115"/>
      <c r="T130" s="112"/>
    </row>
    <row r="131" spans="1:20" ht="45" customHeight="1" x14ac:dyDescent="0.25">
      <c r="A131" s="46">
        <v>44134</v>
      </c>
      <c r="B131" s="130">
        <f t="shared" si="2"/>
        <v>2020</v>
      </c>
      <c r="C131" s="130" t="str">
        <f>CHOOSE(IF(TableauSaisieDonnées[[#This Row],[Date]]="",13,MONTH(TableauSaisieDonnées[[#This Row],[Date]])),"Janvier","Février","Mars","Avril","Mai","Juin","Juillet","Août","Septembre","Octobre","Novembre","Décembre","")</f>
        <v>Octobre</v>
      </c>
      <c r="D131" s="47">
        <v>0.21527777777777779</v>
      </c>
      <c r="E131" s="64"/>
      <c r="F131" s="40" t="s">
        <v>67</v>
      </c>
      <c r="G131" s="65" t="s">
        <v>24</v>
      </c>
      <c r="H131" s="49" t="s">
        <v>28</v>
      </c>
      <c r="I131" s="49" t="s">
        <v>34</v>
      </c>
      <c r="J131" s="50" t="s">
        <v>14</v>
      </c>
      <c r="K131" s="50"/>
      <c r="L131" s="48" t="s">
        <v>527</v>
      </c>
      <c r="M131" s="48" t="s">
        <v>37</v>
      </c>
      <c r="N131" s="41" t="s">
        <v>162</v>
      </c>
      <c r="O131" s="41" t="s">
        <v>247</v>
      </c>
      <c r="P131" s="41" t="s">
        <v>238</v>
      </c>
      <c r="Q131" s="51"/>
      <c r="R131" s="116"/>
      <c r="S131" s="116"/>
      <c r="T131" s="42"/>
    </row>
    <row r="132" spans="1:20" ht="45" customHeight="1" x14ac:dyDescent="0.25">
      <c r="A132" s="46">
        <v>44134</v>
      </c>
      <c r="B132" s="130">
        <f t="shared" si="2"/>
        <v>2020</v>
      </c>
      <c r="C132" s="130" t="str">
        <f>CHOOSE(IF(TableauSaisieDonnées[[#This Row],[Date]]="",13,MONTH(TableauSaisieDonnées[[#This Row],[Date]])),"Janvier","Février","Mars","Avril","Mai","Juin","Juillet","Août","Septembre","Octobre","Novembre","Décembre","")</f>
        <v>Octobre</v>
      </c>
      <c r="D132" s="47">
        <v>0.39374999999999999</v>
      </c>
      <c r="E132" s="64"/>
      <c r="F132" s="40" t="s">
        <v>67</v>
      </c>
      <c r="G132" s="65" t="s">
        <v>24</v>
      </c>
      <c r="H132" s="49" t="s">
        <v>28</v>
      </c>
      <c r="I132" s="49" t="s">
        <v>34</v>
      </c>
      <c r="J132" s="50" t="s">
        <v>14</v>
      </c>
      <c r="K132" s="50"/>
      <c r="L132" s="48" t="s">
        <v>528</v>
      </c>
      <c r="M132" s="48" t="s">
        <v>37</v>
      </c>
      <c r="N132" s="41" t="s">
        <v>118</v>
      </c>
      <c r="O132" s="41" t="s">
        <v>247</v>
      </c>
      <c r="P132" s="41" t="s">
        <v>239</v>
      </c>
      <c r="Q132" s="51"/>
      <c r="R132" s="116"/>
      <c r="S132" s="116"/>
      <c r="T132" s="42"/>
    </row>
    <row r="133" spans="1:20" ht="45" customHeight="1" x14ac:dyDescent="0.25">
      <c r="A133" s="52">
        <v>44135</v>
      </c>
      <c r="B133" s="131">
        <f t="shared" si="2"/>
        <v>2020</v>
      </c>
      <c r="C133" s="131" t="str">
        <f>CHOOSE(IF(TableauSaisieDonnées[[#This Row],[Date]]="",13,MONTH(TableauSaisieDonnées[[#This Row],[Date]])),"Janvier","Février","Mars","Avril","Mai","Juin","Juillet","Août","Septembre","Octobre","Novembre","Décembre","")</f>
        <v>Octobre</v>
      </c>
      <c r="D133" s="53">
        <v>0.9916666666666667</v>
      </c>
      <c r="E133" s="62"/>
      <c r="F133" s="40" t="s">
        <v>67</v>
      </c>
      <c r="G133" s="63" t="s">
        <v>26</v>
      </c>
      <c r="H133" s="55" t="s">
        <v>28</v>
      </c>
      <c r="I133" s="55" t="s">
        <v>82</v>
      </c>
      <c r="J133" s="56" t="s">
        <v>16</v>
      </c>
      <c r="K133" s="56"/>
      <c r="L133" s="54" t="s">
        <v>529</v>
      </c>
      <c r="M133" s="54" t="s">
        <v>37</v>
      </c>
      <c r="N133" s="41" t="s">
        <v>128</v>
      </c>
      <c r="O133" s="41" t="s">
        <v>247</v>
      </c>
      <c r="P133" s="41" t="s">
        <v>241</v>
      </c>
      <c r="Q133" s="57"/>
      <c r="R133" s="116"/>
      <c r="S133" s="116"/>
      <c r="T133" s="42"/>
    </row>
    <row r="134" spans="1:20" s="19" customFormat="1" ht="45" customHeight="1" x14ac:dyDescent="0.25">
      <c r="A134" s="58">
        <v>44141</v>
      </c>
      <c r="B134" s="132">
        <f t="shared" si="2"/>
        <v>2020</v>
      </c>
      <c r="C134" s="132" t="str">
        <f>CHOOSE(IF(TableauSaisieDonnées[[#This Row],[Date]]="",13,MONTH(TableauSaisieDonnées[[#This Row],[Date]])),"Janvier","Février","Mars","Avril","Mai","Juin","Juillet","Août","Septembre","Octobre","Novembre","Décembre","")</f>
        <v>Novembre</v>
      </c>
      <c r="D134" s="59">
        <v>0.30277777777777776</v>
      </c>
      <c r="E134" s="44"/>
      <c r="F134" s="40" t="s">
        <v>67</v>
      </c>
      <c r="G134" s="43" t="s">
        <v>25</v>
      </c>
      <c r="H134" s="43" t="s">
        <v>29</v>
      </c>
      <c r="I134" s="43" t="s">
        <v>34</v>
      </c>
      <c r="J134" s="60" t="s">
        <v>14</v>
      </c>
      <c r="K134" s="60"/>
      <c r="L134" s="44" t="s">
        <v>530</v>
      </c>
      <c r="M134" s="44" t="s">
        <v>37</v>
      </c>
      <c r="N134" s="41" t="s">
        <v>73</v>
      </c>
      <c r="O134" s="41" t="s">
        <v>247</v>
      </c>
      <c r="P134" s="41" t="s">
        <v>238</v>
      </c>
      <c r="Q134" s="61"/>
      <c r="R134" s="116"/>
      <c r="S134" s="116"/>
      <c r="T134" s="42"/>
    </row>
    <row r="135" spans="1:20" ht="45" customHeight="1" x14ac:dyDescent="0.25">
      <c r="A135" s="52">
        <v>44145</v>
      </c>
      <c r="B135" s="131">
        <f t="shared" si="2"/>
        <v>2020</v>
      </c>
      <c r="C135" s="131" t="str">
        <f>CHOOSE(IF(TableauSaisieDonnées[[#This Row],[Date]]="",13,MONTH(TableauSaisieDonnées[[#This Row],[Date]])),"Janvier","Février","Mars","Avril","Mai","Juin","Juillet","Août","Septembre","Octobre","Novembre","Décembre","")</f>
        <v>Novembre</v>
      </c>
      <c r="D135" s="53">
        <v>0.75</v>
      </c>
      <c r="E135" s="62"/>
      <c r="F135" s="40" t="s">
        <v>67</v>
      </c>
      <c r="G135" s="63" t="s">
        <v>25</v>
      </c>
      <c r="H135" s="55" t="s">
        <v>28</v>
      </c>
      <c r="I135" s="55" t="s">
        <v>35</v>
      </c>
      <c r="J135" s="50" t="s">
        <v>14</v>
      </c>
      <c r="K135" s="56"/>
      <c r="L135" s="54" t="s">
        <v>531</v>
      </c>
      <c r="M135" s="54" t="s">
        <v>36</v>
      </c>
      <c r="N135" s="41" t="s">
        <v>113</v>
      </c>
      <c r="O135" s="41" t="s">
        <v>247</v>
      </c>
      <c r="P135" s="41" t="s">
        <v>239</v>
      </c>
      <c r="Q135" s="57"/>
      <c r="R135" s="116"/>
      <c r="S135" s="116"/>
      <c r="T135" s="42"/>
    </row>
    <row r="136" spans="1:20" ht="45" customHeight="1" x14ac:dyDescent="0.25">
      <c r="A136" s="46">
        <v>44145</v>
      </c>
      <c r="B136" s="130">
        <f t="shared" si="2"/>
        <v>2020</v>
      </c>
      <c r="C136" s="130" t="str">
        <f>CHOOSE(IF(TableauSaisieDonnées[[#This Row],[Date]]="",13,MONTH(TableauSaisieDonnées[[#This Row],[Date]])),"Janvier","Février","Mars","Avril","Mai","Juin","Juillet","Août","Septembre","Octobre","Novembre","Décembre","")</f>
        <v>Novembre</v>
      </c>
      <c r="D136" s="47">
        <v>4.8611111111111112E-2</v>
      </c>
      <c r="E136" s="64"/>
      <c r="F136" s="43" t="s">
        <v>49</v>
      </c>
      <c r="G136" s="65" t="s">
        <v>26</v>
      </c>
      <c r="H136" s="49" t="s">
        <v>28</v>
      </c>
      <c r="I136" s="49" t="s">
        <v>82</v>
      </c>
      <c r="J136" s="50" t="s">
        <v>14</v>
      </c>
      <c r="K136" s="50"/>
      <c r="L136" s="48" t="s">
        <v>532</v>
      </c>
      <c r="M136" s="48" t="s">
        <v>36</v>
      </c>
      <c r="N136" s="44" t="s">
        <v>113</v>
      </c>
      <c r="O136" s="44" t="s">
        <v>247</v>
      </c>
      <c r="P136" s="44" t="s">
        <v>239</v>
      </c>
      <c r="Q136" s="110">
        <v>10</v>
      </c>
      <c r="R136" s="115"/>
      <c r="S136" s="115"/>
      <c r="T136" s="112"/>
    </row>
    <row r="137" spans="1:20" ht="45" customHeight="1" x14ac:dyDescent="0.25">
      <c r="A137" s="46">
        <v>44147</v>
      </c>
      <c r="B137" s="130">
        <f t="shared" si="2"/>
        <v>2020</v>
      </c>
      <c r="C137" s="130" t="str">
        <f>CHOOSE(IF(TableauSaisieDonnées[[#This Row],[Date]]="",13,MONTH(TableauSaisieDonnées[[#This Row],[Date]])),"Janvier","Février","Mars","Avril","Mai","Juin","Juillet","Août","Septembre","Octobre","Novembre","Décembre","")</f>
        <v>Novembre</v>
      </c>
      <c r="D137" s="47">
        <v>0.40069444444444446</v>
      </c>
      <c r="E137" s="64"/>
      <c r="F137" s="40" t="s">
        <v>67</v>
      </c>
      <c r="G137" s="65" t="s">
        <v>84</v>
      </c>
      <c r="H137" s="49" t="s">
        <v>28</v>
      </c>
      <c r="I137" s="49" t="s">
        <v>89</v>
      </c>
      <c r="J137" s="50" t="s">
        <v>14</v>
      </c>
      <c r="K137" s="50"/>
      <c r="L137" s="48" t="s">
        <v>533</v>
      </c>
      <c r="M137" s="48" t="s">
        <v>37</v>
      </c>
      <c r="N137" s="41" t="s">
        <v>153</v>
      </c>
      <c r="O137" s="41" t="s">
        <v>247</v>
      </c>
      <c r="P137" s="41" t="s">
        <v>238</v>
      </c>
      <c r="Q137" s="51"/>
      <c r="R137" s="116"/>
      <c r="S137" s="116"/>
      <c r="T137" s="42"/>
    </row>
    <row r="138" spans="1:20" ht="45" customHeight="1" x14ac:dyDescent="0.25">
      <c r="A138" s="46">
        <v>44152</v>
      </c>
      <c r="B138" s="130">
        <f t="shared" si="2"/>
        <v>2020</v>
      </c>
      <c r="C138" s="130" t="str">
        <f>CHOOSE(IF(TableauSaisieDonnées[[#This Row],[Date]]="",13,MONTH(TableauSaisieDonnées[[#This Row],[Date]])),"Janvier","Février","Mars","Avril","Mai","Juin","Juillet","Août","Septembre","Octobre","Novembre","Décembre","")</f>
        <v>Novembre</v>
      </c>
      <c r="D138" s="47">
        <v>0.18055555555555555</v>
      </c>
      <c r="E138" s="64"/>
      <c r="F138" s="40" t="s">
        <v>67</v>
      </c>
      <c r="G138" s="65" t="s">
        <v>26</v>
      </c>
      <c r="H138" s="49" t="s">
        <v>28</v>
      </c>
      <c r="I138" s="49" t="s">
        <v>82</v>
      </c>
      <c r="J138" s="50" t="s">
        <v>14</v>
      </c>
      <c r="K138" s="50"/>
      <c r="L138" s="48" t="s">
        <v>534</v>
      </c>
      <c r="M138" s="48" t="s">
        <v>36</v>
      </c>
      <c r="N138" s="41" t="s">
        <v>113</v>
      </c>
      <c r="O138" s="41" t="s">
        <v>247</v>
      </c>
      <c r="P138" s="41" t="s">
        <v>239</v>
      </c>
      <c r="Q138" s="51"/>
      <c r="R138" s="116"/>
      <c r="S138" s="116"/>
      <c r="T138" s="42"/>
    </row>
    <row r="139" spans="1:20" ht="45" customHeight="1" x14ac:dyDescent="0.25">
      <c r="A139" s="46">
        <v>44153</v>
      </c>
      <c r="B139" s="130">
        <f t="shared" si="2"/>
        <v>2020</v>
      </c>
      <c r="C139" s="130" t="str">
        <f>CHOOSE(IF(TableauSaisieDonnées[[#This Row],[Date]]="",13,MONTH(TableauSaisieDonnées[[#This Row],[Date]])),"Janvier","Février","Mars","Avril","Mai","Juin","Juillet","Août","Septembre","Octobre","Novembre","Décembre","")</f>
        <v>Novembre</v>
      </c>
      <c r="D139" s="47">
        <v>5.9027777777777783E-2</v>
      </c>
      <c r="E139" s="64"/>
      <c r="F139" s="43" t="s">
        <v>49</v>
      </c>
      <c r="G139" s="65" t="s">
        <v>26</v>
      </c>
      <c r="H139" s="49" t="s">
        <v>28</v>
      </c>
      <c r="I139" s="49" t="s">
        <v>82</v>
      </c>
      <c r="J139" s="50" t="s">
        <v>14</v>
      </c>
      <c r="K139" s="50"/>
      <c r="L139" s="48" t="s">
        <v>535</v>
      </c>
      <c r="M139" s="48" t="s">
        <v>36</v>
      </c>
      <c r="N139" s="44" t="s">
        <v>113</v>
      </c>
      <c r="O139" s="44" t="s">
        <v>247</v>
      </c>
      <c r="P139" s="44" t="s">
        <v>239</v>
      </c>
      <c r="Q139" s="110">
        <v>4</v>
      </c>
      <c r="R139" s="115"/>
      <c r="S139" s="115"/>
      <c r="T139" s="112"/>
    </row>
    <row r="140" spans="1:20" ht="45" customHeight="1" x14ac:dyDescent="0.25">
      <c r="A140" s="46">
        <v>44154</v>
      </c>
      <c r="B140" s="130">
        <f t="shared" si="2"/>
        <v>2020</v>
      </c>
      <c r="C140" s="130" t="str">
        <f>CHOOSE(IF(TableauSaisieDonnées[[#This Row],[Date]]="",13,MONTH(TableauSaisieDonnées[[#This Row],[Date]])),"Janvier","Février","Mars","Avril","Mai","Juin","Juillet","Août","Septembre","Octobre","Novembre","Décembre","")</f>
        <v>Novembre</v>
      </c>
      <c r="D140" s="47">
        <v>0.50694444444444442</v>
      </c>
      <c r="E140" s="64"/>
      <c r="F140" s="40" t="s">
        <v>67</v>
      </c>
      <c r="G140" s="65" t="s">
        <v>24</v>
      </c>
      <c r="H140" s="49" t="s">
        <v>28</v>
      </c>
      <c r="I140" s="49" t="s">
        <v>34</v>
      </c>
      <c r="J140" s="50" t="s">
        <v>14</v>
      </c>
      <c r="K140" s="50"/>
      <c r="L140" s="48" t="s">
        <v>536</v>
      </c>
      <c r="M140" s="48" t="s">
        <v>37</v>
      </c>
      <c r="N140" s="41" t="s">
        <v>146</v>
      </c>
      <c r="O140" s="41" t="s">
        <v>247</v>
      </c>
      <c r="P140" s="41" t="s">
        <v>241</v>
      </c>
      <c r="Q140" s="51"/>
      <c r="R140" s="116"/>
      <c r="S140" s="116"/>
      <c r="T140" s="42"/>
    </row>
    <row r="141" spans="1:20" ht="45" customHeight="1" x14ac:dyDescent="0.25">
      <c r="A141" s="46">
        <v>44160</v>
      </c>
      <c r="B141" s="130">
        <f t="shared" si="2"/>
        <v>2020</v>
      </c>
      <c r="C141" s="130" t="str">
        <f>CHOOSE(IF(TableauSaisieDonnées[[#This Row],[Date]]="",13,MONTH(TableauSaisieDonnées[[#This Row],[Date]])),"Janvier","Février","Mars","Avril","Mai","Juin","Juillet","Août","Septembre","Octobre","Novembre","Décembre","")</f>
        <v>Novembre</v>
      </c>
      <c r="D141" s="47">
        <v>0.39444444444444443</v>
      </c>
      <c r="E141" s="64"/>
      <c r="F141" s="40" t="s">
        <v>67</v>
      </c>
      <c r="G141" s="65" t="s">
        <v>25</v>
      </c>
      <c r="H141" s="49" t="s">
        <v>28</v>
      </c>
      <c r="I141" s="49" t="s">
        <v>34</v>
      </c>
      <c r="J141" s="50" t="s">
        <v>16</v>
      </c>
      <c r="K141" s="50"/>
      <c r="L141" s="48" t="s">
        <v>537</v>
      </c>
      <c r="M141" s="48" t="s">
        <v>36</v>
      </c>
      <c r="N141" s="41" t="s">
        <v>66</v>
      </c>
      <c r="O141" s="41" t="s">
        <v>247</v>
      </c>
      <c r="P141" s="41" t="s">
        <v>239</v>
      </c>
      <c r="Q141" s="51"/>
      <c r="R141" s="116"/>
      <c r="S141" s="116"/>
      <c r="T141" s="42"/>
    </row>
    <row r="142" spans="1:20" ht="45" customHeight="1" x14ac:dyDescent="0.25">
      <c r="A142" s="46">
        <v>44160</v>
      </c>
      <c r="B142" s="130">
        <f t="shared" si="2"/>
        <v>2020</v>
      </c>
      <c r="C142" s="130" t="str">
        <f>CHOOSE(IF(TableauSaisieDonnées[[#This Row],[Date]]="",13,MONTH(TableauSaisieDonnées[[#This Row],[Date]])),"Janvier","Février","Mars","Avril","Mai","Juin","Juillet","Août","Septembre","Octobre","Novembre","Décembre","")</f>
        <v>Novembre</v>
      </c>
      <c r="D142" s="47">
        <v>0.58333333333333337</v>
      </c>
      <c r="E142" s="64"/>
      <c r="F142" s="43" t="s">
        <v>49</v>
      </c>
      <c r="G142" s="65" t="s">
        <v>25</v>
      </c>
      <c r="H142" s="49" t="s">
        <v>28</v>
      </c>
      <c r="I142" s="49" t="s">
        <v>35</v>
      </c>
      <c r="J142" s="50" t="s">
        <v>16</v>
      </c>
      <c r="K142" s="50"/>
      <c r="L142" s="48" t="s">
        <v>538</v>
      </c>
      <c r="M142" s="48" t="s">
        <v>36</v>
      </c>
      <c r="N142" s="44" t="s">
        <v>66</v>
      </c>
      <c r="O142" s="44" t="s">
        <v>247</v>
      </c>
      <c r="P142" s="44" t="s">
        <v>237</v>
      </c>
      <c r="Q142" s="110">
        <v>7</v>
      </c>
      <c r="R142" s="115"/>
      <c r="S142" s="115"/>
      <c r="T142" s="113"/>
    </row>
    <row r="143" spans="1:20" ht="45" customHeight="1" x14ac:dyDescent="0.25">
      <c r="A143" s="46">
        <v>44161</v>
      </c>
      <c r="B143" s="130">
        <f t="shared" si="2"/>
        <v>2020</v>
      </c>
      <c r="C143" s="130" t="str">
        <f>CHOOSE(IF(TableauSaisieDonnées[[#This Row],[Date]]="",13,MONTH(TableauSaisieDonnées[[#This Row],[Date]])),"Janvier","Février","Mars","Avril","Mai","Juin","Juillet","Août","Septembre","Octobre","Novembre","Décembre","")</f>
        <v>Novembre</v>
      </c>
      <c r="D143" s="47">
        <v>0.44444444444444442</v>
      </c>
      <c r="E143" s="64"/>
      <c r="F143" s="40" t="s">
        <v>67</v>
      </c>
      <c r="G143" s="65" t="s">
        <v>24</v>
      </c>
      <c r="H143" s="49" t="s">
        <v>28</v>
      </c>
      <c r="I143" s="49" t="s">
        <v>34</v>
      </c>
      <c r="J143" s="50" t="s">
        <v>14</v>
      </c>
      <c r="K143" s="50"/>
      <c r="L143" s="48" t="s">
        <v>539</v>
      </c>
      <c r="M143" s="48" t="s">
        <v>36</v>
      </c>
      <c r="N143" s="41" t="s">
        <v>113</v>
      </c>
      <c r="O143" s="41" t="s">
        <v>247</v>
      </c>
      <c r="P143" s="41" t="s">
        <v>239</v>
      </c>
      <c r="Q143" s="51"/>
      <c r="R143" s="116"/>
      <c r="S143" s="116"/>
      <c r="T143" s="42"/>
    </row>
    <row r="144" spans="1:20" ht="45" customHeight="1" x14ac:dyDescent="0.25">
      <c r="A144" s="46">
        <v>44161</v>
      </c>
      <c r="B144" s="130">
        <f t="shared" si="2"/>
        <v>2020</v>
      </c>
      <c r="C144" s="130" t="str">
        <f>CHOOSE(IF(TableauSaisieDonnées[[#This Row],[Date]]="",13,MONTH(TableauSaisieDonnées[[#This Row],[Date]])),"Janvier","Février","Mars","Avril","Mai","Juin","Juillet","Août","Septembre","Octobre","Novembre","Décembre","")</f>
        <v>Novembre</v>
      </c>
      <c r="D144" s="47">
        <v>0.27430555555555552</v>
      </c>
      <c r="E144" s="64"/>
      <c r="F144" s="43" t="s">
        <v>49</v>
      </c>
      <c r="G144" s="65" t="s">
        <v>24</v>
      </c>
      <c r="H144" s="49" t="s">
        <v>28</v>
      </c>
      <c r="I144" s="49" t="s">
        <v>34</v>
      </c>
      <c r="J144" s="50" t="s">
        <v>14</v>
      </c>
      <c r="K144" s="50"/>
      <c r="L144" s="48" t="s">
        <v>540</v>
      </c>
      <c r="M144" s="48" t="s">
        <v>36</v>
      </c>
      <c r="N144" s="44" t="s">
        <v>113</v>
      </c>
      <c r="O144" s="44" t="s">
        <v>247</v>
      </c>
      <c r="P144" s="44" t="s">
        <v>239</v>
      </c>
      <c r="Q144" s="110">
        <v>5</v>
      </c>
      <c r="R144" s="115"/>
      <c r="S144" s="115"/>
      <c r="T144" s="113"/>
    </row>
    <row r="145" spans="1:20" ht="45" customHeight="1" x14ac:dyDescent="0.25">
      <c r="A145" s="46">
        <v>44162</v>
      </c>
      <c r="B145" s="130">
        <f t="shared" si="2"/>
        <v>2020</v>
      </c>
      <c r="C145" s="130" t="str">
        <f>CHOOSE(IF(TableauSaisieDonnées[[#This Row],[Date]]="",13,MONTH(TableauSaisieDonnées[[#This Row],[Date]])),"Janvier","Février","Mars","Avril","Mai","Juin","Juillet","Août","Septembre","Octobre","Novembre","Décembre","")</f>
        <v>Novembre</v>
      </c>
      <c r="D145" s="47">
        <v>0.30555555555555552</v>
      </c>
      <c r="E145" s="64"/>
      <c r="F145" s="40" t="s">
        <v>67</v>
      </c>
      <c r="G145" s="65" t="s">
        <v>24</v>
      </c>
      <c r="H145" s="49" t="s">
        <v>28</v>
      </c>
      <c r="I145" s="49" t="s">
        <v>34</v>
      </c>
      <c r="J145" s="50" t="s">
        <v>14</v>
      </c>
      <c r="K145" s="50"/>
      <c r="L145" s="48" t="s">
        <v>541</v>
      </c>
      <c r="M145" s="48" t="s">
        <v>36</v>
      </c>
      <c r="N145" s="41" t="s">
        <v>113</v>
      </c>
      <c r="O145" s="41" t="s">
        <v>247</v>
      </c>
      <c r="P145" s="41" t="s">
        <v>239</v>
      </c>
      <c r="Q145" s="51"/>
      <c r="R145" s="116"/>
      <c r="S145" s="116"/>
      <c r="T145" s="42"/>
    </row>
    <row r="146" spans="1:20" ht="45" customHeight="1" x14ac:dyDescent="0.25">
      <c r="A146" s="46">
        <v>44162</v>
      </c>
      <c r="B146" s="130">
        <f t="shared" si="2"/>
        <v>2020</v>
      </c>
      <c r="C146" s="130" t="str">
        <f>CHOOSE(IF(TableauSaisieDonnées[[#This Row],[Date]]="",13,MONTH(TableauSaisieDonnées[[#This Row],[Date]])),"Janvier","Février","Mars","Avril","Mai","Juin","Juillet","Août","Septembre","Octobre","Novembre","Décembre","")</f>
        <v>Novembre</v>
      </c>
      <c r="D146" s="47">
        <v>0.80555555555555547</v>
      </c>
      <c r="E146" s="64"/>
      <c r="F146" s="43" t="s">
        <v>49</v>
      </c>
      <c r="G146" s="65" t="s">
        <v>25</v>
      </c>
      <c r="H146" s="49" t="s">
        <v>28</v>
      </c>
      <c r="I146" s="49" t="s">
        <v>35</v>
      </c>
      <c r="J146" s="50" t="s">
        <v>14</v>
      </c>
      <c r="K146" s="50"/>
      <c r="L146" s="48" t="s">
        <v>542</v>
      </c>
      <c r="M146" s="48" t="s">
        <v>36</v>
      </c>
      <c r="N146" s="44" t="s">
        <v>113</v>
      </c>
      <c r="O146" s="44" t="s">
        <v>247</v>
      </c>
      <c r="P146" s="44" t="s">
        <v>239</v>
      </c>
      <c r="Q146" s="110">
        <v>32</v>
      </c>
      <c r="R146" s="115"/>
      <c r="S146" s="115"/>
      <c r="T146" s="113"/>
    </row>
    <row r="147" spans="1:20" ht="45" customHeight="1" x14ac:dyDescent="0.25">
      <c r="A147" s="46">
        <v>44166</v>
      </c>
      <c r="B147" s="130">
        <f t="shared" si="2"/>
        <v>2020</v>
      </c>
      <c r="C147" s="130" t="str">
        <f>CHOOSE(IF(TableauSaisieDonnées[[#This Row],[Date]]="",13,MONTH(TableauSaisieDonnées[[#This Row],[Date]])),"Janvier","Février","Mars","Avril","Mai","Juin","Juillet","Août","Septembre","Octobre","Novembre","Décembre","")</f>
        <v>Décembre</v>
      </c>
      <c r="D147" s="47">
        <v>0.76041666666666663</v>
      </c>
      <c r="E147" s="64"/>
      <c r="F147" s="40" t="s">
        <v>67</v>
      </c>
      <c r="G147" s="65" t="s">
        <v>24</v>
      </c>
      <c r="H147" s="49" t="s">
        <v>28</v>
      </c>
      <c r="I147" s="49" t="s">
        <v>35</v>
      </c>
      <c r="J147" s="50" t="s">
        <v>14</v>
      </c>
      <c r="K147" s="50"/>
      <c r="L147" s="48" t="s">
        <v>543</v>
      </c>
      <c r="M147" s="48" t="s">
        <v>37</v>
      </c>
      <c r="N147" s="41" t="s">
        <v>128</v>
      </c>
      <c r="O147" s="41" t="s">
        <v>79</v>
      </c>
      <c r="P147" s="41" t="s">
        <v>238</v>
      </c>
      <c r="Q147" s="51"/>
      <c r="R147" s="116"/>
      <c r="S147" s="116"/>
      <c r="T147" s="42"/>
    </row>
    <row r="148" spans="1:20" ht="45" customHeight="1" x14ac:dyDescent="0.25">
      <c r="A148" s="46">
        <v>44168</v>
      </c>
      <c r="B148" s="130">
        <f t="shared" si="2"/>
        <v>2020</v>
      </c>
      <c r="C148" s="130" t="str">
        <f>CHOOSE(IF(TableauSaisieDonnées[[#This Row],[Date]]="",13,MONTH(TableauSaisieDonnées[[#This Row],[Date]])),"Janvier","Février","Mars","Avril","Mai","Juin","Juillet","Août","Septembre","Octobre","Novembre","Décembre","")</f>
        <v>Décembre</v>
      </c>
      <c r="D148" s="47">
        <v>0.63124999999999998</v>
      </c>
      <c r="E148" s="64"/>
      <c r="F148" s="43" t="s">
        <v>49</v>
      </c>
      <c r="G148" s="65" t="s">
        <v>84</v>
      </c>
      <c r="H148" s="49" t="s">
        <v>28</v>
      </c>
      <c r="I148" s="49" t="s">
        <v>89</v>
      </c>
      <c r="J148" s="50" t="s">
        <v>14</v>
      </c>
      <c r="K148" s="50"/>
      <c r="L148" s="48" t="s">
        <v>544</v>
      </c>
      <c r="M148" s="48" t="s">
        <v>36</v>
      </c>
      <c r="N148" s="44" t="s">
        <v>101</v>
      </c>
      <c r="O148" s="44" t="s">
        <v>247</v>
      </c>
      <c r="P148" s="44" t="s">
        <v>239</v>
      </c>
      <c r="Q148" s="110">
        <v>8</v>
      </c>
      <c r="R148" s="115"/>
      <c r="S148" s="115"/>
      <c r="T148" s="113"/>
    </row>
    <row r="149" spans="1:20" ht="45" customHeight="1" x14ac:dyDescent="0.25">
      <c r="A149" s="46">
        <v>44173</v>
      </c>
      <c r="B149" s="130">
        <f t="shared" si="2"/>
        <v>2020</v>
      </c>
      <c r="C149" s="130" t="str">
        <f>CHOOSE(IF(TableauSaisieDonnées[[#This Row],[Date]]="",13,MONTH(TableauSaisieDonnées[[#This Row],[Date]])),"Janvier","Février","Mars","Avril","Mai","Juin","Juillet","Août","Septembre","Octobre","Novembre","Décembre","")</f>
        <v>Décembre</v>
      </c>
      <c r="D149" s="47">
        <v>0.41180555555555554</v>
      </c>
      <c r="E149" s="64"/>
      <c r="F149" s="40" t="s">
        <v>67</v>
      </c>
      <c r="G149" s="65" t="s">
        <v>24</v>
      </c>
      <c r="H149" s="49" t="s">
        <v>29</v>
      </c>
      <c r="I149" s="49" t="s">
        <v>34</v>
      </c>
      <c r="J149" s="50" t="s">
        <v>14</v>
      </c>
      <c r="K149" s="50"/>
      <c r="L149" s="48" t="s">
        <v>545</v>
      </c>
      <c r="M149" s="48" t="s">
        <v>37</v>
      </c>
      <c r="N149" s="41" t="s">
        <v>164</v>
      </c>
      <c r="O149" s="41" t="s">
        <v>247</v>
      </c>
      <c r="P149" s="41" t="s">
        <v>241</v>
      </c>
      <c r="Q149" s="51"/>
      <c r="R149" s="116"/>
      <c r="S149" s="116"/>
      <c r="T149" s="42"/>
    </row>
    <row r="150" spans="1:20" ht="45" customHeight="1" x14ac:dyDescent="0.25">
      <c r="A150" s="46">
        <v>44174</v>
      </c>
      <c r="B150" s="130">
        <f t="shared" si="2"/>
        <v>2020</v>
      </c>
      <c r="C150" s="130" t="str">
        <f>CHOOSE(IF(TableauSaisieDonnées[[#This Row],[Date]]="",13,MONTH(TableauSaisieDonnées[[#This Row],[Date]])),"Janvier","Février","Mars","Avril","Mai","Juin","Juillet","Août","Septembre","Octobre","Novembre","Décembre","")</f>
        <v>Décembre</v>
      </c>
      <c r="D150" s="47">
        <v>0.15694444444444444</v>
      </c>
      <c r="E150" s="64"/>
      <c r="F150" s="40" t="s">
        <v>67</v>
      </c>
      <c r="G150" s="65" t="s">
        <v>26</v>
      </c>
      <c r="H150" s="49" t="s">
        <v>28</v>
      </c>
      <c r="I150" s="49" t="s">
        <v>82</v>
      </c>
      <c r="J150" s="50" t="s">
        <v>16</v>
      </c>
      <c r="K150" s="50"/>
      <c r="L150" s="48" t="s">
        <v>546</v>
      </c>
      <c r="M150" s="48" t="s">
        <v>37</v>
      </c>
      <c r="N150" s="41" t="s">
        <v>73</v>
      </c>
      <c r="O150" s="41" t="s">
        <v>247</v>
      </c>
      <c r="P150" s="41" t="s">
        <v>238</v>
      </c>
      <c r="Q150" s="51"/>
      <c r="R150" s="116"/>
      <c r="S150" s="116"/>
      <c r="T150" s="42"/>
    </row>
    <row r="151" spans="1:20" ht="45" customHeight="1" x14ac:dyDescent="0.25">
      <c r="A151" s="46">
        <v>44180</v>
      </c>
      <c r="B151" s="130">
        <f t="shared" si="2"/>
        <v>2020</v>
      </c>
      <c r="C151" s="130" t="str">
        <f>CHOOSE(IF(TableauSaisieDonnées[[#This Row],[Date]]="",13,MONTH(TableauSaisieDonnées[[#This Row],[Date]])),"Janvier","Février","Mars","Avril","Mai","Juin","Juillet","Août","Septembre","Octobre","Novembre","Décembre","")</f>
        <v>Décembre</v>
      </c>
      <c r="D151" s="47">
        <v>4.8611111111111112E-2</v>
      </c>
      <c r="E151" s="64"/>
      <c r="F151" s="40" t="s">
        <v>67</v>
      </c>
      <c r="G151" s="65" t="s">
        <v>26</v>
      </c>
      <c r="H151" s="49" t="s">
        <v>28</v>
      </c>
      <c r="I151" s="49" t="s">
        <v>82</v>
      </c>
      <c r="J151" s="50" t="s">
        <v>14</v>
      </c>
      <c r="K151" s="50"/>
      <c r="L151" s="48" t="s">
        <v>547</v>
      </c>
      <c r="M151" s="48" t="s">
        <v>242</v>
      </c>
      <c r="N151" s="41" t="s">
        <v>149</v>
      </c>
      <c r="O151" s="41" t="s">
        <v>87</v>
      </c>
      <c r="P151" s="41" t="s">
        <v>241</v>
      </c>
      <c r="Q151" s="51"/>
      <c r="R151" s="116"/>
      <c r="S151" s="116"/>
      <c r="T151" s="42"/>
    </row>
    <row r="152" spans="1:20" ht="45" customHeight="1" x14ac:dyDescent="0.25">
      <c r="A152" s="46">
        <v>44181</v>
      </c>
      <c r="B152" s="130">
        <f t="shared" si="2"/>
        <v>2020</v>
      </c>
      <c r="C152" s="130" t="str">
        <f>CHOOSE(IF(TableauSaisieDonnées[[#This Row],[Date]]="",13,MONTH(TableauSaisieDonnées[[#This Row],[Date]])),"Janvier","Février","Mars","Avril","Mai","Juin","Juillet","Août","Septembre","Octobre","Novembre","Décembre","")</f>
        <v>Décembre</v>
      </c>
      <c r="D152" s="47">
        <v>2014</v>
      </c>
      <c r="E152" s="64"/>
      <c r="F152" s="43" t="s">
        <v>67</v>
      </c>
      <c r="G152" s="65" t="s">
        <v>24</v>
      </c>
      <c r="H152" s="49" t="s">
        <v>28</v>
      </c>
      <c r="I152" s="49" t="s">
        <v>35</v>
      </c>
      <c r="J152" s="50" t="s">
        <v>97</v>
      </c>
      <c r="K152" s="50"/>
      <c r="L152" s="48" t="s">
        <v>548</v>
      </c>
      <c r="M152" s="48" t="s">
        <v>37</v>
      </c>
      <c r="N152" s="44" t="s">
        <v>73</v>
      </c>
      <c r="O152" s="44" t="s">
        <v>247</v>
      </c>
      <c r="P152" s="44" t="s">
        <v>238</v>
      </c>
      <c r="Q152" s="51"/>
      <c r="R152" s="116"/>
      <c r="S152" s="116"/>
      <c r="T152" s="45"/>
    </row>
    <row r="153" spans="1:20" ht="45" customHeight="1" x14ac:dyDescent="0.25">
      <c r="A153" s="84">
        <v>44203</v>
      </c>
      <c r="B153" s="133">
        <f t="shared" si="2"/>
        <v>2021</v>
      </c>
      <c r="C153" s="133" t="str">
        <f>CHOOSE(IF(TableauSaisieDonnées[[#This Row],[Date]]="",13,MONTH(TableauSaisieDonnées[[#This Row],[Date]])),"Janvier","Février","Mars","Avril","Mai","Juin","Juillet","Août","Septembre","Octobre","Novembre","Décembre","")</f>
        <v>Janvier</v>
      </c>
      <c r="D153" s="73">
        <v>0.15625</v>
      </c>
      <c r="E153" s="74"/>
      <c r="F153" s="43" t="s">
        <v>67</v>
      </c>
      <c r="G153" s="76" t="s">
        <v>26</v>
      </c>
      <c r="H153" s="77" t="s">
        <v>28</v>
      </c>
      <c r="I153" s="78" t="s">
        <v>82</v>
      </c>
      <c r="J153" s="50" t="s">
        <v>14</v>
      </c>
      <c r="K153" s="79"/>
      <c r="L153" s="80" t="s">
        <v>549</v>
      </c>
      <c r="M153" s="80" t="s">
        <v>37</v>
      </c>
      <c r="N153" s="92" t="s">
        <v>65</v>
      </c>
      <c r="O153" s="92" t="s">
        <v>247</v>
      </c>
      <c r="P153" s="92" t="s">
        <v>238</v>
      </c>
      <c r="Q153" s="82"/>
      <c r="R153" s="117"/>
      <c r="S153" s="117"/>
      <c r="T153" s="75"/>
    </row>
    <row r="154" spans="1:20" ht="45" customHeight="1" x14ac:dyDescent="0.25">
      <c r="A154" s="46">
        <v>44203</v>
      </c>
      <c r="B154" s="130">
        <f t="shared" si="2"/>
        <v>2021</v>
      </c>
      <c r="C154" s="130" t="str">
        <f>CHOOSE(IF(TableauSaisieDonnées[[#This Row],[Date]]="",13,MONTH(TableauSaisieDonnées[[#This Row],[Date]])),"Janvier","Février","Mars","Avril","Mai","Juin","Juillet","Août","Septembre","Octobre","Novembre","Décembre","")</f>
        <v>Janvier</v>
      </c>
      <c r="D154" s="119">
        <v>0.15625</v>
      </c>
      <c r="E154" s="120"/>
      <c r="F154" s="43" t="s">
        <v>49</v>
      </c>
      <c r="G154" s="65" t="s">
        <v>26</v>
      </c>
      <c r="H154" s="49" t="s">
        <v>28</v>
      </c>
      <c r="I154" s="49" t="s">
        <v>82</v>
      </c>
      <c r="J154" s="50" t="s">
        <v>14</v>
      </c>
      <c r="K154" s="50"/>
      <c r="L154" s="48" t="s">
        <v>550</v>
      </c>
      <c r="M154" s="48" t="s">
        <v>37</v>
      </c>
      <c r="N154" s="44" t="s">
        <v>65</v>
      </c>
      <c r="O154" s="44" t="s">
        <v>247</v>
      </c>
      <c r="P154" s="44" t="s">
        <v>238</v>
      </c>
      <c r="Q154" s="121">
        <v>14</v>
      </c>
      <c r="R154" s="116"/>
      <c r="S154" s="116"/>
      <c r="T154" s="122"/>
    </row>
    <row r="155" spans="1:20" ht="45" customHeight="1" x14ac:dyDescent="0.25">
      <c r="A155" s="84">
        <v>44207</v>
      </c>
      <c r="B155" s="133">
        <f t="shared" si="2"/>
        <v>2021</v>
      </c>
      <c r="C155" s="133" t="str">
        <f>CHOOSE(IF(TableauSaisieDonnées[[#This Row],[Date]]="",13,MONTH(TableauSaisieDonnées[[#This Row],[Date]])),"Janvier","Février","Mars","Avril","Mai","Juin","Juillet","Août","Septembre","Octobre","Novembre","Décembre","")</f>
        <v>Janvier</v>
      </c>
      <c r="D155" s="73">
        <v>0.75694444444444453</v>
      </c>
      <c r="E155" s="74"/>
      <c r="F155" s="43" t="s">
        <v>67</v>
      </c>
      <c r="G155" s="76" t="s">
        <v>24</v>
      </c>
      <c r="H155" s="78" t="s">
        <v>28</v>
      </c>
      <c r="I155" s="78" t="s">
        <v>35</v>
      </c>
      <c r="J155" s="50" t="s">
        <v>14</v>
      </c>
      <c r="K155" s="79"/>
      <c r="L155" s="80" t="s">
        <v>551</v>
      </c>
      <c r="M155" s="80" t="s">
        <v>143</v>
      </c>
      <c r="N155" s="81" t="s">
        <v>51</v>
      </c>
      <c r="O155" s="81" t="s">
        <v>247</v>
      </c>
      <c r="P155" s="81" t="s">
        <v>241</v>
      </c>
      <c r="Q155" s="82"/>
      <c r="R155" s="117"/>
      <c r="S155" s="117"/>
      <c r="T155" s="83"/>
    </row>
    <row r="156" spans="1:20" ht="45" customHeight="1" x14ac:dyDescent="0.25">
      <c r="A156" s="84">
        <v>44211</v>
      </c>
      <c r="B156" s="133">
        <f t="shared" si="2"/>
        <v>2021</v>
      </c>
      <c r="C156" s="133" t="str">
        <f>CHOOSE(IF(TableauSaisieDonnées[[#This Row],[Date]]="",13,MONTH(TableauSaisieDonnées[[#This Row],[Date]])),"Janvier","Février","Mars","Avril","Mai","Juin","Juillet","Août","Septembre","Octobre","Novembre","Décembre","")</f>
        <v>Janvier</v>
      </c>
      <c r="D156" s="73">
        <v>0.60763888888888895</v>
      </c>
      <c r="E156" s="74"/>
      <c r="F156" s="43" t="s">
        <v>67</v>
      </c>
      <c r="G156" s="76" t="s">
        <v>24</v>
      </c>
      <c r="H156" s="78" t="s">
        <v>28</v>
      </c>
      <c r="I156" s="78" t="s">
        <v>35</v>
      </c>
      <c r="J156" s="50" t="s">
        <v>14</v>
      </c>
      <c r="K156" s="79"/>
      <c r="L156" s="80" t="s">
        <v>552</v>
      </c>
      <c r="M156" s="80" t="s">
        <v>36</v>
      </c>
      <c r="N156" s="81" t="s">
        <v>90</v>
      </c>
      <c r="O156" s="81" t="s">
        <v>87</v>
      </c>
      <c r="P156" s="81" t="s">
        <v>243</v>
      </c>
      <c r="Q156" s="82"/>
      <c r="R156" s="117"/>
      <c r="S156" s="117"/>
      <c r="T156" s="83"/>
    </row>
    <row r="157" spans="1:20" ht="45" customHeight="1" x14ac:dyDescent="0.25">
      <c r="A157" s="46">
        <v>44211</v>
      </c>
      <c r="B157" s="130">
        <f t="shared" si="2"/>
        <v>2021</v>
      </c>
      <c r="C157" s="130" t="str">
        <f>CHOOSE(IF(TableauSaisieDonnées[[#This Row],[Date]]="",13,MONTH(TableauSaisieDonnées[[#This Row],[Date]])),"Janvier","Février","Mars","Avril","Mai","Juin","Juillet","Août","Septembre","Octobre","Novembre","Décembre","")</f>
        <v>Janvier</v>
      </c>
      <c r="D157" s="119">
        <v>0.60069444444444442</v>
      </c>
      <c r="E157" s="120"/>
      <c r="F157" s="43" t="s">
        <v>49</v>
      </c>
      <c r="G157" s="65" t="s">
        <v>24</v>
      </c>
      <c r="H157" s="49" t="s">
        <v>28</v>
      </c>
      <c r="I157" s="49" t="s">
        <v>35</v>
      </c>
      <c r="J157" s="50" t="s">
        <v>14</v>
      </c>
      <c r="K157" s="50"/>
      <c r="L157" s="48" t="s">
        <v>553</v>
      </c>
      <c r="M157" s="48" t="s">
        <v>36</v>
      </c>
      <c r="N157" s="44" t="s">
        <v>90</v>
      </c>
      <c r="O157" s="44" t="s">
        <v>247</v>
      </c>
      <c r="P157" s="44" t="s">
        <v>237</v>
      </c>
      <c r="Q157" s="121">
        <v>12</v>
      </c>
      <c r="R157" s="116"/>
      <c r="S157" s="116"/>
      <c r="T157" s="122"/>
    </row>
    <row r="158" spans="1:20" ht="45" customHeight="1" x14ac:dyDescent="0.25">
      <c r="A158" s="84">
        <v>44214</v>
      </c>
      <c r="B158" s="133">
        <f t="shared" si="2"/>
        <v>2021</v>
      </c>
      <c r="C158" s="133" t="str">
        <f>CHOOSE(IF(TableauSaisieDonnées[[#This Row],[Date]]="",13,MONTH(TableauSaisieDonnées[[#This Row],[Date]])),"Janvier","Février","Mars","Avril","Mai","Juin","Juillet","Août","Septembre","Octobre","Novembre","Décembre","")</f>
        <v>Janvier</v>
      </c>
      <c r="D158" s="73">
        <v>0.26666666666666666</v>
      </c>
      <c r="E158" s="74"/>
      <c r="F158" s="43" t="s">
        <v>67</v>
      </c>
      <c r="G158" s="76" t="s">
        <v>24</v>
      </c>
      <c r="H158" s="78" t="s">
        <v>28</v>
      </c>
      <c r="I158" s="78" t="s">
        <v>34</v>
      </c>
      <c r="J158" s="50" t="s">
        <v>14</v>
      </c>
      <c r="K158" s="79"/>
      <c r="L158" s="80" t="s">
        <v>554</v>
      </c>
      <c r="M158" s="80" t="s">
        <v>36</v>
      </c>
      <c r="N158" s="81" t="s">
        <v>73</v>
      </c>
      <c r="O158" s="81" t="s">
        <v>247</v>
      </c>
      <c r="P158" s="81" t="s">
        <v>241</v>
      </c>
      <c r="Q158" s="82"/>
      <c r="R158" s="117"/>
      <c r="S158" s="117"/>
      <c r="T158" s="83"/>
    </row>
    <row r="159" spans="1:20" ht="45" customHeight="1" x14ac:dyDescent="0.25">
      <c r="A159" s="84">
        <v>44216</v>
      </c>
      <c r="B159" s="133">
        <f t="shared" si="2"/>
        <v>2021</v>
      </c>
      <c r="C159" s="133" t="str">
        <f>CHOOSE(IF(TableauSaisieDonnées[[#This Row],[Date]]="",13,MONTH(TableauSaisieDonnées[[#This Row],[Date]])),"Janvier","Février","Mars","Avril","Mai","Juin","Juillet","Août","Septembre","Octobre","Novembre","Décembre","")</f>
        <v>Janvier</v>
      </c>
      <c r="D159" s="73">
        <v>0.75138888888888899</v>
      </c>
      <c r="E159" s="74"/>
      <c r="F159" s="43" t="s">
        <v>67</v>
      </c>
      <c r="G159" s="76" t="s">
        <v>25</v>
      </c>
      <c r="H159" s="78" t="s">
        <v>28</v>
      </c>
      <c r="I159" s="78" t="s">
        <v>82</v>
      </c>
      <c r="J159" s="50" t="s">
        <v>14</v>
      </c>
      <c r="K159" s="79"/>
      <c r="L159" s="80" t="s">
        <v>555</v>
      </c>
      <c r="M159" s="80" t="s">
        <v>37</v>
      </c>
      <c r="N159" s="81" t="s">
        <v>118</v>
      </c>
      <c r="O159" s="81" t="s">
        <v>247</v>
      </c>
      <c r="P159" s="81" t="s">
        <v>239</v>
      </c>
      <c r="Q159" s="82"/>
      <c r="R159" s="117"/>
      <c r="S159" s="117"/>
      <c r="T159" s="83"/>
    </row>
    <row r="160" spans="1:20" ht="45" customHeight="1" x14ac:dyDescent="0.25">
      <c r="A160" s="84">
        <v>44217</v>
      </c>
      <c r="B160" s="133">
        <f t="shared" si="2"/>
        <v>2021</v>
      </c>
      <c r="C160" s="133" t="str">
        <f>CHOOSE(IF(TableauSaisieDonnées[[#This Row],[Date]]="",13,MONTH(TableauSaisieDonnées[[#This Row],[Date]])),"Janvier","Février","Mars","Avril","Mai","Juin","Juillet","Août","Septembre","Octobre","Novembre","Décembre","")</f>
        <v>Janvier</v>
      </c>
      <c r="D160" s="73">
        <v>0.85416666666666663</v>
      </c>
      <c r="E160" s="74"/>
      <c r="F160" s="43" t="s">
        <v>67</v>
      </c>
      <c r="G160" s="76" t="s">
        <v>25</v>
      </c>
      <c r="H160" s="78" t="s">
        <v>28</v>
      </c>
      <c r="I160" s="78" t="s">
        <v>35</v>
      </c>
      <c r="J160" s="50" t="s">
        <v>14</v>
      </c>
      <c r="K160" s="79"/>
      <c r="L160" s="80" t="s">
        <v>556</v>
      </c>
      <c r="M160" s="80" t="s">
        <v>37</v>
      </c>
      <c r="N160" s="81" t="s">
        <v>136</v>
      </c>
      <c r="O160" s="81" t="s">
        <v>247</v>
      </c>
      <c r="P160" s="81" t="s">
        <v>241</v>
      </c>
      <c r="Q160" s="82"/>
      <c r="R160" s="117"/>
      <c r="S160" s="117"/>
      <c r="T160" s="83"/>
    </row>
    <row r="161" spans="1:20" ht="45" customHeight="1" x14ac:dyDescent="0.25">
      <c r="A161" s="84">
        <v>44217</v>
      </c>
      <c r="B161" s="133">
        <f t="shared" si="2"/>
        <v>2021</v>
      </c>
      <c r="C161" s="133" t="str">
        <f>CHOOSE(IF(TableauSaisieDonnées[[#This Row],[Date]]="",13,MONTH(TableauSaisieDonnées[[#This Row],[Date]])),"Janvier","Février","Mars","Avril","Mai","Juin","Juillet","Août","Septembre","Octobre","Novembre","Décembre","")</f>
        <v>Janvier</v>
      </c>
      <c r="D161" s="73">
        <v>4.8611111111111112E-2</v>
      </c>
      <c r="E161" s="74"/>
      <c r="F161" s="43" t="s">
        <v>67</v>
      </c>
      <c r="G161" s="76" t="s">
        <v>26</v>
      </c>
      <c r="H161" s="78" t="s">
        <v>28</v>
      </c>
      <c r="I161" s="78" t="s">
        <v>82</v>
      </c>
      <c r="J161" s="50" t="s">
        <v>14</v>
      </c>
      <c r="K161" s="79"/>
      <c r="L161" s="80" t="s">
        <v>557</v>
      </c>
      <c r="M161" s="80" t="s">
        <v>37</v>
      </c>
      <c r="N161" s="81" t="s">
        <v>128</v>
      </c>
      <c r="O161" s="81" t="s">
        <v>247</v>
      </c>
      <c r="P161" s="92" t="s">
        <v>238</v>
      </c>
      <c r="Q161" s="82"/>
      <c r="R161" s="117"/>
      <c r="S161" s="117"/>
      <c r="T161" s="83"/>
    </row>
    <row r="162" spans="1:20" ht="45" customHeight="1" x14ac:dyDescent="0.25">
      <c r="A162" s="84">
        <v>44221</v>
      </c>
      <c r="B162" s="133">
        <f t="shared" si="2"/>
        <v>2021</v>
      </c>
      <c r="C162" s="133" t="str">
        <f>CHOOSE(IF(TableauSaisieDonnées[[#This Row],[Date]]="",13,MONTH(TableauSaisieDonnées[[#This Row],[Date]])),"Janvier","Février","Mars","Avril","Mai","Juin","Juillet","Août","Septembre","Octobre","Novembre","Décembre","")</f>
        <v>Janvier</v>
      </c>
      <c r="D162" s="73">
        <v>0.84375</v>
      </c>
      <c r="E162" s="74"/>
      <c r="F162" s="43" t="s">
        <v>67</v>
      </c>
      <c r="G162" s="76" t="s">
        <v>24</v>
      </c>
      <c r="H162" s="78" t="s">
        <v>28</v>
      </c>
      <c r="I162" s="78" t="s">
        <v>35</v>
      </c>
      <c r="J162" s="50" t="s">
        <v>14</v>
      </c>
      <c r="K162" s="79"/>
      <c r="L162" s="80" t="s">
        <v>558</v>
      </c>
      <c r="M162" s="80" t="s">
        <v>100</v>
      </c>
      <c r="N162" s="81" t="s">
        <v>166</v>
      </c>
      <c r="O162" s="81" t="s">
        <v>247</v>
      </c>
      <c r="P162" s="81" t="s">
        <v>241</v>
      </c>
      <c r="Q162" s="82"/>
      <c r="R162" s="117"/>
      <c r="S162" s="117"/>
      <c r="T162" s="83"/>
    </row>
    <row r="163" spans="1:20" ht="45" customHeight="1" x14ac:dyDescent="0.25">
      <c r="A163" s="84">
        <v>44224</v>
      </c>
      <c r="B163" s="133">
        <f t="shared" si="2"/>
        <v>2021</v>
      </c>
      <c r="C163" s="133" t="str">
        <f>CHOOSE(IF(TableauSaisieDonnées[[#This Row],[Date]]="",13,MONTH(TableauSaisieDonnées[[#This Row],[Date]])),"Janvier","Février","Mars","Avril","Mai","Juin","Juillet","Août","Septembre","Octobre","Novembre","Décembre","")</f>
        <v>Janvier</v>
      </c>
      <c r="D163" s="73">
        <v>0.8256944444444444</v>
      </c>
      <c r="E163" s="74"/>
      <c r="F163" s="43" t="s">
        <v>67</v>
      </c>
      <c r="G163" s="76" t="s">
        <v>25</v>
      </c>
      <c r="H163" s="78" t="s">
        <v>28</v>
      </c>
      <c r="I163" s="78" t="s">
        <v>35</v>
      </c>
      <c r="J163" s="50" t="s">
        <v>14</v>
      </c>
      <c r="K163" s="79"/>
      <c r="L163" s="80" t="s">
        <v>559</v>
      </c>
      <c r="M163" s="80" t="s">
        <v>88</v>
      </c>
      <c r="N163" s="81" t="s">
        <v>81</v>
      </c>
      <c r="O163" s="81" t="s">
        <v>247</v>
      </c>
      <c r="P163" s="81" t="s">
        <v>237</v>
      </c>
      <c r="Q163" s="82"/>
      <c r="R163" s="117"/>
      <c r="S163" s="117"/>
      <c r="T163" s="83"/>
    </row>
    <row r="164" spans="1:20" ht="45" customHeight="1" x14ac:dyDescent="0.25">
      <c r="A164" s="84">
        <v>44225</v>
      </c>
      <c r="B164" s="133">
        <f t="shared" si="2"/>
        <v>2021</v>
      </c>
      <c r="C164" s="133" t="str">
        <f>CHOOSE(IF(TableauSaisieDonnées[[#This Row],[Date]]="",13,MONTH(TableauSaisieDonnées[[#This Row],[Date]])),"Janvier","Février","Mars","Avril","Mai","Juin","Juillet","Août","Septembre","Octobre","Novembre","Décembre","")</f>
        <v>Janvier</v>
      </c>
      <c r="D164" s="73">
        <v>0.12152777777777778</v>
      </c>
      <c r="E164" s="74"/>
      <c r="F164" s="43" t="s">
        <v>67</v>
      </c>
      <c r="G164" s="76" t="s">
        <v>26</v>
      </c>
      <c r="H164" s="78" t="s">
        <v>28</v>
      </c>
      <c r="I164" s="78" t="s">
        <v>82</v>
      </c>
      <c r="J164" s="50" t="s">
        <v>14</v>
      </c>
      <c r="K164" s="79"/>
      <c r="L164" s="80" t="s">
        <v>560</v>
      </c>
      <c r="M164" s="80" t="s">
        <v>37</v>
      </c>
      <c r="N164" s="81" t="s">
        <v>128</v>
      </c>
      <c r="O164" s="81" t="s">
        <v>247</v>
      </c>
      <c r="P164" s="81" t="s">
        <v>241</v>
      </c>
      <c r="Q164" s="82"/>
      <c r="R164" s="117"/>
      <c r="S164" s="117"/>
      <c r="T164" s="83"/>
    </row>
    <row r="165" spans="1:20" ht="45" customHeight="1" x14ac:dyDescent="0.25">
      <c r="A165" s="84">
        <v>44228</v>
      </c>
      <c r="B165" s="133">
        <f t="shared" si="2"/>
        <v>2021</v>
      </c>
      <c r="C165" s="133" t="str">
        <f>CHOOSE(IF(TableauSaisieDonnées[[#This Row],[Date]]="",13,MONTH(TableauSaisieDonnées[[#This Row],[Date]])),"Janvier","Février","Mars","Avril","Mai","Juin","Juillet","Août","Septembre","Octobre","Novembre","Décembre","")</f>
        <v>Février</v>
      </c>
      <c r="D165" s="73">
        <v>0.70833333333333337</v>
      </c>
      <c r="E165" s="74"/>
      <c r="F165" s="43" t="s">
        <v>67</v>
      </c>
      <c r="G165" s="76" t="s">
        <v>25</v>
      </c>
      <c r="H165" s="78" t="s">
        <v>29</v>
      </c>
      <c r="I165" s="78" t="s">
        <v>35</v>
      </c>
      <c r="J165" s="56" t="s">
        <v>14</v>
      </c>
      <c r="K165" s="79"/>
      <c r="L165" s="80" t="s">
        <v>561</v>
      </c>
      <c r="M165" s="80" t="s">
        <v>37</v>
      </c>
      <c r="N165" s="81" t="s">
        <v>110</v>
      </c>
      <c r="O165" s="81" t="s">
        <v>247</v>
      </c>
      <c r="P165" s="81" t="s">
        <v>239</v>
      </c>
      <c r="Q165" s="82"/>
      <c r="R165" s="117"/>
      <c r="S165" s="117"/>
      <c r="T165" s="83"/>
    </row>
    <row r="166" spans="1:20" ht="45" customHeight="1" x14ac:dyDescent="0.25">
      <c r="A166" s="46">
        <v>44228</v>
      </c>
      <c r="B166" s="130">
        <f t="shared" si="2"/>
        <v>2021</v>
      </c>
      <c r="C166" s="130" t="str">
        <f>CHOOSE(IF(TableauSaisieDonnées[[#This Row],[Date]]="",13,MONTH(TableauSaisieDonnées[[#This Row],[Date]])),"Janvier","Février","Mars","Avril","Mai","Juin","Juillet","Août","Septembre","Octobre","Novembre","Décembre","")</f>
        <v>Février</v>
      </c>
      <c r="D166" s="106">
        <v>0.70833333333333337</v>
      </c>
      <c r="E166" s="107"/>
      <c r="F166" s="43" t="s">
        <v>56</v>
      </c>
      <c r="G166" s="65" t="s">
        <v>25</v>
      </c>
      <c r="H166" s="49" t="s">
        <v>29</v>
      </c>
      <c r="I166" s="49" t="s">
        <v>35</v>
      </c>
      <c r="J166" s="50" t="s">
        <v>14</v>
      </c>
      <c r="K166" s="50"/>
      <c r="L166" s="48" t="s">
        <v>562</v>
      </c>
      <c r="M166" s="80" t="s">
        <v>37</v>
      </c>
      <c r="N166" s="44" t="s">
        <v>132</v>
      </c>
      <c r="O166" s="44" t="s">
        <v>247</v>
      </c>
      <c r="P166" s="44" t="s">
        <v>239</v>
      </c>
      <c r="Q166" s="110">
        <v>0</v>
      </c>
      <c r="R166" s="115"/>
      <c r="S166" s="115"/>
      <c r="T166" s="113"/>
    </row>
    <row r="167" spans="1:20" ht="45" customHeight="1" x14ac:dyDescent="0.25">
      <c r="A167" s="84">
        <v>44229</v>
      </c>
      <c r="B167" s="133">
        <f t="shared" si="2"/>
        <v>2021</v>
      </c>
      <c r="C167" s="133" t="str">
        <f>CHOOSE(IF(TableauSaisieDonnées[[#This Row],[Date]]="",13,MONTH(TableauSaisieDonnées[[#This Row],[Date]])),"Janvier","Février","Mars","Avril","Mai","Juin","Juillet","Août","Septembre","Octobre","Novembre","Décembre","")</f>
        <v>Février</v>
      </c>
      <c r="D167" s="73">
        <v>0.36805555555555558</v>
      </c>
      <c r="E167" s="74"/>
      <c r="F167" s="43" t="s">
        <v>67</v>
      </c>
      <c r="G167" s="76" t="s">
        <v>84</v>
      </c>
      <c r="H167" s="78" t="s">
        <v>28</v>
      </c>
      <c r="I167" s="78" t="s">
        <v>89</v>
      </c>
      <c r="J167" s="50" t="s">
        <v>14</v>
      </c>
      <c r="K167" s="79"/>
      <c r="L167" s="80" t="s">
        <v>563</v>
      </c>
      <c r="M167" s="80" t="s">
        <v>37</v>
      </c>
      <c r="N167" s="81" t="s">
        <v>166</v>
      </c>
      <c r="O167" s="81" t="s">
        <v>247</v>
      </c>
      <c r="P167" s="81" t="s">
        <v>241</v>
      </c>
      <c r="Q167" s="82"/>
      <c r="R167" s="117"/>
      <c r="S167" s="117"/>
      <c r="T167" s="83"/>
    </row>
    <row r="168" spans="1:20" ht="45" customHeight="1" x14ac:dyDescent="0.25">
      <c r="A168" s="46">
        <v>44229</v>
      </c>
      <c r="B168" s="130">
        <f t="shared" si="2"/>
        <v>2021</v>
      </c>
      <c r="C168" s="130" t="str">
        <f>CHOOSE(IF(TableauSaisieDonnées[[#This Row],[Date]]="",13,MONTH(TableauSaisieDonnées[[#This Row],[Date]])),"Janvier","Février","Mars","Avril","Mai","Juin","Juillet","Août","Septembre","Octobre","Novembre","Décembre","")</f>
        <v>Février</v>
      </c>
      <c r="D168" s="106">
        <v>0.56597222222222221</v>
      </c>
      <c r="E168" s="107"/>
      <c r="F168" s="43" t="s">
        <v>56</v>
      </c>
      <c r="G168" s="65" t="s">
        <v>84</v>
      </c>
      <c r="H168" s="49" t="s">
        <v>28</v>
      </c>
      <c r="I168" s="49" t="s">
        <v>89</v>
      </c>
      <c r="J168" s="50" t="s">
        <v>14</v>
      </c>
      <c r="K168" s="50"/>
      <c r="L168" s="48" t="s">
        <v>564</v>
      </c>
      <c r="M168" s="48" t="s">
        <v>242</v>
      </c>
      <c r="N168" s="44" t="s">
        <v>149</v>
      </c>
      <c r="O168" s="44" t="s">
        <v>247</v>
      </c>
      <c r="P168" s="44" t="s">
        <v>239</v>
      </c>
      <c r="Q168" s="110">
        <v>0</v>
      </c>
      <c r="R168" s="115"/>
      <c r="S168" s="115"/>
      <c r="T168" s="113"/>
    </row>
    <row r="169" spans="1:20" ht="45" customHeight="1" x14ac:dyDescent="0.25">
      <c r="A169" s="84">
        <v>44231</v>
      </c>
      <c r="B169" s="133">
        <f t="shared" si="2"/>
        <v>2021</v>
      </c>
      <c r="C169" s="133" t="str">
        <f>CHOOSE(IF(TableauSaisieDonnées[[#This Row],[Date]]="",13,MONTH(TableauSaisieDonnées[[#This Row],[Date]])),"Janvier","Février","Mars","Avril","Mai","Juin","Juillet","Août","Septembre","Octobre","Novembre","Décembre","")</f>
        <v>Février</v>
      </c>
      <c r="D169" s="73">
        <v>6.25E-2</v>
      </c>
      <c r="E169" s="74"/>
      <c r="F169" s="43" t="s">
        <v>67</v>
      </c>
      <c r="G169" s="76" t="s">
        <v>26</v>
      </c>
      <c r="H169" s="78" t="s">
        <v>28</v>
      </c>
      <c r="I169" s="78" t="s">
        <v>82</v>
      </c>
      <c r="J169" s="50" t="s">
        <v>14</v>
      </c>
      <c r="K169" s="79"/>
      <c r="L169" s="80" t="s">
        <v>565</v>
      </c>
      <c r="M169" s="80" t="s">
        <v>256</v>
      </c>
      <c r="N169" s="81" t="s">
        <v>81</v>
      </c>
      <c r="O169" s="81" t="s">
        <v>247</v>
      </c>
      <c r="P169" s="81" t="s">
        <v>237</v>
      </c>
      <c r="Q169" s="82"/>
      <c r="R169" s="117"/>
      <c r="S169" s="117"/>
      <c r="T169" s="83"/>
    </row>
    <row r="170" spans="1:20" ht="45" customHeight="1" x14ac:dyDescent="0.25">
      <c r="A170" s="84">
        <v>44231</v>
      </c>
      <c r="B170" s="133">
        <f t="shared" si="2"/>
        <v>2021</v>
      </c>
      <c r="C170" s="133" t="str">
        <f>CHOOSE(IF(TableauSaisieDonnées[[#This Row],[Date]]="",13,MONTH(TableauSaisieDonnées[[#This Row],[Date]])),"Janvier","Février","Mars","Avril","Mai","Juin","Juillet","Août","Septembre","Octobre","Novembre","Décembre","")</f>
        <v>Février</v>
      </c>
      <c r="D170" s="73">
        <v>0.58333333333333337</v>
      </c>
      <c r="E170" s="74"/>
      <c r="F170" s="43" t="s">
        <v>67</v>
      </c>
      <c r="G170" s="76" t="s">
        <v>25</v>
      </c>
      <c r="H170" s="78" t="s">
        <v>28</v>
      </c>
      <c r="I170" s="78" t="s">
        <v>35</v>
      </c>
      <c r="J170" s="79" t="s">
        <v>16</v>
      </c>
      <c r="K170" s="79"/>
      <c r="L170" s="80" t="s">
        <v>566</v>
      </c>
      <c r="M170" s="80" t="s">
        <v>36</v>
      </c>
      <c r="N170" s="81" t="s">
        <v>113</v>
      </c>
      <c r="O170" s="81" t="s">
        <v>247</v>
      </c>
      <c r="P170" s="81" t="s">
        <v>237</v>
      </c>
      <c r="Q170" s="82"/>
      <c r="R170" s="117"/>
      <c r="S170" s="117"/>
      <c r="T170" s="83"/>
    </row>
    <row r="171" spans="1:20" ht="45" customHeight="1" x14ac:dyDescent="0.25">
      <c r="A171" s="84">
        <v>44232</v>
      </c>
      <c r="B171" s="133">
        <f t="shared" si="2"/>
        <v>2021</v>
      </c>
      <c r="C171" s="133" t="str">
        <f>CHOOSE(IF(TableauSaisieDonnées[[#This Row],[Date]]="",13,MONTH(TableauSaisieDonnées[[#This Row],[Date]])),"Janvier","Février","Mars","Avril","Mai","Juin","Juillet","Août","Septembre","Octobre","Novembre","Décembre","")</f>
        <v>Février</v>
      </c>
      <c r="D171" s="73">
        <v>0.56597222222222221</v>
      </c>
      <c r="E171" s="74"/>
      <c r="F171" s="43" t="s">
        <v>67</v>
      </c>
      <c r="G171" s="76" t="s">
        <v>84</v>
      </c>
      <c r="H171" s="78" t="s">
        <v>28</v>
      </c>
      <c r="I171" s="78" t="s">
        <v>89</v>
      </c>
      <c r="J171" s="50" t="s">
        <v>14</v>
      </c>
      <c r="K171" s="79"/>
      <c r="L171" s="80" t="s">
        <v>567</v>
      </c>
      <c r="M171" s="80" t="s">
        <v>242</v>
      </c>
      <c r="N171" s="81" t="s">
        <v>149</v>
      </c>
      <c r="O171" s="81" t="s">
        <v>247</v>
      </c>
      <c r="P171" s="81" t="s">
        <v>239</v>
      </c>
      <c r="Q171" s="82"/>
      <c r="R171" s="117"/>
      <c r="S171" s="117"/>
      <c r="T171" s="83"/>
    </row>
    <row r="172" spans="1:20" ht="45" customHeight="1" x14ac:dyDescent="0.25">
      <c r="A172" s="84">
        <v>44232</v>
      </c>
      <c r="B172" s="133">
        <f t="shared" si="2"/>
        <v>2021</v>
      </c>
      <c r="C172" s="133" t="str">
        <f>CHOOSE(IF(TableauSaisieDonnées[[#This Row],[Date]]="",13,MONTH(TableauSaisieDonnées[[#This Row],[Date]])),"Janvier","Février","Mars","Avril","Mai","Juin","Juillet","Août","Septembre","Octobre","Novembre","Décembre","")</f>
        <v>Février</v>
      </c>
      <c r="D172" s="73">
        <v>0.26041666666666669</v>
      </c>
      <c r="E172" s="74"/>
      <c r="F172" s="43" t="s">
        <v>67</v>
      </c>
      <c r="G172" s="76" t="s">
        <v>24</v>
      </c>
      <c r="H172" s="78" t="s">
        <v>28</v>
      </c>
      <c r="I172" s="78" t="s">
        <v>34</v>
      </c>
      <c r="J172" s="50" t="s">
        <v>14</v>
      </c>
      <c r="K172" s="79"/>
      <c r="L172" s="80" t="s">
        <v>568</v>
      </c>
      <c r="M172" s="80" t="s">
        <v>36</v>
      </c>
      <c r="N172" s="81" t="s">
        <v>66</v>
      </c>
      <c r="O172" s="81" t="s">
        <v>247</v>
      </c>
      <c r="P172" s="81" t="s">
        <v>239</v>
      </c>
      <c r="Q172" s="82"/>
      <c r="R172" s="117"/>
      <c r="S172" s="117"/>
      <c r="T172" s="83"/>
    </row>
    <row r="173" spans="1:20" ht="45" customHeight="1" x14ac:dyDescent="0.25">
      <c r="A173" s="84">
        <v>44232</v>
      </c>
      <c r="B173" s="133">
        <f t="shared" si="2"/>
        <v>2021</v>
      </c>
      <c r="C173" s="133" t="str">
        <f>CHOOSE(IF(TableauSaisieDonnées[[#This Row],[Date]]="",13,MONTH(TableauSaisieDonnées[[#This Row],[Date]])),"Janvier","Février","Mars","Avril","Mai","Juin","Juillet","Août","Septembre","Octobre","Novembre","Décembre","")</f>
        <v>Février</v>
      </c>
      <c r="D173" s="73">
        <v>0.40972222222222227</v>
      </c>
      <c r="E173" s="74"/>
      <c r="F173" s="43" t="s">
        <v>67</v>
      </c>
      <c r="G173" s="76" t="s">
        <v>24</v>
      </c>
      <c r="H173" s="78" t="s">
        <v>28</v>
      </c>
      <c r="I173" s="78" t="s">
        <v>34</v>
      </c>
      <c r="J173" s="50" t="s">
        <v>14</v>
      </c>
      <c r="K173" s="79"/>
      <c r="L173" s="80" t="s">
        <v>569</v>
      </c>
      <c r="M173" s="80" t="s">
        <v>100</v>
      </c>
      <c r="N173" s="81" t="s">
        <v>164</v>
      </c>
      <c r="O173" s="81" t="s">
        <v>247</v>
      </c>
      <c r="P173" s="81" t="s">
        <v>241</v>
      </c>
      <c r="Q173" s="82"/>
      <c r="R173" s="117"/>
      <c r="S173" s="117"/>
      <c r="T173" s="83"/>
    </row>
    <row r="174" spans="1:20" ht="45" customHeight="1" x14ac:dyDescent="0.25">
      <c r="A174" s="84">
        <v>44233</v>
      </c>
      <c r="B174" s="133">
        <f t="shared" si="2"/>
        <v>2021</v>
      </c>
      <c r="C174" s="133" t="str">
        <f>CHOOSE(IF(TableauSaisieDonnées[[#This Row],[Date]]="",13,MONTH(TableauSaisieDonnées[[#This Row],[Date]])),"Janvier","Février","Mars","Avril","Mai","Juin","Juillet","Août","Septembre","Octobre","Novembre","Décembre","")</f>
        <v>Février</v>
      </c>
      <c r="D174" s="73">
        <v>4.1666666666666664E-2</v>
      </c>
      <c r="E174" s="74"/>
      <c r="F174" s="43" t="s">
        <v>67</v>
      </c>
      <c r="G174" s="76" t="s">
        <v>26</v>
      </c>
      <c r="H174" s="78" t="s">
        <v>28</v>
      </c>
      <c r="I174" s="78" t="s">
        <v>82</v>
      </c>
      <c r="J174" s="50" t="s">
        <v>14</v>
      </c>
      <c r="K174" s="79"/>
      <c r="L174" s="80" t="s">
        <v>570</v>
      </c>
      <c r="M174" s="80" t="s">
        <v>37</v>
      </c>
      <c r="N174" s="81" t="s">
        <v>132</v>
      </c>
      <c r="O174" s="81" t="s">
        <v>247</v>
      </c>
      <c r="P174" s="81" t="s">
        <v>241</v>
      </c>
      <c r="Q174" s="82"/>
      <c r="R174" s="117"/>
      <c r="S174" s="117"/>
      <c r="T174" s="83"/>
    </row>
    <row r="175" spans="1:20" ht="45" customHeight="1" x14ac:dyDescent="0.25">
      <c r="A175" s="84">
        <v>44238</v>
      </c>
      <c r="B175" s="133">
        <f t="shared" si="2"/>
        <v>2021</v>
      </c>
      <c r="C175" s="133" t="str">
        <f>CHOOSE(IF(TableauSaisieDonnées[[#This Row],[Date]]="",13,MONTH(TableauSaisieDonnées[[#This Row],[Date]])),"Janvier","Février","Mars","Avril","Mai","Juin","Juillet","Août","Septembre","Octobre","Novembre","Décembre","")</f>
        <v>Février</v>
      </c>
      <c r="D175" s="73">
        <v>0.45833333333333331</v>
      </c>
      <c r="E175" s="74"/>
      <c r="F175" s="43" t="s">
        <v>67</v>
      </c>
      <c r="G175" s="76" t="s">
        <v>255</v>
      </c>
      <c r="H175" s="78" t="s">
        <v>81</v>
      </c>
      <c r="I175" s="78" t="s">
        <v>89</v>
      </c>
      <c r="J175" s="79" t="s">
        <v>86</v>
      </c>
      <c r="K175" s="79"/>
      <c r="L175" s="80" t="s">
        <v>571</v>
      </c>
      <c r="M175" s="80" t="s">
        <v>37</v>
      </c>
      <c r="N175" s="81" t="s">
        <v>110</v>
      </c>
      <c r="O175" s="81" t="s">
        <v>247</v>
      </c>
      <c r="P175" s="81" t="s">
        <v>241</v>
      </c>
      <c r="Q175" s="82"/>
      <c r="R175" s="117"/>
      <c r="S175" s="117"/>
      <c r="T175" s="83"/>
    </row>
    <row r="176" spans="1:20" ht="45" customHeight="1" x14ac:dyDescent="0.25">
      <c r="A176" s="84">
        <v>44239</v>
      </c>
      <c r="B176" s="133">
        <f t="shared" si="2"/>
        <v>2021</v>
      </c>
      <c r="C176" s="133" t="str">
        <f>CHOOSE(IF(TableauSaisieDonnées[[#This Row],[Date]]="",13,MONTH(TableauSaisieDonnées[[#This Row],[Date]])),"Janvier","Février","Mars","Avril","Mai","Juin","Juillet","Août","Septembre","Octobre","Novembre","Décembre","")</f>
        <v>Février</v>
      </c>
      <c r="D176" s="73">
        <v>0.27083333333333331</v>
      </c>
      <c r="E176" s="74"/>
      <c r="F176" s="43" t="s">
        <v>67</v>
      </c>
      <c r="G176" s="76" t="s">
        <v>25</v>
      </c>
      <c r="H176" s="78" t="s">
        <v>28</v>
      </c>
      <c r="I176" s="78" t="s">
        <v>34</v>
      </c>
      <c r="J176" s="50" t="s">
        <v>14</v>
      </c>
      <c r="K176" s="79"/>
      <c r="L176" s="80" t="s">
        <v>572</v>
      </c>
      <c r="M176" s="80" t="s">
        <v>256</v>
      </c>
      <c r="N176" s="81" t="s">
        <v>168</v>
      </c>
      <c r="O176" s="81" t="s">
        <v>247</v>
      </c>
      <c r="P176" s="81" t="s">
        <v>237</v>
      </c>
      <c r="Q176" s="82"/>
      <c r="R176" s="117"/>
      <c r="S176" s="117"/>
      <c r="T176" s="83"/>
    </row>
    <row r="177" spans="1:20" ht="45" customHeight="1" x14ac:dyDescent="0.25">
      <c r="A177" s="84">
        <v>44242</v>
      </c>
      <c r="B177" s="133">
        <f t="shared" si="2"/>
        <v>2021</v>
      </c>
      <c r="C177" s="133" t="str">
        <f>CHOOSE(IF(TableauSaisieDonnées[[#This Row],[Date]]="",13,MONTH(TableauSaisieDonnées[[#This Row],[Date]])),"Janvier","Février","Mars","Avril","Mai","Juin","Juillet","Août","Septembre","Octobre","Novembre","Décembre","")</f>
        <v>Février</v>
      </c>
      <c r="D177" s="73">
        <v>0.4916666666666667</v>
      </c>
      <c r="E177" s="74"/>
      <c r="F177" s="43" t="s">
        <v>67</v>
      </c>
      <c r="G177" s="76" t="s">
        <v>24</v>
      </c>
      <c r="H177" s="78" t="s">
        <v>28</v>
      </c>
      <c r="I177" s="78" t="s">
        <v>34</v>
      </c>
      <c r="J177" s="50" t="s">
        <v>14</v>
      </c>
      <c r="K177" s="79"/>
      <c r="L177" s="80" t="s">
        <v>573</v>
      </c>
      <c r="M177" s="80" t="s">
        <v>37</v>
      </c>
      <c r="N177" s="81" t="s">
        <v>51</v>
      </c>
      <c r="O177" s="81" t="s">
        <v>247</v>
      </c>
      <c r="P177" s="81" t="s">
        <v>241</v>
      </c>
      <c r="Q177" s="82"/>
      <c r="R177" s="117"/>
      <c r="S177" s="117"/>
      <c r="T177" s="83"/>
    </row>
    <row r="178" spans="1:20" ht="45" customHeight="1" x14ac:dyDescent="0.25">
      <c r="A178" s="84">
        <v>44243</v>
      </c>
      <c r="B178" s="133">
        <f t="shared" si="2"/>
        <v>2021</v>
      </c>
      <c r="C178" s="133" t="str">
        <f>CHOOSE(IF(TableauSaisieDonnées[[#This Row],[Date]]="",13,MONTH(TableauSaisieDonnées[[#This Row],[Date]])),"Janvier","Février","Mars","Avril","Mai","Juin","Juillet","Août","Septembre","Octobre","Novembre","Décembre","")</f>
        <v>Février</v>
      </c>
      <c r="D178" s="73">
        <v>0.98958333333333337</v>
      </c>
      <c r="E178" s="74"/>
      <c r="F178" s="43" t="s">
        <v>67</v>
      </c>
      <c r="G178" s="76" t="s">
        <v>26</v>
      </c>
      <c r="H178" s="78" t="s">
        <v>28</v>
      </c>
      <c r="I178" s="78" t="s">
        <v>82</v>
      </c>
      <c r="J178" s="50" t="s">
        <v>14</v>
      </c>
      <c r="K178" s="79"/>
      <c r="L178" s="80" t="s">
        <v>574</v>
      </c>
      <c r="M178" s="80" t="s">
        <v>37</v>
      </c>
      <c r="N178" s="81" t="s">
        <v>151</v>
      </c>
      <c r="O178" s="81" t="s">
        <v>247</v>
      </c>
      <c r="P178" s="81" t="s">
        <v>241</v>
      </c>
      <c r="Q178" s="82"/>
      <c r="R178" s="117"/>
      <c r="S178" s="117"/>
      <c r="T178" s="83"/>
    </row>
    <row r="179" spans="1:20" ht="45" customHeight="1" x14ac:dyDescent="0.25">
      <c r="A179" s="84">
        <v>44244</v>
      </c>
      <c r="B179" s="133">
        <f t="shared" si="2"/>
        <v>2021</v>
      </c>
      <c r="C179" s="133" t="str">
        <f>CHOOSE(IF(TableauSaisieDonnées[[#This Row],[Date]]="",13,MONTH(TableauSaisieDonnées[[#This Row],[Date]])),"Janvier","Février","Mars","Avril","Mai","Juin","Juillet","Août","Septembre","Octobre","Novembre","Décembre","")</f>
        <v>Février</v>
      </c>
      <c r="D179" s="73">
        <v>3.125E-2</v>
      </c>
      <c r="E179" s="74"/>
      <c r="F179" s="43" t="s">
        <v>67</v>
      </c>
      <c r="G179" s="76" t="s">
        <v>26</v>
      </c>
      <c r="H179" s="78" t="s">
        <v>28</v>
      </c>
      <c r="I179" s="78" t="s">
        <v>82</v>
      </c>
      <c r="J179" s="79" t="s">
        <v>16</v>
      </c>
      <c r="K179" s="79"/>
      <c r="L179" s="80" t="s">
        <v>575</v>
      </c>
      <c r="M179" s="80" t="s">
        <v>256</v>
      </c>
      <c r="N179" s="81" t="s">
        <v>81</v>
      </c>
      <c r="O179" s="81" t="s">
        <v>247</v>
      </c>
      <c r="P179" s="81" t="s">
        <v>237</v>
      </c>
      <c r="Q179" s="82"/>
      <c r="R179" s="117"/>
      <c r="S179" s="117"/>
      <c r="T179" s="83"/>
    </row>
    <row r="180" spans="1:20" ht="45" customHeight="1" x14ac:dyDescent="0.25">
      <c r="A180" s="84">
        <v>44245</v>
      </c>
      <c r="B180" s="133">
        <f t="shared" si="2"/>
        <v>2021</v>
      </c>
      <c r="C180" s="133" t="str">
        <f>CHOOSE(IF(TableauSaisieDonnées[[#This Row],[Date]]="",13,MONTH(TableauSaisieDonnées[[#This Row],[Date]])),"Janvier","Février","Mars","Avril","Mai","Juin","Juillet","Août","Septembre","Octobre","Novembre","Décembre","")</f>
        <v>Février</v>
      </c>
      <c r="D180" s="73">
        <v>0.29166666666666669</v>
      </c>
      <c r="E180" s="74"/>
      <c r="F180" s="43" t="s">
        <v>67</v>
      </c>
      <c r="G180" s="76" t="s">
        <v>24</v>
      </c>
      <c r="H180" s="78" t="s">
        <v>28</v>
      </c>
      <c r="I180" s="78" t="s">
        <v>34</v>
      </c>
      <c r="J180" s="50" t="s">
        <v>14</v>
      </c>
      <c r="K180" s="79"/>
      <c r="L180" s="80" t="s">
        <v>576</v>
      </c>
      <c r="M180" s="80" t="s">
        <v>37</v>
      </c>
      <c r="N180" s="81" t="s">
        <v>128</v>
      </c>
      <c r="O180" s="81" t="s">
        <v>247</v>
      </c>
      <c r="P180" s="81" t="s">
        <v>241</v>
      </c>
      <c r="Q180" s="82"/>
      <c r="R180" s="117"/>
      <c r="S180" s="117"/>
      <c r="T180" s="83"/>
    </row>
    <row r="181" spans="1:20" ht="45" customHeight="1" x14ac:dyDescent="0.25">
      <c r="A181" s="84">
        <v>44246</v>
      </c>
      <c r="B181" s="133">
        <f t="shared" si="2"/>
        <v>2021</v>
      </c>
      <c r="C181" s="133" t="str">
        <f>CHOOSE(IF(TableauSaisieDonnées[[#This Row],[Date]]="",13,MONTH(TableauSaisieDonnées[[#This Row],[Date]])),"Janvier","Février","Mars","Avril","Mai","Juin","Juillet","Août","Septembre","Octobre","Novembre","Décembre","")</f>
        <v>Février</v>
      </c>
      <c r="D181" s="73">
        <v>0.29166666666666669</v>
      </c>
      <c r="E181" s="74"/>
      <c r="F181" s="43" t="s">
        <v>67</v>
      </c>
      <c r="G181" s="76" t="s">
        <v>24</v>
      </c>
      <c r="H181" s="78" t="s">
        <v>28</v>
      </c>
      <c r="I181" s="78" t="s">
        <v>34</v>
      </c>
      <c r="J181" s="56" t="s">
        <v>14</v>
      </c>
      <c r="K181" s="79"/>
      <c r="L181" s="80" t="s">
        <v>577</v>
      </c>
      <c r="M181" s="80" t="s">
        <v>36</v>
      </c>
      <c r="N181" s="81" t="s">
        <v>101</v>
      </c>
      <c r="O181" s="81" t="s">
        <v>247</v>
      </c>
      <c r="P181" s="81" t="s">
        <v>239</v>
      </c>
      <c r="Q181" s="82"/>
      <c r="R181" s="117"/>
      <c r="S181" s="117"/>
      <c r="T181" s="83"/>
    </row>
    <row r="182" spans="1:20" ht="45" customHeight="1" x14ac:dyDescent="0.25">
      <c r="A182" s="46">
        <v>44246</v>
      </c>
      <c r="B182" s="130">
        <f t="shared" si="2"/>
        <v>2021</v>
      </c>
      <c r="C182" s="130" t="str">
        <f>CHOOSE(IF(TableauSaisieDonnées[[#This Row],[Date]]="",13,MONTH(TableauSaisieDonnées[[#This Row],[Date]])),"Janvier","Février","Mars","Avril","Mai","Juin","Juillet","Août","Septembre","Octobre","Novembre","Décembre","")</f>
        <v>Février</v>
      </c>
      <c r="D182" s="119">
        <v>0.29166666666666669</v>
      </c>
      <c r="E182" s="120"/>
      <c r="F182" s="43" t="s">
        <v>49</v>
      </c>
      <c r="G182" s="65" t="s">
        <v>24</v>
      </c>
      <c r="H182" s="49" t="s">
        <v>28</v>
      </c>
      <c r="I182" s="49" t="s">
        <v>34</v>
      </c>
      <c r="J182" s="50" t="s">
        <v>14</v>
      </c>
      <c r="K182" s="50"/>
      <c r="L182" s="48" t="s">
        <v>578</v>
      </c>
      <c r="M182" s="48" t="s">
        <v>36</v>
      </c>
      <c r="N182" s="44" t="s">
        <v>101</v>
      </c>
      <c r="O182" s="44" t="s">
        <v>247</v>
      </c>
      <c r="P182" s="44" t="s">
        <v>239</v>
      </c>
      <c r="Q182" s="121">
        <v>8</v>
      </c>
      <c r="R182" s="116"/>
      <c r="S182" s="116"/>
      <c r="T182" s="122"/>
    </row>
    <row r="183" spans="1:20" ht="45" customHeight="1" x14ac:dyDescent="0.25">
      <c r="A183" s="84">
        <v>44250</v>
      </c>
      <c r="B183" s="133">
        <f t="shared" si="2"/>
        <v>2021</v>
      </c>
      <c r="C183" s="133" t="str">
        <f>CHOOSE(IF(TableauSaisieDonnées[[#This Row],[Date]]="",13,MONTH(TableauSaisieDonnées[[#This Row],[Date]])),"Janvier","Février","Mars","Avril","Mai","Juin","Juillet","Août","Septembre","Octobre","Novembre","Décembre","")</f>
        <v>Février</v>
      </c>
      <c r="D183" s="73">
        <v>0.5625</v>
      </c>
      <c r="E183" s="74"/>
      <c r="F183" s="43" t="s">
        <v>67</v>
      </c>
      <c r="G183" s="76" t="s">
        <v>24</v>
      </c>
      <c r="H183" s="78" t="s">
        <v>28</v>
      </c>
      <c r="I183" s="78" t="s">
        <v>35</v>
      </c>
      <c r="J183" s="50" t="s">
        <v>14</v>
      </c>
      <c r="K183" s="79"/>
      <c r="L183" s="80" t="s">
        <v>579</v>
      </c>
      <c r="M183" s="80" t="s">
        <v>256</v>
      </c>
      <c r="N183" s="81" t="s">
        <v>81</v>
      </c>
      <c r="O183" s="81" t="s">
        <v>247</v>
      </c>
      <c r="P183" s="81" t="s">
        <v>237</v>
      </c>
      <c r="Q183" s="82"/>
      <c r="R183" s="117"/>
      <c r="S183" s="117"/>
      <c r="T183" s="83"/>
    </row>
    <row r="184" spans="1:20" ht="45" customHeight="1" x14ac:dyDescent="0.25">
      <c r="A184" s="84">
        <v>44250</v>
      </c>
      <c r="B184" s="133">
        <f t="shared" si="2"/>
        <v>2021</v>
      </c>
      <c r="C184" s="133" t="str">
        <f>CHOOSE(IF(TableauSaisieDonnées[[#This Row],[Date]]="",13,MONTH(TableauSaisieDonnées[[#This Row],[Date]])),"Janvier","Février","Mars","Avril","Mai","Juin","Juillet","Août","Septembre","Octobre","Novembre","Décembre","")</f>
        <v>Février</v>
      </c>
      <c r="D184" s="73">
        <v>0.5</v>
      </c>
      <c r="E184" s="74"/>
      <c r="F184" s="43" t="s">
        <v>67</v>
      </c>
      <c r="G184" s="76" t="s">
        <v>25</v>
      </c>
      <c r="H184" s="78" t="s">
        <v>28</v>
      </c>
      <c r="I184" s="78" t="s">
        <v>34</v>
      </c>
      <c r="J184" s="50" t="s">
        <v>14</v>
      </c>
      <c r="K184" s="79"/>
      <c r="L184" s="80" t="s">
        <v>580</v>
      </c>
      <c r="M184" s="80" t="s">
        <v>37</v>
      </c>
      <c r="N184" s="81" t="s">
        <v>254</v>
      </c>
      <c r="O184" s="81" t="s">
        <v>247</v>
      </c>
      <c r="P184" s="81" t="s">
        <v>241</v>
      </c>
      <c r="Q184" s="82"/>
      <c r="R184" s="117"/>
      <c r="S184" s="117"/>
      <c r="T184" s="83"/>
    </row>
    <row r="185" spans="1:20" ht="45" customHeight="1" x14ac:dyDescent="0.25">
      <c r="A185" s="84">
        <v>44256</v>
      </c>
      <c r="B185" s="133">
        <f t="shared" si="2"/>
        <v>2021</v>
      </c>
      <c r="C185" s="133" t="str">
        <f>CHOOSE(IF(TableauSaisieDonnées[[#This Row],[Date]]="",13,MONTH(TableauSaisieDonnées[[#This Row],[Date]])),"Janvier","Février","Mars","Avril","Mai","Juin","Juillet","Août","Septembre","Octobre","Novembre","Décembre","")</f>
        <v>Mars</v>
      </c>
      <c r="D185" s="73">
        <v>0.26944444444444443</v>
      </c>
      <c r="E185" s="74"/>
      <c r="F185" s="43" t="s">
        <v>67</v>
      </c>
      <c r="G185" s="76" t="s">
        <v>25</v>
      </c>
      <c r="H185" s="78" t="s">
        <v>28</v>
      </c>
      <c r="I185" s="78" t="s">
        <v>34</v>
      </c>
      <c r="J185" s="79" t="s">
        <v>16</v>
      </c>
      <c r="K185" s="79"/>
      <c r="L185" s="80" t="s">
        <v>581</v>
      </c>
      <c r="M185" s="80" t="s">
        <v>37</v>
      </c>
      <c r="N185" s="81" t="s">
        <v>105</v>
      </c>
      <c r="O185" s="81" t="s">
        <v>30</v>
      </c>
      <c r="P185" s="81" t="s">
        <v>230</v>
      </c>
      <c r="Q185" s="82"/>
      <c r="R185" s="117"/>
      <c r="S185" s="117"/>
      <c r="T185" s="83"/>
    </row>
    <row r="186" spans="1:20" ht="45" customHeight="1" x14ac:dyDescent="0.25">
      <c r="A186" s="46">
        <v>44256</v>
      </c>
      <c r="B186" s="130">
        <f t="shared" si="2"/>
        <v>2021</v>
      </c>
      <c r="C186" s="130" t="str">
        <f>CHOOSE(IF(TableauSaisieDonnées[[#This Row],[Date]]="",13,MONTH(TableauSaisieDonnées[[#This Row],[Date]])),"Janvier","Février","Mars","Avril","Mai","Juin","Juillet","Août","Septembre","Octobre","Novembre","Décembre","")</f>
        <v>Mars</v>
      </c>
      <c r="D186" s="119">
        <v>0.2638888888888889</v>
      </c>
      <c r="E186" s="120"/>
      <c r="F186" s="43" t="s">
        <v>49</v>
      </c>
      <c r="G186" s="65" t="s">
        <v>24</v>
      </c>
      <c r="H186" s="49" t="s">
        <v>28</v>
      </c>
      <c r="I186" s="49" t="s">
        <v>34</v>
      </c>
      <c r="J186" s="50" t="s">
        <v>16</v>
      </c>
      <c r="K186" s="50"/>
      <c r="L186" s="48" t="s">
        <v>582</v>
      </c>
      <c r="M186" s="48" t="s">
        <v>37</v>
      </c>
      <c r="N186" s="44" t="s">
        <v>155</v>
      </c>
      <c r="O186" s="44" t="s">
        <v>264</v>
      </c>
      <c r="P186" s="44" t="s">
        <v>230</v>
      </c>
      <c r="Q186" s="121">
        <v>46</v>
      </c>
      <c r="R186" s="116"/>
      <c r="S186" s="116"/>
      <c r="T186" s="122"/>
    </row>
    <row r="187" spans="1:20" ht="45" customHeight="1" x14ac:dyDescent="0.25">
      <c r="A187" s="84">
        <v>44257</v>
      </c>
      <c r="B187" s="133">
        <f t="shared" si="2"/>
        <v>2021</v>
      </c>
      <c r="C187" s="133" t="str">
        <f>CHOOSE(IF(TableauSaisieDonnées[[#This Row],[Date]]="",13,MONTH(TableauSaisieDonnées[[#This Row],[Date]])),"Janvier","Février","Mars","Avril","Mai","Juin","Juillet","Août","Septembre","Octobre","Novembre","Décembre","")</f>
        <v>Mars</v>
      </c>
      <c r="D187" s="73">
        <v>0.11805555555555557</v>
      </c>
      <c r="E187" s="74"/>
      <c r="F187" s="43" t="s">
        <v>67</v>
      </c>
      <c r="G187" s="76" t="s">
        <v>26</v>
      </c>
      <c r="H187" s="78" t="s">
        <v>28</v>
      </c>
      <c r="I187" s="78" t="s">
        <v>82</v>
      </c>
      <c r="J187" s="50" t="s">
        <v>14</v>
      </c>
      <c r="K187" s="79"/>
      <c r="L187" s="80" t="s">
        <v>583</v>
      </c>
      <c r="M187" s="80" t="s">
        <v>36</v>
      </c>
      <c r="N187" s="81" t="s">
        <v>113</v>
      </c>
      <c r="O187" s="81" t="s">
        <v>247</v>
      </c>
      <c r="P187" s="81" t="s">
        <v>237</v>
      </c>
      <c r="Q187" s="82"/>
      <c r="R187" s="117"/>
      <c r="S187" s="117"/>
      <c r="T187" s="83"/>
    </row>
    <row r="188" spans="1:20" ht="45" customHeight="1" x14ac:dyDescent="0.25">
      <c r="A188" s="84">
        <v>44258</v>
      </c>
      <c r="B188" s="133">
        <f t="shared" si="2"/>
        <v>2021</v>
      </c>
      <c r="C188" s="133" t="str">
        <f>CHOOSE(IF(TableauSaisieDonnées[[#This Row],[Date]]="",13,MONTH(TableauSaisieDonnées[[#This Row],[Date]])),"Janvier","Février","Mars","Avril","Mai","Juin","Juillet","Août","Septembre","Octobre","Novembre","Décembre","")</f>
        <v>Mars</v>
      </c>
      <c r="D188" s="73">
        <v>0.43055555555555558</v>
      </c>
      <c r="E188" s="74"/>
      <c r="F188" s="43" t="s">
        <v>67</v>
      </c>
      <c r="G188" s="76" t="s">
        <v>84</v>
      </c>
      <c r="H188" s="78" t="s">
        <v>28</v>
      </c>
      <c r="I188" s="78" t="s">
        <v>89</v>
      </c>
      <c r="J188" s="50" t="s">
        <v>14</v>
      </c>
      <c r="K188" s="79"/>
      <c r="L188" s="80" t="s">
        <v>584</v>
      </c>
      <c r="M188" s="80" t="s">
        <v>88</v>
      </c>
      <c r="N188" s="81" t="s">
        <v>146</v>
      </c>
      <c r="O188" s="81" t="s">
        <v>247</v>
      </c>
      <c r="P188" s="81" t="s">
        <v>237</v>
      </c>
      <c r="Q188" s="82"/>
      <c r="R188" s="117"/>
      <c r="S188" s="117"/>
      <c r="T188" s="83"/>
    </row>
    <row r="189" spans="1:20" ht="45" customHeight="1" x14ac:dyDescent="0.25">
      <c r="A189" s="84">
        <v>44258</v>
      </c>
      <c r="B189" s="133">
        <f t="shared" si="2"/>
        <v>2021</v>
      </c>
      <c r="C189" s="133" t="str">
        <f>CHOOSE(IF(TableauSaisieDonnées[[#This Row],[Date]]="",13,MONTH(TableauSaisieDonnées[[#This Row],[Date]])),"Janvier","Février","Mars","Avril","Mai","Juin","Juillet","Août","Septembre","Octobre","Novembre","Décembre","")</f>
        <v>Mars</v>
      </c>
      <c r="D189" s="73">
        <v>0.625</v>
      </c>
      <c r="E189" s="74"/>
      <c r="F189" s="43" t="s">
        <v>67</v>
      </c>
      <c r="G189" s="76" t="s">
        <v>84</v>
      </c>
      <c r="H189" s="78" t="s">
        <v>28</v>
      </c>
      <c r="I189" s="78" t="s">
        <v>35</v>
      </c>
      <c r="J189" s="79" t="s">
        <v>111</v>
      </c>
      <c r="K189" s="79"/>
      <c r="L189" s="80" t="s">
        <v>585</v>
      </c>
      <c r="M189" s="80" t="s">
        <v>37</v>
      </c>
      <c r="N189" s="81" t="s">
        <v>128</v>
      </c>
      <c r="O189" s="81" t="s">
        <v>247</v>
      </c>
      <c r="P189" s="81" t="s">
        <v>238</v>
      </c>
      <c r="Q189" s="82"/>
      <c r="R189" s="117"/>
      <c r="S189" s="117"/>
      <c r="T189" s="83"/>
    </row>
    <row r="190" spans="1:20" ht="45" customHeight="1" x14ac:dyDescent="0.25">
      <c r="A190" s="84">
        <v>44260</v>
      </c>
      <c r="B190" s="133">
        <f t="shared" si="2"/>
        <v>2021</v>
      </c>
      <c r="C190" s="133" t="str">
        <f>CHOOSE(IF(TableauSaisieDonnées[[#This Row],[Date]]="",13,MONTH(TableauSaisieDonnées[[#This Row],[Date]])),"Janvier","Février","Mars","Avril","Mai","Juin","Juillet","Août","Septembre","Octobre","Novembre","Décembre","")</f>
        <v>Mars</v>
      </c>
      <c r="D190" s="73">
        <v>0.45833333333333331</v>
      </c>
      <c r="E190" s="74"/>
      <c r="F190" s="43" t="s">
        <v>67</v>
      </c>
      <c r="G190" s="76" t="s">
        <v>84</v>
      </c>
      <c r="H190" s="78" t="s">
        <v>28</v>
      </c>
      <c r="I190" s="78" t="s">
        <v>89</v>
      </c>
      <c r="J190" s="50" t="s">
        <v>14</v>
      </c>
      <c r="K190" s="79"/>
      <c r="L190" s="80" t="s">
        <v>586</v>
      </c>
      <c r="M190" s="80" t="s">
        <v>37</v>
      </c>
      <c r="N190" s="81" t="s">
        <v>65</v>
      </c>
      <c r="O190" s="81" t="s">
        <v>247</v>
      </c>
      <c r="P190" s="81" t="s">
        <v>238</v>
      </c>
      <c r="Q190" s="82"/>
      <c r="R190" s="117"/>
      <c r="S190" s="117"/>
      <c r="T190" s="83"/>
    </row>
    <row r="191" spans="1:20" ht="45" customHeight="1" x14ac:dyDescent="0.25">
      <c r="A191" s="84">
        <v>44263</v>
      </c>
      <c r="B191" s="133">
        <f t="shared" si="2"/>
        <v>2021</v>
      </c>
      <c r="C191" s="133" t="str">
        <f>CHOOSE(IF(TableauSaisieDonnées[[#This Row],[Date]]="",13,MONTH(TableauSaisieDonnées[[#This Row],[Date]])),"Janvier","Février","Mars","Avril","Mai","Juin","Juillet","Août","Septembre","Octobre","Novembre","Décembre","")</f>
        <v>Mars</v>
      </c>
      <c r="D191" s="73">
        <v>0.7597222222222223</v>
      </c>
      <c r="E191" s="74"/>
      <c r="F191" s="43" t="s">
        <v>67</v>
      </c>
      <c r="G191" s="76" t="s">
        <v>24</v>
      </c>
      <c r="H191" s="78" t="s">
        <v>28</v>
      </c>
      <c r="I191" s="78" t="s">
        <v>35</v>
      </c>
      <c r="J191" s="50" t="s">
        <v>14</v>
      </c>
      <c r="K191" s="79"/>
      <c r="L191" s="80" t="s">
        <v>587</v>
      </c>
      <c r="M191" s="80" t="s">
        <v>37</v>
      </c>
      <c r="N191" s="81" t="s">
        <v>251</v>
      </c>
      <c r="O191" s="81" t="s">
        <v>87</v>
      </c>
      <c r="P191" s="81" t="s">
        <v>241</v>
      </c>
      <c r="Q191" s="82"/>
      <c r="R191" s="117"/>
      <c r="S191" s="117"/>
      <c r="T191" s="83"/>
    </row>
    <row r="192" spans="1:20" ht="45" customHeight="1" x14ac:dyDescent="0.25">
      <c r="A192" s="84">
        <v>44264</v>
      </c>
      <c r="B192" s="133">
        <f t="shared" si="2"/>
        <v>2021</v>
      </c>
      <c r="C192" s="133" t="str">
        <f>CHOOSE(IF(TableauSaisieDonnées[[#This Row],[Date]]="",13,MONTH(TableauSaisieDonnées[[#This Row],[Date]])),"Janvier","Février","Mars","Avril","Mai","Juin","Juillet","Août","Septembre","Octobre","Novembre","Décembre","")</f>
        <v>Mars</v>
      </c>
      <c r="D192" s="73">
        <v>1.8749999999999999E-2</v>
      </c>
      <c r="E192" s="74"/>
      <c r="F192" s="43" t="s">
        <v>67</v>
      </c>
      <c r="G192" s="76" t="s">
        <v>26</v>
      </c>
      <c r="H192" s="78" t="s">
        <v>28</v>
      </c>
      <c r="I192" s="78" t="s">
        <v>82</v>
      </c>
      <c r="J192" s="50" t="s">
        <v>14</v>
      </c>
      <c r="K192" s="79"/>
      <c r="L192" s="80" t="s">
        <v>588</v>
      </c>
      <c r="M192" s="80" t="s">
        <v>100</v>
      </c>
      <c r="N192" s="81" t="s">
        <v>166</v>
      </c>
      <c r="O192" s="81" t="s">
        <v>247</v>
      </c>
      <c r="P192" s="81" t="s">
        <v>241</v>
      </c>
      <c r="Q192" s="82"/>
      <c r="R192" s="117"/>
      <c r="S192" s="117"/>
      <c r="T192" s="83"/>
    </row>
    <row r="193" spans="1:20" ht="45" customHeight="1" x14ac:dyDescent="0.25">
      <c r="A193" s="84">
        <v>44266</v>
      </c>
      <c r="B193" s="133">
        <f t="shared" si="2"/>
        <v>2021</v>
      </c>
      <c r="C193" s="133" t="str">
        <f>CHOOSE(IF(TableauSaisieDonnées[[#This Row],[Date]]="",13,MONTH(TableauSaisieDonnées[[#This Row],[Date]])),"Janvier","Février","Mars","Avril","Mai","Juin","Juillet","Août","Septembre","Octobre","Novembre","Décembre","")</f>
        <v>Mars</v>
      </c>
      <c r="D193" s="73">
        <v>0.72916666666666663</v>
      </c>
      <c r="E193" s="74"/>
      <c r="F193" s="43" t="s">
        <v>67</v>
      </c>
      <c r="G193" s="76" t="s">
        <v>24</v>
      </c>
      <c r="H193" s="78" t="s">
        <v>28</v>
      </c>
      <c r="I193" s="78" t="s">
        <v>35</v>
      </c>
      <c r="J193" s="50" t="s">
        <v>14</v>
      </c>
      <c r="K193" s="79"/>
      <c r="L193" s="80" t="s">
        <v>589</v>
      </c>
      <c r="M193" s="80" t="s">
        <v>37</v>
      </c>
      <c r="N193" s="81" t="s">
        <v>151</v>
      </c>
      <c r="O193" s="81" t="s">
        <v>247</v>
      </c>
      <c r="P193" s="81" t="s">
        <v>241</v>
      </c>
      <c r="Q193" s="82"/>
      <c r="R193" s="117"/>
      <c r="S193" s="117"/>
      <c r="T193" s="83"/>
    </row>
    <row r="194" spans="1:20" ht="45" customHeight="1" x14ac:dyDescent="0.25">
      <c r="A194" s="84">
        <v>44267</v>
      </c>
      <c r="B194" s="133">
        <f t="shared" ref="B194:B257" si="3">IF(A194="","",YEAR(A194))</f>
        <v>2021</v>
      </c>
      <c r="C194" s="133" t="str">
        <f>CHOOSE(IF(TableauSaisieDonnées[[#This Row],[Date]]="",13,MONTH(TableauSaisieDonnées[[#This Row],[Date]])),"Janvier","Février","Mars","Avril","Mai","Juin","Juillet","Août","Septembre","Octobre","Novembre","Décembre","")</f>
        <v>Mars</v>
      </c>
      <c r="D194" s="73">
        <v>0.51388888888888895</v>
      </c>
      <c r="E194" s="74"/>
      <c r="F194" s="43" t="s">
        <v>67</v>
      </c>
      <c r="G194" s="76" t="s">
        <v>24</v>
      </c>
      <c r="H194" s="78" t="s">
        <v>28</v>
      </c>
      <c r="I194" s="78" t="s">
        <v>34</v>
      </c>
      <c r="J194" s="50" t="s">
        <v>14</v>
      </c>
      <c r="K194" s="79"/>
      <c r="L194" s="80" t="s">
        <v>590</v>
      </c>
      <c r="M194" s="80" t="s">
        <v>100</v>
      </c>
      <c r="N194" s="81" t="s">
        <v>166</v>
      </c>
      <c r="O194" s="81" t="s">
        <v>247</v>
      </c>
      <c r="P194" s="81" t="s">
        <v>241</v>
      </c>
      <c r="Q194" s="82"/>
      <c r="R194" s="117"/>
      <c r="S194" s="117"/>
      <c r="T194" s="83"/>
    </row>
    <row r="195" spans="1:20" ht="45" customHeight="1" x14ac:dyDescent="0.25">
      <c r="A195" s="84">
        <v>44267</v>
      </c>
      <c r="B195" s="133">
        <f t="shared" si="3"/>
        <v>2021</v>
      </c>
      <c r="C195" s="133" t="str">
        <f>CHOOSE(IF(TableauSaisieDonnées[[#This Row],[Date]]="",13,MONTH(TableauSaisieDonnées[[#This Row],[Date]])),"Janvier","Février","Mars","Avril","Mai","Juin","Juillet","Août","Septembre","Octobre","Novembre","Décembre","")</f>
        <v>Mars</v>
      </c>
      <c r="D195" s="73">
        <v>0.5625</v>
      </c>
      <c r="E195" s="74"/>
      <c r="F195" s="43" t="s">
        <v>67</v>
      </c>
      <c r="G195" s="76" t="s">
        <v>84</v>
      </c>
      <c r="H195" s="78" t="s">
        <v>28</v>
      </c>
      <c r="I195" s="78" t="s">
        <v>89</v>
      </c>
      <c r="J195" s="50" t="s">
        <v>14</v>
      </c>
      <c r="K195" s="79"/>
      <c r="L195" s="80" t="s">
        <v>591</v>
      </c>
      <c r="M195" s="80" t="s">
        <v>37</v>
      </c>
      <c r="N195" s="81" t="s">
        <v>65</v>
      </c>
      <c r="O195" s="81" t="s">
        <v>247</v>
      </c>
      <c r="P195" s="81" t="s">
        <v>241</v>
      </c>
      <c r="Q195" s="82"/>
      <c r="R195" s="117"/>
      <c r="S195" s="117"/>
      <c r="T195" s="83"/>
    </row>
    <row r="196" spans="1:20" ht="45" customHeight="1" x14ac:dyDescent="0.25">
      <c r="A196" s="84">
        <v>44272</v>
      </c>
      <c r="B196" s="133">
        <f t="shared" si="3"/>
        <v>2021</v>
      </c>
      <c r="C196" s="133" t="str">
        <f>CHOOSE(IF(TableauSaisieDonnées[[#This Row],[Date]]="",13,MONTH(TableauSaisieDonnées[[#This Row],[Date]])),"Janvier","Février","Mars","Avril","Mai","Juin","Juillet","Août","Septembre","Octobre","Novembre","Décembre","")</f>
        <v>Mars</v>
      </c>
      <c r="D196" s="73">
        <v>0.41666666666666669</v>
      </c>
      <c r="E196" s="74"/>
      <c r="F196" s="43" t="s">
        <v>67</v>
      </c>
      <c r="G196" s="76" t="s">
        <v>84</v>
      </c>
      <c r="H196" s="78" t="s">
        <v>28</v>
      </c>
      <c r="I196" s="78" t="s">
        <v>89</v>
      </c>
      <c r="J196" s="50" t="s">
        <v>14</v>
      </c>
      <c r="K196" s="79"/>
      <c r="L196" s="80" t="s">
        <v>592</v>
      </c>
      <c r="M196" s="80" t="s">
        <v>37</v>
      </c>
      <c r="N196" s="81" t="s">
        <v>65</v>
      </c>
      <c r="O196" s="81" t="s">
        <v>247</v>
      </c>
      <c r="P196" s="81" t="s">
        <v>241</v>
      </c>
      <c r="Q196" s="82"/>
      <c r="R196" s="117"/>
      <c r="S196" s="117"/>
      <c r="T196" s="83"/>
    </row>
    <row r="197" spans="1:20" ht="45" customHeight="1" x14ac:dyDescent="0.25">
      <c r="A197" s="84">
        <v>44273</v>
      </c>
      <c r="B197" s="133">
        <f t="shared" si="3"/>
        <v>2021</v>
      </c>
      <c r="C197" s="133" t="str">
        <f>CHOOSE(IF(TableauSaisieDonnées[[#This Row],[Date]]="",13,MONTH(TableauSaisieDonnées[[#This Row],[Date]])),"Janvier","Février","Mars","Avril","Mai","Juin","Juillet","Août","Septembre","Octobre","Novembre","Décembre","")</f>
        <v>Mars</v>
      </c>
      <c r="D197" s="73">
        <v>0.58333333333333337</v>
      </c>
      <c r="E197" s="74"/>
      <c r="F197" s="43" t="s">
        <v>67</v>
      </c>
      <c r="G197" s="76" t="s">
        <v>25</v>
      </c>
      <c r="H197" s="78" t="s">
        <v>28</v>
      </c>
      <c r="I197" s="78" t="s">
        <v>35</v>
      </c>
      <c r="J197" s="50" t="s">
        <v>14</v>
      </c>
      <c r="K197" s="79"/>
      <c r="L197" s="80" t="s">
        <v>593</v>
      </c>
      <c r="M197" s="80" t="s">
        <v>38</v>
      </c>
      <c r="N197" s="81" t="s">
        <v>51</v>
      </c>
      <c r="O197" s="81" t="s">
        <v>247</v>
      </c>
      <c r="P197" s="81" t="s">
        <v>241</v>
      </c>
      <c r="Q197" s="82"/>
      <c r="R197" s="117"/>
      <c r="S197" s="117"/>
      <c r="T197" s="83"/>
    </row>
    <row r="198" spans="1:20" ht="45" customHeight="1" x14ac:dyDescent="0.25">
      <c r="A198" s="84">
        <v>44279</v>
      </c>
      <c r="B198" s="133">
        <f t="shared" si="3"/>
        <v>2021</v>
      </c>
      <c r="C198" s="133" t="str">
        <f>CHOOSE(IF(TableauSaisieDonnées[[#This Row],[Date]]="",13,MONTH(TableauSaisieDonnées[[#This Row],[Date]])),"Janvier","Février","Mars","Avril","Mai","Juin","Juillet","Août","Septembre","Octobre","Novembre","Décembre","")</f>
        <v>Mars</v>
      </c>
      <c r="D198" s="73">
        <v>0.375</v>
      </c>
      <c r="E198" s="74"/>
      <c r="F198" s="43" t="s">
        <v>67</v>
      </c>
      <c r="G198" s="76" t="s">
        <v>25</v>
      </c>
      <c r="H198" s="78" t="s">
        <v>28</v>
      </c>
      <c r="I198" s="78" t="s">
        <v>34</v>
      </c>
      <c r="J198" s="50" t="s">
        <v>14</v>
      </c>
      <c r="K198" s="79"/>
      <c r="L198" s="80" t="s">
        <v>594</v>
      </c>
      <c r="M198" s="80" t="s">
        <v>36</v>
      </c>
      <c r="N198" s="81" t="s">
        <v>66</v>
      </c>
      <c r="O198" s="81" t="s">
        <v>247</v>
      </c>
      <c r="P198" s="81" t="s">
        <v>237</v>
      </c>
      <c r="Q198" s="82"/>
      <c r="R198" s="117"/>
      <c r="S198" s="117"/>
      <c r="T198" s="83"/>
    </row>
    <row r="199" spans="1:20" ht="45" customHeight="1" x14ac:dyDescent="0.25">
      <c r="A199" s="46">
        <v>44279</v>
      </c>
      <c r="B199" s="130">
        <f t="shared" si="3"/>
        <v>2021</v>
      </c>
      <c r="C199" s="130" t="str">
        <f>CHOOSE(IF(TableauSaisieDonnées[[#This Row],[Date]]="",13,MONTH(TableauSaisieDonnées[[#This Row],[Date]])),"Janvier","Février","Mars","Avril","Mai","Juin","Juillet","Août","Septembre","Octobre","Novembre","Décembre","")</f>
        <v>Mars</v>
      </c>
      <c r="D199" s="119">
        <v>0.375</v>
      </c>
      <c r="E199" s="120"/>
      <c r="F199" s="43" t="s">
        <v>49</v>
      </c>
      <c r="G199" s="65" t="s">
        <v>25</v>
      </c>
      <c r="H199" s="49" t="s">
        <v>28</v>
      </c>
      <c r="I199" s="49" t="s">
        <v>34</v>
      </c>
      <c r="J199" s="56" t="s">
        <v>14</v>
      </c>
      <c r="K199" s="50"/>
      <c r="L199" s="48" t="s">
        <v>595</v>
      </c>
      <c r="M199" s="48" t="s">
        <v>36</v>
      </c>
      <c r="N199" s="44" t="s">
        <v>66</v>
      </c>
      <c r="O199" s="44" t="s">
        <v>247</v>
      </c>
      <c r="P199" s="44" t="s">
        <v>237</v>
      </c>
      <c r="Q199" s="121">
        <v>296</v>
      </c>
      <c r="R199" s="116"/>
      <c r="S199" s="116"/>
      <c r="T199" s="122"/>
    </row>
    <row r="200" spans="1:20" ht="45" customHeight="1" x14ac:dyDescent="0.25">
      <c r="A200" s="46">
        <v>44283</v>
      </c>
      <c r="B200" s="130">
        <f t="shared" si="3"/>
        <v>2021</v>
      </c>
      <c r="C200" s="130" t="str">
        <f>CHOOSE(IF(TableauSaisieDonnées[[#This Row],[Date]]="",13,MONTH(TableauSaisieDonnées[[#This Row],[Date]])),"Janvier","Février","Mars","Avril","Mai","Juin","Juillet","Août","Septembre","Octobre","Novembre","Décembre","")</f>
        <v>Mars</v>
      </c>
      <c r="D200" s="119">
        <v>0.68402777777777779</v>
      </c>
      <c r="E200" s="120"/>
      <c r="F200" s="43" t="s">
        <v>49</v>
      </c>
      <c r="G200" s="65" t="s">
        <v>25</v>
      </c>
      <c r="H200" s="49" t="s">
        <v>28</v>
      </c>
      <c r="I200" s="49" t="s">
        <v>35</v>
      </c>
      <c r="J200" s="50" t="s">
        <v>14</v>
      </c>
      <c r="K200" s="50"/>
      <c r="L200" s="48" t="s">
        <v>596</v>
      </c>
      <c r="M200" s="48" t="s">
        <v>37</v>
      </c>
      <c r="N200" s="44" t="s">
        <v>101</v>
      </c>
      <c r="O200" s="44" t="s">
        <v>87</v>
      </c>
      <c r="P200" s="44" t="s">
        <v>241</v>
      </c>
      <c r="Q200" s="121">
        <v>13</v>
      </c>
      <c r="R200" s="116"/>
      <c r="S200" s="116"/>
      <c r="T200" s="122"/>
    </row>
    <row r="201" spans="1:20" ht="45" customHeight="1" x14ac:dyDescent="0.25">
      <c r="A201" s="84">
        <v>44284</v>
      </c>
      <c r="B201" s="133">
        <f t="shared" si="3"/>
        <v>2021</v>
      </c>
      <c r="C201" s="133" t="str">
        <f>CHOOSE(IF(TableauSaisieDonnées[[#This Row],[Date]]="",13,MONTH(TableauSaisieDonnées[[#This Row],[Date]])),"Janvier","Février","Mars","Avril","Mai","Juin","Juillet","Août","Septembre","Octobre","Novembre","Décembre","")</f>
        <v>Mars</v>
      </c>
      <c r="D201" s="73">
        <v>0.68402777777777779</v>
      </c>
      <c r="E201" s="74"/>
      <c r="F201" s="43" t="s">
        <v>67</v>
      </c>
      <c r="G201" s="76" t="s">
        <v>25</v>
      </c>
      <c r="H201" s="78" t="s">
        <v>28</v>
      </c>
      <c r="I201" s="78" t="s">
        <v>35</v>
      </c>
      <c r="J201" s="79" t="s">
        <v>16</v>
      </c>
      <c r="K201" s="79"/>
      <c r="L201" s="80" t="s">
        <v>597</v>
      </c>
      <c r="M201" s="80" t="s">
        <v>37</v>
      </c>
      <c r="N201" s="81" t="s">
        <v>101</v>
      </c>
      <c r="O201" s="81" t="s">
        <v>247</v>
      </c>
      <c r="P201" s="81" t="s">
        <v>228</v>
      </c>
      <c r="Q201" s="82"/>
      <c r="R201" s="117"/>
      <c r="S201" s="117"/>
      <c r="T201" s="83"/>
    </row>
    <row r="202" spans="1:20" ht="45" customHeight="1" x14ac:dyDescent="0.25">
      <c r="A202" s="84">
        <v>44288</v>
      </c>
      <c r="B202" s="133">
        <f t="shared" si="3"/>
        <v>2021</v>
      </c>
      <c r="C202" s="133" t="str">
        <f>CHOOSE(IF(TableauSaisieDonnées[[#This Row],[Date]]="",13,MONTH(TableauSaisieDonnées[[#This Row],[Date]])),"Janvier","Février","Mars","Avril","Mai","Juin","Juillet","Août","Septembre","Octobre","Novembre","Décembre","")</f>
        <v>Avril</v>
      </c>
      <c r="D202" s="73">
        <v>2.0833333333333332E-2</v>
      </c>
      <c r="E202" s="74"/>
      <c r="F202" s="43" t="s">
        <v>67</v>
      </c>
      <c r="G202" s="76" t="s">
        <v>26</v>
      </c>
      <c r="H202" s="78" t="s">
        <v>28</v>
      </c>
      <c r="I202" s="78" t="s">
        <v>82</v>
      </c>
      <c r="J202" s="79" t="s">
        <v>16</v>
      </c>
      <c r="K202" s="79"/>
      <c r="L202" s="80" t="s">
        <v>598</v>
      </c>
      <c r="M202" s="80" t="s">
        <v>37</v>
      </c>
      <c r="N202" s="81" t="s">
        <v>58</v>
      </c>
      <c r="O202" s="81" t="s">
        <v>247</v>
      </c>
      <c r="P202" s="81" t="s">
        <v>228</v>
      </c>
      <c r="Q202" s="82"/>
      <c r="R202" s="117"/>
      <c r="S202" s="117"/>
      <c r="T202" s="83"/>
    </row>
    <row r="203" spans="1:20" ht="45" customHeight="1" x14ac:dyDescent="0.25">
      <c r="A203" s="84">
        <v>44288</v>
      </c>
      <c r="B203" s="133">
        <f t="shared" si="3"/>
        <v>2021</v>
      </c>
      <c r="C203" s="133" t="str">
        <f>CHOOSE(IF(TableauSaisieDonnées[[#This Row],[Date]]="",13,MONTH(TableauSaisieDonnées[[#This Row],[Date]])),"Janvier","Février","Mars","Avril","Mai","Juin","Juillet","Août","Septembre","Octobre","Novembre","Décembre","")</f>
        <v>Avril</v>
      </c>
      <c r="D203" s="73">
        <v>0.49236111111111108</v>
      </c>
      <c r="E203" s="74"/>
      <c r="F203" s="43" t="s">
        <v>67</v>
      </c>
      <c r="G203" s="76" t="s">
        <v>24</v>
      </c>
      <c r="H203" s="78" t="s">
        <v>28</v>
      </c>
      <c r="I203" s="78" t="s">
        <v>34</v>
      </c>
      <c r="J203" s="50" t="s">
        <v>14</v>
      </c>
      <c r="K203" s="79"/>
      <c r="L203" s="80" t="s">
        <v>599</v>
      </c>
      <c r="M203" s="80" t="s">
        <v>37</v>
      </c>
      <c r="N203" s="81" t="s">
        <v>75</v>
      </c>
      <c r="O203" s="81" t="s">
        <v>247</v>
      </c>
      <c r="P203" s="81" t="s">
        <v>228</v>
      </c>
      <c r="Q203" s="82"/>
      <c r="R203" s="117"/>
      <c r="S203" s="117"/>
      <c r="T203" s="83"/>
    </row>
    <row r="204" spans="1:20" ht="45" customHeight="1" x14ac:dyDescent="0.25">
      <c r="A204" s="84">
        <v>44292</v>
      </c>
      <c r="B204" s="133">
        <f t="shared" si="3"/>
        <v>2021</v>
      </c>
      <c r="C204" s="133" t="str">
        <f>CHOOSE(IF(TableauSaisieDonnées[[#This Row],[Date]]="",13,MONTH(TableauSaisieDonnées[[#This Row],[Date]])),"Janvier","Février","Mars","Avril","Mai","Juin","Juillet","Août","Septembre","Octobre","Novembre","Décembre","")</f>
        <v>Avril</v>
      </c>
      <c r="D204" s="73">
        <v>0.21527777777777779</v>
      </c>
      <c r="E204" s="74"/>
      <c r="F204" s="43" t="s">
        <v>67</v>
      </c>
      <c r="G204" s="76" t="s">
        <v>25</v>
      </c>
      <c r="H204" s="78" t="s">
        <v>28</v>
      </c>
      <c r="I204" s="78" t="s">
        <v>34</v>
      </c>
      <c r="J204" s="50" t="s">
        <v>14</v>
      </c>
      <c r="K204" s="79"/>
      <c r="L204" s="80" t="s">
        <v>600</v>
      </c>
      <c r="M204" s="80" t="s">
        <v>242</v>
      </c>
      <c r="N204" s="81" t="s">
        <v>149</v>
      </c>
      <c r="O204" s="81" t="s">
        <v>87</v>
      </c>
      <c r="P204" s="81" t="s">
        <v>245</v>
      </c>
      <c r="Q204" s="82"/>
      <c r="R204" s="117"/>
      <c r="S204" s="117"/>
      <c r="T204" s="83"/>
    </row>
    <row r="205" spans="1:20" ht="45" customHeight="1" x14ac:dyDescent="0.25">
      <c r="A205" s="84">
        <v>44293</v>
      </c>
      <c r="B205" s="133">
        <f t="shared" si="3"/>
        <v>2021</v>
      </c>
      <c r="C205" s="133" t="str">
        <f>CHOOSE(IF(TableauSaisieDonnées[[#This Row],[Date]]="",13,MONTH(TableauSaisieDonnées[[#This Row],[Date]])),"Janvier","Février","Mars","Avril","Mai","Juin","Juillet","Août","Septembre","Octobre","Novembre","Décembre","")</f>
        <v>Avril</v>
      </c>
      <c r="D205" s="73">
        <v>0.35416666666666669</v>
      </c>
      <c r="E205" s="74"/>
      <c r="F205" s="43" t="s">
        <v>67</v>
      </c>
      <c r="G205" s="76" t="s">
        <v>25</v>
      </c>
      <c r="H205" s="78" t="s">
        <v>28</v>
      </c>
      <c r="I205" s="78" t="s">
        <v>34</v>
      </c>
      <c r="J205" s="50" t="s">
        <v>14</v>
      </c>
      <c r="K205" s="79"/>
      <c r="L205" s="80" t="s">
        <v>601</v>
      </c>
      <c r="M205" s="80" t="s">
        <v>142</v>
      </c>
      <c r="N205" s="81" t="s">
        <v>148</v>
      </c>
      <c r="O205" s="81" t="s">
        <v>247</v>
      </c>
      <c r="P205" s="81" t="s">
        <v>227</v>
      </c>
      <c r="Q205" s="82"/>
      <c r="R205" s="117"/>
      <c r="S205" s="117"/>
      <c r="T205" s="83"/>
    </row>
    <row r="206" spans="1:20" ht="45" customHeight="1" x14ac:dyDescent="0.25">
      <c r="A206" s="46">
        <v>44293</v>
      </c>
      <c r="B206" s="130">
        <f t="shared" si="3"/>
        <v>2021</v>
      </c>
      <c r="C206" s="130" t="str">
        <f>CHOOSE(IF(TableauSaisieDonnées[[#This Row],[Date]]="",13,MONTH(TableauSaisieDonnées[[#This Row],[Date]])),"Janvier","Février","Mars","Avril","Mai","Juin","Juillet","Août","Septembre","Octobre","Novembre","Décembre","")</f>
        <v>Avril</v>
      </c>
      <c r="D206" s="119">
        <v>0.3125</v>
      </c>
      <c r="E206" s="120"/>
      <c r="F206" s="43" t="s">
        <v>49</v>
      </c>
      <c r="G206" s="65" t="s">
        <v>25</v>
      </c>
      <c r="H206" s="49" t="s">
        <v>28</v>
      </c>
      <c r="I206" s="49" t="s">
        <v>34</v>
      </c>
      <c r="J206" s="50" t="s">
        <v>14</v>
      </c>
      <c r="K206" s="50"/>
      <c r="L206" s="48" t="s">
        <v>602</v>
      </c>
      <c r="M206" s="48" t="s">
        <v>36</v>
      </c>
      <c r="N206" s="44" t="s">
        <v>148</v>
      </c>
      <c r="O206" s="44" t="s">
        <v>264</v>
      </c>
      <c r="P206" s="44" t="s">
        <v>227</v>
      </c>
      <c r="Q206" s="121">
        <v>402</v>
      </c>
      <c r="R206" s="116"/>
      <c r="S206" s="116"/>
      <c r="T206" s="122"/>
    </row>
    <row r="207" spans="1:20" ht="45" customHeight="1" x14ac:dyDescent="0.25">
      <c r="A207" s="84">
        <v>44298</v>
      </c>
      <c r="B207" s="133">
        <f t="shared" si="3"/>
        <v>2021</v>
      </c>
      <c r="C207" s="133" t="str">
        <f>CHOOSE(IF(TableauSaisieDonnées[[#This Row],[Date]]="",13,MONTH(TableauSaisieDonnées[[#This Row],[Date]])),"Janvier","Février","Mars","Avril","Mai","Juin","Juillet","Août","Septembre","Octobre","Novembre","Décembre","")</f>
        <v>Avril</v>
      </c>
      <c r="D207" s="73">
        <v>0.67361111111111116</v>
      </c>
      <c r="E207" s="74"/>
      <c r="F207" s="43" t="s">
        <v>67</v>
      </c>
      <c r="G207" s="76" t="s">
        <v>25</v>
      </c>
      <c r="H207" s="78" t="s">
        <v>28</v>
      </c>
      <c r="I207" s="78" t="s">
        <v>35</v>
      </c>
      <c r="J207" s="56" t="s">
        <v>14</v>
      </c>
      <c r="K207" s="79"/>
      <c r="L207" s="80" t="s">
        <v>603</v>
      </c>
      <c r="M207" s="80" t="s">
        <v>100</v>
      </c>
      <c r="N207" s="81" t="s">
        <v>252</v>
      </c>
      <c r="O207" s="81" t="s">
        <v>247</v>
      </c>
      <c r="P207" s="81" t="s">
        <v>241</v>
      </c>
      <c r="Q207" s="82"/>
      <c r="R207" s="117"/>
      <c r="S207" s="117"/>
      <c r="T207" s="83"/>
    </row>
    <row r="208" spans="1:20" ht="45" customHeight="1" x14ac:dyDescent="0.25">
      <c r="A208" s="84">
        <v>44299</v>
      </c>
      <c r="B208" s="133">
        <f t="shared" si="3"/>
        <v>2021</v>
      </c>
      <c r="C208" s="133" t="str">
        <f>CHOOSE(IF(TableauSaisieDonnées[[#This Row],[Date]]="",13,MONTH(TableauSaisieDonnées[[#This Row],[Date]])),"Janvier","Février","Mars","Avril","Mai","Juin","Juillet","Août","Septembre","Octobre","Novembre","Décembre","")</f>
        <v>Avril</v>
      </c>
      <c r="D208" s="73">
        <v>0.9375</v>
      </c>
      <c r="E208" s="74"/>
      <c r="F208" s="43" t="s">
        <v>67</v>
      </c>
      <c r="G208" s="76" t="s">
        <v>26</v>
      </c>
      <c r="H208" s="78" t="s">
        <v>28</v>
      </c>
      <c r="I208" s="78" t="s">
        <v>82</v>
      </c>
      <c r="J208" s="79" t="s">
        <v>111</v>
      </c>
      <c r="K208" s="79"/>
      <c r="L208" s="80" t="s">
        <v>604</v>
      </c>
      <c r="M208" s="80" t="s">
        <v>256</v>
      </c>
      <c r="N208" s="81" t="s">
        <v>81</v>
      </c>
      <c r="O208" s="81" t="s">
        <v>247</v>
      </c>
      <c r="P208" s="81" t="s">
        <v>237</v>
      </c>
      <c r="Q208" s="82"/>
      <c r="R208" s="117"/>
      <c r="S208" s="117"/>
      <c r="T208" s="83"/>
    </row>
    <row r="209" spans="1:20" ht="45" customHeight="1" x14ac:dyDescent="0.25">
      <c r="A209" s="84">
        <v>44300</v>
      </c>
      <c r="B209" s="133">
        <f t="shared" si="3"/>
        <v>2021</v>
      </c>
      <c r="C209" s="133" t="str">
        <f>CHOOSE(IF(TableauSaisieDonnées[[#This Row],[Date]]="",13,MONTH(TableauSaisieDonnées[[#This Row],[Date]])),"Janvier","Février","Mars","Avril","Mai","Juin","Juillet","Août","Septembre","Octobre","Novembre","Décembre","")</f>
        <v>Avril</v>
      </c>
      <c r="D209" s="73">
        <v>0.99930555555555556</v>
      </c>
      <c r="E209" s="74"/>
      <c r="F209" s="43" t="s">
        <v>67</v>
      </c>
      <c r="G209" s="76" t="s">
        <v>26</v>
      </c>
      <c r="H209" s="78" t="s">
        <v>28</v>
      </c>
      <c r="I209" s="78" t="s">
        <v>82</v>
      </c>
      <c r="J209" s="50" t="s">
        <v>14</v>
      </c>
      <c r="K209" s="79"/>
      <c r="L209" s="80" t="s">
        <v>605</v>
      </c>
      <c r="M209" s="80" t="s">
        <v>256</v>
      </c>
      <c r="N209" s="81" t="s">
        <v>81</v>
      </c>
      <c r="O209" s="81" t="s">
        <v>247</v>
      </c>
      <c r="P209" s="81" t="s">
        <v>237</v>
      </c>
      <c r="Q209" s="82"/>
      <c r="R209" s="117"/>
      <c r="S209" s="117"/>
      <c r="T209" s="83"/>
    </row>
    <row r="210" spans="1:20" ht="45" customHeight="1" x14ac:dyDescent="0.25">
      <c r="A210" s="46">
        <v>44300</v>
      </c>
      <c r="B210" s="130">
        <f t="shared" si="3"/>
        <v>2021</v>
      </c>
      <c r="C210" s="130" t="str">
        <f>CHOOSE(IF(TableauSaisieDonnées[[#This Row],[Date]]="",13,MONTH(TableauSaisieDonnées[[#This Row],[Date]])),"Janvier","Février","Mars","Avril","Mai","Juin","Juillet","Août","Septembre","Octobre","Novembre","Décembre","")</f>
        <v>Avril</v>
      </c>
      <c r="D210" s="119">
        <v>0.66666666666666663</v>
      </c>
      <c r="E210" s="120"/>
      <c r="F210" s="43" t="s">
        <v>49</v>
      </c>
      <c r="G210" s="65" t="s">
        <v>25</v>
      </c>
      <c r="H210" s="49" t="s">
        <v>28</v>
      </c>
      <c r="I210" s="49" t="s">
        <v>35</v>
      </c>
      <c r="J210" s="50" t="s">
        <v>14</v>
      </c>
      <c r="K210" s="50"/>
      <c r="L210" s="48" t="s">
        <v>606</v>
      </c>
      <c r="M210" s="48" t="s">
        <v>36</v>
      </c>
      <c r="N210" s="44" t="s">
        <v>66</v>
      </c>
      <c r="O210" s="44" t="s">
        <v>262</v>
      </c>
      <c r="P210" s="44" t="s">
        <v>237</v>
      </c>
      <c r="Q210" s="121">
        <v>8</v>
      </c>
      <c r="R210" s="116"/>
      <c r="S210" s="116"/>
      <c r="T210" s="122"/>
    </row>
    <row r="211" spans="1:20" ht="45" customHeight="1" x14ac:dyDescent="0.25">
      <c r="A211" s="84">
        <v>44302</v>
      </c>
      <c r="B211" s="133">
        <f t="shared" si="3"/>
        <v>2021</v>
      </c>
      <c r="C211" s="133" t="str">
        <f>CHOOSE(IF(TableauSaisieDonnées[[#This Row],[Date]]="",13,MONTH(TableauSaisieDonnées[[#This Row],[Date]])),"Janvier","Février","Mars","Avril","Mai","Juin","Juillet","Août","Septembre","Octobre","Novembre","Décembre","")</f>
        <v>Avril</v>
      </c>
      <c r="D211" s="73">
        <v>0.375</v>
      </c>
      <c r="E211" s="74"/>
      <c r="F211" s="43" t="s">
        <v>67</v>
      </c>
      <c r="G211" s="76" t="s">
        <v>24</v>
      </c>
      <c r="H211" s="78" t="s">
        <v>28</v>
      </c>
      <c r="I211" s="78" t="s">
        <v>34</v>
      </c>
      <c r="J211" s="50" t="s">
        <v>14</v>
      </c>
      <c r="K211" s="79"/>
      <c r="L211" s="80" t="s">
        <v>607</v>
      </c>
      <c r="M211" s="80" t="s">
        <v>242</v>
      </c>
      <c r="N211" s="81" t="s">
        <v>149</v>
      </c>
      <c r="O211" s="81" t="s">
        <v>247</v>
      </c>
      <c r="P211" s="81" t="s">
        <v>239</v>
      </c>
      <c r="Q211" s="82"/>
      <c r="R211" s="117"/>
      <c r="S211" s="117"/>
      <c r="T211" s="83"/>
    </row>
    <row r="212" spans="1:20" ht="45" customHeight="1" x14ac:dyDescent="0.25">
      <c r="A212" s="84">
        <v>44305</v>
      </c>
      <c r="B212" s="133">
        <f t="shared" si="3"/>
        <v>2021</v>
      </c>
      <c r="C212" s="133" t="str">
        <f>CHOOSE(IF(TableauSaisieDonnées[[#This Row],[Date]]="",13,MONTH(TableauSaisieDonnées[[#This Row],[Date]])),"Janvier","Février","Mars","Avril","Mai","Juin","Juillet","Août","Septembre","Octobre","Novembre","Décembre","")</f>
        <v>Avril</v>
      </c>
      <c r="D212" s="73">
        <v>0.9375</v>
      </c>
      <c r="E212" s="74"/>
      <c r="F212" s="43" t="s">
        <v>67</v>
      </c>
      <c r="G212" s="76" t="s">
        <v>26</v>
      </c>
      <c r="H212" s="78" t="s">
        <v>28</v>
      </c>
      <c r="I212" s="78" t="s">
        <v>82</v>
      </c>
      <c r="J212" s="50" t="s">
        <v>14</v>
      </c>
      <c r="K212" s="79"/>
      <c r="L212" s="80" t="s">
        <v>608</v>
      </c>
      <c r="M212" s="80" t="s">
        <v>36</v>
      </c>
      <c r="N212" s="81" t="s">
        <v>113</v>
      </c>
      <c r="O212" s="81" t="s">
        <v>247</v>
      </c>
      <c r="P212" s="81" t="s">
        <v>237</v>
      </c>
      <c r="Q212" s="82"/>
      <c r="R212" s="117"/>
      <c r="S212" s="117"/>
      <c r="T212" s="83"/>
    </row>
    <row r="213" spans="1:20" ht="45" customHeight="1" x14ac:dyDescent="0.25">
      <c r="A213" s="84">
        <v>44305</v>
      </c>
      <c r="B213" s="133">
        <f t="shared" si="3"/>
        <v>2021</v>
      </c>
      <c r="C213" s="133" t="str">
        <f>CHOOSE(IF(TableauSaisieDonnées[[#This Row],[Date]]="",13,MONTH(TableauSaisieDonnées[[#This Row],[Date]])),"Janvier","Février","Mars","Avril","Mai","Juin","Juillet","Août","Septembre","Octobre","Novembre","Décembre","")</f>
        <v>Avril</v>
      </c>
      <c r="D213" s="73">
        <v>3.4027777777777775E-2</v>
      </c>
      <c r="E213" s="74"/>
      <c r="F213" s="43" t="s">
        <v>67</v>
      </c>
      <c r="G213" s="76" t="s">
        <v>26</v>
      </c>
      <c r="H213" s="78" t="s">
        <v>28</v>
      </c>
      <c r="I213" s="78" t="s">
        <v>82</v>
      </c>
      <c r="J213" s="50" t="s">
        <v>14</v>
      </c>
      <c r="K213" s="79"/>
      <c r="L213" s="80" t="s">
        <v>609</v>
      </c>
      <c r="M213" s="80" t="s">
        <v>256</v>
      </c>
      <c r="N213" s="81" t="s">
        <v>81</v>
      </c>
      <c r="O213" s="81" t="s">
        <v>247</v>
      </c>
      <c r="P213" s="81" t="s">
        <v>237</v>
      </c>
      <c r="Q213" s="82"/>
      <c r="R213" s="117"/>
      <c r="S213" s="117"/>
      <c r="T213" s="83"/>
    </row>
    <row r="214" spans="1:20" ht="45" customHeight="1" x14ac:dyDescent="0.25">
      <c r="A214" s="46">
        <v>44305</v>
      </c>
      <c r="B214" s="130">
        <f t="shared" si="3"/>
        <v>2021</v>
      </c>
      <c r="C214" s="130" t="str">
        <f>CHOOSE(IF(TableauSaisieDonnées[[#This Row],[Date]]="",13,MONTH(TableauSaisieDonnées[[#This Row],[Date]])),"Janvier","Février","Mars","Avril","Mai","Juin","Juillet","Août","Septembre","Octobre","Novembre","Décembre","")</f>
        <v>Avril</v>
      </c>
      <c r="D214" s="119">
        <v>0.9375</v>
      </c>
      <c r="E214" s="120"/>
      <c r="F214" s="43" t="s">
        <v>49</v>
      </c>
      <c r="G214" s="65" t="s">
        <v>26</v>
      </c>
      <c r="H214" s="49" t="s">
        <v>28</v>
      </c>
      <c r="I214" s="49" t="s">
        <v>82</v>
      </c>
      <c r="J214" s="50" t="s">
        <v>14</v>
      </c>
      <c r="K214" s="50"/>
      <c r="L214" s="48" t="s">
        <v>610</v>
      </c>
      <c r="M214" s="48" t="s">
        <v>36</v>
      </c>
      <c r="N214" s="44" t="s">
        <v>113</v>
      </c>
      <c r="O214" s="44" t="s">
        <v>247</v>
      </c>
      <c r="P214" s="44" t="s">
        <v>239</v>
      </c>
      <c r="Q214" s="121">
        <v>47</v>
      </c>
      <c r="R214" s="116"/>
      <c r="S214" s="116"/>
      <c r="T214" s="122"/>
    </row>
    <row r="215" spans="1:20" ht="45" customHeight="1" x14ac:dyDescent="0.25">
      <c r="A215" s="84">
        <v>44306</v>
      </c>
      <c r="B215" s="133">
        <f t="shared" si="3"/>
        <v>2021</v>
      </c>
      <c r="C215" s="133" t="str">
        <f>CHOOSE(IF(TableauSaisieDonnées[[#This Row],[Date]]="",13,MONTH(TableauSaisieDonnées[[#This Row],[Date]])),"Janvier","Février","Mars","Avril","Mai","Juin","Juillet","Août","Septembre","Octobre","Novembre","Décembre","")</f>
        <v>Avril</v>
      </c>
      <c r="D215" s="73">
        <v>0.64583333333333337</v>
      </c>
      <c r="E215" s="74"/>
      <c r="F215" s="43" t="s">
        <v>67</v>
      </c>
      <c r="G215" s="76" t="s">
        <v>24</v>
      </c>
      <c r="H215" s="78" t="s">
        <v>28</v>
      </c>
      <c r="I215" s="78" t="s">
        <v>35</v>
      </c>
      <c r="J215" s="50" t="s">
        <v>14</v>
      </c>
      <c r="K215" s="79"/>
      <c r="L215" s="80" t="s">
        <v>611</v>
      </c>
      <c r="M215" s="80" t="s">
        <v>37</v>
      </c>
      <c r="N215" s="81" t="s">
        <v>101</v>
      </c>
      <c r="O215" s="81" t="s">
        <v>247</v>
      </c>
      <c r="P215" s="81" t="s">
        <v>228</v>
      </c>
      <c r="Q215" s="82"/>
      <c r="R215" s="117"/>
      <c r="S215" s="117"/>
      <c r="T215" s="83"/>
    </row>
    <row r="216" spans="1:20" ht="45" customHeight="1" x14ac:dyDescent="0.25">
      <c r="A216" s="84">
        <v>44307</v>
      </c>
      <c r="B216" s="133">
        <f t="shared" si="3"/>
        <v>2021</v>
      </c>
      <c r="C216" s="133" t="str">
        <f>CHOOSE(IF(TableauSaisieDonnées[[#This Row],[Date]]="",13,MONTH(TableauSaisieDonnées[[#This Row],[Date]])),"Janvier","Février","Mars","Avril","Mai","Juin","Juillet","Août","Septembre","Octobre","Novembre","Décembre","")</f>
        <v>Avril</v>
      </c>
      <c r="D216" s="73">
        <v>0.5625</v>
      </c>
      <c r="E216" s="74"/>
      <c r="F216" s="43" t="s">
        <v>67</v>
      </c>
      <c r="G216" s="76" t="s">
        <v>24</v>
      </c>
      <c r="H216" s="78" t="s">
        <v>28</v>
      </c>
      <c r="I216" s="78" t="s">
        <v>35</v>
      </c>
      <c r="J216" s="50" t="s">
        <v>14</v>
      </c>
      <c r="K216" s="79"/>
      <c r="L216" s="80" t="s">
        <v>612</v>
      </c>
      <c r="M216" s="80" t="s">
        <v>37</v>
      </c>
      <c r="N216" s="81" t="s">
        <v>75</v>
      </c>
      <c r="O216" s="81" t="s">
        <v>87</v>
      </c>
      <c r="P216" s="81" t="s">
        <v>249</v>
      </c>
      <c r="Q216" s="82"/>
      <c r="R216" s="117"/>
      <c r="S216" s="117"/>
      <c r="T216" s="83"/>
    </row>
    <row r="217" spans="1:20" ht="45" customHeight="1" x14ac:dyDescent="0.25">
      <c r="A217" s="84">
        <v>44308</v>
      </c>
      <c r="B217" s="133">
        <f t="shared" si="3"/>
        <v>2021</v>
      </c>
      <c r="C217" s="133" t="str">
        <f>CHOOSE(IF(TableauSaisieDonnées[[#This Row],[Date]]="",13,MONTH(TableauSaisieDonnées[[#This Row],[Date]])),"Janvier","Février","Mars","Avril","Mai","Juin","Juillet","Août","Septembre","Octobre","Novembre","Décembre","")</f>
        <v>Avril</v>
      </c>
      <c r="D217" s="73">
        <v>0.39861111111111108</v>
      </c>
      <c r="E217" s="74"/>
      <c r="F217" s="43" t="s">
        <v>67</v>
      </c>
      <c r="G217" s="76" t="s">
        <v>84</v>
      </c>
      <c r="H217" s="78" t="s">
        <v>29</v>
      </c>
      <c r="I217" s="78" t="s">
        <v>34</v>
      </c>
      <c r="J217" s="50" t="s">
        <v>14</v>
      </c>
      <c r="K217" s="79"/>
      <c r="L217" s="80" t="s">
        <v>613</v>
      </c>
      <c r="M217" s="80" t="s">
        <v>242</v>
      </c>
      <c r="N217" s="81" t="s">
        <v>149</v>
      </c>
      <c r="O217" s="81" t="s">
        <v>247</v>
      </c>
      <c r="P217" s="81" t="s">
        <v>238</v>
      </c>
      <c r="Q217" s="82"/>
      <c r="R217" s="117"/>
      <c r="S217" s="117"/>
      <c r="T217" s="83"/>
    </row>
    <row r="218" spans="1:20" ht="45" customHeight="1" x14ac:dyDescent="0.25">
      <c r="A218" s="84">
        <v>44308</v>
      </c>
      <c r="B218" s="133">
        <f t="shared" si="3"/>
        <v>2021</v>
      </c>
      <c r="C218" s="133" t="str">
        <f>CHOOSE(IF(TableauSaisieDonnées[[#This Row],[Date]]="",13,MONTH(TableauSaisieDonnées[[#This Row],[Date]])),"Janvier","Février","Mars","Avril","Mai","Juin","Juillet","Août","Septembre","Octobre","Novembre","Décembre","")</f>
        <v>Avril</v>
      </c>
      <c r="D218" s="73">
        <v>0.39583333333333331</v>
      </c>
      <c r="E218" s="74"/>
      <c r="F218" s="43" t="s">
        <v>67</v>
      </c>
      <c r="G218" s="76" t="s">
        <v>25</v>
      </c>
      <c r="H218" s="78" t="s">
        <v>28</v>
      </c>
      <c r="I218" s="78" t="s">
        <v>34</v>
      </c>
      <c r="J218" s="50" t="s">
        <v>14</v>
      </c>
      <c r="K218" s="79"/>
      <c r="L218" s="80" t="s">
        <v>614</v>
      </c>
      <c r="M218" s="80" t="s">
        <v>256</v>
      </c>
      <c r="N218" s="81" t="s">
        <v>81</v>
      </c>
      <c r="O218" s="81" t="s">
        <v>247</v>
      </c>
      <c r="P218" s="81" t="s">
        <v>237</v>
      </c>
      <c r="Q218" s="82"/>
      <c r="R218" s="117"/>
      <c r="S218" s="117"/>
      <c r="T218" s="83"/>
    </row>
    <row r="219" spans="1:20" ht="45" customHeight="1" x14ac:dyDescent="0.25">
      <c r="A219" s="84">
        <v>44313</v>
      </c>
      <c r="B219" s="133">
        <f t="shared" si="3"/>
        <v>2021</v>
      </c>
      <c r="C219" s="133" t="str">
        <f>CHOOSE(IF(TableauSaisieDonnées[[#This Row],[Date]]="",13,MONTH(TableauSaisieDonnées[[#This Row],[Date]])),"Janvier","Février","Mars","Avril","Mai","Juin","Juillet","Août","Septembre","Octobre","Novembre","Décembre","")</f>
        <v>Avril</v>
      </c>
      <c r="D219" s="73">
        <v>0.52083333333333337</v>
      </c>
      <c r="E219" s="74"/>
      <c r="F219" s="43" t="s">
        <v>67</v>
      </c>
      <c r="G219" s="76" t="s">
        <v>24</v>
      </c>
      <c r="H219" s="78" t="s">
        <v>28</v>
      </c>
      <c r="I219" s="78" t="s">
        <v>34</v>
      </c>
      <c r="J219" s="50" t="s">
        <v>14</v>
      </c>
      <c r="K219" s="79"/>
      <c r="L219" s="80" t="s">
        <v>615</v>
      </c>
      <c r="M219" s="80" t="s">
        <v>37</v>
      </c>
      <c r="N219" s="81" t="s">
        <v>155</v>
      </c>
      <c r="O219" s="81" t="s">
        <v>247</v>
      </c>
      <c r="P219" s="81" t="s">
        <v>241</v>
      </c>
      <c r="Q219" s="82"/>
      <c r="R219" s="117"/>
      <c r="S219" s="117"/>
      <c r="T219" s="83"/>
    </row>
    <row r="220" spans="1:20" ht="45" customHeight="1" x14ac:dyDescent="0.25">
      <c r="A220" s="46">
        <v>44313</v>
      </c>
      <c r="B220" s="130">
        <f t="shared" si="3"/>
        <v>2021</v>
      </c>
      <c r="C220" s="130" t="str">
        <f>CHOOSE(IF(TableauSaisieDonnées[[#This Row],[Date]]="",13,MONTH(TableauSaisieDonnées[[#This Row],[Date]])),"Janvier","Février","Mars","Avril","Mai","Juin","Juillet","Août","Septembre","Octobre","Novembre","Décembre","")</f>
        <v>Avril</v>
      </c>
      <c r="D220" s="119">
        <v>0.62152777777777779</v>
      </c>
      <c r="E220" s="120"/>
      <c r="F220" s="43" t="s">
        <v>49</v>
      </c>
      <c r="G220" s="65" t="s">
        <v>25</v>
      </c>
      <c r="H220" s="49" t="s">
        <v>28</v>
      </c>
      <c r="I220" s="49" t="s">
        <v>35</v>
      </c>
      <c r="J220" s="50" t="s">
        <v>14</v>
      </c>
      <c r="K220" s="50"/>
      <c r="L220" s="48" t="s">
        <v>616</v>
      </c>
      <c r="M220" s="48" t="s">
        <v>120</v>
      </c>
      <c r="N220" s="44" t="s">
        <v>105</v>
      </c>
      <c r="O220" s="44" t="s">
        <v>247</v>
      </c>
      <c r="P220" s="44" t="s">
        <v>241</v>
      </c>
      <c r="Q220" s="121">
        <v>34</v>
      </c>
      <c r="R220" s="116"/>
      <c r="S220" s="116"/>
      <c r="T220" s="122"/>
    </row>
    <row r="221" spans="1:20" ht="45" customHeight="1" x14ac:dyDescent="0.25">
      <c r="A221" s="46">
        <v>44313</v>
      </c>
      <c r="B221" s="130">
        <f t="shared" si="3"/>
        <v>2021</v>
      </c>
      <c r="C221" s="130" t="str">
        <f>CHOOSE(IF(TableauSaisieDonnées[[#This Row],[Date]]="",13,MONTH(TableauSaisieDonnées[[#This Row],[Date]])),"Janvier","Février","Mars","Avril","Mai","Juin","Juillet","Août","Septembre","Octobre","Novembre","Décembre","")</f>
        <v>Avril</v>
      </c>
      <c r="D221" s="119">
        <v>0.69791666666666663</v>
      </c>
      <c r="E221" s="120"/>
      <c r="F221" s="43" t="s">
        <v>49</v>
      </c>
      <c r="G221" s="65" t="s">
        <v>25</v>
      </c>
      <c r="H221" s="49" t="s">
        <v>28</v>
      </c>
      <c r="I221" s="49" t="s">
        <v>35</v>
      </c>
      <c r="J221" s="56" t="s">
        <v>14</v>
      </c>
      <c r="K221" s="50"/>
      <c r="L221" s="48" t="s">
        <v>617</v>
      </c>
      <c r="M221" s="48" t="s">
        <v>36</v>
      </c>
      <c r="N221" s="44" t="s">
        <v>90</v>
      </c>
      <c r="O221" s="44" t="s">
        <v>247</v>
      </c>
      <c r="P221" s="44" t="s">
        <v>239</v>
      </c>
      <c r="Q221" s="121">
        <v>94</v>
      </c>
      <c r="R221" s="116"/>
      <c r="S221" s="116"/>
      <c r="T221" s="122"/>
    </row>
    <row r="222" spans="1:20" ht="45" customHeight="1" x14ac:dyDescent="0.25">
      <c r="A222" s="84">
        <v>44314</v>
      </c>
      <c r="B222" s="133">
        <f t="shared" si="3"/>
        <v>2021</v>
      </c>
      <c r="C222" s="133" t="str">
        <f>CHOOSE(IF(TableauSaisieDonnées[[#This Row],[Date]]="",13,MONTH(TableauSaisieDonnées[[#This Row],[Date]])),"Janvier","Février","Mars","Avril","Mai","Juin","Juillet","Août","Septembre","Octobre","Novembre","Décembre","")</f>
        <v>Avril</v>
      </c>
      <c r="D222" s="73">
        <v>0.62152777777777779</v>
      </c>
      <c r="E222" s="74"/>
      <c r="F222" s="43" t="s">
        <v>67</v>
      </c>
      <c r="G222" s="76" t="s">
        <v>25</v>
      </c>
      <c r="H222" s="78" t="s">
        <v>28</v>
      </c>
      <c r="I222" s="78" t="s">
        <v>35</v>
      </c>
      <c r="J222" s="50" t="s">
        <v>14</v>
      </c>
      <c r="K222" s="79"/>
      <c r="L222" s="80" t="s">
        <v>618</v>
      </c>
      <c r="M222" s="80" t="s">
        <v>120</v>
      </c>
      <c r="N222" s="81" t="s">
        <v>105</v>
      </c>
      <c r="O222" s="81" t="s">
        <v>247</v>
      </c>
      <c r="P222" s="81" t="s">
        <v>241</v>
      </c>
      <c r="Q222" s="82"/>
      <c r="R222" s="117"/>
      <c r="S222" s="117"/>
      <c r="T222" s="83"/>
    </row>
    <row r="223" spans="1:20" ht="45" customHeight="1" x14ac:dyDescent="0.25">
      <c r="A223" s="84">
        <v>44314</v>
      </c>
      <c r="B223" s="133">
        <f t="shared" si="3"/>
        <v>2021</v>
      </c>
      <c r="C223" s="133" t="str">
        <f>CHOOSE(IF(TableauSaisieDonnées[[#This Row],[Date]]="",13,MONTH(TableauSaisieDonnées[[#This Row],[Date]])),"Janvier","Février","Mars","Avril","Mai","Juin","Juillet","Août","Septembre","Octobre","Novembre","Décembre","")</f>
        <v>Avril</v>
      </c>
      <c r="D223" s="73">
        <v>0.69791666666666663</v>
      </c>
      <c r="E223" s="74"/>
      <c r="F223" s="43" t="s">
        <v>67</v>
      </c>
      <c r="G223" s="76" t="s">
        <v>25</v>
      </c>
      <c r="H223" s="78" t="s">
        <v>28</v>
      </c>
      <c r="I223" s="78" t="s">
        <v>35</v>
      </c>
      <c r="J223" s="50" t="s">
        <v>14</v>
      </c>
      <c r="K223" s="79"/>
      <c r="L223" s="80" t="s">
        <v>619</v>
      </c>
      <c r="M223" s="80" t="s">
        <v>36</v>
      </c>
      <c r="N223" s="81" t="s">
        <v>90</v>
      </c>
      <c r="O223" s="81" t="s">
        <v>247</v>
      </c>
      <c r="P223" s="81" t="s">
        <v>239</v>
      </c>
      <c r="Q223" s="82"/>
      <c r="R223" s="117"/>
      <c r="S223" s="117"/>
      <c r="T223" s="83"/>
    </row>
    <row r="224" spans="1:20" ht="45" customHeight="1" x14ac:dyDescent="0.25">
      <c r="A224" s="84">
        <v>44314</v>
      </c>
      <c r="B224" s="133">
        <f t="shared" si="3"/>
        <v>2021</v>
      </c>
      <c r="C224" s="133" t="str">
        <f>CHOOSE(IF(TableauSaisieDonnées[[#This Row],[Date]]="",13,MONTH(TableauSaisieDonnées[[#This Row],[Date]])),"Janvier","Février","Mars","Avril","Mai","Juin","Juillet","Août","Septembre","Octobre","Novembre","Décembre","")</f>
        <v>Avril</v>
      </c>
      <c r="D224" s="73">
        <v>0.97916666666666663</v>
      </c>
      <c r="E224" s="74"/>
      <c r="F224" s="43" t="s">
        <v>67</v>
      </c>
      <c r="G224" s="76" t="s">
        <v>26</v>
      </c>
      <c r="H224" s="78" t="s">
        <v>28</v>
      </c>
      <c r="I224" s="78" t="s">
        <v>82</v>
      </c>
      <c r="J224" s="50" t="s">
        <v>14</v>
      </c>
      <c r="K224" s="79"/>
      <c r="L224" s="80" t="s">
        <v>620</v>
      </c>
      <c r="M224" s="80" t="s">
        <v>37</v>
      </c>
      <c r="N224" s="81" t="s">
        <v>75</v>
      </c>
      <c r="O224" s="81" t="s">
        <v>87</v>
      </c>
      <c r="P224" s="81" t="s">
        <v>249</v>
      </c>
      <c r="Q224" s="82"/>
      <c r="R224" s="117"/>
      <c r="S224" s="117"/>
      <c r="T224" s="83"/>
    </row>
    <row r="225" spans="1:20" ht="45" customHeight="1" x14ac:dyDescent="0.25">
      <c r="A225" s="84">
        <v>44315</v>
      </c>
      <c r="B225" s="133">
        <f t="shared" si="3"/>
        <v>2021</v>
      </c>
      <c r="C225" s="133" t="str">
        <f>CHOOSE(IF(TableauSaisieDonnées[[#This Row],[Date]]="",13,MONTH(TableauSaisieDonnées[[#This Row],[Date]])),"Janvier","Février","Mars","Avril","Mai","Juin","Juillet","Août","Septembre","Octobre","Novembre","Décembre","")</f>
        <v>Avril</v>
      </c>
      <c r="D225" s="73">
        <v>0.33333333333333331</v>
      </c>
      <c r="E225" s="74"/>
      <c r="F225" s="43" t="s">
        <v>67</v>
      </c>
      <c r="G225" s="76" t="s">
        <v>24</v>
      </c>
      <c r="H225" s="78" t="s">
        <v>28</v>
      </c>
      <c r="I225" s="78" t="s">
        <v>34</v>
      </c>
      <c r="J225" s="50" t="s">
        <v>14</v>
      </c>
      <c r="K225" s="79"/>
      <c r="L225" s="80" t="s">
        <v>621</v>
      </c>
      <c r="M225" s="80" t="s">
        <v>242</v>
      </c>
      <c r="N225" s="81" t="s">
        <v>149</v>
      </c>
      <c r="O225" s="81" t="s">
        <v>247</v>
      </c>
      <c r="P225" s="81" t="s">
        <v>238</v>
      </c>
      <c r="Q225" s="82"/>
      <c r="R225" s="117"/>
      <c r="S225" s="117"/>
      <c r="T225" s="83"/>
    </row>
    <row r="226" spans="1:20" ht="45" customHeight="1" x14ac:dyDescent="0.25">
      <c r="A226" s="46">
        <v>44315</v>
      </c>
      <c r="B226" s="130">
        <f t="shared" si="3"/>
        <v>2021</v>
      </c>
      <c r="C226" s="130" t="str">
        <f>CHOOSE(IF(TableauSaisieDonnées[[#This Row],[Date]]="",13,MONTH(TableauSaisieDonnées[[#This Row],[Date]])),"Janvier","Février","Mars","Avril","Mai","Juin","Juillet","Août","Septembre","Octobre","Novembre","Décembre","")</f>
        <v>Avril</v>
      </c>
      <c r="D226" s="119">
        <v>0.9375</v>
      </c>
      <c r="E226" s="120"/>
      <c r="F226" s="43" t="s">
        <v>49</v>
      </c>
      <c r="G226" s="65" t="s">
        <v>26</v>
      </c>
      <c r="H226" s="49" t="s">
        <v>28</v>
      </c>
      <c r="I226" s="49" t="s">
        <v>82</v>
      </c>
      <c r="J226" s="50" t="s">
        <v>14</v>
      </c>
      <c r="K226" s="50"/>
      <c r="L226" s="48" t="s">
        <v>622</v>
      </c>
      <c r="M226" s="48" t="s">
        <v>37</v>
      </c>
      <c r="N226" s="44" t="s">
        <v>75</v>
      </c>
      <c r="O226" s="44" t="s">
        <v>87</v>
      </c>
      <c r="P226" s="44" t="s">
        <v>249</v>
      </c>
      <c r="Q226" s="121">
        <v>113</v>
      </c>
      <c r="R226" s="116"/>
      <c r="S226" s="116"/>
      <c r="T226" s="122"/>
    </row>
    <row r="227" spans="1:20" ht="45" customHeight="1" x14ac:dyDescent="0.25">
      <c r="A227" s="84">
        <v>44320</v>
      </c>
      <c r="B227" s="133">
        <f t="shared" si="3"/>
        <v>2021</v>
      </c>
      <c r="C227" s="133" t="str">
        <f>CHOOSE(IF(TableauSaisieDonnées[[#This Row],[Date]]="",13,MONTH(TableauSaisieDonnées[[#This Row],[Date]])),"Janvier","Février","Mars","Avril","Mai","Juin","Juillet","Août","Septembre","Octobre","Novembre","Décembre","")</f>
        <v>Mai</v>
      </c>
      <c r="D227" s="73">
        <v>0.27083333333333331</v>
      </c>
      <c r="E227" s="74"/>
      <c r="F227" s="43" t="s">
        <v>67</v>
      </c>
      <c r="G227" s="76" t="s">
        <v>25</v>
      </c>
      <c r="H227" s="78" t="s">
        <v>28</v>
      </c>
      <c r="I227" s="78" t="s">
        <v>34</v>
      </c>
      <c r="J227" s="50" t="s">
        <v>14</v>
      </c>
      <c r="K227" s="79"/>
      <c r="L227" s="80" t="s">
        <v>623</v>
      </c>
      <c r="M227" s="80" t="s">
        <v>256</v>
      </c>
      <c r="N227" s="81" t="s">
        <v>81</v>
      </c>
      <c r="O227" s="81" t="s">
        <v>247</v>
      </c>
      <c r="P227" s="81" t="s">
        <v>237</v>
      </c>
      <c r="Q227" s="82"/>
      <c r="R227" s="117"/>
      <c r="S227" s="117"/>
      <c r="T227" s="83"/>
    </row>
    <row r="228" spans="1:20" ht="45" customHeight="1" x14ac:dyDescent="0.25">
      <c r="A228" s="84">
        <v>44321</v>
      </c>
      <c r="B228" s="133">
        <f t="shared" si="3"/>
        <v>2021</v>
      </c>
      <c r="C228" s="133" t="str">
        <f>CHOOSE(IF(TableauSaisieDonnées[[#This Row],[Date]]="",13,MONTH(TableauSaisieDonnées[[#This Row],[Date]])),"Janvier","Février","Mars","Avril","Mai","Juin","Juillet","Août","Septembre","Octobre","Novembre","Décembre","")</f>
        <v>Mai</v>
      </c>
      <c r="D228" s="73">
        <v>1.7361111111111112E-2</v>
      </c>
      <c r="E228" s="74"/>
      <c r="F228" s="43" t="s">
        <v>67</v>
      </c>
      <c r="G228" s="76" t="s">
        <v>26</v>
      </c>
      <c r="H228" s="78" t="s">
        <v>28</v>
      </c>
      <c r="I228" s="78" t="s">
        <v>82</v>
      </c>
      <c r="J228" s="79" t="s">
        <v>97</v>
      </c>
      <c r="K228" s="79"/>
      <c r="L228" s="80" t="s">
        <v>624</v>
      </c>
      <c r="M228" s="80" t="s">
        <v>37</v>
      </c>
      <c r="N228" s="81" t="s">
        <v>75</v>
      </c>
      <c r="O228" s="81" t="s">
        <v>247</v>
      </c>
      <c r="P228" s="81" t="s">
        <v>239</v>
      </c>
      <c r="Q228" s="82"/>
      <c r="R228" s="117"/>
      <c r="S228" s="117"/>
      <c r="T228" s="83"/>
    </row>
    <row r="229" spans="1:20" ht="45" customHeight="1" x14ac:dyDescent="0.25">
      <c r="A229" s="84">
        <v>44321</v>
      </c>
      <c r="B229" s="133">
        <f t="shared" si="3"/>
        <v>2021</v>
      </c>
      <c r="C229" s="133" t="str">
        <f>CHOOSE(IF(TableauSaisieDonnées[[#This Row],[Date]]="",13,MONTH(TableauSaisieDonnées[[#This Row],[Date]])),"Janvier","Février","Mars","Avril","Mai","Juin","Juillet","Août","Septembre","Octobre","Novembre","Décembre","")</f>
        <v>Mai</v>
      </c>
      <c r="D229" s="73">
        <v>0.63958333333333328</v>
      </c>
      <c r="E229" s="74"/>
      <c r="F229" s="43" t="s">
        <v>67</v>
      </c>
      <c r="G229" s="76" t="s">
        <v>24</v>
      </c>
      <c r="H229" s="78" t="s">
        <v>28</v>
      </c>
      <c r="I229" s="78" t="s">
        <v>35</v>
      </c>
      <c r="J229" s="50" t="s">
        <v>14</v>
      </c>
      <c r="K229" s="79"/>
      <c r="L229" s="80" t="s">
        <v>625</v>
      </c>
      <c r="M229" s="80" t="s">
        <v>37</v>
      </c>
      <c r="N229" s="81" t="s">
        <v>162</v>
      </c>
      <c r="O229" s="81" t="s">
        <v>247</v>
      </c>
      <c r="P229" s="81" t="s">
        <v>241</v>
      </c>
      <c r="Q229" s="82"/>
      <c r="R229" s="117"/>
      <c r="S229" s="117"/>
      <c r="T229" s="83"/>
    </row>
    <row r="230" spans="1:20" ht="45" customHeight="1" x14ac:dyDescent="0.25">
      <c r="A230" s="84">
        <v>44321</v>
      </c>
      <c r="B230" s="133">
        <f t="shared" si="3"/>
        <v>2021</v>
      </c>
      <c r="C230" s="133" t="str">
        <f>CHOOSE(IF(TableauSaisieDonnées[[#This Row],[Date]]="",13,MONTH(TableauSaisieDonnées[[#This Row],[Date]])),"Janvier","Février","Mars","Avril","Mai","Juin","Juillet","Août","Septembre","Octobre","Novembre","Décembre","")</f>
        <v>Mai</v>
      </c>
      <c r="D230" s="73">
        <v>0.79999999999999993</v>
      </c>
      <c r="E230" s="74"/>
      <c r="F230" s="43" t="s">
        <v>67</v>
      </c>
      <c r="G230" s="76" t="s">
        <v>24</v>
      </c>
      <c r="H230" s="78" t="s">
        <v>28</v>
      </c>
      <c r="I230" s="78" t="s">
        <v>35</v>
      </c>
      <c r="J230" s="50" t="s">
        <v>14</v>
      </c>
      <c r="K230" s="79"/>
      <c r="L230" s="80" t="s">
        <v>626</v>
      </c>
      <c r="M230" s="80" t="s">
        <v>242</v>
      </c>
      <c r="N230" s="81" t="s">
        <v>149</v>
      </c>
      <c r="O230" s="81" t="s">
        <v>247</v>
      </c>
      <c r="P230" s="81" t="s">
        <v>239</v>
      </c>
      <c r="Q230" s="82"/>
      <c r="R230" s="117"/>
      <c r="S230" s="117"/>
      <c r="T230" s="83"/>
    </row>
    <row r="231" spans="1:20" ht="45" customHeight="1" x14ac:dyDescent="0.25">
      <c r="A231" s="84">
        <v>44322</v>
      </c>
      <c r="B231" s="133">
        <f t="shared" si="3"/>
        <v>2021</v>
      </c>
      <c r="C231" s="133" t="str">
        <f>CHOOSE(IF(TableauSaisieDonnées[[#This Row],[Date]]="",13,MONTH(TableauSaisieDonnées[[#This Row],[Date]])),"Janvier","Février","Mars","Avril","Mai","Juin","Juillet","Août","Septembre","Octobre","Novembre","Décembre","")</f>
        <v>Mai</v>
      </c>
      <c r="D231" s="73">
        <v>0.14583333333333334</v>
      </c>
      <c r="E231" s="74"/>
      <c r="F231" s="43" t="s">
        <v>67</v>
      </c>
      <c r="G231" s="76" t="s">
        <v>26</v>
      </c>
      <c r="H231" s="78" t="s">
        <v>28</v>
      </c>
      <c r="I231" s="78" t="s">
        <v>82</v>
      </c>
      <c r="J231" s="79" t="s">
        <v>111</v>
      </c>
      <c r="K231" s="79"/>
      <c r="L231" s="80" t="s">
        <v>627</v>
      </c>
      <c r="M231" s="80" t="s">
        <v>37</v>
      </c>
      <c r="N231" s="81" t="s">
        <v>128</v>
      </c>
      <c r="O231" s="81" t="s">
        <v>247</v>
      </c>
      <c r="P231" s="81" t="s">
        <v>238</v>
      </c>
      <c r="Q231" s="82"/>
      <c r="R231" s="117"/>
      <c r="S231" s="117"/>
      <c r="T231" s="83"/>
    </row>
    <row r="232" spans="1:20" ht="45" customHeight="1" x14ac:dyDescent="0.25">
      <c r="A232" s="84">
        <v>44322</v>
      </c>
      <c r="B232" s="133">
        <f t="shared" si="3"/>
        <v>2021</v>
      </c>
      <c r="C232" s="133" t="str">
        <f>CHOOSE(IF(TableauSaisieDonnées[[#This Row],[Date]]="",13,MONTH(TableauSaisieDonnées[[#This Row],[Date]])),"Janvier","Février","Mars","Avril","Mai","Juin","Juillet","Août","Septembre","Octobre","Novembre","Décembre","")</f>
        <v>Mai</v>
      </c>
      <c r="D232" s="73">
        <v>0.125</v>
      </c>
      <c r="E232" s="74"/>
      <c r="F232" s="43" t="s">
        <v>67</v>
      </c>
      <c r="G232" s="76" t="s">
        <v>26</v>
      </c>
      <c r="H232" s="78" t="s">
        <v>29</v>
      </c>
      <c r="I232" s="78" t="s">
        <v>82</v>
      </c>
      <c r="J232" s="50" t="s">
        <v>14</v>
      </c>
      <c r="K232" s="79"/>
      <c r="L232" s="80" t="s">
        <v>628</v>
      </c>
      <c r="M232" s="80" t="s">
        <v>242</v>
      </c>
      <c r="N232" s="81" t="s">
        <v>149</v>
      </c>
      <c r="O232" s="81" t="s">
        <v>247</v>
      </c>
      <c r="P232" s="81" t="s">
        <v>241</v>
      </c>
      <c r="Q232" s="82"/>
      <c r="R232" s="117"/>
      <c r="S232" s="117"/>
      <c r="T232" s="83"/>
    </row>
    <row r="233" spans="1:20" ht="45" customHeight="1" x14ac:dyDescent="0.25">
      <c r="A233" s="84">
        <v>44327</v>
      </c>
      <c r="B233" s="133">
        <f t="shared" si="3"/>
        <v>2021</v>
      </c>
      <c r="C233" s="133" t="str">
        <f>CHOOSE(IF(TableauSaisieDonnées[[#This Row],[Date]]="",13,MONTH(TableauSaisieDonnées[[#This Row],[Date]])),"Janvier","Février","Mars","Avril","Mai","Juin","Juillet","Août","Septembre","Octobre","Novembre","Décembre","")</f>
        <v>Mai</v>
      </c>
      <c r="D233" s="73">
        <v>0.4375</v>
      </c>
      <c r="E233" s="74"/>
      <c r="F233" s="43" t="s">
        <v>67</v>
      </c>
      <c r="G233" s="76" t="s">
        <v>24</v>
      </c>
      <c r="H233" s="78" t="s">
        <v>28</v>
      </c>
      <c r="I233" s="78" t="s">
        <v>34</v>
      </c>
      <c r="J233" s="50" t="s">
        <v>14</v>
      </c>
      <c r="K233" s="79"/>
      <c r="L233" s="80" t="s">
        <v>629</v>
      </c>
      <c r="M233" s="80" t="s">
        <v>100</v>
      </c>
      <c r="N233" s="81" t="s">
        <v>105</v>
      </c>
      <c r="O233" s="81" t="s">
        <v>247</v>
      </c>
      <c r="P233" s="81" t="s">
        <v>241</v>
      </c>
      <c r="Q233" s="82"/>
      <c r="R233" s="117"/>
      <c r="S233" s="117"/>
      <c r="T233" s="83"/>
    </row>
    <row r="234" spans="1:20" ht="45" customHeight="1" x14ac:dyDescent="0.25">
      <c r="A234" s="84">
        <v>44328</v>
      </c>
      <c r="B234" s="133">
        <f t="shared" si="3"/>
        <v>2021</v>
      </c>
      <c r="C234" s="133" t="str">
        <f>CHOOSE(IF(TableauSaisieDonnées[[#This Row],[Date]]="",13,MONTH(TableauSaisieDonnées[[#This Row],[Date]])),"Janvier","Février","Mars","Avril","Mai","Juin","Juillet","Août","Septembre","Octobre","Novembre","Décembre","")</f>
        <v>Mai</v>
      </c>
      <c r="D234" s="73">
        <v>0.33333333333333331</v>
      </c>
      <c r="E234" s="74"/>
      <c r="F234" s="43" t="s">
        <v>67</v>
      </c>
      <c r="G234" s="76" t="s">
        <v>24</v>
      </c>
      <c r="H234" s="78" t="s">
        <v>28</v>
      </c>
      <c r="I234" s="78" t="s">
        <v>34</v>
      </c>
      <c r="J234" s="79" t="s">
        <v>16</v>
      </c>
      <c r="K234" s="79"/>
      <c r="L234" s="80" t="s">
        <v>630</v>
      </c>
      <c r="M234" s="80" t="s">
        <v>36</v>
      </c>
      <c r="N234" s="81" t="s">
        <v>113</v>
      </c>
      <c r="O234" s="81" t="s">
        <v>247</v>
      </c>
      <c r="P234" s="81" t="s">
        <v>241</v>
      </c>
      <c r="Q234" s="82"/>
      <c r="R234" s="117"/>
      <c r="S234" s="117"/>
      <c r="T234" s="83"/>
    </row>
    <row r="235" spans="1:20" ht="45" customHeight="1" x14ac:dyDescent="0.25">
      <c r="A235" s="84">
        <v>44333</v>
      </c>
      <c r="B235" s="133">
        <f t="shared" si="3"/>
        <v>2021</v>
      </c>
      <c r="C235" s="133" t="str">
        <f>CHOOSE(IF(TableauSaisieDonnées[[#This Row],[Date]]="",13,MONTH(TableauSaisieDonnées[[#This Row],[Date]])),"Janvier","Février","Mars","Avril","Mai","Juin","Juillet","Août","Septembre","Octobre","Novembre","Décembre","")</f>
        <v>Mai</v>
      </c>
      <c r="D235" s="73">
        <v>0.63194444444444442</v>
      </c>
      <c r="E235" s="74"/>
      <c r="F235" s="43" t="s">
        <v>67</v>
      </c>
      <c r="G235" s="76" t="s">
        <v>24</v>
      </c>
      <c r="H235" s="78" t="s">
        <v>28</v>
      </c>
      <c r="I235" s="78" t="s">
        <v>35</v>
      </c>
      <c r="J235" s="50" t="s">
        <v>14</v>
      </c>
      <c r="K235" s="79"/>
      <c r="L235" s="80" t="s">
        <v>631</v>
      </c>
      <c r="M235" s="80" t="s">
        <v>37</v>
      </c>
      <c r="N235" s="81" t="s">
        <v>75</v>
      </c>
      <c r="O235" s="81" t="s">
        <v>247</v>
      </c>
      <c r="P235" s="81" t="s">
        <v>241</v>
      </c>
      <c r="Q235" s="82"/>
      <c r="R235" s="117"/>
      <c r="S235" s="117"/>
      <c r="T235" s="83"/>
    </row>
    <row r="236" spans="1:20" ht="45" customHeight="1" x14ac:dyDescent="0.25">
      <c r="A236" s="84">
        <v>44333</v>
      </c>
      <c r="B236" s="133">
        <f t="shared" si="3"/>
        <v>2021</v>
      </c>
      <c r="C236" s="133" t="str">
        <f>CHOOSE(IF(TableauSaisieDonnées[[#This Row],[Date]]="",13,MONTH(TableauSaisieDonnées[[#This Row],[Date]])),"Janvier","Février","Mars","Avril","Mai","Juin","Juillet","Août","Septembre","Octobre","Novembre","Décembre","")</f>
        <v>Mai</v>
      </c>
      <c r="D236" s="73">
        <v>0.6875</v>
      </c>
      <c r="E236" s="74"/>
      <c r="F236" s="43" t="s">
        <v>67</v>
      </c>
      <c r="G236" s="76" t="s">
        <v>24</v>
      </c>
      <c r="H236" s="78" t="s">
        <v>29</v>
      </c>
      <c r="I236" s="78" t="s">
        <v>35</v>
      </c>
      <c r="J236" s="50" t="s">
        <v>14</v>
      </c>
      <c r="K236" s="79"/>
      <c r="L236" s="80" t="s">
        <v>632</v>
      </c>
      <c r="M236" s="80" t="s">
        <v>37</v>
      </c>
      <c r="N236" s="81" t="s">
        <v>128</v>
      </c>
      <c r="O236" s="81" t="s">
        <v>247</v>
      </c>
      <c r="P236" s="81" t="s">
        <v>238</v>
      </c>
      <c r="Q236" s="82"/>
      <c r="R236" s="117"/>
      <c r="S236" s="117"/>
      <c r="T236" s="83"/>
    </row>
    <row r="237" spans="1:20" ht="45" customHeight="1" x14ac:dyDescent="0.25">
      <c r="A237" s="84">
        <v>44333</v>
      </c>
      <c r="B237" s="133">
        <f t="shared" si="3"/>
        <v>2021</v>
      </c>
      <c r="C237" s="133" t="str">
        <f>CHOOSE(IF(TableauSaisieDonnées[[#This Row],[Date]]="",13,MONTH(TableauSaisieDonnées[[#This Row],[Date]])),"Janvier","Février","Mars","Avril","Mai","Juin","Juillet","Août","Septembre","Octobre","Novembre","Décembre","")</f>
        <v>Mai</v>
      </c>
      <c r="D237" s="73">
        <v>0.94791666666666663</v>
      </c>
      <c r="E237" s="74"/>
      <c r="F237" s="43" t="s">
        <v>67</v>
      </c>
      <c r="G237" s="76" t="s">
        <v>26</v>
      </c>
      <c r="H237" s="78" t="s">
        <v>28</v>
      </c>
      <c r="I237" s="78" t="s">
        <v>82</v>
      </c>
      <c r="J237" s="50" t="s">
        <v>14</v>
      </c>
      <c r="K237" s="79"/>
      <c r="L237" s="80" t="s">
        <v>633</v>
      </c>
      <c r="M237" s="80" t="s">
        <v>36</v>
      </c>
      <c r="N237" s="81" t="s">
        <v>105</v>
      </c>
      <c r="O237" s="81" t="s">
        <v>247</v>
      </c>
      <c r="P237" s="81" t="s">
        <v>239</v>
      </c>
      <c r="Q237" s="82"/>
      <c r="R237" s="117"/>
      <c r="S237" s="117"/>
      <c r="T237" s="83"/>
    </row>
    <row r="238" spans="1:20" ht="45" customHeight="1" x14ac:dyDescent="0.25">
      <c r="A238" s="46">
        <v>44333</v>
      </c>
      <c r="B238" s="130">
        <f t="shared" si="3"/>
        <v>2021</v>
      </c>
      <c r="C238" s="130" t="str">
        <f>CHOOSE(IF(TableauSaisieDonnées[[#This Row],[Date]]="",13,MONTH(TableauSaisieDonnées[[#This Row],[Date]])),"Janvier","Février","Mars","Avril","Mai","Juin","Juillet","Août","Septembre","Octobre","Novembre","Décembre","")</f>
        <v>Mai</v>
      </c>
      <c r="D238" s="119">
        <v>0.94791666666666663</v>
      </c>
      <c r="E238" s="120"/>
      <c r="F238" s="43" t="s">
        <v>49</v>
      </c>
      <c r="G238" s="65" t="s">
        <v>26</v>
      </c>
      <c r="H238" s="49" t="s">
        <v>28</v>
      </c>
      <c r="I238" s="49" t="s">
        <v>82</v>
      </c>
      <c r="J238" s="50" t="s">
        <v>14</v>
      </c>
      <c r="K238" s="50"/>
      <c r="L238" s="48" t="s">
        <v>634</v>
      </c>
      <c r="M238" s="48" t="s">
        <v>120</v>
      </c>
      <c r="N238" s="44" t="s">
        <v>105</v>
      </c>
      <c r="O238" s="44" t="s">
        <v>79</v>
      </c>
      <c r="P238" s="44" t="s">
        <v>239</v>
      </c>
      <c r="Q238" s="121">
        <v>3</v>
      </c>
      <c r="R238" s="116"/>
      <c r="S238" s="116"/>
      <c r="T238" s="122"/>
    </row>
    <row r="239" spans="1:20" ht="45" customHeight="1" x14ac:dyDescent="0.25">
      <c r="A239" s="84">
        <v>44334</v>
      </c>
      <c r="B239" s="133">
        <f t="shared" si="3"/>
        <v>2021</v>
      </c>
      <c r="C239" s="133" t="str">
        <f>CHOOSE(IF(TableauSaisieDonnées[[#This Row],[Date]]="",13,MONTH(TableauSaisieDonnées[[#This Row],[Date]])),"Janvier","Février","Mars","Avril","Mai","Juin","Juillet","Août","Septembre","Octobre","Novembre","Décembre","")</f>
        <v>Mai</v>
      </c>
      <c r="D239" s="73">
        <v>0.59375</v>
      </c>
      <c r="E239" s="74"/>
      <c r="F239" s="43" t="s">
        <v>67</v>
      </c>
      <c r="G239" s="76" t="s">
        <v>24</v>
      </c>
      <c r="H239" s="78" t="s">
        <v>28</v>
      </c>
      <c r="I239" s="78" t="s">
        <v>35</v>
      </c>
      <c r="J239" s="79" t="s">
        <v>16</v>
      </c>
      <c r="K239" s="79"/>
      <c r="L239" s="80" t="s">
        <v>635</v>
      </c>
      <c r="M239" s="80" t="s">
        <v>37</v>
      </c>
      <c r="N239" s="81" t="s">
        <v>75</v>
      </c>
      <c r="O239" s="81" t="s">
        <v>247</v>
      </c>
      <c r="P239" s="81" t="s">
        <v>249</v>
      </c>
      <c r="Q239" s="82"/>
      <c r="R239" s="117"/>
      <c r="S239" s="117"/>
      <c r="T239" s="83"/>
    </row>
    <row r="240" spans="1:20" ht="45" customHeight="1" x14ac:dyDescent="0.25">
      <c r="A240" s="84">
        <v>44334</v>
      </c>
      <c r="B240" s="133">
        <f t="shared" si="3"/>
        <v>2021</v>
      </c>
      <c r="C240" s="133" t="str">
        <f>CHOOSE(IF(TableauSaisieDonnées[[#This Row],[Date]]="",13,MONTH(TableauSaisieDonnées[[#This Row],[Date]])),"Janvier","Février","Mars","Avril","Mai","Juin","Juillet","Août","Septembre","Octobre","Novembre","Décembre","")</f>
        <v>Mai</v>
      </c>
      <c r="D240" s="73">
        <v>0.69444444444444453</v>
      </c>
      <c r="E240" s="74"/>
      <c r="F240" s="43" t="s">
        <v>67</v>
      </c>
      <c r="G240" s="76" t="s">
        <v>24</v>
      </c>
      <c r="H240" s="78" t="s">
        <v>28</v>
      </c>
      <c r="I240" s="78" t="s">
        <v>35</v>
      </c>
      <c r="J240" s="79" t="s">
        <v>111</v>
      </c>
      <c r="K240" s="79"/>
      <c r="L240" s="80" t="s">
        <v>636</v>
      </c>
      <c r="M240" s="80" t="s">
        <v>37</v>
      </c>
      <c r="N240" s="81" t="s">
        <v>51</v>
      </c>
      <c r="O240" s="81" t="s">
        <v>247</v>
      </c>
      <c r="P240" s="81" t="s">
        <v>241</v>
      </c>
      <c r="Q240" s="82"/>
      <c r="R240" s="117"/>
      <c r="S240" s="117"/>
      <c r="T240" s="83"/>
    </row>
    <row r="241" spans="1:20" ht="45" customHeight="1" x14ac:dyDescent="0.25">
      <c r="A241" s="84">
        <v>44342</v>
      </c>
      <c r="B241" s="133">
        <f t="shared" si="3"/>
        <v>2021</v>
      </c>
      <c r="C241" s="133" t="str">
        <f>CHOOSE(IF(TableauSaisieDonnées[[#This Row],[Date]]="",13,MONTH(TableauSaisieDonnées[[#This Row],[Date]])),"Janvier","Février","Mars","Avril","Mai","Juin","Juillet","Août","Septembre","Octobre","Novembre","Décembre","")</f>
        <v>Mai</v>
      </c>
      <c r="D241" s="73">
        <v>3.125E-2</v>
      </c>
      <c r="E241" s="74"/>
      <c r="F241" s="43" t="s">
        <v>67</v>
      </c>
      <c r="G241" s="76" t="s">
        <v>26</v>
      </c>
      <c r="H241" s="78" t="s">
        <v>28</v>
      </c>
      <c r="I241" s="78" t="s">
        <v>82</v>
      </c>
      <c r="J241" s="50" t="s">
        <v>14</v>
      </c>
      <c r="K241" s="79"/>
      <c r="L241" s="80" t="s">
        <v>637</v>
      </c>
      <c r="M241" s="80" t="s">
        <v>37</v>
      </c>
      <c r="N241" s="81" t="s">
        <v>253</v>
      </c>
      <c r="O241" s="81" t="s">
        <v>247</v>
      </c>
      <c r="P241" s="81" t="s">
        <v>241</v>
      </c>
      <c r="Q241" s="82"/>
      <c r="R241" s="117"/>
      <c r="S241" s="117"/>
      <c r="T241" s="83"/>
    </row>
    <row r="242" spans="1:20" ht="45" customHeight="1" x14ac:dyDescent="0.25">
      <c r="A242" s="84">
        <v>44347</v>
      </c>
      <c r="B242" s="133">
        <f t="shared" si="3"/>
        <v>2021</v>
      </c>
      <c r="C242" s="133" t="str">
        <f>CHOOSE(IF(TableauSaisieDonnées[[#This Row],[Date]]="",13,MONTH(TableauSaisieDonnées[[#This Row],[Date]])),"Janvier","Février","Mars","Avril","Mai","Juin","Juillet","Août","Septembre","Octobre","Novembre","Décembre","")</f>
        <v>Mai</v>
      </c>
      <c r="D242" s="73">
        <v>0.60416666666666663</v>
      </c>
      <c r="E242" s="74"/>
      <c r="F242" s="43" t="s">
        <v>67</v>
      </c>
      <c r="G242" s="76" t="s">
        <v>24</v>
      </c>
      <c r="H242" s="78" t="s">
        <v>28</v>
      </c>
      <c r="I242" s="78" t="s">
        <v>35</v>
      </c>
      <c r="J242" s="50" t="s">
        <v>14</v>
      </c>
      <c r="K242" s="79"/>
      <c r="L242" s="80" t="s">
        <v>638</v>
      </c>
      <c r="M242" s="80" t="s">
        <v>37</v>
      </c>
      <c r="N242" s="81" t="s">
        <v>101</v>
      </c>
      <c r="O242" s="81" t="s">
        <v>247</v>
      </c>
      <c r="P242" s="81" t="s">
        <v>241</v>
      </c>
      <c r="Q242" s="82"/>
      <c r="R242" s="117"/>
      <c r="S242" s="117"/>
      <c r="T242" s="83"/>
    </row>
    <row r="243" spans="1:20" ht="45" customHeight="1" x14ac:dyDescent="0.25">
      <c r="A243" s="84">
        <v>44349</v>
      </c>
      <c r="B243" s="133">
        <f t="shared" si="3"/>
        <v>2021</v>
      </c>
      <c r="C243" s="133" t="str">
        <f>CHOOSE(IF(TableauSaisieDonnées[[#This Row],[Date]]="",13,MONTH(TableauSaisieDonnées[[#This Row],[Date]])),"Janvier","Février","Mars","Avril","Mai","Juin","Juillet","Août","Septembre","Octobre","Novembre","Décembre","")</f>
        <v>Juin</v>
      </c>
      <c r="D243" s="73">
        <v>0.47916666666666669</v>
      </c>
      <c r="E243" s="74"/>
      <c r="F243" s="43" t="s">
        <v>67</v>
      </c>
      <c r="G243" s="76" t="s">
        <v>25</v>
      </c>
      <c r="H243" s="78" t="s">
        <v>28</v>
      </c>
      <c r="I243" s="78" t="s">
        <v>34</v>
      </c>
      <c r="J243" s="50" t="s">
        <v>14</v>
      </c>
      <c r="K243" s="79"/>
      <c r="L243" s="80" t="s">
        <v>639</v>
      </c>
      <c r="M243" s="80" t="s">
        <v>100</v>
      </c>
      <c r="N243" s="81" t="s">
        <v>75</v>
      </c>
      <c r="O243" s="81" t="s">
        <v>247</v>
      </c>
      <c r="P243" s="81" t="s">
        <v>241</v>
      </c>
      <c r="Q243" s="82"/>
      <c r="R243" s="117"/>
      <c r="S243" s="117"/>
      <c r="T243" s="83"/>
    </row>
    <row r="244" spans="1:20" ht="45" customHeight="1" x14ac:dyDescent="0.25">
      <c r="A244" s="46">
        <v>44349</v>
      </c>
      <c r="B244" s="130">
        <f t="shared" si="3"/>
        <v>2021</v>
      </c>
      <c r="C244" s="130" t="str">
        <f>CHOOSE(IF(TableauSaisieDonnées[[#This Row],[Date]]="",13,MONTH(TableauSaisieDonnées[[#This Row],[Date]])),"Janvier","Février","Mars","Avril","Mai","Juin","Juillet","Août","Septembre","Octobre","Novembre","Décembre","")</f>
        <v>Juin</v>
      </c>
      <c r="D244" s="119">
        <v>0.47916666666666669</v>
      </c>
      <c r="E244" s="120"/>
      <c r="F244" s="43" t="s">
        <v>49</v>
      </c>
      <c r="G244" s="65" t="s">
        <v>25</v>
      </c>
      <c r="H244" s="49" t="s">
        <v>28</v>
      </c>
      <c r="I244" s="49" t="s">
        <v>34</v>
      </c>
      <c r="J244" s="50" t="s">
        <v>14</v>
      </c>
      <c r="K244" s="50"/>
      <c r="L244" s="48" t="s">
        <v>640</v>
      </c>
      <c r="M244" s="48" t="s">
        <v>100</v>
      </c>
      <c r="N244" s="44" t="s">
        <v>75</v>
      </c>
      <c r="O244" s="44" t="s">
        <v>79</v>
      </c>
      <c r="P244" s="44" t="s">
        <v>241</v>
      </c>
      <c r="Q244" s="121">
        <v>4</v>
      </c>
      <c r="R244" s="116"/>
      <c r="S244" s="116"/>
      <c r="T244" s="122"/>
    </row>
    <row r="245" spans="1:20" ht="45" customHeight="1" x14ac:dyDescent="0.25">
      <c r="A245" s="84">
        <v>44350</v>
      </c>
      <c r="B245" s="133">
        <f t="shared" si="3"/>
        <v>2021</v>
      </c>
      <c r="C245" s="133" t="str">
        <f>CHOOSE(IF(TableauSaisieDonnées[[#This Row],[Date]]="",13,MONTH(TableauSaisieDonnées[[#This Row],[Date]])),"Janvier","Février","Mars","Avril","Mai","Juin","Juillet","Août","Septembre","Octobre","Novembre","Décembre","")</f>
        <v>Juin</v>
      </c>
      <c r="D245" s="73">
        <v>0.84722222222222221</v>
      </c>
      <c r="E245" s="74"/>
      <c r="F245" s="43" t="s">
        <v>67</v>
      </c>
      <c r="G245" s="76" t="s">
        <v>24</v>
      </c>
      <c r="H245" s="78" t="s">
        <v>28</v>
      </c>
      <c r="I245" s="78" t="s">
        <v>35</v>
      </c>
      <c r="J245" s="50" t="s">
        <v>14</v>
      </c>
      <c r="K245" s="79"/>
      <c r="L245" s="80" t="s">
        <v>641</v>
      </c>
      <c r="M245" s="80" t="s">
        <v>100</v>
      </c>
      <c r="N245" s="81" t="s">
        <v>51</v>
      </c>
      <c r="O245" s="81" t="s">
        <v>247</v>
      </c>
      <c r="P245" s="81" t="s">
        <v>241</v>
      </c>
      <c r="Q245" s="82"/>
      <c r="R245" s="117"/>
      <c r="S245" s="117"/>
      <c r="T245" s="83"/>
    </row>
    <row r="246" spans="1:20" ht="45" customHeight="1" x14ac:dyDescent="0.25">
      <c r="A246" s="84">
        <v>44351</v>
      </c>
      <c r="B246" s="133">
        <f t="shared" si="3"/>
        <v>2021</v>
      </c>
      <c r="C246" s="133" t="str">
        <f>CHOOSE(IF(TableauSaisieDonnées[[#This Row],[Date]]="",13,MONTH(TableauSaisieDonnées[[#This Row],[Date]])),"Janvier","Février","Mars","Avril","Mai","Juin","Juillet","Août","Septembre","Octobre","Novembre","Décembre","")</f>
        <v>Juin</v>
      </c>
      <c r="D246" s="73">
        <v>8.1250000000000003E-2</v>
      </c>
      <c r="E246" s="74"/>
      <c r="F246" s="43" t="s">
        <v>67</v>
      </c>
      <c r="G246" s="76" t="s">
        <v>26</v>
      </c>
      <c r="H246" s="78" t="s">
        <v>28</v>
      </c>
      <c r="I246" s="78" t="s">
        <v>82</v>
      </c>
      <c r="J246" s="50" t="s">
        <v>14</v>
      </c>
      <c r="K246" s="79"/>
      <c r="L246" s="80" t="s">
        <v>642</v>
      </c>
      <c r="M246" s="80" t="s">
        <v>37</v>
      </c>
      <c r="N246" s="81" t="s">
        <v>75</v>
      </c>
      <c r="O246" s="81" t="s">
        <v>87</v>
      </c>
      <c r="P246" s="81" t="s">
        <v>249</v>
      </c>
      <c r="Q246" s="82"/>
      <c r="R246" s="117"/>
      <c r="S246" s="117"/>
      <c r="T246" s="83"/>
    </row>
    <row r="247" spans="1:20" ht="45" customHeight="1" x14ac:dyDescent="0.25">
      <c r="A247" s="84">
        <v>44351</v>
      </c>
      <c r="B247" s="133">
        <f t="shared" si="3"/>
        <v>2021</v>
      </c>
      <c r="C247" s="133" t="str">
        <f>CHOOSE(IF(TableauSaisieDonnées[[#This Row],[Date]]="",13,MONTH(TableauSaisieDonnées[[#This Row],[Date]])),"Janvier","Février","Mars","Avril","Mai","Juin","Juillet","Août","Septembre","Octobre","Novembre","Décembre","")</f>
        <v>Juin</v>
      </c>
      <c r="D247" s="73">
        <v>0.41666666666666669</v>
      </c>
      <c r="E247" s="74"/>
      <c r="F247" s="43" t="s">
        <v>67</v>
      </c>
      <c r="G247" s="76" t="s">
        <v>84</v>
      </c>
      <c r="H247" s="78" t="s">
        <v>28</v>
      </c>
      <c r="I247" s="78" t="s">
        <v>89</v>
      </c>
      <c r="J247" s="50" t="s">
        <v>14</v>
      </c>
      <c r="K247" s="79"/>
      <c r="L247" s="80" t="s">
        <v>643</v>
      </c>
      <c r="M247" s="80" t="s">
        <v>256</v>
      </c>
      <c r="N247" s="81" t="s">
        <v>81</v>
      </c>
      <c r="O247" s="81" t="s">
        <v>247</v>
      </c>
      <c r="P247" s="81" t="s">
        <v>237</v>
      </c>
      <c r="Q247" s="82"/>
      <c r="R247" s="117"/>
      <c r="S247" s="117"/>
      <c r="T247" s="83"/>
    </row>
    <row r="248" spans="1:20" ht="45" customHeight="1" x14ac:dyDescent="0.25">
      <c r="A248" s="84">
        <v>44351</v>
      </c>
      <c r="B248" s="133">
        <f t="shared" si="3"/>
        <v>2021</v>
      </c>
      <c r="C248" s="133" t="str">
        <f>CHOOSE(IF(TableauSaisieDonnées[[#This Row],[Date]]="",13,MONTH(TableauSaisieDonnées[[#This Row],[Date]])),"Janvier","Février","Mars","Avril","Mai","Juin","Juillet","Août","Septembre","Octobre","Novembre","Décembre","")</f>
        <v>Juin</v>
      </c>
      <c r="D248" s="73">
        <v>0.5625</v>
      </c>
      <c r="E248" s="74"/>
      <c r="F248" s="43" t="s">
        <v>67</v>
      </c>
      <c r="G248" s="76" t="s">
        <v>24</v>
      </c>
      <c r="H248" s="78" t="s">
        <v>28</v>
      </c>
      <c r="I248" s="78" t="s">
        <v>35</v>
      </c>
      <c r="J248" s="50" t="s">
        <v>14</v>
      </c>
      <c r="K248" s="79"/>
      <c r="L248" s="80" t="s">
        <v>644</v>
      </c>
      <c r="M248" s="80" t="s">
        <v>37</v>
      </c>
      <c r="N248" s="81" t="s">
        <v>101</v>
      </c>
      <c r="O248" s="81" t="s">
        <v>247</v>
      </c>
      <c r="P248" s="81" t="s">
        <v>228</v>
      </c>
      <c r="Q248" s="82"/>
      <c r="R248" s="117"/>
      <c r="S248" s="117"/>
      <c r="T248" s="83"/>
    </row>
    <row r="249" spans="1:20" ht="45" customHeight="1" x14ac:dyDescent="0.25">
      <c r="A249" s="46">
        <v>44351</v>
      </c>
      <c r="B249" s="130">
        <f t="shared" si="3"/>
        <v>2021</v>
      </c>
      <c r="C249" s="130" t="str">
        <f>CHOOSE(IF(TableauSaisieDonnées[[#This Row],[Date]]="",13,MONTH(TableauSaisieDonnées[[#This Row],[Date]])),"Janvier","Février","Mars","Avril","Mai","Juin","Juillet","Août","Septembre","Octobre","Novembre","Décembre","")</f>
        <v>Juin</v>
      </c>
      <c r="D249" s="106">
        <v>0.41666666666666669</v>
      </c>
      <c r="E249" s="107"/>
      <c r="F249" s="43" t="s">
        <v>56</v>
      </c>
      <c r="G249" s="65" t="s">
        <v>84</v>
      </c>
      <c r="H249" s="49" t="s">
        <v>28</v>
      </c>
      <c r="I249" s="49" t="s">
        <v>89</v>
      </c>
      <c r="J249" s="50" t="s">
        <v>14</v>
      </c>
      <c r="K249" s="50"/>
      <c r="L249" s="48" t="s">
        <v>645</v>
      </c>
      <c r="M249" s="48" t="s">
        <v>256</v>
      </c>
      <c r="N249" s="44" t="s">
        <v>158</v>
      </c>
      <c r="O249" s="44" t="s">
        <v>262</v>
      </c>
      <c r="P249" s="44" t="s">
        <v>237</v>
      </c>
      <c r="Q249" s="110">
        <v>0</v>
      </c>
      <c r="R249" s="115"/>
      <c r="S249" s="115"/>
      <c r="T249" s="113"/>
    </row>
    <row r="250" spans="1:20" ht="45" customHeight="1" x14ac:dyDescent="0.25">
      <c r="A250" s="46">
        <v>44351</v>
      </c>
      <c r="B250" s="130">
        <f t="shared" si="3"/>
        <v>2021</v>
      </c>
      <c r="C250" s="130" t="str">
        <f>CHOOSE(IF(TableauSaisieDonnées[[#This Row],[Date]]="",13,MONTH(TableauSaisieDonnées[[#This Row],[Date]])),"Janvier","Février","Mars","Avril","Mai","Juin","Juillet","Août","Septembre","Octobre","Novembre","Décembre","")</f>
        <v>Juin</v>
      </c>
      <c r="D250" s="106">
        <v>0.77083333333333337</v>
      </c>
      <c r="E250" s="107"/>
      <c r="F250" s="43" t="s">
        <v>56</v>
      </c>
      <c r="G250" s="76" t="s">
        <v>24</v>
      </c>
      <c r="H250" s="49" t="s">
        <v>28</v>
      </c>
      <c r="I250" s="49" t="s">
        <v>35</v>
      </c>
      <c r="J250" s="50" t="s">
        <v>14</v>
      </c>
      <c r="K250" s="50"/>
      <c r="L250" s="48" t="s">
        <v>646</v>
      </c>
      <c r="M250" s="80" t="s">
        <v>37</v>
      </c>
      <c r="N250" s="44" t="s">
        <v>101</v>
      </c>
      <c r="O250" s="44" t="s">
        <v>247</v>
      </c>
      <c r="P250" s="44" t="s">
        <v>239</v>
      </c>
      <c r="Q250" s="110">
        <v>0</v>
      </c>
      <c r="R250" s="115"/>
      <c r="S250" s="115"/>
      <c r="T250" s="113"/>
    </row>
    <row r="251" spans="1:20" ht="45" customHeight="1" x14ac:dyDescent="0.25">
      <c r="A251" s="84">
        <v>44354</v>
      </c>
      <c r="B251" s="133">
        <f t="shared" si="3"/>
        <v>2021</v>
      </c>
      <c r="C251" s="133" t="str">
        <f>CHOOSE(IF(TableauSaisieDonnées[[#This Row],[Date]]="",13,MONTH(TableauSaisieDonnées[[#This Row],[Date]])),"Janvier","Février","Mars","Avril","Mai","Juin","Juillet","Août","Septembre","Octobre","Novembre","Décembre","")</f>
        <v>Juin</v>
      </c>
      <c r="D251" s="73">
        <v>4.1666666666666664E-2</v>
      </c>
      <c r="E251" s="74"/>
      <c r="F251" s="43" t="s">
        <v>67</v>
      </c>
      <c r="G251" s="76" t="s">
        <v>26</v>
      </c>
      <c r="H251" s="78" t="s">
        <v>28</v>
      </c>
      <c r="I251" s="78" t="s">
        <v>82</v>
      </c>
      <c r="J251" s="50" t="s">
        <v>14</v>
      </c>
      <c r="K251" s="79"/>
      <c r="L251" s="80" t="s">
        <v>647</v>
      </c>
      <c r="M251" s="80" t="s">
        <v>37</v>
      </c>
      <c r="N251" s="81" t="s">
        <v>128</v>
      </c>
      <c r="O251" s="81" t="s">
        <v>87</v>
      </c>
      <c r="P251" s="81" t="s">
        <v>249</v>
      </c>
      <c r="Q251" s="82"/>
      <c r="R251" s="117"/>
      <c r="S251" s="117"/>
      <c r="T251" s="83"/>
    </row>
    <row r="252" spans="1:20" ht="45" customHeight="1" x14ac:dyDescent="0.25">
      <c r="A252" s="84">
        <v>44355</v>
      </c>
      <c r="B252" s="133">
        <f t="shared" si="3"/>
        <v>2021</v>
      </c>
      <c r="C252" s="133" t="str">
        <f>CHOOSE(IF(TableauSaisieDonnées[[#This Row],[Date]]="",13,MONTH(TableauSaisieDonnées[[#This Row],[Date]])),"Janvier","Février","Mars","Avril","Mai","Juin","Juillet","Août","Septembre","Octobre","Novembre","Décembre","")</f>
        <v>Juin</v>
      </c>
      <c r="D252" s="73">
        <v>0.44791666666666669</v>
      </c>
      <c r="E252" s="74"/>
      <c r="F252" s="43" t="s">
        <v>67</v>
      </c>
      <c r="G252" s="76" t="s">
        <v>24</v>
      </c>
      <c r="H252" s="78" t="s">
        <v>29</v>
      </c>
      <c r="I252" s="78" t="s">
        <v>34</v>
      </c>
      <c r="J252" s="50" t="s">
        <v>14</v>
      </c>
      <c r="K252" s="79"/>
      <c r="L252" s="80" t="s">
        <v>648</v>
      </c>
      <c r="M252" s="80" t="s">
        <v>37</v>
      </c>
      <c r="N252" s="81" t="s">
        <v>153</v>
      </c>
      <c r="O252" s="81" t="s">
        <v>247</v>
      </c>
      <c r="P252" s="81" t="s">
        <v>239</v>
      </c>
      <c r="Q252" s="82"/>
      <c r="R252" s="117"/>
      <c r="S252" s="117"/>
      <c r="T252" s="83"/>
    </row>
    <row r="253" spans="1:20" ht="45" customHeight="1" x14ac:dyDescent="0.25">
      <c r="A253" s="84">
        <v>44356</v>
      </c>
      <c r="B253" s="133">
        <f t="shared" si="3"/>
        <v>2021</v>
      </c>
      <c r="C253" s="133" t="str">
        <f>CHOOSE(IF(TableauSaisieDonnées[[#This Row],[Date]]="",13,MONTH(TableauSaisieDonnées[[#This Row],[Date]])),"Janvier","Février","Mars","Avril","Mai","Juin","Juillet","Août","Septembre","Octobre","Novembre","Décembre","")</f>
        <v>Juin</v>
      </c>
      <c r="D253" s="73">
        <v>0.42291666666666666</v>
      </c>
      <c r="E253" s="74"/>
      <c r="F253" s="43" t="s">
        <v>67</v>
      </c>
      <c r="G253" s="76" t="s">
        <v>24</v>
      </c>
      <c r="H253" s="78" t="s">
        <v>29</v>
      </c>
      <c r="I253" s="78" t="s">
        <v>34</v>
      </c>
      <c r="J253" s="56" t="s">
        <v>14</v>
      </c>
      <c r="K253" s="79"/>
      <c r="L253" s="80" t="s">
        <v>649</v>
      </c>
      <c r="M253" s="80" t="s">
        <v>37</v>
      </c>
      <c r="N253" s="81" t="s">
        <v>128</v>
      </c>
      <c r="O253" s="81" t="s">
        <v>247</v>
      </c>
      <c r="P253" s="81" t="s">
        <v>241</v>
      </c>
      <c r="Q253" s="82"/>
      <c r="R253" s="117"/>
      <c r="S253" s="117"/>
      <c r="T253" s="83"/>
    </row>
    <row r="254" spans="1:20" ht="45" customHeight="1" x14ac:dyDescent="0.25">
      <c r="A254" s="84">
        <v>44356</v>
      </c>
      <c r="B254" s="133">
        <f t="shared" si="3"/>
        <v>2021</v>
      </c>
      <c r="C254" s="133" t="str">
        <f>CHOOSE(IF(TableauSaisieDonnées[[#This Row],[Date]]="",13,MONTH(TableauSaisieDonnées[[#This Row],[Date]])),"Janvier","Février","Mars","Avril","Mai","Juin","Juillet","Août","Septembre","Octobre","Novembre","Décembre","")</f>
        <v>Juin</v>
      </c>
      <c r="D254" s="73">
        <v>0.57291666666666663</v>
      </c>
      <c r="E254" s="74"/>
      <c r="F254" s="43" t="s">
        <v>67</v>
      </c>
      <c r="G254" s="76" t="s">
        <v>84</v>
      </c>
      <c r="H254" s="78" t="s">
        <v>28</v>
      </c>
      <c r="I254" s="78" t="s">
        <v>35</v>
      </c>
      <c r="J254" s="50" t="s">
        <v>14</v>
      </c>
      <c r="K254" s="79"/>
      <c r="L254" s="80" t="s">
        <v>650</v>
      </c>
      <c r="M254" s="80" t="s">
        <v>37</v>
      </c>
      <c r="N254" s="81" t="s">
        <v>101</v>
      </c>
      <c r="O254" s="81" t="s">
        <v>247</v>
      </c>
      <c r="P254" s="81" t="s">
        <v>228</v>
      </c>
      <c r="Q254" s="82"/>
      <c r="R254" s="117"/>
      <c r="S254" s="117"/>
      <c r="T254" s="83"/>
    </row>
    <row r="255" spans="1:20" ht="45" customHeight="1" x14ac:dyDescent="0.25">
      <c r="A255" s="46">
        <v>44357</v>
      </c>
      <c r="B255" s="130">
        <f t="shared" si="3"/>
        <v>2021</v>
      </c>
      <c r="C255" s="130" t="str">
        <f>CHOOSE(IF(TableauSaisieDonnées[[#This Row],[Date]]="",13,MONTH(TableauSaisieDonnées[[#This Row],[Date]])),"Janvier","Février","Mars","Avril","Mai","Juin","Juillet","Août","Septembre","Octobre","Novembre","Décembre","")</f>
        <v>Juin</v>
      </c>
      <c r="D255" s="123"/>
      <c r="E255" s="120"/>
      <c r="F255" s="43" t="s">
        <v>49</v>
      </c>
      <c r="G255" s="65" t="s">
        <v>26</v>
      </c>
      <c r="H255" s="49" t="s">
        <v>28</v>
      </c>
      <c r="I255" s="49" t="s">
        <v>82</v>
      </c>
      <c r="J255" s="50" t="s">
        <v>14</v>
      </c>
      <c r="K255" s="50"/>
      <c r="L255" s="48" t="s">
        <v>651</v>
      </c>
      <c r="M255" s="48" t="s">
        <v>257</v>
      </c>
      <c r="N255" s="44" t="s">
        <v>81</v>
      </c>
      <c r="O255" s="44" t="s">
        <v>262</v>
      </c>
      <c r="P255" s="44" t="s">
        <v>237</v>
      </c>
      <c r="Q255" s="121">
        <v>9</v>
      </c>
      <c r="R255" s="116"/>
      <c r="S255" s="116"/>
      <c r="T255" s="122"/>
    </row>
    <row r="256" spans="1:20" ht="45" customHeight="1" x14ac:dyDescent="0.25">
      <c r="A256" s="84">
        <v>44361</v>
      </c>
      <c r="B256" s="133">
        <f t="shared" si="3"/>
        <v>2021</v>
      </c>
      <c r="C256" s="133" t="str">
        <f>CHOOSE(IF(TableauSaisieDonnées[[#This Row],[Date]]="",13,MONTH(TableauSaisieDonnées[[#This Row],[Date]])),"Janvier","Février","Mars","Avril","Mai","Juin","Juillet","Août","Septembre","Octobre","Novembre","Décembre","")</f>
        <v>Juin</v>
      </c>
      <c r="D256" s="73">
        <v>0.86111111111111116</v>
      </c>
      <c r="E256" s="74"/>
      <c r="F256" s="43" t="s">
        <v>67</v>
      </c>
      <c r="G256" s="76" t="s">
        <v>24</v>
      </c>
      <c r="H256" s="78" t="s">
        <v>28</v>
      </c>
      <c r="I256" s="78" t="s">
        <v>35</v>
      </c>
      <c r="J256" s="50" t="s">
        <v>14</v>
      </c>
      <c r="K256" s="79"/>
      <c r="L256" s="80" t="s">
        <v>652</v>
      </c>
      <c r="M256" s="80" t="s">
        <v>37</v>
      </c>
      <c r="N256" s="81" t="s">
        <v>75</v>
      </c>
      <c r="O256" s="81" t="s">
        <v>247</v>
      </c>
      <c r="P256" s="81" t="s">
        <v>239</v>
      </c>
      <c r="Q256" s="82"/>
      <c r="R256" s="117"/>
      <c r="S256" s="117"/>
      <c r="T256" s="83"/>
    </row>
    <row r="257" spans="1:20" ht="45" customHeight="1" x14ac:dyDescent="0.25">
      <c r="A257" s="84">
        <v>44362</v>
      </c>
      <c r="B257" s="133">
        <f t="shared" si="3"/>
        <v>2021</v>
      </c>
      <c r="C257" s="133" t="str">
        <f>CHOOSE(IF(TableauSaisieDonnées[[#This Row],[Date]]="",13,MONTH(TableauSaisieDonnées[[#This Row],[Date]])),"Janvier","Février","Mars","Avril","Mai","Juin","Juillet","Août","Septembre","Octobre","Novembre","Décembre","")</f>
        <v>Juin</v>
      </c>
      <c r="D257" s="73">
        <v>0.375</v>
      </c>
      <c r="E257" s="74"/>
      <c r="F257" s="43" t="s">
        <v>67</v>
      </c>
      <c r="G257" s="76" t="s">
        <v>84</v>
      </c>
      <c r="H257" s="78" t="s">
        <v>28</v>
      </c>
      <c r="I257" s="78" t="s">
        <v>89</v>
      </c>
      <c r="J257" s="50" t="s">
        <v>14</v>
      </c>
      <c r="K257" s="79"/>
      <c r="L257" s="80" t="s">
        <v>653</v>
      </c>
      <c r="M257" s="80" t="s">
        <v>242</v>
      </c>
      <c r="N257" s="81" t="s">
        <v>149</v>
      </c>
      <c r="O257" s="81" t="s">
        <v>247</v>
      </c>
      <c r="P257" s="81" t="s">
        <v>245</v>
      </c>
      <c r="Q257" s="82"/>
      <c r="R257" s="117"/>
      <c r="S257" s="117"/>
      <c r="T257" s="83"/>
    </row>
    <row r="258" spans="1:20" ht="45" customHeight="1" x14ac:dyDescent="0.25">
      <c r="A258" s="84">
        <v>44363</v>
      </c>
      <c r="B258" s="133">
        <f t="shared" ref="B258:B321" si="4">IF(A258="","",YEAR(A258))</f>
        <v>2021</v>
      </c>
      <c r="C258" s="133" t="str">
        <f>CHOOSE(IF(TableauSaisieDonnées[[#This Row],[Date]]="",13,MONTH(TableauSaisieDonnées[[#This Row],[Date]])),"Janvier","Février","Mars","Avril","Mai","Juin","Juillet","Août","Septembre","Octobre","Novembre","Décembre","")</f>
        <v>Juin</v>
      </c>
      <c r="D258" s="73">
        <v>0.41666666666666669</v>
      </c>
      <c r="E258" s="74"/>
      <c r="F258" s="43" t="s">
        <v>67</v>
      </c>
      <c r="G258" s="76" t="s">
        <v>25</v>
      </c>
      <c r="H258" s="78" t="s">
        <v>28</v>
      </c>
      <c r="I258" s="78" t="s">
        <v>34</v>
      </c>
      <c r="J258" s="79" t="s">
        <v>111</v>
      </c>
      <c r="K258" s="79"/>
      <c r="L258" s="80" t="s">
        <v>654</v>
      </c>
      <c r="M258" s="80" t="s">
        <v>256</v>
      </c>
      <c r="N258" s="81" t="s">
        <v>81</v>
      </c>
      <c r="O258" s="81" t="s">
        <v>247</v>
      </c>
      <c r="P258" s="81" t="s">
        <v>237</v>
      </c>
      <c r="Q258" s="82"/>
      <c r="R258" s="117"/>
      <c r="S258" s="117"/>
      <c r="T258" s="83"/>
    </row>
    <row r="259" spans="1:20" ht="45" customHeight="1" x14ac:dyDescent="0.25">
      <c r="A259" s="84">
        <v>44370</v>
      </c>
      <c r="B259" s="133">
        <f t="shared" si="4"/>
        <v>2021</v>
      </c>
      <c r="C259" s="133" t="str">
        <f>CHOOSE(IF(TableauSaisieDonnées[[#This Row],[Date]]="",13,MONTH(TableauSaisieDonnées[[#This Row],[Date]])),"Janvier","Février","Mars","Avril","Mai","Juin","Juillet","Août","Septembre","Octobre","Novembre","Décembre","")</f>
        <v>Juin</v>
      </c>
      <c r="D259" s="73">
        <v>0.96250000000000002</v>
      </c>
      <c r="E259" s="74"/>
      <c r="F259" s="43" t="s">
        <v>67</v>
      </c>
      <c r="G259" s="76" t="s">
        <v>26</v>
      </c>
      <c r="H259" s="78" t="s">
        <v>28</v>
      </c>
      <c r="I259" s="78" t="s">
        <v>82</v>
      </c>
      <c r="J259" s="50" t="s">
        <v>14</v>
      </c>
      <c r="K259" s="79"/>
      <c r="L259" s="80" t="s">
        <v>655</v>
      </c>
      <c r="M259" s="80" t="s">
        <v>242</v>
      </c>
      <c r="N259" s="81" t="s">
        <v>149</v>
      </c>
      <c r="O259" s="81" t="s">
        <v>247</v>
      </c>
      <c r="P259" s="81" t="s">
        <v>239</v>
      </c>
      <c r="Q259" s="82"/>
      <c r="R259" s="117"/>
      <c r="S259" s="117"/>
      <c r="T259" s="83"/>
    </row>
    <row r="260" spans="1:20" ht="45" customHeight="1" x14ac:dyDescent="0.25">
      <c r="A260" s="84">
        <v>44370</v>
      </c>
      <c r="B260" s="133">
        <f t="shared" si="4"/>
        <v>2021</v>
      </c>
      <c r="C260" s="133" t="str">
        <f>CHOOSE(IF(TableauSaisieDonnées[[#This Row],[Date]]="",13,MONTH(TableauSaisieDonnées[[#This Row],[Date]])),"Janvier","Février","Mars","Avril","Mai","Juin","Juillet","Août","Septembre","Octobre","Novembre","Décembre","")</f>
        <v>Juin</v>
      </c>
      <c r="D260" s="73">
        <v>0.47569444444444442</v>
      </c>
      <c r="E260" s="74"/>
      <c r="F260" s="43" t="s">
        <v>67</v>
      </c>
      <c r="G260" s="76" t="s">
        <v>24</v>
      </c>
      <c r="H260" s="78" t="s">
        <v>28</v>
      </c>
      <c r="I260" s="78" t="s">
        <v>34</v>
      </c>
      <c r="J260" s="50" t="s">
        <v>14</v>
      </c>
      <c r="K260" s="79"/>
      <c r="L260" s="80" t="s">
        <v>656</v>
      </c>
      <c r="M260" s="80" t="s">
        <v>242</v>
      </c>
      <c r="N260" s="81" t="s">
        <v>149</v>
      </c>
      <c r="O260" s="81" t="s">
        <v>247</v>
      </c>
      <c r="P260" s="81" t="s">
        <v>245</v>
      </c>
      <c r="Q260" s="82"/>
      <c r="R260" s="117"/>
      <c r="S260" s="117"/>
      <c r="T260" s="83"/>
    </row>
    <row r="261" spans="1:20" ht="45" customHeight="1" x14ac:dyDescent="0.25">
      <c r="A261" s="84">
        <v>44371</v>
      </c>
      <c r="B261" s="133">
        <f t="shared" si="4"/>
        <v>2021</v>
      </c>
      <c r="C261" s="133" t="str">
        <f>CHOOSE(IF(TableauSaisieDonnées[[#This Row],[Date]]="",13,MONTH(TableauSaisieDonnées[[#This Row],[Date]])),"Janvier","Février","Mars","Avril","Mai","Juin","Juillet","Août","Septembre","Octobre","Novembre","Décembre","")</f>
        <v>Juin</v>
      </c>
      <c r="D261" s="73">
        <v>0.625</v>
      </c>
      <c r="E261" s="74"/>
      <c r="F261" s="43" t="s">
        <v>67</v>
      </c>
      <c r="G261" s="76" t="s">
        <v>84</v>
      </c>
      <c r="H261" s="78" t="s">
        <v>28</v>
      </c>
      <c r="I261" s="78" t="s">
        <v>89</v>
      </c>
      <c r="J261" s="50" t="s">
        <v>14</v>
      </c>
      <c r="K261" s="79"/>
      <c r="L261" s="80" t="s">
        <v>657</v>
      </c>
      <c r="M261" s="80" t="s">
        <v>36</v>
      </c>
      <c r="N261" s="81" t="s">
        <v>250</v>
      </c>
      <c r="O261" s="81" t="s">
        <v>247</v>
      </c>
      <c r="P261" s="81" t="s">
        <v>237</v>
      </c>
      <c r="Q261" s="82"/>
      <c r="R261" s="117"/>
      <c r="S261" s="117"/>
      <c r="T261" s="83"/>
    </row>
    <row r="262" spans="1:20" ht="45" customHeight="1" x14ac:dyDescent="0.25">
      <c r="A262" s="46">
        <v>44371</v>
      </c>
      <c r="B262" s="130">
        <f t="shared" si="4"/>
        <v>2021</v>
      </c>
      <c r="C262" s="130" t="str">
        <f>CHOOSE(IF(TableauSaisieDonnées[[#This Row],[Date]]="",13,MONTH(TableauSaisieDonnées[[#This Row],[Date]])),"Janvier","Février","Mars","Avril","Mai","Juin","Juillet","Août","Septembre","Octobre","Novembre","Décembre","")</f>
        <v>Juin</v>
      </c>
      <c r="D262" s="119">
        <v>0.625</v>
      </c>
      <c r="E262" s="120"/>
      <c r="F262" s="43" t="s">
        <v>49</v>
      </c>
      <c r="G262" s="65" t="s">
        <v>84</v>
      </c>
      <c r="H262" s="49" t="s">
        <v>28</v>
      </c>
      <c r="I262" s="49" t="s">
        <v>89</v>
      </c>
      <c r="J262" s="50" t="s">
        <v>14</v>
      </c>
      <c r="K262" s="50"/>
      <c r="L262" s="48" t="s">
        <v>658</v>
      </c>
      <c r="M262" s="48" t="s">
        <v>36</v>
      </c>
      <c r="N262" s="44" t="s">
        <v>113</v>
      </c>
      <c r="O262" s="44" t="s">
        <v>247</v>
      </c>
      <c r="P262" s="44" t="s">
        <v>239</v>
      </c>
      <c r="Q262" s="121">
        <v>8</v>
      </c>
      <c r="R262" s="116"/>
      <c r="S262" s="116"/>
      <c r="T262" s="122"/>
    </row>
    <row r="263" spans="1:20" ht="45" customHeight="1" x14ac:dyDescent="0.25">
      <c r="A263" s="84">
        <v>44372</v>
      </c>
      <c r="B263" s="133">
        <f t="shared" si="4"/>
        <v>2021</v>
      </c>
      <c r="C263" s="133" t="str">
        <f>CHOOSE(IF(TableauSaisieDonnées[[#This Row],[Date]]="",13,MONTH(TableauSaisieDonnées[[#This Row],[Date]])),"Janvier","Février","Mars","Avril","Mai","Juin","Juillet","Août","Septembre","Octobre","Novembre","Décembre","")</f>
        <v>Juin</v>
      </c>
      <c r="D263" s="73">
        <v>1.3888888888888888E-2</v>
      </c>
      <c r="E263" s="74"/>
      <c r="F263" s="43" t="s">
        <v>67</v>
      </c>
      <c r="G263" s="76" t="s">
        <v>26</v>
      </c>
      <c r="H263" s="78" t="s">
        <v>28</v>
      </c>
      <c r="I263" s="78" t="s">
        <v>82</v>
      </c>
      <c r="J263" s="50" t="s">
        <v>14</v>
      </c>
      <c r="K263" s="79"/>
      <c r="L263" s="80" t="s">
        <v>659</v>
      </c>
      <c r="M263" s="80" t="s">
        <v>242</v>
      </c>
      <c r="N263" s="81" t="s">
        <v>149</v>
      </c>
      <c r="O263" s="81" t="s">
        <v>87</v>
      </c>
      <c r="P263" s="81" t="s">
        <v>249</v>
      </c>
      <c r="Q263" s="82"/>
      <c r="R263" s="117"/>
      <c r="S263" s="117"/>
      <c r="T263" s="83"/>
    </row>
    <row r="264" spans="1:20" ht="45" customHeight="1" x14ac:dyDescent="0.25">
      <c r="A264" s="84">
        <v>44372</v>
      </c>
      <c r="B264" s="133">
        <f t="shared" si="4"/>
        <v>2021</v>
      </c>
      <c r="C264" s="133" t="str">
        <f>CHOOSE(IF(TableauSaisieDonnées[[#This Row],[Date]]="",13,MONTH(TableauSaisieDonnées[[#This Row],[Date]])),"Janvier","Février","Mars","Avril","Mai","Juin","Juillet","Août","Septembre","Octobre","Novembre","Décembre","")</f>
        <v>Juin</v>
      </c>
      <c r="D264" s="73">
        <v>0.32222222222222224</v>
      </c>
      <c r="E264" s="74"/>
      <c r="F264" s="43" t="s">
        <v>67</v>
      </c>
      <c r="G264" s="76" t="s">
        <v>255</v>
      </c>
      <c r="H264" s="78" t="s">
        <v>81</v>
      </c>
      <c r="I264" s="78" t="s">
        <v>89</v>
      </c>
      <c r="J264" s="79" t="s">
        <v>86</v>
      </c>
      <c r="K264" s="79"/>
      <c r="L264" s="80" t="s">
        <v>660</v>
      </c>
      <c r="M264" s="80" t="s">
        <v>37</v>
      </c>
      <c r="N264" s="81" t="s">
        <v>162</v>
      </c>
      <c r="O264" s="81" t="s">
        <v>247</v>
      </c>
      <c r="P264" s="81" t="s">
        <v>238</v>
      </c>
      <c r="Q264" s="82"/>
      <c r="R264" s="117"/>
      <c r="S264" s="117"/>
      <c r="T264" s="83"/>
    </row>
    <row r="265" spans="1:20" ht="45" customHeight="1" x14ac:dyDescent="0.25">
      <c r="A265" s="84">
        <v>44372</v>
      </c>
      <c r="B265" s="133">
        <f t="shared" si="4"/>
        <v>2021</v>
      </c>
      <c r="C265" s="133" t="str">
        <f>CHOOSE(IF(TableauSaisieDonnées[[#This Row],[Date]]="",13,MONTH(TableauSaisieDonnées[[#This Row],[Date]])),"Janvier","Février","Mars","Avril","Mai","Juin","Juillet","Août","Septembre","Octobre","Novembre","Décembre","")</f>
        <v>Juin</v>
      </c>
      <c r="D265" s="73">
        <v>6.7361111111111108E-2</v>
      </c>
      <c r="E265" s="74"/>
      <c r="F265" s="43" t="s">
        <v>67</v>
      </c>
      <c r="G265" s="76" t="s">
        <v>26</v>
      </c>
      <c r="H265" s="78" t="s">
        <v>28</v>
      </c>
      <c r="I265" s="78" t="s">
        <v>82</v>
      </c>
      <c r="J265" s="50" t="s">
        <v>14</v>
      </c>
      <c r="K265" s="79"/>
      <c r="L265" s="80" t="s">
        <v>661</v>
      </c>
      <c r="M265" s="80" t="s">
        <v>37</v>
      </c>
      <c r="N265" s="81" t="s">
        <v>90</v>
      </c>
      <c r="O265" s="81" t="s">
        <v>247</v>
      </c>
      <c r="P265" s="81" t="s">
        <v>228</v>
      </c>
      <c r="Q265" s="82"/>
      <c r="R265" s="117"/>
      <c r="S265" s="117"/>
      <c r="T265" s="83"/>
    </row>
    <row r="266" spans="1:20" ht="45" customHeight="1" x14ac:dyDescent="0.25">
      <c r="A266" s="84">
        <v>44375</v>
      </c>
      <c r="B266" s="133">
        <f t="shared" si="4"/>
        <v>2021</v>
      </c>
      <c r="C266" s="133" t="str">
        <f>CHOOSE(IF(TableauSaisieDonnées[[#This Row],[Date]]="",13,MONTH(TableauSaisieDonnées[[#This Row],[Date]])),"Janvier","Février","Mars","Avril","Mai","Juin","Juillet","Août","Septembre","Octobre","Novembre","Décembre","")</f>
        <v>Juin</v>
      </c>
      <c r="D266" s="73">
        <v>0.47569444444444442</v>
      </c>
      <c r="E266" s="74"/>
      <c r="F266" s="43" t="s">
        <v>67</v>
      </c>
      <c r="G266" s="76" t="s">
        <v>25</v>
      </c>
      <c r="H266" s="78" t="s">
        <v>28</v>
      </c>
      <c r="I266" s="78" t="s">
        <v>34</v>
      </c>
      <c r="J266" s="50" t="s">
        <v>14</v>
      </c>
      <c r="K266" s="79"/>
      <c r="L266" s="80" t="s">
        <v>662</v>
      </c>
      <c r="M266" s="80" t="s">
        <v>256</v>
      </c>
      <c r="N266" s="81" t="s">
        <v>81</v>
      </c>
      <c r="O266" s="81" t="s">
        <v>247</v>
      </c>
      <c r="P266" s="81" t="s">
        <v>237</v>
      </c>
      <c r="Q266" s="82"/>
      <c r="R266" s="117"/>
      <c r="S266" s="117"/>
      <c r="T266" s="83"/>
    </row>
    <row r="267" spans="1:20" ht="45" customHeight="1" x14ac:dyDescent="0.25">
      <c r="A267" s="84">
        <v>44376</v>
      </c>
      <c r="B267" s="133">
        <f t="shared" si="4"/>
        <v>2021</v>
      </c>
      <c r="C267" s="133" t="str">
        <f>CHOOSE(IF(TableauSaisieDonnées[[#This Row],[Date]]="",13,MONTH(TableauSaisieDonnées[[#This Row],[Date]])),"Janvier","Février","Mars","Avril","Mai","Juin","Juillet","Août","Septembre","Octobre","Novembre","Décembre","")</f>
        <v>Juin</v>
      </c>
      <c r="D267" s="73">
        <v>0.6694444444444444</v>
      </c>
      <c r="E267" s="74"/>
      <c r="F267" s="43" t="s">
        <v>67</v>
      </c>
      <c r="G267" s="76" t="s">
        <v>25</v>
      </c>
      <c r="H267" s="78" t="s">
        <v>28</v>
      </c>
      <c r="I267" s="78" t="s">
        <v>35</v>
      </c>
      <c r="J267" s="50" t="s">
        <v>14</v>
      </c>
      <c r="K267" s="79"/>
      <c r="L267" s="80" t="s">
        <v>663</v>
      </c>
      <c r="M267" s="80" t="s">
        <v>100</v>
      </c>
      <c r="N267" s="81" t="s">
        <v>73</v>
      </c>
      <c r="O267" s="81" t="s">
        <v>247</v>
      </c>
      <c r="P267" s="81" t="s">
        <v>241</v>
      </c>
      <c r="Q267" s="82"/>
      <c r="R267" s="117"/>
      <c r="S267" s="117"/>
      <c r="T267" s="83"/>
    </row>
    <row r="268" spans="1:20" ht="45" customHeight="1" x14ac:dyDescent="0.25">
      <c r="A268" s="84">
        <v>44383</v>
      </c>
      <c r="B268" s="133">
        <f t="shared" si="4"/>
        <v>2021</v>
      </c>
      <c r="C268" s="133" t="str">
        <f>CHOOSE(IF(TableauSaisieDonnées[[#This Row],[Date]]="",13,MONTH(TableauSaisieDonnées[[#This Row],[Date]])),"Janvier","Février","Mars","Avril","Mai","Juin","Juillet","Août","Septembre","Octobre","Novembre","Décembre","")</f>
        <v>Juillet</v>
      </c>
      <c r="D268" s="73">
        <v>0.52430555555555558</v>
      </c>
      <c r="E268" s="74"/>
      <c r="F268" s="43" t="s">
        <v>67</v>
      </c>
      <c r="G268" s="76" t="s">
        <v>24</v>
      </c>
      <c r="H268" s="78" t="s">
        <v>28</v>
      </c>
      <c r="I268" s="78" t="s">
        <v>34</v>
      </c>
      <c r="J268" s="50" t="s">
        <v>14</v>
      </c>
      <c r="K268" s="79"/>
      <c r="L268" s="80" t="s">
        <v>664</v>
      </c>
      <c r="M268" s="80" t="s">
        <v>100</v>
      </c>
      <c r="N268" s="81" t="s">
        <v>96</v>
      </c>
      <c r="O268" s="81" t="s">
        <v>247</v>
      </c>
      <c r="P268" s="81" t="s">
        <v>241</v>
      </c>
      <c r="Q268" s="82"/>
      <c r="R268" s="117"/>
      <c r="S268" s="117"/>
      <c r="T268" s="83"/>
    </row>
    <row r="269" spans="1:20" ht="45" customHeight="1" x14ac:dyDescent="0.25">
      <c r="A269" s="84">
        <v>44384</v>
      </c>
      <c r="B269" s="133">
        <f t="shared" si="4"/>
        <v>2021</v>
      </c>
      <c r="C269" s="133" t="str">
        <f>CHOOSE(IF(TableauSaisieDonnées[[#This Row],[Date]]="",13,MONTH(TableauSaisieDonnées[[#This Row],[Date]])),"Janvier","Février","Mars","Avril","Mai","Juin","Juillet","Août","Septembre","Octobre","Novembre","Décembre","")</f>
        <v>Juillet</v>
      </c>
      <c r="D269" s="73">
        <v>0.33819444444444446</v>
      </c>
      <c r="E269" s="74"/>
      <c r="F269" s="43" t="s">
        <v>67</v>
      </c>
      <c r="G269" s="76" t="s">
        <v>84</v>
      </c>
      <c r="H269" s="78" t="s">
        <v>28</v>
      </c>
      <c r="I269" s="78" t="s">
        <v>89</v>
      </c>
      <c r="J269" s="50" t="s">
        <v>14</v>
      </c>
      <c r="K269" s="79"/>
      <c r="L269" s="80" t="s">
        <v>665</v>
      </c>
      <c r="M269" s="80" t="s">
        <v>36</v>
      </c>
      <c r="N269" s="81" t="s">
        <v>113</v>
      </c>
      <c r="O269" s="81" t="s">
        <v>247</v>
      </c>
      <c r="P269" s="81" t="s">
        <v>237</v>
      </c>
      <c r="Q269" s="82"/>
      <c r="R269" s="117"/>
      <c r="S269" s="117"/>
      <c r="T269" s="83"/>
    </row>
    <row r="270" spans="1:20" ht="45" customHeight="1" x14ac:dyDescent="0.25">
      <c r="A270" s="84">
        <v>44385</v>
      </c>
      <c r="B270" s="133">
        <f t="shared" si="4"/>
        <v>2021</v>
      </c>
      <c r="C270" s="133" t="str">
        <f>CHOOSE(IF(TableauSaisieDonnées[[#This Row],[Date]]="",13,MONTH(TableauSaisieDonnées[[#This Row],[Date]])),"Janvier","Février","Mars","Avril","Mai","Juin","Juillet","Août","Septembre","Octobre","Novembre","Décembre","")</f>
        <v>Juillet</v>
      </c>
      <c r="D270" s="73">
        <v>0.40625</v>
      </c>
      <c r="E270" s="74"/>
      <c r="F270" s="43" t="s">
        <v>67</v>
      </c>
      <c r="G270" s="76" t="s">
        <v>24</v>
      </c>
      <c r="H270" s="78" t="s">
        <v>28</v>
      </c>
      <c r="I270" s="78" t="s">
        <v>34</v>
      </c>
      <c r="J270" s="50" t="s">
        <v>14</v>
      </c>
      <c r="K270" s="79"/>
      <c r="L270" s="80" t="s">
        <v>666</v>
      </c>
      <c r="M270" s="80" t="s">
        <v>37</v>
      </c>
      <c r="N270" s="81" t="s">
        <v>144</v>
      </c>
      <c r="O270" s="81" t="s">
        <v>247</v>
      </c>
      <c r="P270" s="81" t="s">
        <v>241</v>
      </c>
      <c r="Q270" s="82"/>
      <c r="R270" s="117"/>
      <c r="S270" s="117"/>
      <c r="T270" s="83"/>
    </row>
    <row r="271" spans="1:20" ht="45" customHeight="1" x14ac:dyDescent="0.25">
      <c r="A271" s="84">
        <v>44389</v>
      </c>
      <c r="B271" s="133">
        <f t="shared" si="4"/>
        <v>2021</v>
      </c>
      <c r="C271" s="133" t="str">
        <f>CHOOSE(IF(TableauSaisieDonnées[[#This Row],[Date]]="",13,MONTH(TableauSaisieDonnées[[#This Row],[Date]])),"Janvier","Février","Mars","Avril","Mai","Juin","Juillet","Août","Septembre","Octobre","Novembre","Décembre","")</f>
        <v>Juillet</v>
      </c>
      <c r="D271" s="73">
        <v>0.85416666666666663</v>
      </c>
      <c r="E271" s="74"/>
      <c r="F271" s="43" t="s">
        <v>67</v>
      </c>
      <c r="G271" s="76" t="s">
        <v>26</v>
      </c>
      <c r="H271" s="78" t="s">
        <v>28</v>
      </c>
      <c r="I271" s="78" t="s">
        <v>82</v>
      </c>
      <c r="J271" s="50" t="s">
        <v>14</v>
      </c>
      <c r="K271" s="79"/>
      <c r="L271" s="80" t="s">
        <v>667</v>
      </c>
      <c r="M271" s="80" t="s">
        <v>36</v>
      </c>
      <c r="N271" s="81" t="s">
        <v>132</v>
      </c>
      <c r="O271" s="81" t="s">
        <v>247</v>
      </c>
      <c r="P271" s="81" t="s">
        <v>237</v>
      </c>
      <c r="Q271" s="82"/>
      <c r="R271" s="117"/>
      <c r="S271" s="117"/>
      <c r="T271" s="83"/>
    </row>
    <row r="272" spans="1:20" ht="45" customHeight="1" x14ac:dyDescent="0.25">
      <c r="A272" s="46">
        <v>44389</v>
      </c>
      <c r="B272" s="130">
        <f t="shared" si="4"/>
        <v>2021</v>
      </c>
      <c r="C272" s="130" t="str">
        <f>CHOOSE(IF(TableauSaisieDonnées[[#This Row],[Date]]="",13,MONTH(TableauSaisieDonnées[[#This Row],[Date]])),"Janvier","Février","Mars","Avril","Mai","Juin","Juillet","Août","Septembre","Octobre","Novembre","Décembre","")</f>
        <v>Juillet</v>
      </c>
      <c r="D272" s="119">
        <v>0.85416666666666663</v>
      </c>
      <c r="E272" s="120"/>
      <c r="F272" s="43" t="s">
        <v>49</v>
      </c>
      <c r="G272" s="65" t="s">
        <v>26</v>
      </c>
      <c r="H272" s="49" t="s">
        <v>29</v>
      </c>
      <c r="I272" s="49" t="s">
        <v>82</v>
      </c>
      <c r="J272" s="50" t="s">
        <v>14</v>
      </c>
      <c r="K272" s="50"/>
      <c r="L272" s="48" t="s">
        <v>668</v>
      </c>
      <c r="M272" s="48" t="s">
        <v>36</v>
      </c>
      <c r="N272" s="44" t="s">
        <v>124</v>
      </c>
      <c r="O272" s="44" t="s">
        <v>247</v>
      </c>
      <c r="P272" s="44" t="s">
        <v>237</v>
      </c>
      <c r="Q272" s="121">
        <v>4</v>
      </c>
      <c r="R272" s="116"/>
      <c r="S272" s="116"/>
      <c r="T272" s="122"/>
    </row>
    <row r="273" spans="1:20" ht="45" customHeight="1" x14ac:dyDescent="0.25">
      <c r="A273" s="84">
        <v>44390</v>
      </c>
      <c r="B273" s="133">
        <f t="shared" si="4"/>
        <v>2021</v>
      </c>
      <c r="C273" s="133" t="str">
        <f>CHOOSE(IF(TableauSaisieDonnées[[#This Row],[Date]]="",13,MONTH(TableauSaisieDonnées[[#This Row],[Date]])),"Janvier","Février","Mars","Avril","Mai","Juin","Juillet","Août","Septembre","Octobre","Novembre","Décembre","")</f>
        <v>Juillet</v>
      </c>
      <c r="D273" s="73">
        <v>0.59097222222222223</v>
      </c>
      <c r="E273" s="74"/>
      <c r="F273" s="43" t="s">
        <v>67</v>
      </c>
      <c r="G273" s="76" t="s">
        <v>24</v>
      </c>
      <c r="H273" s="78" t="s">
        <v>29</v>
      </c>
      <c r="I273" s="78" t="s">
        <v>35</v>
      </c>
      <c r="J273" s="50" t="s">
        <v>14</v>
      </c>
      <c r="K273" s="79"/>
      <c r="L273" s="80" t="s">
        <v>669</v>
      </c>
      <c r="M273" s="80" t="s">
        <v>36</v>
      </c>
      <c r="N273" s="81" t="s">
        <v>90</v>
      </c>
      <c r="O273" s="81" t="s">
        <v>247</v>
      </c>
      <c r="P273" s="81" t="s">
        <v>239</v>
      </c>
      <c r="Q273" s="82"/>
      <c r="R273" s="117"/>
      <c r="S273" s="117"/>
      <c r="T273" s="83"/>
    </row>
    <row r="274" spans="1:20" ht="45" customHeight="1" x14ac:dyDescent="0.25">
      <c r="A274" s="84">
        <v>44390</v>
      </c>
      <c r="B274" s="133">
        <f t="shared" si="4"/>
        <v>2021</v>
      </c>
      <c r="C274" s="133" t="str">
        <f>CHOOSE(IF(TableauSaisieDonnées[[#This Row],[Date]]="",13,MONTH(TableauSaisieDonnées[[#This Row],[Date]])),"Janvier","Février","Mars","Avril","Mai","Juin","Juillet","Août","Septembre","Octobre","Novembre","Décembre","")</f>
        <v>Juillet</v>
      </c>
      <c r="D274" s="73">
        <v>0.66666666666666663</v>
      </c>
      <c r="E274" s="74"/>
      <c r="F274" s="43" t="s">
        <v>67</v>
      </c>
      <c r="G274" s="76" t="s">
        <v>24</v>
      </c>
      <c r="H274" s="78" t="s">
        <v>28</v>
      </c>
      <c r="I274" s="78" t="s">
        <v>35</v>
      </c>
      <c r="J274" s="50" t="s">
        <v>14</v>
      </c>
      <c r="K274" s="79"/>
      <c r="L274" s="80" t="s">
        <v>670</v>
      </c>
      <c r="M274" s="80" t="s">
        <v>36</v>
      </c>
      <c r="N274" s="81" t="s">
        <v>66</v>
      </c>
      <c r="O274" s="81" t="s">
        <v>247</v>
      </c>
      <c r="P274" s="81" t="s">
        <v>239</v>
      </c>
      <c r="Q274" s="82"/>
      <c r="R274" s="117"/>
      <c r="S274" s="117"/>
      <c r="T274" s="83"/>
    </row>
    <row r="275" spans="1:20" ht="45" customHeight="1" x14ac:dyDescent="0.25">
      <c r="A275" s="84">
        <v>44390</v>
      </c>
      <c r="B275" s="133">
        <f t="shared" si="4"/>
        <v>2021</v>
      </c>
      <c r="C275" s="133" t="str">
        <f>CHOOSE(IF(TableauSaisieDonnées[[#This Row],[Date]]="",13,MONTH(TableauSaisieDonnées[[#This Row],[Date]])),"Janvier","Février","Mars","Avril","Mai","Juin","Juillet","Août","Septembre","Octobre","Novembre","Décembre","")</f>
        <v>Juillet</v>
      </c>
      <c r="D275" s="73">
        <v>0.73958333333333337</v>
      </c>
      <c r="E275" s="74"/>
      <c r="F275" s="43" t="s">
        <v>67</v>
      </c>
      <c r="G275" s="76" t="s">
        <v>24</v>
      </c>
      <c r="H275" s="78" t="s">
        <v>28</v>
      </c>
      <c r="I275" s="78" t="s">
        <v>35</v>
      </c>
      <c r="J275" s="50" t="s">
        <v>14</v>
      </c>
      <c r="K275" s="79"/>
      <c r="L275" s="80" t="s">
        <v>671</v>
      </c>
      <c r="M275" s="80" t="s">
        <v>242</v>
      </c>
      <c r="N275" s="81" t="s">
        <v>149</v>
      </c>
      <c r="O275" s="81" t="s">
        <v>247</v>
      </c>
      <c r="P275" s="81" t="s">
        <v>239</v>
      </c>
      <c r="Q275" s="82"/>
      <c r="R275" s="117"/>
      <c r="S275" s="117"/>
      <c r="T275" s="83"/>
    </row>
    <row r="276" spans="1:20" ht="45" customHeight="1" x14ac:dyDescent="0.25">
      <c r="A276" s="46">
        <v>44390</v>
      </c>
      <c r="B276" s="130">
        <f t="shared" si="4"/>
        <v>2021</v>
      </c>
      <c r="C276" s="130" t="str">
        <f>CHOOSE(IF(TableauSaisieDonnées[[#This Row],[Date]]="",13,MONTH(TableauSaisieDonnées[[#This Row],[Date]])),"Janvier","Février","Mars","Avril","Mai","Juin","Juillet","Août","Septembre","Octobre","Novembre","Décembre","")</f>
        <v>Juillet</v>
      </c>
      <c r="D276" s="119">
        <v>0.20833333333333334</v>
      </c>
      <c r="E276" s="120"/>
      <c r="F276" s="43" t="s">
        <v>49</v>
      </c>
      <c r="G276" s="65" t="s">
        <v>26</v>
      </c>
      <c r="H276" s="49" t="s">
        <v>28</v>
      </c>
      <c r="I276" s="49" t="s">
        <v>82</v>
      </c>
      <c r="J276" s="50" t="s">
        <v>14</v>
      </c>
      <c r="K276" s="50"/>
      <c r="L276" s="48" t="s">
        <v>672</v>
      </c>
      <c r="M276" s="48" t="s">
        <v>120</v>
      </c>
      <c r="N276" s="44" t="s">
        <v>105</v>
      </c>
      <c r="O276" s="44" t="s">
        <v>264</v>
      </c>
      <c r="P276" s="44" t="s">
        <v>241</v>
      </c>
      <c r="Q276" s="121">
        <v>7</v>
      </c>
      <c r="R276" s="116"/>
      <c r="S276" s="116"/>
      <c r="T276" s="122"/>
    </row>
    <row r="277" spans="1:20" ht="45" customHeight="1" x14ac:dyDescent="0.25">
      <c r="A277" s="84">
        <v>44391</v>
      </c>
      <c r="B277" s="133">
        <f t="shared" si="4"/>
        <v>2021</v>
      </c>
      <c r="C277" s="133" t="str">
        <f>CHOOSE(IF(TableauSaisieDonnées[[#This Row],[Date]]="",13,MONTH(TableauSaisieDonnées[[#This Row],[Date]])),"Janvier","Février","Mars","Avril","Mai","Juin","Juillet","Août","Septembre","Octobre","Novembre","Décembre","")</f>
        <v>Juillet</v>
      </c>
      <c r="D277" s="73">
        <v>0.20833333333333334</v>
      </c>
      <c r="E277" s="74"/>
      <c r="F277" s="43" t="s">
        <v>67</v>
      </c>
      <c r="G277" s="76" t="s">
        <v>26</v>
      </c>
      <c r="H277" s="78" t="s">
        <v>28</v>
      </c>
      <c r="I277" s="78" t="s">
        <v>82</v>
      </c>
      <c r="J277" s="50" t="s">
        <v>14</v>
      </c>
      <c r="K277" s="79"/>
      <c r="L277" s="80" t="s">
        <v>673</v>
      </c>
      <c r="M277" s="80" t="s">
        <v>100</v>
      </c>
      <c r="N277" s="81" t="s">
        <v>105</v>
      </c>
      <c r="O277" s="81" t="s">
        <v>248</v>
      </c>
      <c r="P277" s="81" t="s">
        <v>241</v>
      </c>
      <c r="Q277" s="82"/>
      <c r="R277" s="117"/>
      <c r="S277" s="117"/>
      <c r="T277" s="83"/>
    </row>
    <row r="278" spans="1:20" ht="45" customHeight="1" x14ac:dyDescent="0.25">
      <c r="A278" s="84">
        <v>44392</v>
      </c>
      <c r="B278" s="133">
        <f t="shared" si="4"/>
        <v>2021</v>
      </c>
      <c r="C278" s="133" t="str">
        <f>CHOOSE(IF(TableauSaisieDonnées[[#This Row],[Date]]="",13,MONTH(TableauSaisieDonnées[[#This Row],[Date]])),"Janvier","Février","Mars","Avril","Mai","Juin","Juillet","Août","Septembre","Octobre","Novembre","Décembre","")</f>
        <v>Juillet</v>
      </c>
      <c r="D278" s="73">
        <v>0.65208333333333335</v>
      </c>
      <c r="E278" s="74"/>
      <c r="F278" s="43" t="s">
        <v>67</v>
      </c>
      <c r="G278" s="76" t="s">
        <v>24</v>
      </c>
      <c r="H278" s="78" t="s">
        <v>28</v>
      </c>
      <c r="I278" s="78" t="s">
        <v>35</v>
      </c>
      <c r="J278" s="50" t="s">
        <v>14</v>
      </c>
      <c r="K278" s="79"/>
      <c r="L278" s="80" t="s">
        <v>674</v>
      </c>
      <c r="M278" s="80" t="s">
        <v>142</v>
      </c>
      <c r="N278" s="81" t="s">
        <v>66</v>
      </c>
      <c r="O278" s="81" t="s">
        <v>247</v>
      </c>
      <c r="P278" s="81" t="s">
        <v>239</v>
      </c>
      <c r="Q278" s="82"/>
      <c r="R278" s="117"/>
      <c r="S278" s="117"/>
      <c r="T278" s="83"/>
    </row>
    <row r="279" spans="1:20" ht="45" customHeight="1" x14ac:dyDescent="0.25">
      <c r="A279" s="84">
        <v>44392</v>
      </c>
      <c r="B279" s="133">
        <f t="shared" si="4"/>
        <v>2021</v>
      </c>
      <c r="C279" s="133" t="str">
        <f>CHOOSE(IF(TableauSaisieDonnées[[#This Row],[Date]]="",13,MONTH(TableauSaisieDonnées[[#This Row],[Date]])),"Janvier","Février","Mars","Avril","Mai","Juin","Juillet","Août","Septembre","Octobre","Novembre","Décembre","")</f>
        <v>Juillet</v>
      </c>
      <c r="D279" s="73">
        <v>0.89583333333333337</v>
      </c>
      <c r="E279" s="74"/>
      <c r="F279" s="43" t="s">
        <v>67</v>
      </c>
      <c r="G279" s="76" t="s">
        <v>26</v>
      </c>
      <c r="H279" s="78" t="s">
        <v>28</v>
      </c>
      <c r="I279" s="78" t="s">
        <v>82</v>
      </c>
      <c r="J279" s="50" t="s">
        <v>14</v>
      </c>
      <c r="K279" s="79"/>
      <c r="L279" s="80" t="s">
        <v>675</v>
      </c>
      <c r="M279" s="80" t="s">
        <v>37</v>
      </c>
      <c r="N279" s="81" t="s">
        <v>162</v>
      </c>
      <c r="O279" s="81" t="s">
        <v>247</v>
      </c>
      <c r="P279" s="81" t="s">
        <v>241</v>
      </c>
      <c r="Q279" s="82"/>
      <c r="R279" s="117"/>
      <c r="S279" s="117"/>
      <c r="T279" s="83"/>
    </row>
    <row r="280" spans="1:20" ht="45" customHeight="1" x14ac:dyDescent="0.25">
      <c r="A280" s="46">
        <v>44392</v>
      </c>
      <c r="B280" s="130">
        <f t="shared" si="4"/>
        <v>2021</v>
      </c>
      <c r="C280" s="130" t="str">
        <f>CHOOSE(IF(TableauSaisieDonnées[[#This Row],[Date]]="",13,MONTH(TableauSaisieDonnées[[#This Row],[Date]])),"Janvier","Février","Mars","Avril","Mai","Juin","Juillet","Août","Septembre","Octobre","Novembre","Décembre","")</f>
        <v>Juillet</v>
      </c>
      <c r="D280" s="119">
        <v>0.65277777777777779</v>
      </c>
      <c r="E280" s="120"/>
      <c r="F280" s="43" t="s">
        <v>49</v>
      </c>
      <c r="G280" s="65" t="s">
        <v>84</v>
      </c>
      <c r="H280" s="49" t="s">
        <v>28</v>
      </c>
      <c r="I280" s="49" t="s">
        <v>89</v>
      </c>
      <c r="J280" s="50" t="s">
        <v>14</v>
      </c>
      <c r="K280" s="50"/>
      <c r="L280" s="48" t="s">
        <v>676</v>
      </c>
      <c r="M280" s="48" t="s">
        <v>36</v>
      </c>
      <c r="N280" s="44" t="s">
        <v>66</v>
      </c>
      <c r="O280" s="44" t="s">
        <v>247</v>
      </c>
      <c r="P280" s="44" t="s">
        <v>239</v>
      </c>
      <c r="Q280" s="121">
        <v>277</v>
      </c>
      <c r="R280" s="116"/>
      <c r="S280" s="116"/>
      <c r="T280" s="122"/>
    </row>
    <row r="281" spans="1:20" ht="45" customHeight="1" x14ac:dyDescent="0.25">
      <c r="A281" s="84">
        <v>44396</v>
      </c>
      <c r="B281" s="133">
        <f t="shared" si="4"/>
        <v>2021</v>
      </c>
      <c r="C281" s="133" t="str">
        <f>CHOOSE(IF(TableauSaisieDonnées[[#This Row],[Date]]="",13,MONTH(TableauSaisieDonnées[[#This Row],[Date]])),"Janvier","Février","Mars","Avril","Mai","Juin","Juillet","Août","Septembre","Octobre","Novembre","Décembre","")</f>
        <v>Juillet</v>
      </c>
      <c r="D281" s="73">
        <v>0.33333333333333331</v>
      </c>
      <c r="E281" s="74"/>
      <c r="F281" s="43" t="s">
        <v>67</v>
      </c>
      <c r="G281" s="76" t="s">
        <v>24</v>
      </c>
      <c r="H281" s="78" t="s">
        <v>28</v>
      </c>
      <c r="I281" s="78" t="s">
        <v>34</v>
      </c>
      <c r="J281" s="50" t="s">
        <v>14</v>
      </c>
      <c r="K281" s="79"/>
      <c r="L281" s="80" t="s">
        <v>677</v>
      </c>
      <c r="M281" s="80" t="s">
        <v>36</v>
      </c>
      <c r="N281" s="81" t="s">
        <v>121</v>
      </c>
      <c r="O281" s="81" t="s">
        <v>247</v>
      </c>
      <c r="P281" s="81" t="s">
        <v>241</v>
      </c>
      <c r="Q281" s="82"/>
      <c r="R281" s="117"/>
      <c r="S281" s="117"/>
      <c r="T281" s="83"/>
    </row>
    <row r="282" spans="1:20" ht="45" customHeight="1" x14ac:dyDescent="0.25">
      <c r="A282" s="84">
        <v>44396</v>
      </c>
      <c r="B282" s="133">
        <f t="shared" si="4"/>
        <v>2021</v>
      </c>
      <c r="C282" s="133" t="str">
        <f>CHOOSE(IF(TableauSaisieDonnées[[#This Row],[Date]]="",13,MONTH(TableauSaisieDonnées[[#This Row],[Date]])),"Janvier","Février","Mars","Avril","Mai","Juin","Juillet","Août","Septembre","Octobre","Novembre","Décembre","")</f>
        <v>Juillet</v>
      </c>
      <c r="D282" s="73">
        <v>0.35416666666666669</v>
      </c>
      <c r="E282" s="74"/>
      <c r="F282" s="43" t="s">
        <v>67</v>
      </c>
      <c r="G282" s="76" t="s">
        <v>24</v>
      </c>
      <c r="H282" s="78" t="s">
        <v>29</v>
      </c>
      <c r="I282" s="78" t="s">
        <v>34</v>
      </c>
      <c r="J282" s="50" t="s">
        <v>16</v>
      </c>
      <c r="K282" s="79"/>
      <c r="L282" s="80" t="s">
        <v>678</v>
      </c>
      <c r="M282" s="80" t="s">
        <v>37</v>
      </c>
      <c r="N282" s="81" t="s">
        <v>164</v>
      </c>
      <c r="O282" s="81" t="s">
        <v>247</v>
      </c>
      <c r="P282" s="81" t="s">
        <v>241</v>
      </c>
      <c r="Q282" s="82"/>
      <c r="R282" s="117"/>
      <c r="S282" s="117"/>
      <c r="T282" s="83"/>
    </row>
    <row r="283" spans="1:20" ht="45" customHeight="1" x14ac:dyDescent="0.25">
      <c r="A283" s="84">
        <v>44396</v>
      </c>
      <c r="B283" s="133">
        <f t="shared" si="4"/>
        <v>2021</v>
      </c>
      <c r="C283" s="133" t="str">
        <f>CHOOSE(IF(TableauSaisieDonnées[[#This Row],[Date]]="",13,MONTH(TableauSaisieDonnées[[#This Row],[Date]])),"Janvier","Février","Mars","Avril","Mai","Juin","Juillet","Août","Septembre","Octobre","Novembre","Décembre","")</f>
        <v>Juillet</v>
      </c>
      <c r="D283" s="73">
        <v>0.98958333333333337</v>
      </c>
      <c r="E283" s="74"/>
      <c r="F283" s="43" t="s">
        <v>67</v>
      </c>
      <c r="G283" s="76" t="s">
        <v>26</v>
      </c>
      <c r="H283" s="78" t="s">
        <v>29</v>
      </c>
      <c r="I283" s="78" t="s">
        <v>82</v>
      </c>
      <c r="J283" s="50" t="s">
        <v>14</v>
      </c>
      <c r="K283" s="79"/>
      <c r="L283" s="80" t="s">
        <v>679</v>
      </c>
      <c r="M283" s="80" t="s">
        <v>37</v>
      </c>
      <c r="N283" s="81" t="s">
        <v>254</v>
      </c>
      <c r="O283" s="81" t="s">
        <v>247</v>
      </c>
      <c r="P283" s="81" t="s">
        <v>241</v>
      </c>
      <c r="Q283" s="82"/>
      <c r="R283" s="117"/>
      <c r="S283" s="117"/>
      <c r="T283" s="83"/>
    </row>
    <row r="284" spans="1:20" ht="45" customHeight="1" x14ac:dyDescent="0.25">
      <c r="A284" s="46">
        <v>44396</v>
      </c>
      <c r="B284" s="130">
        <f t="shared" si="4"/>
        <v>2021</v>
      </c>
      <c r="C284" s="130" t="str">
        <f>CHOOSE(IF(TableauSaisieDonnées[[#This Row],[Date]]="",13,MONTH(TableauSaisieDonnées[[#This Row],[Date]])),"Janvier","Février","Mars","Avril","Mai","Juin","Juillet","Août","Septembre","Octobre","Novembre","Décembre","")</f>
        <v>Juillet</v>
      </c>
      <c r="D284" s="119">
        <v>0.98611111111111116</v>
      </c>
      <c r="E284" s="120"/>
      <c r="F284" s="43" t="s">
        <v>49</v>
      </c>
      <c r="G284" s="65" t="s">
        <v>26</v>
      </c>
      <c r="H284" s="49" t="s">
        <v>29</v>
      </c>
      <c r="I284" s="49" t="s">
        <v>82</v>
      </c>
      <c r="J284" s="50" t="s">
        <v>14</v>
      </c>
      <c r="K284" s="50"/>
      <c r="L284" s="48" t="s">
        <v>680</v>
      </c>
      <c r="M284" s="48" t="s">
        <v>37</v>
      </c>
      <c r="N284" s="44" t="s">
        <v>254</v>
      </c>
      <c r="O284" s="44" t="s">
        <v>247</v>
      </c>
      <c r="P284" s="44" t="s">
        <v>229</v>
      </c>
      <c r="Q284" s="121">
        <v>11</v>
      </c>
      <c r="R284" s="116"/>
      <c r="S284" s="116"/>
      <c r="T284" s="122"/>
    </row>
    <row r="285" spans="1:20" ht="45" customHeight="1" x14ac:dyDescent="0.25">
      <c r="A285" s="46">
        <v>44396</v>
      </c>
      <c r="B285" s="130">
        <f t="shared" si="4"/>
        <v>2021</v>
      </c>
      <c r="C285" s="130" t="str">
        <f>CHOOSE(IF(TableauSaisieDonnées[[#This Row],[Date]]="",13,MONTH(TableauSaisieDonnées[[#This Row],[Date]])),"Janvier","Février","Mars","Avril","Mai","Juin","Juillet","Août","Septembre","Octobre","Novembre","Décembre","")</f>
        <v>Juillet</v>
      </c>
      <c r="D285" s="119">
        <v>0.33333333333333331</v>
      </c>
      <c r="E285" s="120"/>
      <c r="F285" s="43" t="s">
        <v>49</v>
      </c>
      <c r="G285" s="65" t="s">
        <v>24</v>
      </c>
      <c r="H285" s="49" t="s">
        <v>28</v>
      </c>
      <c r="I285" s="49" t="s">
        <v>34</v>
      </c>
      <c r="J285" s="50" t="s">
        <v>14</v>
      </c>
      <c r="K285" s="50"/>
      <c r="L285" s="48" t="s">
        <v>681</v>
      </c>
      <c r="M285" s="48" t="s">
        <v>36</v>
      </c>
      <c r="N285" s="44" t="s">
        <v>121</v>
      </c>
      <c r="O285" s="44" t="s">
        <v>247</v>
      </c>
      <c r="P285" s="44" t="s">
        <v>237</v>
      </c>
      <c r="Q285" s="121">
        <v>3</v>
      </c>
      <c r="R285" s="116"/>
      <c r="S285" s="116"/>
      <c r="T285" s="122"/>
    </row>
    <row r="286" spans="1:20" ht="45" customHeight="1" x14ac:dyDescent="0.25">
      <c r="A286" s="84">
        <v>44397</v>
      </c>
      <c r="B286" s="133">
        <f t="shared" si="4"/>
        <v>2021</v>
      </c>
      <c r="C286" s="133" t="str">
        <f>CHOOSE(IF(TableauSaisieDonnées[[#This Row],[Date]]="",13,MONTH(TableauSaisieDonnées[[#This Row],[Date]])),"Janvier","Février","Mars","Avril","Mai","Juin","Juillet","Août","Septembre","Octobre","Novembre","Décembre","")</f>
        <v>Juillet</v>
      </c>
      <c r="D286" s="73">
        <v>0.47916666666666669</v>
      </c>
      <c r="E286" s="74"/>
      <c r="F286" s="43" t="s">
        <v>67</v>
      </c>
      <c r="G286" s="76" t="s">
        <v>24</v>
      </c>
      <c r="H286" s="78" t="s">
        <v>28</v>
      </c>
      <c r="I286" s="78" t="s">
        <v>34</v>
      </c>
      <c r="J286" s="50" t="s">
        <v>14</v>
      </c>
      <c r="K286" s="79"/>
      <c r="L286" s="80" t="s">
        <v>682</v>
      </c>
      <c r="M286" s="80" t="s">
        <v>37</v>
      </c>
      <c r="N286" s="81" t="s">
        <v>162</v>
      </c>
      <c r="O286" s="81" t="s">
        <v>247</v>
      </c>
      <c r="P286" s="81" t="s">
        <v>241</v>
      </c>
      <c r="Q286" s="82"/>
      <c r="R286" s="117"/>
      <c r="S286" s="117"/>
      <c r="T286" s="83"/>
    </row>
    <row r="287" spans="1:20" ht="45" customHeight="1" x14ac:dyDescent="0.25">
      <c r="A287" s="84">
        <v>44397</v>
      </c>
      <c r="B287" s="133">
        <f t="shared" si="4"/>
        <v>2021</v>
      </c>
      <c r="C287" s="133" t="str">
        <f>CHOOSE(IF(TableauSaisieDonnées[[#This Row],[Date]]="",13,MONTH(TableauSaisieDonnées[[#This Row],[Date]])),"Janvier","Février","Mars","Avril","Mai","Juin","Juillet","Août","Septembre","Octobre","Novembre","Décembre","")</f>
        <v>Juillet</v>
      </c>
      <c r="D287" s="73">
        <v>0.54166666666666663</v>
      </c>
      <c r="E287" s="74"/>
      <c r="F287" s="43" t="s">
        <v>67</v>
      </c>
      <c r="G287" s="76" t="s">
        <v>24</v>
      </c>
      <c r="H287" s="78" t="s">
        <v>28</v>
      </c>
      <c r="I287" s="78" t="s">
        <v>34</v>
      </c>
      <c r="J287" s="50" t="s">
        <v>14</v>
      </c>
      <c r="K287" s="79"/>
      <c r="L287" s="80" t="s">
        <v>683</v>
      </c>
      <c r="M287" s="80" t="s">
        <v>242</v>
      </c>
      <c r="N287" s="81" t="s">
        <v>149</v>
      </c>
      <c r="O287" s="81" t="s">
        <v>247</v>
      </c>
      <c r="P287" s="81" t="s">
        <v>245</v>
      </c>
      <c r="Q287" s="82"/>
      <c r="R287" s="117"/>
      <c r="S287" s="117"/>
      <c r="T287" s="83"/>
    </row>
    <row r="288" spans="1:20" ht="45" customHeight="1" x14ac:dyDescent="0.25">
      <c r="A288" s="46">
        <v>44397</v>
      </c>
      <c r="B288" s="130">
        <f t="shared" si="4"/>
        <v>2021</v>
      </c>
      <c r="C288" s="130" t="str">
        <f>CHOOSE(IF(TableauSaisieDonnées[[#This Row],[Date]]="",13,MONTH(TableauSaisieDonnées[[#This Row],[Date]])),"Janvier","Février","Mars","Avril","Mai","Juin","Juillet","Août","Septembre","Octobre","Novembre","Décembre","")</f>
        <v>Juillet</v>
      </c>
      <c r="D288" s="119">
        <v>0.18819444444444444</v>
      </c>
      <c r="E288" s="120"/>
      <c r="F288" s="43" t="s">
        <v>49</v>
      </c>
      <c r="G288" s="65" t="s">
        <v>26</v>
      </c>
      <c r="H288" s="49" t="s">
        <v>28</v>
      </c>
      <c r="I288" s="49" t="s">
        <v>82</v>
      </c>
      <c r="J288" s="50" t="s">
        <v>14</v>
      </c>
      <c r="K288" s="50"/>
      <c r="L288" s="48" t="s">
        <v>684</v>
      </c>
      <c r="M288" s="48" t="s">
        <v>38</v>
      </c>
      <c r="N288" s="44" t="s">
        <v>155</v>
      </c>
      <c r="O288" s="44" t="s">
        <v>247</v>
      </c>
      <c r="P288" s="44" t="s">
        <v>241</v>
      </c>
      <c r="Q288" s="121">
        <v>28</v>
      </c>
      <c r="R288" s="116"/>
      <c r="S288" s="116"/>
      <c r="T288" s="122"/>
    </row>
    <row r="289" spans="1:20" ht="45" customHeight="1" x14ac:dyDescent="0.25">
      <c r="A289" s="84">
        <v>44398</v>
      </c>
      <c r="B289" s="133">
        <f t="shared" si="4"/>
        <v>2021</v>
      </c>
      <c r="C289" s="133" t="str">
        <f>CHOOSE(IF(TableauSaisieDonnées[[#This Row],[Date]]="",13,MONTH(TableauSaisieDonnées[[#This Row],[Date]])),"Janvier","Février","Mars","Avril","Mai","Juin","Juillet","Août","Septembre","Octobre","Novembre","Décembre","")</f>
        <v>Juillet</v>
      </c>
      <c r="D289" s="73">
        <v>0.29166666666666669</v>
      </c>
      <c r="E289" s="74"/>
      <c r="F289" s="43" t="s">
        <v>67</v>
      </c>
      <c r="G289" s="76" t="s">
        <v>92</v>
      </c>
      <c r="H289" s="78" t="s">
        <v>28</v>
      </c>
      <c r="I289" s="78" t="s">
        <v>34</v>
      </c>
      <c r="J289" s="50" t="s">
        <v>14</v>
      </c>
      <c r="K289" s="79"/>
      <c r="L289" s="80" t="s">
        <v>685</v>
      </c>
      <c r="M289" s="80" t="s">
        <v>143</v>
      </c>
      <c r="N289" s="81" t="s">
        <v>73</v>
      </c>
      <c r="O289" s="81" t="s">
        <v>247</v>
      </c>
      <c r="P289" s="81" t="s">
        <v>241</v>
      </c>
      <c r="Q289" s="82"/>
      <c r="R289" s="117"/>
      <c r="S289" s="117"/>
      <c r="T289" s="83"/>
    </row>
    <row r="290" spans="1:20" ht="45" customHeight="1" x14ac:dyDescent="0.25">
      <c r="A290" s="84">
        <v>44399</v>
      </c>
      <c r="B290" s="133">
        <f t="shared" si="4"/>
        <v>2021</v>
      </c>
      <c r="C290" s="133" t="str">
        <f>CHOOSE(IF(TableauSaisieDonnées[[#This Row],[Date]]="",13,MONTH(TableauSaisieDonnées[[#This Row],[Date]])),"Janvier","Février","Mars","Avril","Mai","Juin","Juillet","Août","Septembre","Octobre","Novembre","Décembre","")</f>
        <v>Juillet</v>
      </c>
      <c r="D290" s="73">
        <v>0.5</v>
      </c>
      <c r="E290" s="74"/>
      <c r="F290" s="43" t="s">
        <v>67</v>
      </c>
      <c r="G290" s="76" t="s">
        <v>25</v>
      </c>
      <c r="H290" s="78" t="s">
        <v>28</v>
      </c>
      <c r="I290" s="78" t="s">
        <v>34</v>
      </c>
      <c r="J290" s="50" t="s">
        <v>14</v>
      </c>
      <c r="K290" s="79"/>
      <c r="L290" s="80" t="s">
        <v>686</v>
      </c>
      <c r="M290" s="80" t="s">
        <v>37</v>
      </c>
      <c r="N290" s="81" t="s">
        <v>166</v>
      </c>
      <c r="O290" s="81" t="s">
        <v>79</v>
      </c>
      <c r="P290" s="81" t="s">
        <v>249</v>
      </c>
      <c r="Q290" s="82"/>
      <c r="R290" s="117"/>
      <c r="S290" s="117"/>
      <c r="T290" s="83"/>
    </row>
    <row r="291" spans="1:20" ht="45" customHeight="1" x14ac:dyDescent="0.25">
      <c r="A291" s="46">
        <v>44399</v>
      </c>
      <c r="B291" s="130">
        <f t="shared" si="4"/>
        <v>2021</v>
      </c>
      <c r="C291" s="130" t="str">
        <f>CHOOSE(IF(TableauSaisieDonnées[[#This Row],[Date]]="",13,MONTH(TableauSaisieDonnées[[#This Row],[Date]])),"Janvier","Février","Mars","Avril","Mai","Juin","Juillet","Août","Septembre","Octobre","Novembre","Décembre","")</f>
        <v>Juillet</v>
      </c>
      <c r="D291" s="106">
        <v>0.52430555555555558</v>
      </c>
      <c r="E291" s="107"/>
      <c r="F291" s="43" t="s">
        <v>56</v>
      </c>
      <c r="G291" s="65" t="s">
        <v>25</v>
      </c>
      <c r="H291" s="49" t="s">
        <v>28</v>
      </c>
      <c r="I291" s="49" t="s">
        <v>34</v>
      </c>
      <c r="J291" s="50" t="s">
        <v>14</v>
      </c>
      <c r="K291" s="50"/>
      <c r="L291" s="48" t="s">
        <v>687</v>
      </c>
      <c r="M291" s="80" t="s">
        <v>37</v>
      </c>
      <c r="N291" s="44" t="s">
        <v>132</v>
      </c>
      <c r="O291" s="44" t="s">
        <v>79</v>
      </c>
      <c r="P291" s="44" t="s">
        <v>249</v>
      </c>
      <c r="Q291" s="110">
        <v>0</v>
      </c>
      <c r="R291" s="115"/>
      <c r="S291" s="115"/>
      <c r="T291" s="113"/>
    </row>
    <row r="292" spans="1:20" ht="45" customHeight="1" x14ac:dyDescent="0.25">
      <c r="A292" s="84">
        <v>44400</v>
      </c>
      <c r="B292" s="133">
        <f t="shared" si="4"/>
        <v>2021</v>
      </c>
      <c r="C292" s="133" t="str">
        <f>CHOOSE(IF(TableauSaisieDonnées[[#This Row],[Date]]="",13,MONTH(TableauSaisieDonnées[[#This Row],[Date]])),"Janvier","Février","Mars","Avril","Mai","Juin","Juillet","Août","Septembre","Octobre","Novembre","Décembre","")</f>
        <v>Juillet</v>
      </c>
      <c r="D292" s="73">
        <v>0.18819444444444444</v>
      </c>
      <c r="E292" s="74"/>
      <c r="F292" s="43" t="s">
        <v>67</v>
      </c>
      <c r="G292" s="76" t="s">
        <v>26</v>
      </c>
      <c r="H292" s="78" t="s">
        <v>28</v>
      </c>
      <c r="I292" s="78" t="s">
        <v>82</v>
      </c>
      <c r="J292" s="50" t="s">
        <v>14</v>
      </c>
      <c r="K292" s="79"/>
      <c r="L292" s="80" t="s">
        <v>688</v>
      </c>
      <c r="M292" s="80" t="s">
        <v>36</v>
      </c>
      <c r="N292" s="81" t="s">
        <v>155</v>
      </c>
      <c r="O292" s="81" t="s">
        <v>247</v>
      </c>
      <c r="P292" s="81" t="s">
        <v>241</v>
      </c>
      <c r="Q292" s="82"/>
      <c r="R292" s="117"/>
      <c r="S292" s="117"/>
      <c r="T292" s="83"/>
    </row>
    <row r="293" spans="1:20" ht="45" customHeight="1" x14ac:dyDescent="0.25">
      <c r="A293" s="84">
        <v>44403</v>
      </c>
      <c r="B293" s="133">
        <f t="shared" si="4"/>
        <v>2021</v>
      </c>
      <c r="C293" s="133" t="str">
        <f>CHOOSE(IF(TableauSaisieDonnées[[#This Row],[Date]]="",13,MONTH(TableauSaisieDonnées[[#This Row],[Date]])),"Janvier","Février","Mars","Avril","Mai","Juin","Juillet","Août","Septembre","Octobre","Novembre","Décembre","")</f>
        <v>Juillet</v>
      </c>
      <c r="D293" s="73">
        <v>0.70138888888888884</v>
      </c>
      <c r="E293" s="74"/>
      <c r="F293" s="43" t="s">
        <v>67</v>
      </c>
      <c r="G293" s="76" t="s">
        <v>24</v>
      </c>
      <c r="H293" s="78" t="s">
        <v>28</v>
      </c>
      <c r="I293" s="78" t="s">
        <v>35</v>
      </c>
      <c r="J293" s="50" t="s">
        <v>14</v>
      </c>
      <c r="K293" s="79"/>
      <c r="L293" s="80" t="s">
        <v>689</v>
      </c>
      <c r="M293" s="80" t="s">
        <v>37</v>
      </c>
      <c r="N293" s="81" t="s">
        <v>153</v>
      </c>
      <c r="O293" s="81" t="s">
        <v>87</v>
      </c>
      <c r="P293" s="81" t="s">
        <v>249</v>
      </c>
      <c r="Q293" s="82"/>
      <c r="R293" s="117"/>
      <c r="S293" s="117"/>
      <c r="T293" s="83"/>
    </row>
    <row r="294" spans="1:20" ht="45" customHeight="1" x14ac:dyDescent="0.25">
      <c r="A294" s="84">
        <v>44404</v>
      </c>
      <c r="B294" s="133">
        <f t="shared" si="4"/>
        <v>2021</v>
      </c>
      <c r="C294" s="133" t="str">
        <f>CHOOSE(IF(TableauSaisieDonnées[[#This Row],[Date]]="",13,MONTH(TableauSaisieDonnées[[#This Row],[Date]])),"Janvier","Février","Mars","Avril","Mai","Juin","Juillet","Août","Septembre","Octobre","Novembre","Décembre","")</f>
        <v>Juillet</v>
      </c>
      <c r="D294" s="73">
        <v>0.625</v>
      </c>
      <c r="E294" s="74"/>
      <c r="F294" s="43" t="s">
        <v>67</v>
      </c>
      <c r="G294" s="76" t="s">
        <v>24</v>
      </c>
      <c r="H294" s="78" t="s">
        <v>28</v>
      </c>
      <c r="I294" s="78" t="s">
        <v>35</v>
      </c>
      <c r="J294" s="79" t="s">
        <v>16</v>
      </c>
      <c r="K294" s="79"/>
      <c r="L294" s="80" t="s">
        <v>690</v>
      </c>
      <c r="M294" s="80" t="s">
        <v>37</v>
      </c>
      <c r="N294" s="81" t="s">
        <v>65</v>
      </c>
      <c r="O294" s="81" t="s">
        <v>247</v>
      </c>
      <c r="P294" s="81" t="s">
        <v>241</v>
      </c>
      <c r="Q294" s="82"/>
      <c r="R294" s="117"/>
      <c r="S294" s="117"/>
      <c r="T294" s="83"/>
    </row>
    <row r="295" spans="1:20" ht="45" customHeight="1" x14ac:dyDescent="0.25">
      <c r="A295" s="84">
        <v>44405</v>
      </c>
      <c r="B295" s="133">
        <f t="shared" si="4"/>
        <v>2021</v>
      </c>
      <c r="C295" s="133" t="str">
        <f>CHOOSE(IF(TableauSaisieDonnées[[#This Row],[Date]]="",13,MONTH(TableauSaisieDonnées[[#This Row],[Date]])),"Janvier","Février","Mars","Avril","Mai","Juin","Juillet","Août","Septembre","Octobre","Novembre","Décembre","")</f>
        <v>Juillet</v>
      </c>
      <c r="D295" s="73">
        <v>0.77777777777777779</v>
      </c>
      <c r="E295" s="74"/>
      <c r="F295" s="43" t="s">
        <v>67</v>
      </c>
      <c r="G295" s="76" t="s">
        <v>24</v>
      </c>
      <c r="H295" s="78" t="s">
        <v>28</v>
      </c>
      <c r="I295" s="78" t="s">
        <v>35</v>
      </c>
      <c r="J295" s="50" t="s">
        <v>14</v>
      </c>
      <c r="K295" s="79"/>
      <c r="L295" s="91" t="s">
        <v>691</v>
      </c>
      <c r="M295" s="80" t="s">
        <v>242</v>
      </c>
      <c r="N295" s="81" t="s">
        <v>149</v>
      </c>
      <c r="O295" s="81" t="s">
        <v>247</v>
      </c>
      <c r="P295" s="81" t="s">
        <v>238</v>
      </c>
      <c r="Q295" s="82"/>
      <c r="R295" s="117"/>
      <c r="S295" s="117"/>
      <c r="T295" s="83"/>
    </row>
    <row r="296" spans="1:20" ht="45" customHeight="1" x14ac:dyDescent="0.25">
      <c r="A296" s="46">
        <v>44406</v>
      </c>
      <c r="B296" s="130">
        <f t="shared" si="4"/>
        <v>2021</v>
      </c>
      <c r="C296" s="130" t="str">
        <f>CHOOSE(IF(TableauSaisieDonnées[[#This Row],[Date]]="",13,MONTH(TableauSaisieDonnées[[#This Row],[Date]])),"Janvier","Février","Mars","Avril","Mai","Juin","Juillet","Août","Septembre","Octobre","Novembre","Décembre","")</f>
        <v>Juillet</v>
      </c>
      <c r="D296" s="119">
        <v>0.20138888888888887</v>
      </c>
      <c r="E296" s="120"/>
      <c r="F296" s="43" t="s">
        <v>49</v>
      </c>
      <c r="G296" s="65" t="s">
        <v>26</v>
      </c>
      <c r="H296" s="49" t="s">
        <v>28</v>
      </c>
      <c r="I296" s="49" t="s">
        <v>82</v>
      </c>
      <c r="J296" s="50" t="s">
        <v>14</v>
      </c>
      <c r="K296" s="50"/>
      <c r="L296" s="44" t="s">
        <v>692</v>
      </c>
      <c r="M296" s="48" t="s">
        <v>36</v>
      </c>
      <c r="N296" s="44" t="s">
        <v>113</v>
      </c>
      <c r="O296" s="44" t="s">
        <v>247</v>
      </c>
      <c r="P296" s="44" t="s">
        <v>237</v>
      </c>
      <c r="Q296" s="121">
        <v>8</v>
      </c>
      <c r="R296" s="116"/>
      <c r="S296" s="116"/>
      <c r="T296" s="122"/>
    </row>
    <row r="297" spans="1:20" ht="45" customHeight="1" x14ac:dyDescent="0.25">
      <c r="A297" s="85">
        <v>44431</v>
      </c>
      <c r="B297" s="134">
        <f t="shared" si="4"/>
        <v>2021</v>
      </c>
      <c r="C297" s="134" t="str">
        <f>CHOOSE(IF(TableauSaisieDonnées[[#This Row],[Date]]="",13,MONTH(TableauSaisieDonnées[[#This Row],[Date]])),"Janvier","Février","Mars","Avril","Mai","Juin","Juillet","Août","Septembre","Octobre","Novembre","Décembre","")</f>
        <v>Août</v>
      </c>
      <c r="D297" s="86">
        <v>0.81041666666666667</v>
      </c>
      <c r="E297" s="87"/>
      <c r="F297" s="43" t="s">
        <v>67</v>
      </c>
      <c r="G297" s="88" t="s">
        <v>24</v>
      </c>
      <c r="H297" s="89" t="s">
        <v>28</v>
      </c>
      <c r="I297" s="89" t="s">
        <v>35</v>
      </c>
      <c r="J297" s="56" t="s">
        <v>14</v>
      </c>
      <c r="K297" s="90"/>
      <c r="L297" s="92" t="s">
        <v>693</v>
      </c>
      <c r="M297" s="91" t="s">
        <v>37</v>
      </c>
      <c r="N297" s="81" t="s">
        <v>128</v>
      </c>
      <c r="O297" s="81" t="s">
        <v>247</v>
      </c>
      <c r="P297" s="81" t="s">
        <v>238</v>
      </c>
      <c r="Q297" s="93"/>
      <c r="R297" s="117"/>
      <c r="S297" s="117"/>
      <c r="T297" s="83"/>
    </row>
    <row r="298" spans="1:20" s="19" customFormat="1" ht="45" customHeight="1" x14ac:dyDescent="0.25">
      <c r="A298" s="95">
        <v>44432</v>
      </c>
      <c r="B298" s="135">
        <f t="shared" si="4"/>
        <v>2021</v>
      </c>
      <c r="C298" s="135" t="str">
        <f>CHOOSE(IF(TableauSaisieDonnées[[#This Row],[Date]]="",13,MONTH(TableauSaisieDonnées[[#This Row],[Date]])),"Janvier","Février","Mars","Avril","Mai","Juin","Juillet","Août","Septembre","Octobre","Novembre","Décembre","")</f>
        <v>Août</v>
      </c>
      <c r="D298" s="96">
        <v>0.57638888888888895</v>
      </c>
      <c r="E298" s="92"/>
      <c r="F298" s="43" t="s">
        <v>67</v>
      </c>
      <c r="G298" s="75" t="s">
        <v>24</v>
      </c>
      <c r="H298" s="75" t="s">
        <v>28</v>
      </c>
      <c r="I298" s="75" t="s">
        <v>35</v>
      </c>
      <c r="J298" s="60" t="s">
        <v>14</v>
      </c>
      <c r="K298" s="97"/>
      <c r="L298" s="92" t="s">
        <v>694</v>
      </c>
      <c r="M298" s="92" t="s">
        <v>95</v>
      </c>
      <c r="N298" s="81" t="s">
        <v>155</v>
      </c>
      <c r="O298" s="81" t="s">
        <v>247</v>
      </c>
      <c r="P298" s="81" t="s">
        <v>228</v>
      </c>
      <c r="Q298" s="94"/>
      <c r="R298" s="117"/>
      <c r="S298" s="117"/>
      <c r="T298" s="83"/>
    </row>
    <row r="299" spans="1:20" ht="45" customHeight="1" x14ac:dyDescent="0.25">
      <c r="A299" s="85">
        <v>44433</v>
      </c>
      <c r="B299" s="134">
        <f t="shared" si="4"/>
        <v>2021</v>
      </c>
      <c r="C299" s="134" t="str">
        <f>CHOOSE(IF(TableauSaisieDonnées[[#This Row],[Date]]="",13,MONTH(TableauSaisieDonnées[[#This Row],[Date]])),"Janvier","Février","Mars","Avril","Mai","Juin","Juillet","Août","Septembre","Octobre","Novembre","Décembre","")</f>
        <v>Août</v>
      </c>
      <c r="D299" s="86">
        <v>0.56597222222222221</v>
      </c>
      <c r="E299" s="87"/>
      <c r="F299" s="43" t="s">
        <v>67</v>
      </c>
      <c r="G299" s="88" t="s">
        <v>24</v>
      </c>
      <c r="H299" s="89" t="s">
        <v>28</v>
      </c>
      <c r="I299" s="89" t="s">
        <v>35</v>
      </c>
      <c r="J299" s="90" t="s">
        <v>111</v>
      </c>
      <c r="K299" s="90"/>
      <c r="L299" s="91" t="s">
        <v>695</v>
      </c>
      <c r="M299" s="91" t="s">
        <v>37</v>
      </c>
      <c r="N299" s="81" t="s">
        <v>51</v>
      </c>
      <c r="O299" s="81" t="s">
        <v>247</v>
      </c>
      <c r="P299" s="81" t="s">
        <v>238</v>
      </c>
      <c r="Q299" s="93"/>
      <c r="R299" s="117"/>
      <c r="S299" s="117"/>
      <c r="T299" s="83"/>
    </row>
    <row r="300" spans="1:20" ht="45" customHeight="1" x14ac:dyDescent="0.25">
      <c r="A300" s="85">
        <v>44438</v>
      </c>
      <c r="B300" s="134">
        <f t="shared" si="4"/>
        <v>2021</v>
      </c>
      <c r="C300" s="134" t="str">
        <f>CHOOSE(IF(TableauSaisieDonnées[[#This Row],[Date]]="",13,MONTH(TableauSaisieDonnées[[#This Row],[Date]])),"Janvier","Février","Mars","Avril","Mai","Juin","Juillet","Août","Septembre","Octobre","Novembre","Décembre","")</f>
        <v>Août</v>
      </c>
      <c r="D300" s="86">
        <v>0.48055555555555557</v>
      </c>
      <c r="E300" s="87"/>
      <c r="F300" s="43" t="s">
        <v>67</v>
      </c>
      <c r="G300" s="88" t="s">
        <v>24</v>
      </c>
      <c r="H300" s="89" t="s">
        <v>28</v>
      </c>
      <c r="I300" s="89" t="s">
        <v>34</v>
      </c>
      <c r="J300" s="56" t="s">
        <v>14</v>
      </c>
      <c r="K300" s="90"/>
      <c r="L300" s="91" t="s">
        <v>696</v>
      </c>
      <c r="M300" s="91" t="s">
        <v>37</v>
      </c>
      <c r="N300" s="81" t="s">
        <v>128</v>
      </c>
      <c r="O300" s="81" t="s">
        <v>247</v>
      </c>
      <c r="P300" s="81" t="s">
        <v>241</v>
      </c>
      <c r="Q300" s="93"/>
      <c r="R300" s="117"/>
      <c r="S300" s="117"/>
      <c r="T300" s="83"/>
    </row>
    <row r="301" spans="1:20" ht="45" customHeight="1" x14ac:dyDescent="0.25">
      <c r="A301" s="85">
        <v>44438</v>
      </c>
      <c r="B301" s="134">
        <f t="shared" si="4"/>
        <v>2021</v>
      </c>
      <c r="C301" s="134" t="str">
        <f>CHOOSE(IF(TableauSaisieDonnées[[#This Row],[Date]]="",13,MONTH(TableauSaisieDonnées[[#This Row],[Date]])),"Janvier","Février","Mars","Avril","Mai","Juin","Juillet","Août","Septembre","Octobre","Novembre","Décembre","")</f>
        <v>Août</v>
      </c>
      <c r="D301" s="86">
        <v>0.89374999999999993</v>
      </c>
      <c r="E301" s="87"/>
      <c r="F301" s="43" t="s">
        <v>67</v>
      </c>
      <c r="G301" s="88" t="s">
        <v>26</v>
      </c>
      <c r="H301" s="89" t="s">
        <v>28</v>
      </c>
      <c r="I301" s="89" t="s">
        <v>82</v>
      </c>
      <c r="J301" s="56" t="s">
        <v>14</v>
      </c>
      <c r="K301" s="90"/>
      <c r="L301" s="91" t="s">
        <v>697</v>
      </c>
      <c r="M301" s="91" t="s">
        <v>36</v>
      </c>
      <c r="N301" s="81" t="s">
        <v>155</v>
      </c>
      <c r="O301" s="81" t="s">
        <v>247</v>
      </c>
      <c r="P301" s="81" t="s">
        <v>241</v>
      </c>
      <c r="Q301" s="93"/>
      <c r="R301" s="117"/>
      <c r="S301" s="117"/>
      <c r="T301" s="83"/>
    </row>
    <row r="302" spans="1:20" ht="45" customHeight="1" x14ac:dyDescent="0.25">
      <c r="A302" s="46">
        <v>44438</v>
      </c>
      <c r="B302" s="130">
        <f t="shared" si="4"/>
        <v>2021</v>
      </c>
      <c r="C302" s="130" t="str">
        <f>CHOOSE(IF(TableauSaisieDonnées[[#This Row],[Date]]="",13,MONTH(TableauSaisieDonnées[[#This Row],[Date]])),"Janvier","Février","Mars","Avril","Mai","Juin","Juillet","Août","Septembre","Octobre","Novembre","Décembre","")</f>
        <v>Août</v>
      </c>
      <c r="D302" s="119">
        <v>0.89374999999999993</v>
      </c>
      <c r="E302" s="120"/>
      <c r="F302" s="43" t="s">
        <v>49</v>
      </c>
      <c r="G302" s="65" t="s">
        <v>26</v>
      </c>
      <c r="H302" s="55" t="s">
        <v>28</v>
      </c>
      <c r="I302" s="55" t="s">
        <v>82</v>
      </c>
      <c r="J302" s="50" t="s">
        <v>14</v>
      </c>
      <c r="K302" s="50"/>
      <c r="L302" s="54" t="s">
        <v>698</v>
      </c>
      <c r="M302" s="48" t="s">
        <v>120</v>
      </c>
      <c r="N302" s="44" t="s">
        <v>105</v>
      </c>
      <c r="O302" s="44" t="s">
        <v>264</v>
      </c>
      <c r="P302" s="44" t="s">
        <v>241</v>
      </c>
      <c r="Q302" s="121">
        <v>39</v>
      </c>
      <c r="R302" s="116"/>
      <c r="S302" s="116"/>
      <c r="T302" s="122"/>
    </row>
    <row r="303" spans="1:20" ht="45" customHeight="1" x14ac:dyDescent="0.25">
      <c r="A303" s="84">
        <v>44440</v>
      </c>
      <c r="B303" s="133">
        <f t="shared" si="4"/>
        <v>2021</v>
      </c>
      <c r="C303" s="133" t="str">
        <f>CHOOSE(IF(TableauSaisieDonnées[[#This Row],[Date]]="",13,MONTH(TableauSaisieDonnées[[#This Row],[Date]])),"Janvier","Février","Mars","Avril","Mai","Juin","Juillet","Août","Septembre","Octobre","Novembre","Décembre","")</f>
        <v>Septembre</v>
      </c>
      <c r="D303" s="73">
        <v>0.11458333333333333</v>
      </c>
      <c r="E303" s="74"/>
      <c r="F303" s="43" t="s">
        <v>67</v>
      </c>
      <c r="G303" s="76" t="s">
        <v>26</v>
      </c>
      <c r="H303" s="89" t="s">
        <v>28</v>
      </c>
      <c r="I303" s="89" t="s">
        <v>82</v>
      </c>
      <c r="J303" s="56" t="s">
        <v>14</v>
      </c>
      <c r="K303" s="79"/>
      <c r="L303" s="80" t="s">
        <v>699</v>
      </c>
      <c r="M303" s="80" t="s">
        <v>36</v>
      </c>
      <c r="N303" s="81" t="s">
        <v>113</v>
      </c>
      <c r="O303" s="81" t="s">
        <v>247</v>
      </c>
      <c r="P303" s="81" t="s">
        <v>239</v>
      </c>
      <c r="Q303" s="82"/>
      <c r="R303" s="117"/>
      <c r="S303" s="117"/>
      <c r="T303" s="83"/>
    </row>
    <row r="304" spans="1:20" ht="45" customHeight="1" x14ac:dyDescent="0.25">
      <c r="A304" s="46">
        <v>44440</v>
      </c>
      <c r="B304" s="130">
        <f t="shared" si="4"/>
        <v>2021</v>
      </c>
      <c r="C304" s="130" t="str">
        <f>CHOOSE(IF(TableauSaisieDonnées[[#This Row],[Date]]="",13,MONTH(TableauSaisieDonnées[[#This Row],[Date]])),"Janvier","Février","Mars","Avril","Mai","Juin","Juillet","Août","Septembre","Octobre","Novembre","Décembre","")</f>
        <v>Septembre</v>
      </c>
      <c r="D304" s="119">
        <v>0.98125000000000007</v>
      </c>
      <c r="E304" s="120"/>
      <c r="F304" s="43" t="s">
        <v>49</v>
      </c>
      <c r="G304" s="65" t="s">
        <v>26</v>
      </c>
      <c r="H304" s="55" t="s">
        <v>28</v>
      </c>
      <c r="I304" s="49" t="s">
        <v>82</v>
      </c>
      <c r="J304" s="56" t="s">
        <v>14</v>
      </c>
      <c r="K304" s="50"/>
      <c r="L304" s="48" t="s">
        <v>700</v>
      </c>
      <c r="M304" s="109" t="s">
        <v>36</v>
      </c>
      <c r="N304" s="44" t="s">
        <v>113</v>
      </c>
      <c r="O304" s="44" t="s">
        <v>247</v>
      </c>
      <c r="P304" s="44" t="s">
        <v>239</v>
      </c>
      <c r="Q304" s="121">
        <v>69</v>
      </c>
      <c r="R304" s="116"/>
      <c r="S304" s="116"/>
      <c r="T304" s="122"/>
    </row>
    <row r="305" spans="1:20" ht="45" customHeight="1" x14ac:dyDescent="0.25">
      <c r="A305" s="84">
        <v>44441</v>
      </c>
      <c r="B305" s="133">
        <f t="shared" si="4"/>
        <v>2021</v>
      </c>
      <c r="C305" s="133" t="str">
        <f>CHOOSE(IF(TableauSaisieDonnées[[#This Row],[Date]]="",13,MONTH(TableauSaisieDonnées[[#This Row],[Date]])),"Janvier","Février","Mars","Avril","Mai","Juin","Juillet","Août","Septembre","Octobre","Novembre","Décembre","")</f>
        <v>Septembre</v>
      </c>
      <c r="D305" s="73">
        <v>0.30972222222222223</v>
      </c>
      <c r="E305" s="74"/>
      <c r="F305" s="43" t="s">
        <v>67</v>
      </c>
      <c r="G305" s="76" t="s">
        <v>24</v>
      </c>
      <c r="H305" s="89" t="s">
        <v>28</v>
      </c>
      <c r="I305" s="78" t="s">
        <v>34</v>
      </c>
      <c r="J305" s="50" t="s">
        <v>14</v>
      </c>
      <c r="K305" s="79"/>
      <c r="L305" s="80" t="s">
        <v>701</v>
      </c>
      <c r="M305" s="102" t="s">
        <v>36</v>
      </c>
      <c r="N305" s="81" t="s">
        <v>113</v>
      </c>
      <c r="O305" s="81" t="s">
        <v>247</v>
      </c>
      <c r="P305" s="81" t="s">
        <v>237</v>
      </c>
      <c r="Q305" s="82"/>
      <c r="R305" s="117"/>
      <c r="S305" s="117"/>
      <c r="T305" s="83"/>
    </row>
    <row r="306" spans="1:20" ht="45" customHeight="1" x14ac:dyDescent="0.25">
      <c r="A306" s="84">
        <v>44441</v>
      </c>
      <c r="B306" s="133">
        <f t="shared" si="4"/>
        <v>2021</v>
      </c>
      <c r="C306" s="133" t="str">
        <f>CHOOSE(IF(TableauSaisieDonnées[[#This Row],[Date]]="",13,MONTH(TableauSaisieDonnées[[#This Row],[Date]])),"Janvier","Février","Mars","Avril","Mai","Juin","Juillet","Août","Septembre","Octobre","Novembre","Décembre","")</f>
        <v>Septembre</v>
      </c>
      <c r="D306" s="73">
        <v>0.40625</v>
      </c>
      <c r="E306" s="74"/>
      <c r="F306" s="43" t="s">
        <v>67</v>
      </c>
      <c r="G306" s="76" t="s">
        <v>24</v>
      </c>
      <c r="H306" s="89" t="s">
        <v>28</v>
      </c>
      <c r="I306" s="89" t="s">
        <v>34</v>
      </c>
      <c r="J306" s="56" t="s">
        <v>14</v>
      </c>
      <c r="K306" s="79"/>
      <c r="L306" s="80" t="s">
        <v>702</v>
      </c>
      <c r="M306" s="80" t="s">
        <v>37</v>
      </c>
      <c r="N306" s="81" t="s">
        <v>128</v>
      </c>
      <c r="O306" s="81" t="s">
        <v>247</v>
      </c>
      <c r="P306" s="81" t="s">
        <v>241</v>
      </c>
      <c r="Q306" s="82"/>
      <c r="R306" s="117"/>
      <c r="S306" s="117"/>
      <c r="T306" s="83"/>
    </row>
    <row r="307" spans="1:20" ht="45" customHeight="1" x14ac:dyDescent="0.25">
      <c r="A307" s="46">
        <v>44441</v>
      </c>
      <c r="B307" s="130">
        <f t="shared" si="4"/>
        <v>2021</v>
      </c>
      <c r="C307" s="130" t="str">
        <f>CHOOSE(IF(TableauSaisieDonnées[[#This Row],[Date]]="",13,MONTH(TableauSaisieDonnées[[#This Row],[Date]])),"Janvier","Février","Mars","Avril","Mai","Juin","Juillet","Août","Septembre","Octobre","Novembre","Décembre","")</f>
        <v>Septembre</v>
      </c>
      <c r="D307" s="106">
        <v>0.25</v>
      </c>
      <c r="E307" s="107"/>
      <c r="F307" s="43" t="s">
        <v>56</v>
      </c>
      <c r="G307" s="76" t="s">
        <v>24</v>
      </c>
      <c r="H307" s="55" t="s">
        <v>28</v>
      </c>
      <c r="I307" s="55" t="s">
        <v>34</v>
      </c>
      <c r="J307" s="56" t="s">
        <v>14</v>
      </c>
      <c r="K307" s="50"/>
      <c r="L307" s="48" t="s">
        <v>703</v>
      </c>
      <c r="M307" s="109" t="s">
        <v>36</v>
      </c>
      <c r="N307" s="44" t="s">
        <v>113</v>
      </c>
      <c r="O307" s="44" t="s">
        <v>262</v>
      </c>
      <c r="P307" s="44" t="s">
        <v>237</v>
      </c>
      <c r="Q307" s="110">
        <v>0</v>
      </c>
      <c r="R307" s="115"/>
      <c r="S307" s="115"/>
      <c r="T307" s="113"/>
    </row>
    <row r="308" spans="1:20" ht="45" customHeight="1" x14ac:dyDescent="0.25">
      <c r="A308" s="84">
        <v>44444</v>
      </c>
      <c r="B308" s="133">
        <f t="shared" si="4"/>
        <v>2021</v>
      </c>
      <c r="C308" s="133" t="str">
        <f>CHOOSE(IF(TableauSaisieDonnées[[#This Row],[Date]]="",13,MONTH(TableauSaisieDonnées[[#This Row],[Date]])),"Janvier","Février","Mars","Avril","Mai","Juin","Juillet","Août","Septembre","Octobre","Novembre","Décembre","")</f>
        <v>Septembre</v>
      </c>
      <c r="D308" s="73">
        <v>0.70000000000000007</v>
      </c>
      <c r="E308" s="74"/>
      <c r="F308" s="43" t="s">
        <v>67</v>
      </c>
      <c r="G308" s="76" t="s">
        <v>25</v>
      </c>
      <c r="H308" s="89" t="s">
        <v>28</v>
      </c>
      <c r="I308" s="89" t="s">
        <v>35</v>
      </c>
      <c r="J308" s="56" t="s">
        <v>14</v>
      </c>
      <c r="K308" s="79"/>
      <c r="L308" s="80" t="s">
        <v>704</v>
      </c>
      <c r="M308" s="102" t="s">
        <v>36</v>
      </c>
      <c r="N308" s="81" t="s">
        <v>66</v>
      </c>
      <c r="O308" s="81" t="s">
        <v>30</v>
      </c>
      <c r="P308" s="81" t="s">
        <v>229</v>
      </c>
      <c r="Q308" s="82"/>
      <c r="R308" s="117"/>
      <c r="S308" s="117"/>
      <c r="T308" s="83"/>
    </row>
    <row r="309" spans="1:20" ht="45" customHeight="1" x14ac:dyDescent="0.25">
      <c r="A309" s="84">
        <v>44446</v>
      </c>
      <c r="B309" s="133">
        <f t="shared" si="4"/>
        <v>2021</v>
      </c>
      <c r="C309" s="133" t="str">
        <f>CHOOSE(IF(TableauSaisieDonnées[[#This Row],[Date]]="",13,MONTH(TableauSaisieDonnées[[#This Row],[Date]])),"Janvier","Février","Mars","Avril","Mai","Juin","Juillet","Août","Septembre","Octobre","Novembre","Décembre","")</f>
        <v>Septembre</v>
      </c>
      <c r="D309" s="73">
        <v>0.26597222222222222</v>
      </c>
      <c r="E309" s="74"/>
      <c r="F309" s="43" t="s">
        <v>67</v>
      </c>
      <c r="G309" s="76" t="s">
        <v>24</v>
      </c>
      <c r="H309" s="89" t="s">
        <v>28</v>
      </c>
      <c r="I309" s="89" t="s">
        <v>34</v>
      </c>
      <c r="J309" s="56" t="s">
        <v>14</v>
      </c>
      <c r="K309" s="79"/>
      <c r="L309" s="80" t="s">
        <v>705</v>
      </c>
      <c r="M309" s="102" t="s">
        <v>37</v>
      </c>
      <c r="N309" s="81" t="s">
        <v>128</v>
      </c>
      <c r="O309" s="81" t="s">
        <v>247</v>
      </c>
      <c r="P309" s="81" t="s">
        <v>238</v>
      </c>
      <c r="Q309" s="82"/>
      <c r="R309" s="117"/>
      <c r="S309" s="117"/>
      <c r="T309" s="83"/>
    </row>
    <row r="310" spans="1:20" ht="45" customHeight="1" x14ac:dyDescent="0.25">
      <c r="A310" s="84">
        <v>44447</v>
      </c>
      <c r="B310" s="133">
        <f t="shared" si="4"/>
        <v>2021</v>
      </c>
      <c r="C310" s="133" t="str">
        <f>CHOOSE(IF(TableauSaisieDonnées[[#This Row],[Date]]="",13,MONTH(TableauSaisieDonnées[[#This Row],[Date]])),"Janvier","Février","Mars","Avril","Mai","Juin","Juillet","Août","Septembre","Octobre","Novembre","Décembre","")</f>
        <v>Septembre</v>
      </c>
      <c r="D310" s="73">
        <v>0</v>
      </c>
      <c r="E310" s="74"/>
      <c r="F310" s="43" t="s">
        <v>67</v>
      </c>
      <c r="G310" s="76" t="s">
        <v>26</v>
      </c>
      <c r="H310" s="89" t="s">
        <v>29</v>
      </c>
      <c r="I310" s="89" t="s">
        <v>82</v>
      </c>
      <c r="J310" s="50" t="s">
        <v>14</v>
      </c>
      <c r="K310" s="79"/>
      <c r="L310" s="80" t="s">
        <v>706</v>
      </c>
      <c r="M310" s="102" t="s">
        <v>37</v>
      </c>
      <c r="N310" s="81" t="s">
        <v>166</v>
      </c>
      <c r="O310" s="81" t="s">
        <v>247</v>
      </c>
      <c r="P310" s="81" t="s">
        <v>241</v>
      </c>
      <c r="Q310" s="82"/>
      <c r="R310" s="117"/>
      <c r="S310" s="117"/>
      <c r="T310" s="83"/>
    </row>
    <row r="311" spans="1:20" ht="45" customHeight="1" x14ac:dyDescent="0.25">
      <c r="A311" s="84">
        <v>44447</v>
      </c>
      <c r="B311" s="133">
        <f t="shared" si="4"/>
        <v>2021</v>
      </c>
      <c r="C311" s="133" t="str">
        <f>CHOOSE(IF(TableauSaisieDonnées[[#This Row],[Date]]="",13,MONTH(TableauSaisieDonnées[[#This Row],[Date]])),"Janvier","Février","Mars","Avril","Mai","Juin","Juillet","Août","Septembre","Octobre","Novembre","Décembre","")</f>
        <v>Septembre</v>
      </c>
      <c r="D311" s="73">
        <v>0.13402777777777777</v>
      </c>
      <c r="E311" s="74"/>
      <c r="F311" s="43" t="s">
        <v>67</v>
      </c>
      <c r="G311" s="76" t="s">
        <v>26</v>
      </c>
      <c r="H311" s="89" t="s">
        <v>28</v>
      </c>
      <c r="I311" s="78" t="s">
        <v>82</v>
      </c>
      <c r="J311" s="56" t="s">
        <v>14</v>
      </c>
      <c r="K311" s="79"/>
      <c r="L311" s="80" t="s">
        <v>707</v>
      </c>
      <c r="M311" s="102" t="s">
        <v>36</v>
      </c>
      <c r="N311" s="81" t="s">
        <v>113</v>
      </c>
      <c r="O311" s="81" t="s">
        <v>247</v>
      </c>
      <c r="P311" s="81" t="s">
        <v>239</v>
      </c>
      <c r="Q311" s="82"/>
      <c r="R311" s="117"/>
      <c r="S311" s="117"/>
      <c r="T311" s="83"/>
    </row>
    <row r="312" spans="1:20" ht="45" customHeight="1" x14ac:dyDescent="0.25">
      <c r="A312" s="46">
        <v>44448</v>
      </c>
      <c r="B312" s="130">
        <f t="shared" si="4"/>
        <v>2021</v>
      </c>
      <c r="C312" s="130" t="str">
        <f>CHOOSE(IF(TableauSaisieDonnées[[#This Row],[Date]]="",13,MONTH(TableauSaisieDonnées[[#This Row],[Date]])),"Janvier","Février","Mars","Avril","Mai","Juin","Juillet","Août","Septembre","Octobre","Novembre","Décembre","")</f>
        <v>Septembre</v>
      </c>
      <c r="D312" s="119">
        <v>0.13541666666666666</v>
      </c>
      <c r="E312" s="120"/>
      <c r="F312" s="43" t="s">
        <v>49</v>
      </c>
      <c r="G312" s="65" t="s">
        <v>26</v>
      </c>
      <c r="H312" s="55" t="s">
        <v>28</v>
      </c>
      <c r="I312" s="49" t="s">
        <v>82</v>
      </c>
      <c r="J312" s="56" t="s">
        <v>14</v>
      </c>
      <c r="K312" s="50"/>
      <c r="L312" s="48" t="s">
        <v>708</v>
      </c>
      <c r="M312" s="109" t="s">
        <v>36</v>
      </c>
      <c r="N312" s="44" t="s">
        <v>113</v>
      </c>
      <c r="O312" s="44" t="s">
        <v>247</v>
      </c>
      <c r="P312" s="44" t="s">
        <v>239</v>
      </c>
      <c r="Q312" s="121">
        <v>210</v>
      </c>
      <c r="R312" s="116"/>
      <c r="S312" s="116"/>
      <c r="T312" s="122"/>
    </row>
    <row r="313" spans="1:20" ht="45" customHeight="1" x14ac:dyDescent="0.25">
      <c r="A313" s="84">
        <v>44449</v>
      </c>
      <c r="B313" s="133">
        <f t="shared" si="4"/>
        <v>2021</v>
      </c>
      <c r="C313" s="133" t="str">
        <f>CHOOSE(IF(TableauSaisieDonnées[[#This Row],[Date]]="",13,MONTH(TableauSaisieDonnées[[#This Row],[Date]])),"Janvier","Février","Mars","Avril","Mai","Juin","Juillet","Août","Septembre","Octobre","Novembre","Décembre","")</f>
        <v>Septembre</v>
      </c>
      <c r="D313" s="73">
        <v>2.2916666666666669E-2</v>
      </c>
      <c r="E313" s="74"/>
      <c r="F313" s="43" t="s">
        <v>67</v>
      </c>
      <c r="G313" s="76" t="s">
        <v>26</v>
      </c>
      <c r="H313" s="89" t="s">
        <v>29</v>
      </c>
      <c r="I313" s="89" t="s">
        <v>82</v>
      </c>
      <c r="J313" s="56" t="s">
        <v>14</v>
      </c>
      <c r="K313" s="79"/>
      <c r="L313" s="80" t="s">
        <v>709</v>
      </c>
      <c r="M313" s="80" t="s">
        <v>37</v>
      </c>
      <c r="N313" s="81" t="s">
        <v>128</v>
      </c>
      <c r="O313" s="81" t="s">
        <v>247</v>
      </c>
      <c r="P313" s="81" t="s">
        <v>229</v>
      </c>
      <c r="Q313" s="82"/>
      <c r="R313" s="117"/>
      <c r="S313" s="117"/>
      <c r="T313" s="83"/>
    </row>
    <row r="314" spans="1:20" ht="45" customHeight="1" x14ac:dyDescent="0.25">
      <c r="A314" s="84">
        <v>44449</v>
      </c>
      <c r="B314" s="133">
        <f t="shared" si="4"/>
        <v>2021</v>
      </c>
      <c r="C314" s="133" t="str">
        <f>CHOOSE(IF(TableauSaisieDonnées[[#This Row],[Date]]="",13,MONTH(TableauSaisieDonnées[[#This Row],[Date]])),"Janvier","Février","Mars","Avril","Mai","Juin","Juillet","Août","Septembre","Octobre","Novembre","Décembre","")</f>
        <v>Septembre</v>
      </c>
      <c r="D314" s="73">
        <v>0.85069444444444453</v>
      </c>
      <c r="E314" s="74"/>
      <c r="F314" s="43" t="s">
        <v>67</v>
      </c>
      <c r="G314" s="76" t="s">
        <v>25</v>
      </c>
      <c r="H314" s="89" t="s">
        <v>29</v>
      </c>
      <c r="I314" s="89" t="s">
        <v>35</v>
      </c>
      <c r="J314" s="56" t="s">
        <v>16</v>
      </c>
      <c r="K314" s="79"/>
      <c r="L314" s="80" t="s">
        <v>710</v>
      </c>
      <c r="M314" s="102" t="s">
        <v>37</v>
      </c>
      <c r="N314" s="81" t="s">
        <v>121</v>
      </c>
      <c r="O314" s="81" t="s">
        <v>247</v>
      </c>
      <c r="P314" s="81" t="s">
        <v>229</v>
      </c>
      <c r="Q314" s="82"/>
      <c r="R314" s="117"/>
      <c r="S314" s="117"/>
      <c r="T314" s="83"/>
    </row>
    <row r="315" spans="1:20" ht="45" customHeight="1" x14ac:dyDescent="0.25">
      <c r="A315" s="84">
        <v>44455</v>
      </c>
      <c r="B315" s="133">
        <f t="shared" si="4"/>
        <v>2021</v>
      </c>
      <c r="C315" s="133" t="str">
        <f>CHOOSE(IF(TableauSaisieDonnées[[#This Row],[Date]]="",13,MONTH(TableauSaisieDonnées[[#This Row],[Date]])),"Janvier","Février","Mars","Avril","Mai","Juin","Juillet","Août","Septembre","Octobre","Novembre","Décembre","")</f>
        <v>Septembre</v>
      </c>
      <c r="D315" s="73">
        <v>5.5555555555555552E-2</v>
      </c>
      <c r="E315" s="74"/>
      <c r="F315" s="43" t="s">
        <v>67</v>
      </c>
      <c r="G315" s="76" t="s">
        <v>26</v>
      </c>
      <c r="H315" s="89" t="s">
        <v>28</v>
      </c>
      <c r="I315" s="89" t="s">
        <v>82</v>
      </c>
      <c r="J315" s="56" t="s">
        <v>14</v>
      </c>
      <c r="K315" s="79"/>
      <c r="L315" s="80" t="s">
        <v>711</v>
      </c>
      <c r="M315" s="80" t="s">
        <v>36</v>
      </c>
      <c r="N315" s="81" t="s">
        <v>113</v>
      </c>
      <c r="O315" s="81" t="s">
        <v>247</v>
      </c>
      <c r="P315" s="81" t="s">
        <v>239</v>
      </c>
      <c r="Q315" s="82"/>
      <c r="R315" s="117"/>
      <c r="S315" s="117"/>
      <c r="T315" s="83"/>
    </row>
    <row r="316" spans="1:20" ht="45" customHeight="1" x14ac:dyDescent="0.25">
      <c r="A316" s="84">
        <v>44455</v>
      </c>
      <c r="B316" s="133">
        <f t="shared" si="4"/>
        <v>2021</v>
      </c>
      <c r="C316" s="133" t="str">
        <f>CHOOSE(IF(TableauSaisieDonnées[[#This Row],[Date]]="",13,MONTH(TableauSaisieDonnées[[#This Row],[Date]])),"Janvier","Février","Mars","Avril","Mai","Juin","Juillet","Août","Septembre","Octobre","Novembre","Décembre","")</f>
        <v>Septembre</v>
      </c>
      <c r="D316" s="73">
        <v>0.23819444444444446</v>
      </c>
      <c r="E316" s="74"/>
      <c r="F316" s="43" t="s">
        <v>67</v>
      </c>
      <c r="G316" s="76" t="s">
        <v>24</v>
      </c>
      <c r="H316" s="89" t="s">
        <v>29</v>
      </c>
      <c r="I316" s="89" t="s">
        <v>34</v>
      </c>
      <c r="J316" s="56" t="s">
        <v>16</v>
      </c>
      <c r="K316" s="79"/>
      <c r="L316" s="80" t="s">
        <v>712</v>
      </c>
      <c r="M316" s="80" t="s">
        <v>37</v>
      </c>
      <c r="N316" s="81" t="s">
        <v>75</v>
      </c>
      <c r="O316" s="81" t="s">
        <v>247</v>
      </c>
      <c r="P316" s="81" t="s">
        <v>229</v>
      </c>
      <c r="Q316" s="82"/>
      <c r="R316" s="117"/>
      <c r="S316" s="117"/>
      <c r="T316" s="83"/>
    </row>
    <row r="317" spans="1:20" ht="45" customHeight="1" x14ac:dyDescent="0.25">
      <c r="A317" s="84">
        <v>44455</v>
      </c>
      <c r="B317" s="133">
        <f t="shared" si="4"/>
        <v>2021</v>
      </c>
      <c r="C317" s="133" t="str">
        <f>CHOOSE(IF(TableauSaisieDonnées[[#This Row],[Date]]="",13,MONTH(TableauSaisieDonnées[[#This Row],[Date]])),"Janvier","Février","Mars","Avril","Mai","Juin","Juillet","Août","Septembre","Octobre","Novembre","Décembre","")</f>
        <v>Septembre</v>
      </c>
      <c r="D317" s="73">
        <v>0.3611111111111111</v>
      </c>
      <c r="E317" s="74"/>
      <c r="F317" s="43" t="s">
        <v>67</v>
      </c>
      <c r="G317" s="76" t="s">
        <v>24</v>
      </c>
      <c r="H317" s="89" t="s">
        <v>28</v>
      </c>
      <c r="I317" s="78" t="s">
        <v>34</v>
      </c>
      <c r="J317" s="56" t="s">
        <v>14</v>
      </c>
      <c r="K317" s="79"/>
      <c r="L317" s="80" t="s">
        <v>713</v>
      </c>
      <c r="M317" s="102" t="s">
        <v>37</v>
      </c>
      <c r="N317" s="81" t="s">
        <v>128</v>
      </c>
      <c r="O317" s="81" t="s">
        <v>247</v>
      </c>
      <c r="P317" s="81" t="s">
        <v>228</v>
      </c>
      <c r="Q317" s="82"/>
      <c r="R317" s="117"/>
      <c r="S317" s="117"/>
      <c r="T317" s="83"/>
    </row>
    <row r="318" spans="1:20" ht="45" customHeight="1" x14ac:dyDescent="0.25">
      <c r="A318" s="84">
        <v>44455</v>
      </c>
      <c r="B318" s="133">
        <f t="shared" si="4"/>
        <v>2021</v>
      </c>
      <c r="C318" s="133" t="str">
        <f>CHOOSE(IF(TableauSaisieDonnées[[#This Row],[Date]]="",13,MONTH(TableauSaisieDonnées[[#This Row],[Date]])),"Janvier","Février","Mars","Avril","Mai","Juin","Juillet","Août","Septembre","Octobre","Novembre","Décembre","")</f>
        <v>Septembre</v>
      </c>
      <c r="D318" s="73">
        <v>0.92013888888888884</v>
      </c>
      <c r="E318" s="74"/>
      <c r="F318" s="43" t="s">
        <v>67</v>
      </c>
      <c r="G318" s="76" t="s">
        <v>26</v>
      </c>
      <c r="H318" s="89" t="s">
        <v>29</v>
      </c>
      <c r="I318" s="89" t="s">
        <v>82</v>
      </c>
      <c r="J318" s="56" t="s">
        <v>14</v>
      </c>
      <c r="K318" s="79"/>
      <c r="L318" s="80" t="s">
        <v>714</v>
      </c>
      <c r="M318" s="102" t="s">
        <v>37</v>
      </c>
      <c r="N318" s="81" t="s">
        <v>105</v>
      </c>
      <c r="O318" s="81" t="s">
        <v>247</v>
      </c>
      <c r="P318" s="81" t="s">
        <v>241</v>
      </c>
      <c r="Q318" s="82"/>
      <c r="R318" s="117"/>
      <c r="S318" s="117"/>
      <c r="T318" s="83"/>
    </row>
    <row r="319" spans="1:20" ht="45" customHeight="1" x14ac:dyDescent="0.25">
      <c r="A319" s="46">
        <v>44455</v>
      </c>
      <c r="B319" s="130">
        <f t="shared" si="4"/>
        <v>2021</v>
      </c>
      <c r="C319" s="130" t="str">
        <f>CHOOSE(IF(TableauSaisieDonnées[[#This Row],[Date]]="",13,MONTH(TableauSaisieDonnées[[#This Row],[Date]])),"Janvier","Février","Mars","Avril","Mai","Juin","Juillet","Août","Septembre","Octobre","Novembre","Décembre","")</f>
        <v>Septembre</v>
      </c>
      <c r="D319" s="119">
        <v>5.5555555555555552E-2</v>
      </c>
      <c r="E319" s="120"/>
      <c r="F319" s="43" t="s">
        <v>49</v>
      </c>
      <c r="G319" s="65" t="s">
        <v>26</v>
      </c>
      <c r="H319" s="55" t="s">
        <v>28</v>
      </c>
      <c r="I319" s="55" t="s">
        <v>82</v>
      </c>
      <c r="J319" s="56" t="s">
        <v>14</v>
      </c>
      <c r="K319" s="50"/>
      <c r="L319" s="48" t="s">
        <v>715</v>
      </c>
      <c r="M319" s="109" t="s">
        <v>36</v>
      </c>
      <c r="N319" s="44" t="s">
        <v>113</v>
      </c>
      <c r="O319" s="44" t="s">
        <v>247</v>
      </c>
      <c r="P319" s="44" t="s">
        <v>239</v>
      </c>
      <c r="Q319" s="121">
        <v>137</v>
      </c>
      <c r="R319" s="116"/>
      <c r="S319" s="116"/>
      <c r="T319" s="122"/>
    </row>
    <row r="320" spans="1:20" ht="45" customHeight="1" x14ac:dyDescent="0.25">
      <c r="A320" s="46">
        <v>44455</v>
      </c>
      <c r="B320" s="130">
        <f t="shared" si="4"/>
        <v>2021</v>
      </c>
      <c r="C320" s="130" t="str">
        <f>CHOOSE(IF(TableauSaisieDonnées[[#This Row],[Date]]="",13,MONTH(TableauSaisieDonnées[[#This Row],[Date]])),"Janvier","Février","Mars","Avril","Mai","Juin","Juillet","Août","Septembre","Octobre","Novembre","Décembre","")</f>
        <v>Septembre</v>
      </c>
      <c r="D320" s="119">
        <v>0.91666666666666663</v>
      </c>
      <c r="E320" s="120"/>
      <c r="F320" s="43" t="s">
        <v>49</v>
      </c>
      <c r="G320" s="65" t="s">
        <v>26</v>
      </c>
      <c r="H320" s="55" t="s">
        <v>29</v>
      </c>
      <c r="I320" s="49" t="s">
        <v>82</v>
      </c>
      <c r="J320" s="56" t="s">
        <v>14</v>
      </c>
      <c r="K320" s="50"/>
      <c r="L320" s="48" t="s">
        <v>716</v>
      </c>
      <c r="M320" s="109" t="s">
        <v>37</v>
      </c>
      <c r="N320" s="44" t="s">
        <v>105</v>
      </c>
      <c r="O320" s="44" t="s">
        <v>247</v>
      </c>
      <c r="P320" s="44" t="s">
        <v>229</v>
      </c>
      <c r="Q320" s="121">
        <v>1</v>
      </c>
      <c r="R320" s="116"/>
      <c r="S320" s="116"/>
      <c r="T320" s="122"/>
    </row>
    <row r="321" spans="1:20" ht="45" customHeight="1" x14ac:dyDescent="0.25">
      <c r="A321" s="84">
        <v>44462</v>
      </c>
      <c r="B321" s="133">
        <f t="shared" si="4"/>
        <v>2021</v>
      </c>
      <c r="C321" s="133" t="str">
        <f>CHOOSE(IF(TableauSaisieDonnées[[#This Row],[Date]]="",13,MONTH(TableauSaisieDonnées[[#This Row],[Date]])),"Janvier","Février","Mars","Avril","Mai","Juin","Juillet","Août","Septembre","Octobre","Novembre","Décembre","")</f>
        <v>Septembre</v>
      </c>
      <c r="D321" s="73">
        <v>0.13125000000000001</v>
      </c>
      <c r="E321" s="74"/>
      <c r="F321" s="43" t="s">
        <v>67</v>
      </c>
      <c r="G321" s="76" t="s">
        <v>26</v>
      </c>
      <c r="H321" s="89" t="s">
        <v>29</v>
      </c>
      <c r="I321" s="78" t="s">
        <v>82</v>
      </c>
      <c r="J321" s="50" t="s">
        <v>14</v>
      </c>
      <c r="K321" s="79"/>
      <c r="L321" s="80" t="s">
        <v>717</v>
      </c>
      <c r="M321" s="80" t="s">
        <v>37</v>
      </c>
      <c r="N321" s="81" t="s">
        <v>110</v>
      </c>
      <c r="O321" s="81" t="s">
        <v>247</v>
      </c>
      <c r="P321" s="81" t="s">
        <v>241</v>
      </c>
      <c r="Q321" s="82"/>
      <c r="R321" s="117"/>
      <c r="S321" s="117"/>
      <c r="T321" s="83"/>
    </row>
    <row r="322" spans="1:20" ht="45" customHeight="1" x14ac:dyDescent="0.25">
      <c r="A322" s="46">
        <v>44462</v>
      </c>
      <c r="B322" s="130">
        <f t="shared" ref="B322:B385" si="5">IF(A322="","",YEAR(A322))</f>
        <v>2021</v>
      </c>
      <c r="C322" s="130" t="str">
        <f>CHOOSE(IF(TableauSaisieDonnées[[#This Row],[Date]]="",13,MONTH(TableauSaisieDonnées[[#This Row],[Date]])),"Janvier","Février","Mars","Avril","Mai","Juin","Juillet","Août","Septembre","Octobre","Novembre","Décembre","")</f>
        <v>Septembre</v>
      </c>
      <c r="D322" s="119">
        <v>0.13125000000000001</v>
      </c>
      <c r="E322" s="120"/>
      <c r="F322" s="43" t="s">
        <v>49</v>
      </c>
      <c r="G322" s="65" t="s">
        <v>26</v>
      </c>
      <c r="H322" s="55" t="s">
        <v>29</v>
      </c>
      <c r="I322" s="55" t="s">
        <v>82</v>
      </c>
      <c r="J322" s="50" t="s">
        <v>14</v>
      </c>
      <c r="K322" s="50"/>
      <c r="L322" s="48" t="s">
        <v>718</v>
      </c>
      <c r="M322" s="48" t="s">
        <v>37</v>
      </c>
      <c r="N322" s="44" t="s">
        <v>132</v>
      </c>
      <c r="O322" s="44" t="s">
        <v>247</v>
      </c>
      <c r="P322" s="44" t="s">
        <v>239</v>
      </c>
      <c r="Q322" s="121">
        <v>8</v>
      </c>
      <c r="R322" s="116"/>
      <c r="S322" s="116"/>
      <c r="T322" s="122"/>
    </row>
    <row r="323" spans="1:20" ht="45" customHeight="1" x14ac:dyDescent="0.25">
      <c r="A323" s="46">
        <v>44463</v>
      </c>
      <c r="B323" s="130">
        <f t="shared" si="5"/>
        <v>2021</v>
      </c>
      <c r="C323" s="130" t="str">
        <f>CHOOSE(IF(TableauSaisieDonnées[[#This Row],[Date]]="",13,MONTH(TableauSaisieDonnées[[#This Row],[Date]])),"Janvier","Février","Mars","Avril","Mai","Juin","Juillet","Août","Septembre","Octobre","Novembre","Décembre","")</f>
        <v>Septembre</v>
      </c>
      <c r="D323" s="123"/>
      <c r="E323" s="120"/>
      <c r="F323" s="43" t="s">
        <v>49</v>
      </c>
      <c r="G323" s="65" t="s">
        <v>26</v>
      </c>
      <c r="H323" s="55" t="s">
        <v>28</v>
      </c>
      <c r="I323" s="49" t="s">
        <v>82</v>
      </c>
      <c r="J323" s="56" t="s">
        <v>14</v>
      </c>
      <c r="K323" s="50"/>
      <c r="L323" s="48" t="s">
        <v>719</v>
      </c>
      <c r="M323" s="48" t="s">
        <v>263</v>
      </c>
      <c r="N323" s="44" t="s">
        <v>81</v>
      </c>
      <c r="O323" s="44" t="s">
        <v>262</v>
      </c>
      <c r="P323" s="44" t="s">
        <v>237</v>
      </c>
      <c r="Q323" s="121">
        <v>1</v>
      </c>
      <c r="R323" s="116"/>
      <c r="S323" s="116"/>
      <c r="T323" s="111"/>
    </row>
    <row r="324" spans="1:20" ht="45" customHeight="1" x14ac:dyDescent="0.25">
      <c r="A324" s="84">
        <v>44464</v>
      </c>
      <c r="B324" s="133">
        <f t="shared" si="5"/>
        <v>2021</v>
      </c>
      <c r="C324" s="133" t="str">
        <f>CHOOSE(IF(TableauSaisieDonnées[[#This Row],[Date]]="",13,MONTH(TableauSaisieDonnées[[#This Row],[Date]])),"Janvier","Février","Mars","Avril","Mai","Juin","Juillet","Août","Septembre","Octobre","Novembre","Décembre","")</f>
        <v>Septembre</v>
      </c>
      <c r="D324" s="73">
        <v>2.4305555555555556E-2</v>
      </c>
      <c r="E324" s="74"/>
      <c r="F324" s="43" t="s">
        <v>67</v>
      </c>
      <c r="G324" s="76" t="s">
        <v>26</v>
      </c>
      <c r="H324" s="89" t="s">
        <v>28</v>
      </c>
      <c r="I324" s="78" t="s">
        <v>82</v>
      </c>
      <c r="J324" s="56" t="s">
        <v>14</v>
      </c>
      <c r="K324" s="79"/>
      <c r="L324" s="80" t="s">
        <v>720</v>
      </c>
      <c r="M324" s="102" t="s">
        <v>120</v>
      </c>
      <c r="N324" s="81" t="s">
        <v>105</v>
      </c>
      <c r="O324" s="81" t="s">
        <v>247</v>
      </c>
      <c r="P324" s="81" t="s">
        <v>241</v>
      </c>
      <c r="Q324" s="82"/>
      <c r="R324" s="117"/>
      <c r="S324" s="117"/>
      <c r="T324" s="83"/>
    </row>
    <row r="325" spans="1:20" ht="45" customHeight="1" x14ac:dyDescent="0.25">
      <c r="A325" s="46">
        <v>44464</v>
      </c>
      <c r="B325" s="130">
        <f t="shared" si="5"/>
        <v>2021</v>
      </c>
      <c r="C325" s="130" t="str">
        <f>CHOOSE(IF(TableauSaisieDonnées[[#This Row],[Date]]="",13,MONTH(TableauSaisieDonnées[[#This Row],[Date]])),"Janvier","Février","Mars","Avril","Mai","Juin","Juillet","Août","Septembre","Octobre","Novembre","Décembre","")</f>
        <v>Septembre</v>
      </c>
      <c r="D325" s="119">
        <v>2.4305555555555556E-2</v>
      </c>
      <c r="E325" s="120"/>
      <c r="F325" s="43" t="s">
        <v>49</v>
      </c>
      <c r="G325" s="65" t="s">
        <v>26</v>
      </c>
      <c r="H325" s="55" t="s">
        <v>28</v>
      </c>
      <c r="I325" s="55" t="s">
        <v>82</v>
      </c>
      <c r="J325" s="56" t="s">
        <v>14</v>
      </c>
      <c r="K325" s="50"/>
      <c r="L325" s="48" t="s">
        <v>721</v>
      </c>
      <c r="M325" s="109" t="s">
        <v>120</v>
      </c>
      <c r="N325" s="44" t="s">
        <v>105</v>
      </c>
      <c r="O325" s="44" t="s">
        <v>79</v>
      </c>
      <c r="P325" s="44" t="s">
        <v>239</v>
      </c>
      <c r="Q325" s="121">
        <v>23</v>
      </c>
      <c r="R325" s="116"/>
      <c r="S325" s="116"/>
      <c r="T325" s="122"/>
    </row>
    <row r="326" spans="1:20" ht="45" customHeight="1" x14ac:dyDescent="0.25">
      <c r="A326" s="84">
        <v>44466</v>
      </c>
      <c r="B326" s="133">
        <f t="shared" si="5"/>
        <v>2021</v>
      </c>
      <c r="C326" s="133" t="str">
        <f>CHOOSE(IF(TableauSaisieDonnées[[#This Row],[Date]]="",13,MONTH(TableauSaisieDonnées[[#This Row],[Date]])),"Janvier","Février","Mars","Avril","Mai","Juin","Juillet","Août","Septembre","Octobre","Novembre","Décembre","")</f>
        <v>Septembre</v>
      </c>
      <c r="D326" s="73">
        <v>0.27430555555555552</v>
      </c>
      <c r="E326" s="74"/>
      <c r="F326" s="43" t="s">
        <v>67</v>
      </c>
      <c r="G326" s="76" t="s">
        <v>24</v>
      </c>
      <c r="H326" s="89" t="s">
        <v>28</v>
      </c>
      <c r="I326" s="78" t="s">
        <v>34</v>
      </c>
      <c r="J326" s="56" t="s">
        <v>14</v>
      </c>
      <c r="K326" s="79"/>
      <c r="L326" s="80" t="s">
        <v>722</v>
      </c>
      <c r="M326" s="80" t="s">
        <v>36</v>
      </c>
      <c r="N326" s="81" t="s">
        <v>113</v>
      </c>
      <c r="O326" s="81" t="s">
        <v>247</v>
      </c>
      <c r="P326" s="81" t="s">
        <v>239</v>
      </c>
      <c r="Q326" s="82"/>
      <c r="R326" s="117"/>
      <c r="S326" s="117"/>
      <c r="T326" s="83"/>
    </row>
    <row r="327" spans="1:20" ht="45" customHeight="1" x14ac:dyDescent="0.25">
      <c r="A327" s="84">
        <v>44466</v>
      </c>
      <c r="B327" s="133">
        <f t="shared" si="5"/>
        <v>2021</v>
      </c>
      <c r="C327" s="133" t="str">
        <f>CHOOSE(IF(TableauSaisieDonnées[[#This Row],[Date]]="",13,MONTH(TableauSaisieDonnées[[#This Row],[Date]])),"Janvier","Février","Mars","Avril","Mai","Juin","Juillet","Août","Septembre","Octobre","Novembre","Décembre","")</f>
        <v>Septembre</v>
      </c>
      <c r="D327" s="73">
        <v>0.76041666666666663</v>
      </c>
      <c r="E327" s="74"/>
      <c r="F327" s="43" t="s">
        <v>67</v>
      </c>
      <c r="G327" s="76" t="s">
        <v>25</v>
      </c>
      <c r="H327" s="89" t="s">
        <v>29</v>
      </c>
      <c r="I327" s="89" t="s">
        <v>35</v>
      </c>
      <c r="J327" s="56" t="s">
        <v>14</v>
      </c>
      <c r="K327" s="79"/>
      <c r="L327" s="80" t="s">
        <v>723</v>
      </c>
      <c r="M327" s="102" t="s">
        <v>37</v>
      </c>
      <c r="N327" s="81" t="s">
        <v>121</v>
      </c>
      <c r="O327" s="81" t="s">
        <v>247</v>
      </c>
      <c r="P327" s="81" t="s">
        <v>241</v>
      </c>
      <c r="Q327" s="82"/>
      <c r="R327" s="117"/>
      <c r="S327" s="117"/>
      <c r="T327" s="83"/>
    </row>
    <row r="328" spans="1:20" ht="45" customHeight="1" x14ac:dyDescent="0.25">
      <c r="A328" s="46">
        <v>44466</v>
      </c>
      <c r="B328" s="130">
        <f t="shared" si="5"/>
        <v>2021</v>
      </c>
      <c r="C328" s="130" t="str">
        <f>CHOOSE(IF(TableauSaisieDonnées[[#This Row],[Date]]="",13,MONTH(TableauSaisieDonnées[[#This Row],[Date]])),"Janvier","Février","Mars","Avril","Mai","Juin","Juillet","Août","Septembre","Octobre","Novembre","Décembre","")</f>
        <v>Septembre</v>
      </c>
      <c r="D328" s="119">
        <v>0.27430555555555552</v>
      </c>
      <c r="E328" s="120"/>
      <c r="F328" s="43" t="s">
        <v>49</v>
      </c>
      <c r="G328" s="65" t="s">
        <v>24</v>
      </c>
      <c r="H328" s="55" t="s">
        <v>28</v>
      </c>
      <c r="I328" s="49" t="s">
        <v>34</v>
      </c>
      <c r="J328" s="56" t="s">
        <v>14</v>
      </c>
      <c r="K328" s="50"/>
      <c r="L328" s="48" t="s">
        <v>724</v>
      </c>
      <c r="M328" s="109" t="s">
        <v>36</v>
      </c>
      <c r="N328" s="44" t="s">
        <v>113</v>
      </c>
      <c r="O328" s="44" t="s">
        <v>247</v>
      </c>
      <c r="P328" s="44" t="s">
        <v>239</v>
      </c>
      <c r="Q328" s="121">
        <v>11</v>
      </c>
      <c r="R328" s="116"/>
      <c r="S328" s="116"/>
      <c r="T328" s="122"/>
    </row>
    <row r="329" spans="1:20" ht="45" customHeight="1" x14ac:dyDescent="0.25">
      <c r="A329" s="84">
        <v>44467</v>
      </c>
      <c r="B329" s="133">
        <f t="shared" si="5"/>
        <v>2021</v>
      </c>
      <c r="C329" s="133" t="str">
        <f>CHOOSE(IF(TableauSaisieDonnées[[#This Row],[Date]]="",13,MONTH(TableauSaisieDonnées[[#This Row],[Date]])),"Janvier","Février","Mars","Avril","Mai","Juin","Juillet","Août","Septembre","Octobre","Novembre","Décembre","")</f>
        <v>Septembre</v>
      </c>
      <c r="D329" s="73">
        <v>0.85416666666666663</v>
      </c>
      <c r="E329" s="74"/>
      <c r="F329" s="43" t="s">
        <v>67</v>
      </c>
      <c r="G329" s="76" t="s">
        <v>25</v>
      </c>
      <c r="H329" s="89" t="s">
        <v>28</v>
      </c>
      <c r="I329" s="89" t="s">
        <v>35</v>
      </c>
      <c r="J329" s="56" t="s">
        <v>14</v>
      </c>
      <c r="K329" s="79"/>
      <c r="L329" s="80" t="s">
        <v>725</v>
      </c>
      <c r="M329" s="80" t="s">
        <v>36</v>
      </c>
      <c r="N329" s="81" t="s">
        <v>113</v>
      </c>
      <c r="O329" s="81" t="s">
        <v>247</v>
      </c>
      <c r="P329" s="81" t="s">
        <v>241</v>
      </c>
      <c r="Q329" s="82"/>
      <c r="R329" s="117"/>
      <c r="S329" s="117"/>
      <c r="T329" s="83"/>
    </row>
    <row r="330" spans="1:20" ht="45" customHeight="1" x14ac:dyDescent="0.25">
      <c r="A330" s="84">
        <v>44467</v>
      </c>
      <c r="B330" s="133">
        <f t="shared" si="5"/>
        <v>2021</v>
      </c>
      <c r="C330" s="133" t="str">
        <f>CHOOSE(IF(TableauSaisieDonnées[[#This Row],[Date]]="",13,MONTH(TableauSaisieDonnées[[#This Row],[Date]])),"Janvier","Février","Mars","Avril","Mai","Juin","Juillet","Août","Septembre","Octobre","Novembre","Décembre","")</f>
        <v>Septembre</v>
      </c>
      <c r="D330" s="73">
        <v>0.93055555555555547</v>
      </c>
      <c r="E330" s="74"/>
      <c r="F330" s="43" t="s">
        <v>67</v>
      </c>
      <c r="G330" s="76" t="s">
        <v>26</v>
      </c>
      <c r="H330" s="89" t="s">
        <v>28</v>
      </c>
      <c r="I330" s="89" t="s">
        <v>82</v>
      </c>
      <c r="J330" s="50" t="s">
        <v>14</v>
      </c>
      <c r="K330" s="79"/>
      <c r="L330" s="80" t="s">
        <v>726</v>
      </c>
      <c r="M330" s="80" t="s">
        <v>143</v>
      </c>
      <c r="N330" s="81" t="s">
        <v>128</v>
      </c>
      <c r="O330" s="81" t="s">
        <v>247</v>
      </c>
      <c r="P330" s="81" t="s">
        <v>241</v>
      </c>
      <c r="Q330" s="82"/>
      <c r="R330" s="117"/>
      <c r="S330" s="117"/>
      <c r="T330" s="83"/>
    </row>
    <row r="331" spans="1:20" ht="45" customHeight="1" x14ac:dyDescent="0.25">
      <c r="A331" s="46">
        <v>44467</v>
      </c>
      <c r="B331" s="130">
        <f t="shared" si="5"/>
        <v>2021</v>
      </c>
      <c r="C331" s="130" t="str">
        <f>CHOOSE(IF(TableauSaisieDonnées[[#This Row],[Date]]="",13,MONTH(TableauSaisieDonnées[[#This Row],[Date]])),"Janvier","Février","Mars","Avril","Mai","Juin","Juillet","Août","Septembre","Octobre","Novembre","Décembre","")</f>
        <v>Septembre</v>
      </c>
      <c r="D331" s="119">
        <v>0.79166666666666663</v>
      </c>
      <c r="E331" s="120"/>
      <c r="F331" s="43" t="s">
        <v>49</v>
      </c>
      <c r="G331" s="65" t="s">
        <v>25</v>
      </c>
      <c r="H331" s="55" t="s">
        <v>28</v>
      </c>
      <c r="I331" s="49" t="s">
        <v>35</v>
      </c>
      <c r="J331" s="56" t="s">
        <v>14</v>
      </c>
      <c r="K331" s="50"/>
      <c r="L331" s="48" t="s">
        <v>727</v>
      </c>
      <c r="M331" s="109" t="s">
        <v>36</v>
      </c>
      <c r="N331" s="44" t="s">
        <v>113</v>
      </c>
      <c r="O331" s="44" t="s">
        <v>87</v>
      </c>
      <c r="P331" s="44" t="s">
        <v>237</v>
      </c>
      <c r="Q331" s="121">
        <v>8</v>
      </c>
      <c r="R331" s="116"/>
      <c r="S331" s="116"/>
      <c r="T331" s="122"/>
    </row>
    <row r="332" spans="1:20" ht="45" customHeight="1" x14ac:dyDescent="0.25">
      <c r="A332" s="84">
        <v>44475</v>
      </c>
      <c r="B332" s="133">
        <f t="shared" si="5"/>
        <v>2021</v>
      </c>
      <c r="C332" s="133" t="str">
        <f>CHOOSE(IF(TableauSaisieDonnées[[#This Row],[Date]]="",13,MONTH(TableauSaisieDonnées[[#This Row],[Date]])),"Janvier","Février","Mars","Avril","Mai","Juin","Juillet","Août","Septembre","Octobre","Novembre","Décembre","")</f>
        <v>Octobre</v>
      </c>
      <c r="D332" s="73">
        <v>0.18263888888888891</v>
      </c>
      <c r="E332" s="74"/>
      <c r="F332" s="43" t="s">
        <v>67</v>
      </c>
      <c r="G332" s="76" t="s">
        <v>26</v>
      </c>
      <c r="H332" s="89" t="s">
        <v>28</v>
      </c>
      <c r="I332" s="78" t="s">
        <v>82</v>
      </c>
      <c r="J332" s="56" t="s">
        <v>14</v>
      </c>
      <c r="K332" s="79"/>
      <c r="L332" s="80" t="s">
        <v>728</v>
      </c>
      <c r="M332" s="102" t="s">
        <v>36</v>
      </c>
      <c r="N332" s="81" t="s">
        <v>166</v>
      </c>
      <c r="O332" s="81" t="s">
        <v>247</v>
      </c>
      <c r="P332" s="81" t="s">
        <v>241</v>
      </c>
      <c r="Q332" s="82"/>
      <c r="R332" s="117"/>
      <c r="S332" s="117"/>
      <c r="T332" s="83"/>
    </row>
    <row r="333" spans="1:20" ht="45" customHeight="1" x14ac:dyDescent="0.25">
      <c r="A333" s="84">
        <v>44475</v>
      </c>
      <c r="B333" s="133">
        <f t="shared" si="5"/>
        <v>2021</v>
      </c>
      <c r="C333" s="133" t="str">
        <f>CHOOSE(IF(TableauSaisieDonnées[[#This Row],[Date]]="",13,MONTH(TableauSaisieDonnées[[#This Row],[Date]])),"Janvier","Février","Mars","Avril","Mai","Juin","Juillet","Août","Septembre","Octobre","Novembre","Décembre","")</f>
        <v>Octobre</v>
      </c>
      <c r="D333" s="73">
        <v>0.58333333333333337</v>
      </c>
      <c r="E333" s="74"/>
      <c r="F333" s="43" t="s">
        <v>67</v>
      </c>
      <c r="G333" s="76" t="s">
        <v>24</v>
      </c>
      <c r="H333" s="89" t="s">
        <v>28</v>
      </c>
      <c r="I333" s="78" t="s">
        <v>35</v>
      </c>
      <c r="J333" s="56" t="s">
        <v>14</v>
      </c>
      <c r="K333" s="79"/>
      <c r="L333" s="80" t="s">
        <v>729</v>
      </c>
      <c r="M333" s="102" t="s">
        <v>242</v>
      </c>
      <c r="N333" s="81" t="s">
        <v>149</v>
      </c>
      <c r="O333" s="81" t="s">
        <v>247</v>
      </c>
      <c r="P333" s="81" t="s">
        <v>245</v>
      </c>
      <c r="Q333" s="82"/>
      <c r="R333" s="117"/>
      <c r="S333" s="117"/>
      <c r="T333" s="83"/>
    </row>
    <row r="334" spans="1:20" ht="45" customHeight="1" x14ac:dyDescent="0.25">
      <c r="A334" s="85">
        <v>44480</v>
      </c>
      <c r="B334" s="134">
        <f t="shared" si="5"/>
        <v>2021</v>
      </c>
      <c r="C334" s="134" t="str">
        <f>CHOOSE(IF(TableauSaisieDonnées[[#This Row],[Date]]="",13,MONTH(TableauSaisieDonnées[[#This Row],[Date]])),"Janvier","Février","Mars","Avril","Mai","Juin","Juillet","Août","Septembre","Octobre","Novembre","Décembre","")</f>
        <v>Octobre</v>
      </c>
      <c r="D334" s="86">
        <v>0.41666666666666669</v>
      </c>
      <c r="E334" s="87"/>
      <c r="F334" s="43" t="s">
        <v>67</v>
      </c>
      <c r="G334" s="88" t="s">
        <v>84</v>
      </c>
      <c r="H334" s="89" t="s">
        <v>28</v>
      </c>
      <c r="I334" s="89" t="s">
        <v>34</v>
      </c>
      <c r="J334" s="56" t="s">
        <v>14</v>
      </c>
      <c r="K334" s="90"/>
      <c r="L334" s="91" t="s">
        <v>730</v>
      </c>
      <c r="M334" s="102" t="s">
        <v>242</v>
      </c>
      <c r="N334" s="81" t="s">
        <v>149</v>
      </c>
      <c r="O334" s="81" t="s">
        <v>247</v>
      </c>
      <c r="P334" s="81" t="s">
        <v>245</v>
      </c>
      <c r="Q334" s="93"/>
      <c r="R334" s="117"/>
      <c r="S334" s="117"/>
      <c r="T334" s="83"/>
    </row>
    <row r="335" spans="1:20" ht="45" customHeight="1" x14ac:dyDescent="0.25">
      <c r="A335" s="85">
        <v>44480</v>
      </c>
      <c r="B335" s="134">
        <f t="shared" si="5"/>
        <v>2021</v>
      </c>
      <c r="C335" s="134" t="str">
        <f>CHOOSE(IF(TableauSaisieDonnées[[#This Row],[Date]]="",13,MONTH(TableauSaisieDonnées[[#This Row],[Date]])),"Janvier","Février","Mars","Avril","Mai","Juin","Juillet","Août","Septembre","Octobre","Novembre","Décembre","")</f>
        <v>Octobre</v>
      </c>
      <c r="D335" s="86">
        <v>0.875</v>
      </c>
      <c r="E335" s="87"/>
      <c r="F335" s="43" t="s">
        <v>67</v>
      </c>
      <c r="G335" s="88" t="s">
        <v>25</v>
      </c>
      <c r="H335" s="89" t="s">
        <v>28</v>
      </c>
      <c r="I335" s="78" t="s">
        <v>35</v>
      </c>
      <c r="J335" s="56" t="s">
        <v>14</v>
      </c>
      <c r="K335" s="90"/>
      <c r="L335" s="91" t="s">
        <v>731</v>
      </c>
      <c r="M335" s="80" t="s">
        <v>36</v>
      </c>
      <c r="N335" s="81" t="s">
        <v>66</v>
      </c>
      <c r="O335" s="81" t="s">
        <v>247</v>
      </c>
      <c r="P335" s="81" t="s">
        <v>239</v>
      </c>
      <c r="Q335" s="93"/>
      <c r="R335" s="117"/>
      <c r="S335" s="117"/>
      <c r="T335" s="83"/>
    </row>
    <row r="336" spans="1:20" ht="45" customHeight="1" x14ac:dyDescent="0.25">
      <c r="A336" s="52">
        <v>44480</v>
      </c>
      <c r="B336" s="131">
        <f t="shared" si="5"/>
        <v>2021</v>
      </c>
      <c r="C336" s="131" t="str">
        <f>CHOOSE(IF(TableauSaisieDonnées[[#This Row],[Date]]="",13,MONTH(TableauSaisieDonnées[[#This Row],[Date]])),"Janvier","Février","Mars","Avril","Mai","Juin","Juillet","Août","Septembre","Octobre","Novembre","Décembre","")</f>
        <v>Octobre</v>
      </c>
      <c r="D336" s="124">
        <v>0.625</v>
      </c>
      <c r="E336" s="125"/>
      <c r="F336" s="43" t="s">
        <v>49</v>
      </c>
      <c r="G336" s="63" t="s">
        <v>25</v>
      </c>
      <c r="H336" s="55" t="s">
        <v>28</v>
      </c>
      <c r="I336" s="55" t="s">
        <v>35</v>
      </c>
      <c r="J336" s="56" t="s">
        <v>14</v>
      </c>
      <c r="K336" s="108"/>
      <c r="L336" s="44" t="s">
        <v>732</v>
      </c>
      <c r="M336" s="109" t="s">
        <v>36</v>
      </c>
      <c r="N336" s="44" t="s">
        <v>66</v>
      </c>
      <c r="O336" s="44" t="s">
        <v>247</v>
      </c>
      <c r="P336" s="44" t="s">
        <v>239</v>
      </c>
      <c r="Q336" s="126">
        <v>86</v>
      </c>
      <c r="R336" s="116"/>
      <c r="S336" s="116"/>
      <c r="T336" s="122"/>
    </row>
    <row r="337" spans="1:20" ht="45" customHeight="1" x14ac:dyDescent="0.25">
      <c r="A337" s="84">
        <v>44482</v>
      </c>
      <c r="B337" s="135">
        <f t="shared" si="5"/>
        <v>2021</v>
      </c>
      <c r="C337" s="135" t="str">
        <f>CHOOSE(IF(TableauSaisieDonnées[[#This Row],[Date]]="",13,MONTH(TableauSaisieDonnées[[#This Row],[Date]])),"Janvier","Février","Mars","Avril","Mai","Juin","Juillet","Août","Septembre","Octobre","Novembre","Décembre","")</f>
        <v>Octobre</v>
      </c>
      <c r="D337" s="96">
        <v>5.8333333333333327E-2</v>
      </c>
      <c r="E337" s="92"/>
      <c r="F337" s="43" t="s">
        <v>67</v>
      </c>
      <c r="G337" s="76" t="s">
        <v>26</v>
      </c>
      <c r="H337" s="78" t="s">
        <v>28</v>
      </c>
      <c r="I337" s="78" t="s">
        <v>82</v>
      </c>
      <c r="J337" s="50" t="s">
        <v>14</v>
      </c>
      <c r="K337" s="79"/>
      <c r="L337" s="80" t="s">
        <v>733</v>
      </c>
      <c r="M337" s="102" t="s">
        <v>37</v>
      </c>
      <c r="N337" s="81" t="s">
        <v>124</v>
      </c>
      <c r="O337" s="81" t="s">
        <v>247</v>
      </c>
      <c r="P337" s="81" t="s">
        <v>241</v>
      </c>
      <c r="Q337" s="94"/>
      <c r="R337" s="117"/>
      <c r="S337" s="117"/>
      <c r="T337" s="83"/>
    </row>
    <row r="338" spans="1:20" ht="45" customHeight="1" x14ac:dyDescent="0.25">
      <c r="A338" s="84">
        <v>44483</v>
      </c>
      <c r="B338" s="135">
        <f t="shared" si="5"/>
        <v>2021</v>
      </c>
      <c r="C338" s="135" t="str">
        <f>CHOOSE(IF(TableauSaisieDonnées[[#This Row],[Date]]="",13,MONTH(TableauSaisieDonnées[[#This Row],[Date]])),"Janvier","Février","Mars","Avril","Mai","Juin","Juillet","Août","Septembre","Octobre","Novembre","Décembre","")</f>
        <v>Octobre</v>
      </c>
      <c r="D338" s="96">
        <v>6.25E-2</v>
      </c>
      <c r="E338" s="92"/>
      <c r="F338" s="43" t="s">
        <v>67</v>
      </c>
      <c r="G338" s="88" t="s">
        <v>26</v>
      </c>
      <c r="H338" s="78" t="s">
        <v>28</v>
      </c>
      <c r="I338" s="78" t="s">
        <v>82</v>
      </c>
      <c r="J338" s="50" t="s">
        <v>14</v>
      </c>
      <c r="K338" s="79"/>
      <c r="L338" s="80" t="s">
        <v>734</v>
      </c>
      <c r="M338" s="80" t="s">
        <v>100</v>
      </c>
      <c r="N338" s="81" t="s">
        <v>254</v>
      </c>
      <c r="O338" s="81" t="s">
        <v>247</v>
      </c>
      <c r="P338" s="81" t="s">
        <v>239</v>
      </c>
      <c r="Q338" s="94"/>
      <c r="R338" s="117"/>
      <c r="S338" s="117"/>
      <c r="T338" s="83"/>
    </row>
    <row r="339" spans="1:20" ht="45" customHeight="1" x14ac:dyDescent="0.25">
      <c r="A339" s="46">
        <v>44483</v>
      </c>
      <c r="B339" s="132">
        <f t="shared" si="5"/>
        <v>2021</v>
      </c>
      <c r="C339" s="132" t="str">
        <f>CHOOSE(IF(TableauSaisieDonnées[[#This Row],[Date]]="",13,MONTH(TableauSaisieDonnées[[#This Row],[Date]])),"Janvier","Février","Mars","Avril","Mai","Juin","Juillet","Août","Septembre","Octobre","Novembre","Décembre","")</f>
        <v>Octobre</v>
      </c>
      <c r="D339" s="127">
        <v>6.25E-2</v>
      </c>
      <c r="E339" s="128"/>
      <c r="F339" s="43" t="s">
        <v>49</v>
      </c>
      <c r="G339" s="65" t="s">
        <v>26</v>
      </c>
      <c r="H339" s="49" t="s">
        <v>28</v>
      </c>
      <c r="I339" s="49" t="s">
        <v>82</v>
      </c>
      <c r="J339" s="50" t="s">
        <v>14</v>
      </c>
      <c r="K339" s="50"/>
      <c r="L339" s="48" t="s">
        <v>735</v>
      </c>
      <c r="M339" s="109" t="s">
        <v>36</v>
      </c>
      <c r="N339" s="44" t="s">
        <v>254</v>
      </c>
      <c r="O339" s="44" t="s">
        <v>247</v>
      </c>
      <c r="P339" s="44" t="s">
        <v>241</v>
      </c>
      <c r="Q339" s="129">
        <v>8</v>
      </c>
      <c r="R339" s="116"/>
      <c r="S339" s="116"/>
      <c r="T339" s="122"/>
    </row>
    <row r="340" spans="1:20" ht="45" customHeight="1" x14ac:dyDescent="0.25">
      <c r="A340" s="84">
        <v>44484</v>
      </c>
      <c r="B340" s="135">
        <f t="shared" si="5"/>
        <v>2021</v>
      </c>
      <c r="C340" s="135" t="str">
        <f>CHOOSE(IF(TableauSaisieDonnées[[#This Row],[Date]]="",13,MONTH(TableauSaisieDonnées[[#This Row],[Date]])),"Janvier","Février","Mars","Avril","Mai","Juin","Juillet","Août","Septembre","Octobre","Novembre","Décembre","")</f>
        <v>Octobre</v>
      </c>
      <c r="D340" s="96">
        <v>0.49305555555555558</v>
      </c>
      <c r="E340" s="92"/>
      <c r="F340" s="43" t="s">
        <v>67</v>
      </c>
      <c r="G340" s="76" t="s">
        <v>24</v>
      </c>
      <c r="H340" s="78" t="s">
        <v>28</v>
      </c>
      <c r="I340" s="78" t="s">
        <v>34</v>
      </c>
      <c r="J340" s="50" t="s">
        <v>14</v>
      </c>
      <c r="K340" s="79"/>
      <c r="L340" s="80" t="s">
        <v>736</v>
      </c>
      <c r="M340" s="80" t="s">
        <v>100</v>
      </c>
      <c r="N340" s="81" t="s">
        <v>101</v>
      </c>
      <c r="O340" s="81" t="s">
        <v>248</v>
      </c>
      <c r="P340" s="81" t="s">
        <v>259</v>
      </c>
      <c r="Q340" s="94"/>
      <c r="R340" s="117"/>
      <c r="S340" s="117"/>
      <c r="T340" s="83"/>
    </row>
    <row r="341" spans="1:20" ht="45" customHeight="1" x14ac:dyDescent="0.25">
      <c r="A341" s="46">
        <v>44484</v>
      </c>
      <c r="B341" s="132">
        <f t="shared" si="5"/>
        <v>2021</v>
      </c>
      <c r="C341" s="132" t="str">
        <f>CHOOSE(IF(TableauSaisieDonnées[[#This Row],[Date]]="",13,MONTH(TableauSaisieDonnées[[#This Row],[Date]])),"Janvier","Février","Mars","Avril","Mai","Juin","Juillet","Août","Septembre","Octobre","Novembre","Décembre","")</f>
        <v>Octobre</v>
      </c>
      <c r="D341" s="127">
        <v>0.49305555555555558</v>
      </c>
      <c r="E341" s="128"/>
      <c r="F341" s="43" t="s">
        <v>49</v>
      </c>
      <c r="G341" s="63" t="s">
        <v>24</v>
      </c>
      <c r="H341" s="49" t="s">
        <v>28</v>
      </c>
      <c r="I341" s="49" t="s">
        <v>34</v>
      </c>
      <c r="J341" s="50" t="s">
        <v>14</v>
      </c>
      <c r="K341" s="50"/>
      <c r="L341" s="48" t="s">
        <v>737</v>
      </c>
      <c r="M341" s="48" t="s">
        <v>36</v>
      </c>
      <c r="N341" s="44" t="s">
        <v>101</v>
      </c>
      <c r="O341" s="44" t="s">
        <v>79</v>
      </c>
      <c r="P341" s="44" t="s">
        <v>241</v>
      </c>
      <c r="Q341" s="129">
        <v>5</v>
      </c>
      <c r="R341" s="116"/>
      <c r="S341" s="116"/>
      <c r="T341" s="122"/>
    </row>
    <row r="342" spans="1:20" ht="45" customHeight="1" x14ac:dyDescent="0.25">
      <c r="A342" s="84">
        <v>44487</v>
      </c>
      <c r="B342" s="135">
        <f t="shared" si="5"/>
        <v>2021</v>
      </c>
      <c r="C342" s="135" t="str">
        <f>CHOOSE(IF(TableauSaisieDonnées[[#This Row],[Date]]="",13,MONTH(TableauSaisieDonnées[[#This Row],[Date]])),"Janvier","Février","Mars","Avril","Mai","Juin","Juillet","Août","Septembre","Octobre","Novembre","Décembre","")</f>
        <v>Octobre</v>
      </c>
      <c r="D342" s="96">
        <v>0.80555555555555547</v>
      </c>
      <c r="E342" s="92"/>
      <c r="F342" s="43" t="s">
        <v>67</v>
      </c>
      <c r="G342" s="88" t="s">
        <v>24</v>
      </c>
      <c r="H342" s="78" t="s">
        <v>28</v>
      </c>
      <c r="I342" s="78" t="s">
        <v>35</v>
      </c>
      <c r="J342" s="79" t="s">
        <v>97</v>
      </c>
      <c r="K342" s="79"/>
      <c r="L342" s="80" t="s">
        <v>738</v>
      </c>
      <c r="M342" s="102" t="s">
        <v>37</v>
      </c>
      <c r="N342" s="81" t="s">
        <v>128</v>
      </c>
      <c r="O342" s="81" t="s">
        <v>247</v>
      </c>
      <c r="P342" s="81" t="s">
        <v>241</v>
      </c>
      <c r="Q342" s="94"/>
      <c r="R342" s="117"/>
      <c r="S342" s="117"/>
      <c r="T342" s="83"/>
    </row>
    <row r="343" spans="1:20" ht="45" customHeight="1" x14ac:dyDescent="0.25">
      <c r="A343" s="84">
        <v>44490</v>
      </c>
      <c r="B343" s="135">
        <f t="shared" si="5"/>
        <v>2021</v>
      </c>
      <c r="C343" s="135" t="str">
        <f>CHOOSE(IF(TableauSaisieDonnées[[#This Row],[Date]]="",13,MONTH(TableauSaisieDonnées[[#This Row],[Date]])),"Janvier","Février","Mars","Avril","Mai","Juin","Juillet","Août","Septembre","Octobre","Novembre","Décembre","")</f>
        <v>Octobre</v>
      </c>
      <c r="D343" s="96">
        <v>0.60069444444444442</v>
      </c>
      <c r="E343" s="92"/>
      <c r="F343" s="43" t="s">
        <v>67</v>
      </c>
      <c r="G343" s="76" t="s">
        <v>24</v>
      </c>
      <c r="H343" s="78" t="s">
        <v>28</v>
      </c>
      <c r="I343" s="78" t="s">
        <v>35</v>
      </c>
      <c r="J343" s="50" t="s">
        <v>14</v>
      </c>
      <c r="K343" s="79"/>
      <c r="L343" s="80" t="s">
        <v>739</v>
      </c>
      <c r="M343" s="80" t="s">
        <v>37</v>
      </c>
      <c r="N343" s="81" t="s">
        <v>118</v>
      </c>
      <c r="O343" s="81" t="s">
        <v>247</v>
      </c>
      <c r="P343" s="81" t="s">
        <v>239</v>
      </c>
      <c r="Q343" s="94"/>
      <c r="R343" s="117"/>
      <c r="S343" s="117"/>
      <c r="T343" s="83"/>
    </row>
    <row r="344" spans="1:20" ht="45" customHeight="1" x14ac:dyDescent="0.25">
      <c r="A344" s="46">
        <v>44490</v>
      </c>
      <c r="B344" s="132">
        <f t="shared" si="5"/>
        <v>2021</v>
      </c>
      <c r="C344" s="132" t="str">
        <f>CHOOSE(IF(TableauSaisieDonnées[[#This Row],[Date]]="",13,MONTH(TableauSaisieDonnées[[#This Row],[Date]])),"Janvier","Février","Mars","Avril","Mai","Juin","Juillet","Août","Septembre","Octobre","Novembre","Décembre","")</f>
        <v>Octobre</v>
      </c>
      <c r="D344" s="127">
        <v>0.60069444444444442</v>
      </c>
      <c r="E344" s="128"/>
      <c r="F344" s="43" t="s">
        <v>49</v>
      </c>
      <c r="G344" s="65" t="s">
        <v>24</v>
      </c>
      <c r="H344" s="49" t="s">
        <v>28</v>
      </c>
      <c r="I344" s="49" t="s">
        <v>35</v>
      </c>
      <c r="J344" s="50" t="s">
        <v>14</v>
      </c>
      <c r="K344" s="50"/>
      <c r="L344" s="48" t="s">
        <v>740</v>
      </c>
      <c r="M344" s="109" t="s">
        <v>37</v>
      </c>
      <c r="N344" s="44" t="s">
        <v>164</v>
      </c>
      <c r="O344" s="44" t="s">
        <v>247</v>
      </c>
      <c r="P344" s="44" t="s">
        <v>239</v>
      </c>
      <c r="Q344" s="129">
        <v>17</v>
      </c>
      <c r="R344" s="116"/>
      <c r="S344" s="116"/>
      <c r="T344" s="122"/>
    </row>
    <row r="345" spans="1:20" ht="45" customHeight="1" x14ac:dyDescent="0.25">
      <c r="A345" s="84">
        <v>44494</v>
      </c>
      <c r="B345" s="135">
        <f t="shared" si="5"/>
        <v>2021</v>
      </c>
      <c r="C345" s="135" t="str">
        <f>CHOOSE(IF(TableauSaisieDonnées[[#This Row],[Date]]="",13,MONTH(TableauSaisieDonnées[[#This Row],[Date]])),"Janvier","Février","Mars","Avril","Mai","Juin","Juillet","Août","Septembre","Octobre","Novembre","Décembre","")</f>
        <v>Octobre</v>
      </c>
      <c r="D345" s="96">
        <v>0.92083333333333339</v>
      </c>
      <c r="E345" s="92"/>
      <c r="F345" s="43" t="s">
        <v>67</v>
      </c>
      <c r="G345" s="76" t="s">
        <v>26</v>
      </c>
      <c r="H345" s="78" t="s">
        <v>29</v>
      </c>
      <c r="I345" s="78" t="s">
        <v>82</v>
      </c>
      <c r="J345" s="50" t="s">
        <v>14</v>
      </c>
      <c r="K345" s="79"/>
      <c r="L345" s="80" t="s">
        <v>741</v>
      </c>
      <c r="M345" s="80" t="s">
        <v>242</v>
      </c>
      <c r="N345" s="81" t="s">
        <v>149</v>
      </c>
      <c r="O345" s="81" t="s">
        <v>247</v>
      </c>
      <c r="P345" s="81" t="s">
        <v>238</v>
      </c>
      <c r="Q345" s="94"/>
      <c r="R345" s="117"/>
      <c r="S345" s="117"/>
      <c r="T345" s="83"/>
    </row>
    <row r="346" spans="1:20" ht="45" customHeight="1" x14ac:dyDescent="0.25">
      <c r="A346" s="84">
        <v>44496</v>
      </c>
      <c r="B346" s="135">
        <f t="shared" si="5"/>
        <v>2021</v>
      </c>
      <c r="C346" s="135" t="str">
        <f>CHOOSE(IF(TableauSaisieDonnées[[#This Row],[Date]]="",13,MONTH(TableauSaisieDonnées[[#This Row],[Date]])),"Janvier","Février","Mars","Avril","Mai","Juin","Juillet","Août","Septembre","Octobre","Novembre","Décembre","")</f>
        <v>Octobre</v>
      </c>
      <c r="D346" s="96">
        <v>0.36319444444444443</v>
      </c>
      <c r="E346" s="92"/>
      <c r="F346" s="43" t="s">
        <v>67</v>
      </c>
      <c r="G346" s="76" t="s">
        <v>84</v>
      </c>
      <c r="H346" s="78" t="s">
        <v>28</v>
      </c>
      <c r="I346" s="78" t="s">
        <v>89</v>
      </c>
      <c r="J346" s="50" t="s">
        <v>14</v>
      </c>
      <c r="K346" s="79"/>
      <c r="L346" s="80" t="s">
        <v>742</v>
      </c>
      <c r="M346" s="80" t="s">
        <v>37</v>
      </c>
      <c r="N346" s="81" t="s">
        <v>162</v>
      </c>
      <c r="O346" s="81" t="s">
        <v>247</v>
      </c>
      <c r="P346" s="81" t="s">
        <v>238</v>
      </c>
      <c r="Q346" s="94"/>
      <c r="R346" s="117"/>
      <c r="S346" s="117"/>
      <c r="T346" s="83"/>
    </row>
    <row r="347" spans="1:20" ht="45" customHeight="1" x14ac:dyDescent="0.25">
      <c r="A347" s="84">
        <v>44504</v>
      </c>
      <c r="B347" s="135">
        <f t="shared" si="5"/>
        <v>2021</v>
      </c>
      <c r="C347" s="135" t="str">
        <f>CHOOSE(IF(TableauSaisieDonnées[[#This Row],[Date]]="",13,MONTH(TableauSaisieDonnées[[#This Row],[Date]])),"Janvier","Février","Mars","Avril","Mai","Juin","Juillet","Août","Septembre","Octobre","Novembre","Décembre","")</f>
        <v>Novembre</v>
      </c>
      <c r="D347" s="96">
        <v>0.26874999999999999</v>
      </c>
      <c r="E347" s="92"/>
      <c r="F347" s="43" t="s">
        <v>67</v>
      </c>
      <c r="G347" s="76" t="s">
        <v>24</v>
      </c>
      <c r="H347" s="78" t="s">
        <v>28</v>
      </c>
      <c r="I347" s="78" t="s">
        <v>34</v>
      </c>
      <c r="J347" s="50" t="s">
        <v>14</v>
      </c>
      <c r="K347" s="79"/>
      <c r="L347" s="80" t="s">
        <v>743</v>
      </c>
      <c r="M347" s="80" t="s">
        <v>36</v>
      </c>
      <c r="N347" s="81" t="s">
        <v>101</v>
      </c>
      <c r="O347" s="81" t="s">
        <v>247</v>
      </c>
      <c r="P347" s="81" t="s">
        <v>237</v>
      </c>
      <c r="Q347" s="94"/>
      <c r="R347" s="117"/>
      <c r="S347" s="117"/>
      <c r="T347" s="83"/>
    </row>
    <row r="348" spans="1:20" ht="45" customHeight="1" x14ac:dyDescent="0.25">
      <c r="A348" s="84">
        <v>44505</v>
      </c>
      <c r="B348" s="135">
        <f t="shared" si="5"/>
        <v>2021</v>
      </c>
      <c r="C348" s="135" t="str">
        <f>CHOOSE(IF(TableauSaisieDonnées[[#This Row],[Date]]="",13,MONTH(TableauSaisieDonnées[[#This Row],[Date]])),"Janvier","Février","Mars","Avril","Mai","Juin","Juillet","Août","Septembre","Octobre","Novembre","Décembre","")</f>
        <v>Novembre</v>
      </c>
      <c r="D348" s="96">
        <v>0.49513888888888885</v>
      </c>
      <c r="E348" s="92"/>
      <c r="F348" s="43" t="s">
        <v>67</v>
      </c>
      <c r="G348" s="76" t="s">
        <v>25</v>
      </c>
      <c r="H348" s="78" t="s">
        <v>29</v>
      </c>
      <c r="I348" s="78" t="s">
        <v>34</v>
      </c>
      <c r="J348" s="50" t="s">
        <v>14</v>
      </c>
      <c r="K348" s="79"/>
      <c r="L348" s="80" t="s">
        <v>744</v>
      </c>
      <c r="M348" s="80" t="s">
        <v>37</v>
      </c>
      <c r="N348" s="81" t="s">
        <v>105</v>
      </c>
      <c r="O348" s="81" t="s">
        <v>247</v>
      </c>
      <c r="P348" s="81" t="s">
        <v>241</v>
      </c>
      <c r="Q348" s="94"/>
      <c r="R348" s="117"/>
      <c r="S348" s="117"/>
      <c r="T348" s="83"/>
    </row>
    <row r="349" spans="1:20" ht="45" customHeight="1" x14ac:dyDescent="0.25">
      <c r="A349" s="46">
        <v>44505</v>
      </c>
      <c r="B349" s="132">
        <f t="shared" si="5"/>
        <v>2021</v>
      </c>
      <c r="C349" s="132" t="str">
        <f>CHOOSE(IF(TableauSaisieDonnées[[#This Row],[Date]]="",13,MONTH(TableauSaisieDonnées[[#This Row],[Date]])),"Janvier","Février","Mars","Avril","Mai","Juin","Juillet","Août","Septembre","Octobre","Novembre","Décembre","")</f>
        <v>Novembre</v>
      </c>
      <c r="D349" s="103">
        <v>0.50694444444444442</v>
      </c>
      <c r="E349" s="104"/>
      <c r="F349" s="43" t="s">
        <v>56</v>
      </c>
      <c r="G349" s="65" t="s">
        <v>25</v>
      </c>
      <c r="H349" s="49" t="s">
        <v>29</v>
      </c>
      <c r="I349" s="49" t="s">
        <v>34</v>
      </c>
      <c r="J349" s="50" t="s">
        <v>14</v>
      </c>
      <c r="K349" s="50"/>
      <c r="L349" s="48" t="s">
        <v>745</v>
      </c>
      <c r="M349" s="80" t="s">
        <v>37</v>
      </c>
      <c r="N349" s="44" t="s">
        <v>105</v>
      </c>
      <c r="O349" s="44" t="s">
        <v>247</v>
      </c>
      <c r="P349" s="44" t="s">
        <v>229</v>
      </c>
      <c r="Q349" s="105">
        <v>0</v>
      </c>
      <c r="R349" s="115"/>
      <c r="S349" s="115"/>
      <c r="T349" s="113"/>
    </row>
    <row r="350" spans="1:20" ht="45" customHeight="1" x14ac:dyDescent="0.25">
      <c r="A350" s="84">
        <v>44512</v>
      </c>
      <c r="B350" s="135">
        <f t="shared" si="5"/>
        <v>2021</v>
      </c>
      <c r="C350" s="135" t="str">
        <f>CHOOSE(IF(TableauSaisieDonnées[[#This Row],[Date]]="",13,MONTH(TableauSaisieDonnées[[#This Row],[Date]])),"Janvier","Février","Mars","Avril","Mai","Juin","Juillet","Août","Septembre","Octobre","Novembre","Décembre","")</f>
        <v>Novembre</v>
      </c>
      <c r="D350" s="96">
        <v>0.70833333333333337</v>
      </c>
      <c r="E350" s="92"/>
      <c r="F350" s="43" t="s">
        <v>67</v>
      </c>
      <c r="G350" s="76" t="s">
        <v>25</v>
      </c>
      <c r="H350" s="78" t="s">
        <v>28</v>
      </c>
      <c r="I350" s="78" t="s">
        <v>35</v>
      </c>
      <c r="J350" s="50" t="s">
        <v>14</v>
      </c>
      <c r="K350" s="79"/>
      <c r="L350" s="80" t="s">
        <v>746</v>
      </c>
      <c r="M350" s="102" t="s">
        <v>36</v>
      </c>
      <c r="N350" s="81" t="s">
        <v>66</v>
      </c>
      <c r="O350" s="81" t="s">
        <v>247</v>
      </c>
      <c r="P350" s="81" t="s">
        <v>237</v>
      </c>
      <c r="Q350" s="94"/>
      <c r="R350" s="117"/>
      <c r="S350" s="117"/>
      <c r="T350" s="83"/>
    </row>
    <row r="351" spans="1:20" ht="45" customHeight="1" x14ac:dyDescent="0.25">
      <c r="A351" s="46">
        <v>44512</v>
      </c>
      <c r="B351" s="132">
        <f t="shared" si="5"/>
        <v>2021</v>
      </c>
      <c r="C351" s="132" t="str">
        <f>CHOOSE(IF(TableauSaisieDonnées[[#This Row],[Date]]="",13,MONTH(TableauSaisieDonnées[[#This Row],[Date]])),"Janvier","Février","Mars","Avril","Mai","Juin","Juillet","Août","Septembre","Octobre","Novembre","Décembre","")</f>
        <v>Novembre</v>
      </c>
      <c r="D351" s="127">
        <v>0.70833333333333337</v>
      </c>
      <c r="E351" s="128"/>
      <c r="F351" s="43" t="s">
        <v>49</v>
      </c>
      <c r="G351" s="65" t="s">
        <v>25</v>
      </c>
      <c r="H351" s="49" t="s">
        <v>28</v>
      </c>
      <c r="I351" s="49" t="s">
        <v>35</v>
      </c>
      <c r="J351" s="50" t="s">
        <v>14</v>
      </c>
      <c r="K351" s="50"/>
      <c r="L351" s="48" t="s">
        <v>747</v>
      </c>
      <c r="M351" s="48" t="s">
        <v>36</v>
      </c>
      <c r="N351" s="44" t="s">
        <v>66</v>
      </c>
      <c r="O351" s="44" t="s">
        <v>247</v>
      </c>
      <c r="P351" s="44" t="s">
        <v>237</v>
      </c>
      <c r="Q351" s="129">
        <v>37</v>
      </c>
      <c r="R351" s="116"/>
      <c r="S351" s="116"/>
      <c r="T351" s="122"/>
    </row>
    <row r="352" spans="1:20" ht="45" customHeight="1" x14ac:dyDescent="0.25">
      <c r="A352" s="84">
        <v>44516</v>
      </c>
      <c r="B352" s="135">
        <f t="shared" si="5"/>
        <v>2021</v>
      </c>
      <c r="C352" s="135" t="str">
        <f>CHOOSE(IF(TableauSaisieDonnées[[#This Row],[Date]]="",13,MONTH(TableauSaisieDonnées[[#This Row],[Date]])),"Janvier","Février","Mars","Avril","Mai","Juin","Juillet","Août","Septembre","Octobre","Novembre","Décembre","")</f>
        <v>Novembre</v>
      </c>
      <c r="D352" s="96">
        <v>0.40625</v>
      </c>
      <c r="E352" s="92"/>
      <c r="F352" s="43" t="s">
        <v>67</v>
      </c>
      <c r="G352" s="76" t="s">
        <v>25</v>
      </c>
      <c r="H352" s="78" t="s">
        <v>29</v>
      </c>
      <c r="I352" s="78" t="s">
        <v>34</v>
      </c>
      <c r="J352" s="50" t="s">
        <v>14</v>
      </c>
      <c r="K352" s="79"/>
      <c r="L352" s="80" t="s">
        <v>748</v>
      </c>
      <c r="M352" s="80" t="s">
        <v>37</v>
      </c>
      <c r="N352" s="81" t="s">
        <v>51</v>
      </c>
      <c r="O352" s="81" t="s">
        <v>247</v>
      </c>
      <c r="P352" s="81" t="s">
        <v>241</v>
      </c>
      <c r="Q352" s="94"/>
      <c r="R352" s="117"/>
      <c r="S352" s="117"/>
      <c r="T352" s="83"/>
    </row>
    <row r="353" spans="1:20" ht="45" customHeight="1" x14ac:dyDescent="0.25">
      <c r="A353" s="84">
        <v>44523</v>
      </c>
      <c r="B353" s="135">
        <f t="shared" si="5"/>
        <v>2021</v>
      </c>
      <c r="C353" s="135" t="str">
        <f>CHOOSE(IF(TableauSaisieDonnées[[#This Row],[Date]]="",13,MONTH(TableauSaisieDonnées[[#This Row],[Date]])),"Janvier","Février","Mars","Avril","Mai","Juin","Juillet","Août","Septembre","Octobre","Novembre","Décembre","")</f>
        <v>Novembre</v>
      </c>
      <c r="D353" s="96">
        <v>0.70833333333333337</v>
      </c>
      <c r="E353" s="92"/>
      <c r="F353" s="43" t="s">
        <v>67</v>
      </c>
      <c r="G353" s="76" t="s">
        <v>25</v>
      </c>
      <c r="H353" s="78" t="s">
        <v>28</v>
      </c>
      <c r="I353" s="78" t="s">
        <v>35</v>
      </c>
      <c r="J353" s="50" t="s">
        <v>14</v>
      </c>
      <c r="K353" s="79"/>
      <c r="L353" s="80" t="s">
        <v>749</v>
      </c>
      <c r="M353" s="80" t="s">
        <v>37</v>
      </c>
      <c r="N353" s="81" t="s">
        <v>155</v>
      </c>
      <c r="O353" s="81" t="s">
        <v>247</v>
      </c>
      <c r="P353" s="81" t="s">
        <v>241</v>
      </c>
      <c r="Q353" s="94"/>
      <c r="R353" s="117"/>
      <c r="S353" s="117"/>
      <c r="T353" s="83"/>
    </row>
    <row r="354" spans="1:20" ht="45" customHeight="1" x14ac:dyDescent="0.25">
      <c r="A354" s="46">
        <v>44523</v>
      </c>
      <c r="B354" s="132">
        <f t="shared" si="5"/>
        <v>2021</v>
      </c>
      <c r="C354" s="132" t="str">
        <f>CHOOSE(IF(TableauSaisieDonnées[[#This Row],[Date]]="",13,MONTH(TableauSaisieDonnées[[#This Row],[Date]])),"Janvier","Février","Mars","Avril","Mai","Juin","Juillet","Août","Septembre","Octobre","Novembre","Décembre","")</f>
        <v>Novembre</v>
      </c>
      <c r="D354" s="127">
        <v>0.71875</v>
      </c>
      <c r="E354" s="128"/>
      <c r="F354" s="43" t="s">
        <v>49</v>
      </c>
      <c r="G354" s="63" t="s">
        <v>25</v>
      </c>
      <c r="H354" s="49" t="s">
        <v>28</v>
      </c>
      <c r="I354" s="49" t="s">
        <v>35</v>
      </c>
      <c r="J354" s="50" t="s">
        <v>14</v>
      </c>
      <c r="K354" s="50"/>
      <c r="L354" s="48" t="s">
        <v>750</v>
      </c>
      <c r="M354" s="109" t="s">
        <v>37</v>
      </c>
      <c r="N354" s="44" t="s">
        <v>155</v>
      </c>
      <c r="O354" s="44" t="s">
        <v>247</v>
      </c>
      <c r="P354" s="44" t="s">
        <v>239</v>
      </c>
      <c r="Q354" s="129">
        <v>7</v>
      </c>
      <c r="R354" s="116"/>
      <c r="S354" s="116"/>
      <c r="T354" s="122"/>
    </row>
    <row r="355" spans="1:20" ht="45" customHeight="1" x14ac:dyDescent="0.25">
      <c r="A355" s="84">
        <v>44524</v>
      </c>
      <c r="B355" s="135">
        <f t="shared" si="5"/>
        <v>2021</v>
      </c>
      <c r="C355" s="135" t="str">
        <f>CHOOSE(IF(TableauSaisieDonnées[[#This Row],[Date]]="",13,MONTH(TableauSaisieDonnées[[#This Row],[Date]])),"Janvier","Février","Mars","Avril","Mai","Juin","Juillet","Août","Septembre","Octobre","Novembre","Décembre","")</f>
        <v>Novembre</v>
      </c>
      <c r="D355" s="96">
        <v>0.58333333333333337</v>
      </c>
      <c r="E355" s="92"/>
      <c r="F355" s="43" t="s">
        <v>67</v>
      </c>
      <c r="G355" s="76" t="s">
        <v>25</v>
      </c>
      <c r="H355" s="78" t="s">
        <v>28</v>
      </c>
      <c r="I355" s="78" t="s">
        <v>35</v>
      </c>
      <c r="J355" s="50" t="s">
        <v>14</v>
      </c>
      <c r="K355" s="79"/>
      <c r="L355" s="80" t="s">
        <v>751</v>
      </c>
      <c r="M355" s="80" t="s">
        <v>120</v>
      </c>
      <c r="N355" s="81" t="s">
        <v>105</v>
      </c>
      <c r="O355" s="81" t="s">
        <v>247</v>
      </c>
      <c r="P355" s="81" t="s">
        <v>239</v>
      </c>
      <c r="Q355" s="94"/>
      <c r="R355" s="117"/>
      <c r="S355" s="117"/>
      <c r="T355" s="83"/>
    </row>
    <row r="356" spans="1:20" ht="45" customHeight="1" x14ac:dyDescent="0.25">
      <c r="A356" s="46">
        <v>44524</v>
      </c>
      <c r="B356" s="132">
        <f t="shared" si="5"/>
        <v>2021</v>
      </c>
      <c r="C356" s="132" t="str">
        <f>CHOOSE(IF(TableauSaisieDonnées[[#This Row],[Date]]="",13,MONTH(TableauSaisieDonnées[[#This Row],[Date]])),"Janvier","Février","Mars","Avril","Mai","Juin","Juillet","Août","Septembre","Octobre","Novembre","Décembre","")</f>
        <v>Novembre</v>
      </c>
      <c r="D356" s="127">
        <v>0.56597222222222221</v>
      </c>
      <c r="E356" s="128"/>
      <c r="F356" s="43" t="s">
        <v>49</v>
      </c>
      <c r="G356" s="65" t="s">
        <v>25</v>
      </c>
      <c r="H356" s="49" t="s">
        <v>28</v>
      </c>
      <c r="I356" s="49" t="s">
        <v>35</v>
      </c>
      <c r="J356" s="50" t="s">
        <v>14</v>
      </c>
      <c r="K356" s="50"/>
      <c r="L356" s="48" t="s">
        <v>752</v>
      </c>
      <c r="M356" s="48" t="s">
        <v>120</v>
      </c>
      <c r="N356" s="44" t="s">
        <v>105</v>
      </c>
      <c r="O356" s="44" t="s">
        <v>79</v>
      </c>
      <c r="P356" s="44" t="s">
        <v>239</v>
      </c>
      <c r="Q356" s="129">
        <v>44</v>
      </c>
      <c r="R356" s="116"/>
      <c r="S356" s="116"/>
      <c r="T356" s="122"/>
    </row>
    <row r="357" spans="1:20" ht="45" customHeight="1" x14ac:dyDescent="0.25">
      <c r="A357" s="84">
        <v>44525</v>
      </c>
      <c r="B357" s="135">
        <f t="shared" si="5"/>
        <v>2021</v>
      </c>
      <c r="C357" s="135" t="str">
        <f>CHOOSE(IF(TableauSaisieDonnées[[#This Row],[Date]]="",13,MONTH(TableauSaisieDonnées[[#This Row],[Date]])),"Janvier","Février","Mars","Avril","Mai","Juin","Juillet","Août","Septembre","Octobre","Novembre","Décembre","")</f>
        <v>Novembre</v>
      </c>
      <c r="D357" s="96">
        <v>1.1111111111111112E-2</v>
      </c>
      <c r="E357" s="92"/>
      <c r="F357" s="43" t="s">
        <v>67</v>
      </c>
      <c r="G357" s="76" t="s">
        <v>26</v>
      </c>
      <c r="H357" s="78" t="s">
        <v>28</v>
      </c>
      <c r="I357" s="78" t="s">
        <v>82</v>
      </c>
      <c r="J357" s="50" t="s">
        <v>14</v>
      </c>
      <c r="K357" s="79"/>
      <c r="L357" s="80" t="s">
        <v>753</v>
      </c>
      <c r="M357" s="80" t="s">
        <v>100</v>
      </c>
      <c r="N357" s="81" t="s">
        <v>121</v>
      </c>
      <c r="O357" s="81" t="s">
        <v>248</v>
      </c>
      <c r="P357" s="81" t="s">
        <v>259</v>
      </c>
      <c r="Q357" s="94"/>
      <c r="R357" s="117"/>
      <c r="S357" s="117"/>
      <c r="T357" s="83"/>
    </row>
    <row r="358" spans="1:20" ht="45" customHeight="1" x14ac:dyDescent="0.25">
      <c r="A358" s="46">
        <v>44525</v>
      </c>
      <c r="B358" s="132">
        <f t="shared" si="5"/>
        <v>2021</v>
      </c>
      <c r="C358" s="132" t="str">
        <f>CHOOSE(IF(TableauSaisieDonnées[[#This Row],[Date]]="",13,MONTH(TableauSaisieDonnées[[#This Row],[Date]])),"Janvier","Février","Mars","Avril","Mai","Juin","Juillet","Août","Septembre","Octobre","Novembre","Décembre","")</f>
        <v>Novembre</v>
      </c>
      <c r="D358" s="127">
        <v>1.1111111111111112E-2</v>
      </c>
      <c r="E358" s="128"/>
      <c r="F358" s="43" t="s">
        <v>49</v>
      </c>
      <c r="G358" s="65" t="s">
        <v>26</v>
      </c>
      <c r="H358" s="49" t="s">
        <v>28</v>
      </c>
      <c r="I358" s="49" t="s">
        <v>35</v>
      </c>
      <c r="J358" s="50" t="s">
        <v>14</v>
      </c>
      <c r="K358" s="50"/>
      <c r="L358" s="48" t="s">
        <v>754</v>
      </c>
      <c r="M358" s="48" t="s">
        <v>100</v>
      </c>
      <c r="N358" s="44" t="s">
        <v>121</v>
      </c>
      <c r="O358" s="44" t="s">
        <v>264</v>
      </c>
      <c r="P358" s="44" t="s">
        <v>259</v>
      </c>
      <c r="Q358" s="129">
        <v>8</v>
      </c>
      <c r="R358" s="116"/>
      <c r="S358" s="116"/>
      <c r="T358" s="122"/>
    </row>
    <row r="359" spans="1:20" ht="45" customHeight="1" x14ac:dyDescent="0.25">
      <c r="A359" s="84">
        <v>44526</v>
      </c>
      <c r="B359" s="135">
        <f t="shared" si="5"/>
        <v>2021</v>
      </c>
      <c r="C359" s="135" t="str">
        <f>CHOOSE(IF(TableauSaisieDonnées[[#This Row],[Date]]="",13,MONTH(TableauSaisieDonnées[[#This Row],[Date]])),"Janvier","Février","Mars","Avril","Mai","Juin","Juillet","Août","Septembre","Octobre","Novembre","Décembre","")</f>
        <v>Novembre</v>
      </c>
      <c r="D359" s="96">
        <v>0.67708333333333337</v>
      </c>
      <c r="E359" s="92"/>
      <c r="F359" s="43" t="s">
        <v>67</v>
      </c>
      <c r="G359" s="76" t="s">
        <v>84</v>
      </c>
      <c r="H359" s="78" t="s">
        <v>28</v>
      </c>
      <c r="I359" s="78" t="s">
        <v>89</v>
      </c>
      <c r="J359" s="50" t="s">
        <v>14</v>
      </c>
      <c r="K359" s="79"/>
      <c r="L359" s="80" t="s">
        <v>755</v>
      </c>
      <c r="M359" s="80" t="s">
        <v>38</v>
      </c>
      <c r="N359" s="81" t="s">
        <v>65</v>
      </c>
      <c r="O359" s="81" t="s">
        <v>247</v>
      </c>
      <c r="P359" s="81" t="s">
        <v>241</v>
      </c>
      <c r="Q359" s="94"/>
      <c r="R359" s="117"/>
      <c r="S359" s="117"/>
      <c r="T359" s="83"/>
    </row>
    <row r="360" spans="1:20" ht="45" customHeight="1" x14ac:dyDescent="0.25">
      <c r="A360" s="46">
        <v>44526</v>
      </c>
      <c r="B360" s="132">
        <f t="shared" si="5"/>
        <v>2021</v>
      </c>
      <c r="C360" s="132" t="str">
        <f>CHOOSE(IF(TableauSaisieDonnées[[#This Row],[Date]]="",13,MONTH(TableauSaisieDonnées[[#This Row],[Date]])),"Janvier","Février","Mars","Avril","Mai","Juin","Juillet","Août","Septembre","Octobre","Novembre","Décembre","")</f>
        <v>Novembre</v>
      </c>
      <c r="D360" s="127">
        <v>0.67708333333333337</v>
      </c>
      <c r="E360" s="128"/>
      <c r="F360" s="43" t="s">
        <v>49</v>
      </c>
      <c r="G360" s="65" t="s">
        <v>84</v>
      </c>
      <c r="H360" s="49" t="s">
        <v>28</v>
      </c>
      <c r="I360" s="49" t="s">
        <v>89</v>
      </c>
      <c r="J360" s="50" t="s">
        <v>14</v>
      </c>
      <c r="K360" s="50"/>
      <c r="L360" s="48" t="s">
        <v>756</v>
      </c>
      <c r="M360" s="109" t="s">
        <v>38</v>
      </c>
      <c r="N360" s="44" t="s">
        <v>65</v>
      </c>
      <c r="O360" s="44" t="s">
        <v>79</v>
      </c>
      <c r="P360" s="44" t="s">
        <v>241</v>
      </c>
      <c r="Q360" s="129">
        <v>5</v>
      </c>
      <c r="R360" s="116"/>
      <c r="S360" s="116"/>
      <c r="T360" s="122"/>
    </row>
    <row r="361" spans="1:20" ht="45" customHeight="1" x14ac:dyDescent="0.25">
      <c r="A361" s="84">
        <v>44529</v>
      </c>
      <c r="B361" s="135">
        <f t="shared" si="5"/>
        <v>2021</v>
      </c>
      <c r="C361" s="135" t="str">
        <f>CHOOSE(IF(TableauSaisieDonnées[[#This Row],[Date]]="",13,MONTH(TableauSaisieDonnées[[#This Row],[Date]])),"Janvier","Février","Mars","Avril","Mai","Juin","Juillet","Août","Septembre","Octobre","Novembre","Décembre","")</f>
        <v>Novembre</v>
      </c>
      <c r="D361" s="96">
        <v>0.64583333333333337</v>
      </c>
      <c r="E361" s="92"/>
      <c r="F361" s="43" t="s">
        <v>67</v>
      </c>
      <c r="G361" s="88" t="s">
        <v>24</v>
      </c>
      <c r="H361" s="78" t="s">
        <v>28</v>
      </c>
      <c r="I361" s="78" t="s">
        <v>35</v>
      </c>
      <c r="J361" s="50" t="s">
        <v>14</v>
      </c>
      <c r="K361" s="79"/>
      <c r="L361" s="80" t="s">
        <v>757</v>
      </c>
      <c r="M361" s="80" t="s">
        <v>120</v>
      </c>
      <c r="N361" s="81" t="s">
        <v>162</v>
      </c>
      <c r="O361" s="81" t="s">
        <v>247</v>
      </c>
      <c r="P361" s="81" t="s">
        <v>237</v>
      </c>
      <c r="Q361" s="94"/>
      <c r="R361" s="117"/>
      <c r="S361" s="117"/>
      <c r="T361" s="83"/>
    </row>
    <row r="362" spans="1:20" ht="45" customHeight="1" x14ac:dyDescent="0.25">
      <c r="A362" s="46">
        <v>44529</v>
      </c>
      <c r="B362" s="132">
        <f t="shared" si="5"/>
        <v>2021</v>
      </c>
      <c r="C362" s="132" t="str">
        <f>CHOOSE(IF(TableauSaisieDonnées[[#This Row],[Date]]="",13,MONTH(TableauSaisieDonnées[[#This Row],[Date]])),"Janvier","Février","Mars","Avril","Mai","Juin","Juillet","Août","Septembre","Octobre","Novembre","Décembre","")</f>
        <v>Novembre</v>
      </c>
      <c r="D362" s="127">
        <v>0.63888888888888895</v>
      </c>
      <c r="E362" s="128"/>
      <c r="F362" s="43" t="s">
        <v>49</v>
      </c>
      <c r="G362" s="65" t="s">
        <v>26</v>
      </c>
      <c r="H362" s="49" t="s">
        <v>28</v>
      </c>
      <c r="I362" s="49" t="s">
        <v>35</v>
      </c>
      <c r="J362" s="50" t="s">
        <v>14</v>
      </c>
      <c r="K362" s="50"/>
      <c r="L362" s="48" t="s">
        <v>758</v>
      </c>
      <c r="M362" s="48" t="s">
        <v>36</v>
      </c>
      <c r="N362" s="44" t="s">
        <v>162</v>
      </c>
      <c r="O362" s="44" t="s">
        <v>247</v>
      </c>
      <c r="P362" s="44" t="s">
        <v>237</v>
      </c>
      <c r="Q362" s="129">
        <v>113</v>
      </c>
      <c r="R362" s="116"/>
      <c r="S362" s="116"/>
      <c r="T362" s="122"/>
    </row>
    <row r="363" spans="1:20" ht="45" customHeight="1" x14ac:dyDescent="0.25">
      <c r="A363" s="84">
        <v>44532</v>
      </c>
      <c r="B363" s="135">
        <f t="shared" si="5"/>
        <v>2021</v>
      </c>
      <c r="C363" s="135" t="str">
        <f>CHOOSE(IF(TableauSaisieDonnées[[#This Row],[Date]]="",13,MONTH(TableauSaisieDonnées[[#This Row],[Date]])),"Janvier","Février","Mars","Avril","Mai","Juin","Juillet","Août","Septembre","Octobre","Novembre","Décembre","")</f>
        <v>Décembre</v>
      </c>
      <c r="D363" s="96">
        <v>0.49652777777777773</v>
      </c>
      <c r="E363" s="92"/>
      <c r="F363" s="43" t="s">
        <v>67</v>
      </c>
      <c r="G363" s="76" t="s">
        <v>25</v>
      </c>
      <c r="H363" s="78" t="s">
        <v>28</v>
      </c>
      <c r="I363" s="78" t="s">
        <v>34</v>
      </c>
      <c r="J363" s="50" t="s">
        <v>14</v>
      </c>
      <c r="K363" s="79"/>
      <c r="L363" s="80" t="s">
        <v>759</v>
      </c>
      <c r="M363" s="102" t="s">
        <v>36</v>
      </c>
      <c r="N363" s="81" t="s">
        <v>75</v>
      </c>
      <c r="O363" s="81" t="s">
        <v>247</v>
      </c>
      <c r="P363" s="81" t="s">
        <v>239</v>
      </c>
      <c r="Q363" s="94"/>
      <c r="R363" s="117"/>
      <c r="S363" s="117"/>
      <c r="T363" s="83"/>
    </row>
    <row r="364" spans="1:20" ht="45" customHeight="1" x14ac:dyDescent="0.25">
      <c r="A364" s="84">
        <v>44543</v>
      </c>
      <c r="B364" s="135">
        <f t="shared" si="5"/>
        <v>2021</v>
      </c>
      <c r="C364" s="135" t="str">
        <f>CHOOSE(IF(TableauSaisieDonnées[[#This Row],[Date]]="",13,MONTH(TableauSaisieDonnées[[#This Row],[Date]])),"Janvier","Février","Mars","Avril","Mai","Juin","Juillet","Août","Septembre","Octobre","Novembre","Décembre","")</f>
        <v>Décembre</v>
      </c>
      <c r="D364" s="96">
        <v>0.39583333333333331</v>
      </c>
      <c r="E364" s="92"/>
      <c r="F364" s="43" t="s">
        <v>67</v>
      </c>
      <c r="G364" s="76" t="s">
        <v>25</v>
      </c>
      <c r="H364" s="78" t="s">
        <v>28</v>
      </c>
      <c r="I364" s="78" t="s">
        <v>34</v>
      </c>
      <c r="J364" s="50" t="s">
        <v>14</v>
      </c>
      <c r="K364" s="79"/>
      <c r="L364" s="80" t="s">
        <v>760</v>
      </c>
      <c r="M364" s="80" t="s">
        <v>37</v>
      </c>
      <c r="N364" s="81" t="s">
        <v>51</v>
      </c>
      <c r="O364" s="81" t="s">
        <v>247</v>
      </c>
      <c r="P364" s="81" t="s">
        <v>238</v>
      </c>
      <c r="Q364" s="94"/>
      <c r="R364" s="117"/>
      <c r="S364" s="117"/>
      <c r="T364" s="83"/>
    </row>
    <row r="365" spans="1:20" ht="45" customHeight="1" x14ac:dyDescent="0.25">
      <c r="A365" s="84">
        <v>44544</v>
      </c>
      <c r="B365" s="135">
        <f t="shared" si="5"/>
        <v>2021</v>
      </c>
      <c r="C365" s="135" t="str">
        <f>CHOOSE(IF(TableauSaisieDonnées[[#This Row],[Date]]="",13,MONTH(TableauSaisieDonnées[[#This Row],[Date]])),"Janvier","Février","Mars","Avril","Mai","Juin","Juillet","Août","Septembre","Octobre","Novembre","Décembre","")</f>
        <v>Décembre</v>
      </c>
      <c r="D365" s="96">
        <v>0.875</v>
      </c>
      <c r="E365" s="92"/>
      <c r="F365" s="43" t="s">
        <v>67</v>
      </c>
      <c r="G365" s="76" t="s">
        <v>24</v>
      </c>
      <c r="H365" s="78" t="s">
        <v>29</v>
      </c>
      <c r="I365" s="78" t="s">
        <v>35</v>
      </c>
      <c r="J365" s="79" t="s">
        <v>111</v>
      </c>
      <c r="K365" s="79"/>
      <c r="L365" s="80" t="s">
        <v>761</v>
      </c>
      <c r="M365" s="80" t="s">
        <v>37</v>
      </c>
      <c r="N365" s="81" t="s">
        <v>75</v>
      </c>
      <c r="O365" s="81" t="s">
        <v>247</v>
      </c>
      <c r="P365" s="81" t="s">
        <v>238</v>
      </c>
      <c r="Q365" s="94"/>
      <c r="R365" s="117"/>
      <c r="S365" s="117"/>
      <c r="T365" s="83"/>
    </row>
    <row r="366" spans="1:20" ht="45" customHeight="1" x14ac:dyDescent="0.25">
      <c r="A366" s="84">
        <v>44544</v>
      </c>
      <c r="B366" s="135">
        <f t="shared" si="5"/>
        <v>2021</v>
      </c>
      <c r="C366" s="135" t="str">
        <f>CHOOSE(IF(TableauSaisieDonnées[[#This Row],[Date]]="",13,MONTH(TableauSaisieDonnées[[#This Row],[Date]])),"Janvier","Février","Mars","Avril","Mai","Juin","Juillet","Août","Septembre","Octobre","Novembre","Décembre","")</f>
        <v>Décembre</v>
      </c>
      <c r="D366" s="96">
        <v>0.4826388888888889</v>
      </c>
      <c r="E366" s="92"/>
      <c r="F366" s="43" t="s">
        <v>67</v>
      </c>
      <c r="G366" s="76" t="s">
        <v>25</v>
      </c>
      <c r="H366" s="78" t="s">
        <v>28</v>
      </c>
      <c r="I366" s="78" t="s">
        <v>34</v>
      </c>
      <c r="J366" s="50" t="s">
        <v>14</v>
      </c>
      <c r="K366" s="79"/>
      <c r="L366" s="80" t="s">
        <v>762</v>
      </c>
      <c r="M366" s="80" t="s">
        <v>37</v>
      </c>
      <c r="N366" s="92" t="s">
        <v>96</v>
      </c>
      <c r="O366" s="81" t="s">
        <v>247</v>
      </c>
      <c r="P366" s="81" t="s">
        <v>228</v>
      </c>
      <c r="Q366" s="94"/>
      <c r="R366" s="117"/>
      <c r="S366" s="117"/>
      <c r="T366" s="98"/>
    </row>
    <row r="367" spans="1:20" ht="45" customHeight="1" x14ac:dyDescent="0.25">
      <c r="A367" s="84">
        <v>44565</v>
      </c>
      <c r="B367" s="135">
        <f t="shared" si="5"/>
        <v>2022</v>
      </c>
      <c r="C367" s="135" t="str">
        <f>CHOOSE(IF(TableauSaisieDonnées[[#This Row],[Date]]="",13,MONTH(TableauSaisieDonnées[[#This Row],[Date]])),"Janvier","Février","Mars","Avril","Mai","Juin","Juillet","Août","Septembre","Octobre","Novembre","Décembre","")</f>
        <v>Janvier</v>
      </c>
      <c r="D367" s="96">
        <v>0.49305555555555558</v>
      </c>
      <c r="E367" s="92"/>
      <c r="F367" s="75" t="s">
        <v>67</v>
      </c>
      <c r="G367" s="88" t="s">
        <v>84</v>
      </c>
      <c r="H367" s="78" t="s">
        <v>28</v>
      </c>
      <c r="I367" s="78" t="s">
        <v>89</v>
      </c>
      <c r="J367" s="79" t="s">
        <v>14</v>
      </c>
      <c r="K367" s="79"/>
      <c r="L367" s="80" t="s">
        <v>763</v>
      </c>
      <c r="M367" s="80" t="s">
        <v>242</v>
      </c>
      <c r="N367" s="92" t="s">
        <v>149</v>
      </c>
      <c r="O367" s="92" t="s">
        <v>87</v>
      </c>
      <c r="P367" s="92" t="s">
        <v>249</v>
      </c>
      <c r="Q367" s="94"/>
      <c r="R367" s="117"/>
      <c r="S367" s="117"/>
      <c r="T367" s="98"/>
    </row>
    <row r="368" spans="1:20" ht="45" customHeight="1" x14ac:dyDescent="0.25">
      <c r="A368" s="84">
        <v>44571</v>
      </c>
      <c r="B368" s="135">
        <f t="shared" si="5"/>
        <v>2022</v>
      </c>
      <c r="C368" s="135" t="str">
        <f>CHOOSE(IF(TableauSaisieDonnées[[#This Row],[Date]]="",13,MONTH(TableauSaisieDonnées[[#This Row],[Date]])),"Janvier","Février","Mars","Avril","Mai","Juin","Juillet","Août","Septembre","Octobre","Novembre","Décembre","")</f>
        <v>Janvier</v>
      </c>
      <c r="D368" s="96">
        <v>0.27083333333333331</v>
      </c>
      <c r="E368" s="92"/>
      <c r="F368" s="75" t="s">
        <v>67</v>
      </c>
      <c r="G368" s="76" t="s">
        <v>24</v>
      </c>
      <c r="H368" s="78" t="s">
        <v>28</v>
      </c>
      <c r="I368" s="78" t="s">
        <v>34</v>
      </c>
      <c r="J368" s="79" t="s">
        <v>111</v>
      </c>
      <c r="K368" s="79"/>
      <c r="L368" s="80" t="s">
        <v>764</v>
      </c>
      <c r="M368" s="80" t="s">
        <v>242</v>
      </c>
      <c r="N368" s="92" t="s">
        <v>149</v>
      </c>
      <c r="O368" s="92" t="s">
        <v>87</v>
      </c>
      <c r="P368" s="92" t="s">
        <v>241</v>
      </c>
      <c r="Q368" s="94"/>
      <c r="R368" s="117"/>
      <c r="S368" s="117"/>
      <c r="T368" s="98"/>
    </row>
    <row r="369" spans="1:20" ht="45" customHeight="1" x14ac:dyDescent="0.25">
      <c r="A369" s="84">
        <v>44571</v>
      </c>
      <c r="B369" s="135">
        <f t="shared" si="5"/>
        <v>2022</v>
      </c>
      <c r="C369" s="135" t="str">
        <f>CHOOSE(IF(TableauSaisieDonnées[[#This Row],[Date]]="",13,MONTH(TableauSaisieDonnées[[#This Row],[Date]])),"Janvier","Février","Mars","Avril","Mai","Juin","Juillet","Août","Septembre","Octobre","Novembre","Décembre","")</f>
        <v>Janvier</v>
      </c>
      <c r="D369" s="96">
        <v>0.88888888888888884</v>
      </c>
      <c r="E369" s="92"/>
      <c r="F369" s="75" t="s">
        <v>67</v>
      </c>
      <c r="G369" s="76" t="s">
        <v>26</v>
      </c>
      <c r="H369" s="78" t="s">
        <v>28</v>
      </c>
      <c r="I369" s="78" t="s">
        <v>82</v>
      </c>
      <c r="J369" s="79" t="s">
        <v>16</v>
      </c>
      <c r="K369" s="79"/>
      <c r="L369" s="80" t="s">
        <v>765</v>
      </c>
      <c r="M369" s="80" t="s">
        <v>37</v>
      </c>
      <c r="N369" s="92" t="s">
        <v>90</v>
      </c>
      <c r="O369" s="92" t="s">
        <v>247</v>
      </c>
      <c r="P369" s="92" t="s">
        <v>238</v>
      </c>
      <c r="Q369" s="94"/>
      <c r="R369" s="117"/>
      <c r="S369" s="117"/>
      <c r="T369" s="98"/>
    </row>
    <row r="370" spans="1:20" ht="45" customHeight="1" x14ac:dyDescent="0.25">
      <c r="A370" s="46">
        <v>44574</v>
      </c>
      <c r="B370" s="132">
        <f t="shared" si="5"/>
        <v>2022</v>
      </c>
      <c r="C370" s="132" t="str">
        <f>CHOOSE(IF(TableauSaisieDonnées[[#This Row],[Date]]="",13,MONTH(TableauSaisieDonnées[[#This Row],[Date]])),"Janvier","Février","Mars","Avril","Mai","Juin","Juillet","Août","Septembre","Octobre","Novembre","Décembre","")</f>
        <v>Janvier</v>
      </c>
      <c r="D370" s="59">
        <v>0.44097222222222227</v>
      </c>
      <c r="E370" s="44"/>
      <c r="F370" s="40" t="s">
        <v>49</v>
      </c>
      <c r="G370" s="65" t="s">
        <v>25</v>
      </c>
      <c r="H370" s="49" t="s">
        <v>29</v>
      </c>
      <c r="I370" s="49" t="s">
        <v>34</v>
      </c>
      <c r="J370" s="50" t="s">
        <v>16</v>
      </c>
      <c r="K370" s="50"/>
      <c r="L370" s="48" t="s">
        <v>766</v>
      </c>
      <c r="M370" s="109" t="s">
        <v>38</v>
      </c>
      <c r="N370" s="41" t="s">
        <v>51</v>
      </c>
      <c r="O370" s="41" t="s">
        <v>30</v>
      </c>
      <c r="P370" s="41" t="s">
        <v>229</v>
      </c>
      <c r="Q370" s="61">
        <v>1</v>
      </c>
      <c r="R370" s="115"/>
      <c r="S370" s="115"/>
      <c r="T370" s="113"/>
    </row>
    <row r="371" spans="1:20" ht="45" customHeight="1" x14ac:dyDescent="0.25">
      <c r="A371" s="84">
        <v>44574</v>
      </c>
      <c r="B371" s="135">
        <f t="shared" si="5"/>
        <v>2022</v>
      </c>
      <c r="C371" s="135" t="str">
        <f>CHOOSE(IF(TableauSaisieDonnées[[#This Row],[Date]]="",13,MONTH(TableauSaisieDonnées[[#This Row],[Date]])),"Janvier","Février","Mars","Avril","Mai","Juin","Juillet","Août","Septembre","Octobre","Novembre","Décembre","")</f>
        <v>Janvier</v>
      </c>
      <c r="D371" s="96">
        <v>0.44097222222222227</v>
      </c>
      <c r="E371" s="92"/>
      <c r="F371" s="75" t="s">
        <v>67</v>
      </c>
      <c r="G371" s="76" t="s">
        <v>24</v>
      </c>
      <c r="H371" s="78" t="s">
        <v>28</v>
      </c>
      <c r="I371" s="78" t="s">
        <v>34</v>
      </c>
      <c r="J371" s="79" t="s">
        <v>16</v>
      </c>
      <c r="K371" s="79"/>
      <c r="L371" s="80" t="s">
        <v>767</v>
      </c>
      <c r="M371" s="102" t="s">
        <v>38</v>
      </c>
      <c r="N371" s="81" t="s">
        <v>51</v>
      </c>
      <c r="O371" s="81" t="s">
        <v>30</v>
      </c>
      <c r="P371" s="81" t="s">
        <v>241</v>
      </c>
      <c r="Q371" s="94"/>
      <c r="R371" s="118"/>
      <c r="S371" s="118"/>
      <c r="T371" s="83"/>
    </row>
    <row r="372" spans="1:20" ht="45" customHeight="1" x14ac:dyDescent="0.25">
      <c r="A372" s="84">
        <v>44575</v>
      </c>
      <c r="B372" s="135">
        <f t="shared" si="5"/>
        <v>2022</v>
      </c>
      <c r="C372" s="135" t="str">
        <f>CHOOSE(IF(TableauSaisieDonnées[[#This Row],[Date]]="",13,MONTH(TableauSaisieDonnées[[#This Row],[Date]])),"Janvier","Février","Mars","Avril","Mai","Juin","Juillet","Août","Septembre","Octobre","Novembre","Décembre","")</f>
        <v>Janvier</v>
      </c>
      <c r="D372" s="96">
        <v>0.2590277777777778</v>
      </c>
      <c r="E372" s="92"/>
      <c r="F372" s="75" t="s">
        <v>67</v>
      </c>
      <c r="G372" s="76" t="s">
        <v>25</v>
      </c>
      <c r="H372" s="78" t="s">
        <v>29</v>
      </c>
      <c r="I372" s="78" t="s">
        <v>34</v>
      </c>
      <c r="J372" s="79" t="s">
        <v>14</v>
      </c>
      <c r="K372" s="79"/>
      <c r="L372" s="80" t="s">
        <v>768</v>
      </c>
      <c r="M372" s="80" t="s">
        <v>38</v>
      </c>
      <c r="N372" s="81" t="s">
        <v>162</v>
      </c>
      <c r="O372" s="81" t="s">
        <v>247</v>
      </c>
      <c r="P372" s="81" t="s">
        <v>239</v>
      </c>
      <c r="Q372" s="94"/>
      <c r="R372" s="118"/>
      <c r="S372" s="118"/>
      <c r="T372" s="83"/>
    </row>
    <row r="373" spans="1:20" ht="45" customHeight="1" x14ac:dyDescent="0.25">
      <c r="A373" s="84">
        <v>44578</v>
      </c>
      <c r="B373" s="135">
        <f t="shared" si="5"/>
        <v>2022</v>
      </c>
      <c r="C373" s="135" t="str">
        <f>CHOOSE(IF(TableauSaisieDonnées[[#This Row],[Date]]="",13,MONTH(TableauSaisieDonnées[[#This Row],[Date]])),"Janvier","Février","Mars","Avril","Mai","Juin","Juillet","Août","Septembre","Octobre","Novembre","Décembre","")</f>
        <v>Janvier</v>
      </c>
      <c r="D373" s="96">
        <v>0.59027777777777779</v>
      </c>
      <c r="E373" s="92"/>
      <c r="F373" s="75" t="s">
        <v>67</v>
      </c>
      <c r="G373" s="76" t="s">
        <v>25</v>
      </c>
      <c r="H373" s="78" t="s">
        <v>28</v>
      </c>
      <c r="I373" s="78" t="s">
        <v>35</v>
      </c>
      <c r="J373" s="79" t="s">
        <v>14</v>
      </c>
      <c r="K373" s="79"/>
      <c r="L373" s="80" t="s">
        <v>769</v>
      </c>
      <c r="M373" s="80" t="s">
        <v>37</v>
      </c>
      <c r="N373" s="81" t="s">
        <v>164</v>
      </c>
      <c r="O373" s="81" t="s">
        <v>79</v>
      </c>
      <c r="P373" s="81" t="s">
        <v>249</v>
      </c>
      <c r="Q373" s="94"/>
      <c r="R373" s="118"/>
      <c r="S373" s="118"/>
      <c r="T373" s="83"/>
    </row>
    <row r="374" spans="1:20" ht="45" customHeight="1" x14ac:dyDescent="0.25">
      <c r="A374" s="84">
        <v>44581</v>
      </c>
      <c r="B374" s="135">
        <f t="shared" si="5"/>
        <v>2022</v>
      </c>
      <c r="C374" s="135" t="str">
        <f>CHOOSE(IF(TableauSaisieDonnées[[#This Row],[Date]]="",13,MONTH(TableauSaisieDonnées[[#This Row],[Date]])),"Janvier","Février","Mars","Avril","Mai","Juin","Juillet","Août","Septembre","Octobre","Novembre","Décembre","")</f>
        <v>Janvier</v>
      </c>
      <c r="D374" s="96">
        <v>0.69861111111111107</v>
      </c>
      <c r="E374" s="92"/>
      <c r="F374" s="75" t="s">
        <v>67</v>
      </c>
      <c r="G374" s="88" t="s">
        <v>25</v>
      </c>
      <c r="H374" s="78" t="s">
        <v>29</v>
      </c>
      <c r="I374" s="78" t="s">
        <v>35</v>
      </c>
      <c r="J374" s="79" t="s">
        <v>16</v>
      </c>
      <c r="K374" s="79"/>
      <c r="L374" s="80" t="s">
        <v>770</v>
      </c>
      <c r="M374" s="80" t="s">
        <v>37</v>
      </c>
      <c r="N374" s="81" t="s">
        <v>128</v>
      </c>
      <c r="O374" s="81" t="s">
        <v>247</v>
      </c>
      <c r="P374" s="81" t="s">
        <v>229</v>
      </c>
      <c r="Q374" s="94"/>
      <c r="R374" s="118"/>
      <c r="S374" s="118"/>
      <c r="T374" s="83"/>
    </row>
    <row r="375" spans="1:20" ht="45" customHeight="1" x14ac:dyDescent="0.25">
      <c r="A375" s="46">
        <v>44586</v>
      </c>
      <c r="B375" s="132">
        <f t="shared" si="5"/>
        <v>2022</v>
      </c>
      <c r="C375" s="132" t="str">
        <f>CHOOSE(IF(TableauSaisieDonnées[[#This Row],[Date]]="",13,MONTH(TableauSaisieDonnées[[#This Row],[Date]])),"Janvier","Février","Mars","Avril","Mai","Juin","Juillet","Août","Septembre","Octobre","Novembre","Décembre","")</f>
        <v>Janvier</v>
      </c>
      <c r="D375" s="59">
        <v>0.9375</v>
      </c>
      <c r="E375" s="44"/>
      <c r="F375" s="40" t="s">
        <v>49</v>
      </c>
      <c r="G375" s="65" t="s">
        <v>26</v>
      </c>
      <c r="H375" s="49" t="s">
        <v>29</v>
      </c>
      <c r="I375" s="49" t="s">
        <v>34</v>
      </c>
      <c r="J375" s="50" t="s">
        <v>14</v>
      </c>
      <c r="K375" s="50"/>
      <c r="L375" s="48" t="s">
        <v>771</v>
      </c>
      <c r="M375" s="48" t="s">
        <v>36</v>
      </c>
      <c r="N375" s="41" t="s">
        <v>53</v>
      </c>
      <c r="O375" s="41" t="s">
        <v>79</v>
      </c>
      <c r="P375" s="41" t="s">
        <v>237</v>
      </c>
      <c r="Q375" s="61">
        <v>10</v>
      </c>
      <c r="R375" s="115"/>
      <c r="S375" s="115"/>
      <c r="T375" s="113"/>
    </row>
    <row r="376" spans="1:20" ht="45" customHeight="1" x14ac:dyDescent="0.25">
      <c r="A376" s="84">
        <v>44586</v>
      </c>
      <c r="B376" s="135">
        <f t="shared" si="5"/>
        <v>2022</v>
      </c>
      <c r="C376" s="135" t="str">
        <f>CHOOSE(IF(TableauSaisieDonnées[[#This Row],[Date]]="",13,MONTH(TableauSaisieDonnées[[#This Row],[Date]])),"Janvier","Février","Mars","Avril","Mai","Juin","Juillet","Août","Septembre","Octobre","Novembre","Décembre","")</f>
        <v>Janvier</v>
      </c>
      <c r="D376" s="96">
        <v>0.9375</v>
      </c>
      <c r="E376" s="92"/>
      <c r="F376" s="75" t="s">
        <v>67</v>
      </c>
      <c r="G376" s="76" t="s">
        <v>26</v>
      </c>
      <c r="H376" s="78" t="s">
        <v>29</v>
      </c>
      <c r="I376" s="78" t="s">
        <v>82</v>
      </c>
      <c r="J376" s="79" t="s">
        <v>14</v>
      </c>
      <c r="K376" s="79"/>
      <c r="L376" s="80" t="s">
        <v>772</v>
      </c>
      <c r="M376" s="80" t="s">
        <v>36</v>
      </c>
      <c r="N376" s="81" t="s">
        <v>254</v>
      </c>
      <c r="O376" s="81" t="s">
        <v>87</v>
      </c>
      <c r="P376" s="81" t="s">
        <v>237</v>
      </c>
      <c r="Q376" s="94"/>
      <c r="R376" s="118"/>
      <c r="S376" s="118"/>
      <c r="T376" s="83"/>
    </row>
    <row r="377" spans="1:20" ht="45" customHeight="1" x14ac:dyDescent="0.25">
      <c r="A377" s="84">
        <v>44592</v>
      </c>
      <c r="B377" s="135">
        <f t="shared" si="5"/>
        <v>2022</v>
      </c>
      <c r="C377" s="135" t="str">
        <f>CHOOSE(IF(TableauSaisieDonnées[[#This Row],[Date]]="",13,MONTH(TableauSaisieDonnées[[#This Row],[Date]])),"Janvier","Février","Mars","Avril","Mai","Juin","Juillet","Août","Septembre","Octobre","Novembre","Décembre","")</f>
        <v>Janvier</v>
      </c>
      <c r="D377" s="96">
        <v>0.41666666666666669</v>
      </c>
      <c r="E377" s="92"/>
      <c r="F377" s="75" t="s">
        <v>67</v>
      </c>
      <c r="G377" s="76" t="s">
        <v>84</v>
      </c>
      <c r="H377" s="78" t="s">
        <v>28</v>
      </c>
      <c r="I377" s="78" t="s">
        <v>34</v>
      </c>
      <c r="J377" s="79" t="s">
        <v>14</v>
      </c>
      <c r="K377" s="79"/>
      <c r="L377" s="80" t="s">
        <v>773</v>
      </c>
      <c r="M377" s="80" t="s">
        <v>37</v>
      </c>
      <c r="N377" s="81" t="s">
        <v>121</v>
      </c>
      <c r="O377" s="81" t="s">
        <v>247</v>
      </c>
      <c r="P377" s="81" t="s">
        <v>241</v>
      </c>
      <c r="Q377" s="94"/>
      <c r="R377" s="118"/>
      <c r="S377" s="118"/>
      <c r="T377" s="83"/>
    </row>
    <row r="378" spans="1:20" ht="45" customHeight="1" x14ac:dyDescent="0.25">
      <c r="A378" s="84">
        <v>44592</v>
      </c>
      <c r="B378" s="135">
        <f t="shared" si="5"/>
        <v>2022</v>
      </c>
      <c r="C378" s="135" t="str">
        <f>CHOOSE(IF(TableauSaisieDonnées[[#This Row],[Date]]="",13,MONTH(TableauSaisieDonnées[[#This Row],[Date]])),"Janvier","Février","Mars","Avril","Mai","Juin","Juillet","Août","Septembre","Octobre","Novembre","Décembre","")</f>
        <v>Janvier</v>
      </c>
      <c r="D378" s="96">
        <v>0.90625</v>
      </c>
      <c r="E378" s="92"/>
      <c r="F378" s="75" t="s">
        <v>67</v>
      </c>
      <c r="G378" s="88" t="s">
        <v>26</v>
      </c>
      <c r="H378" s="78" t="s">
        <v>28</v>
      </c>
      <c r="I378" s="78" t="s">
        <v>82</v>
      </c>
      <c r="J378" s="79" t="s">
        <v>14</v>
      </c>
      <c r="K378" s="79"/>
      <c r="L378" s="80" t="s">
        <v>774</v>
      </c>
      <c r="M378" s="80" t="s">
        <v>37</v>
      </c>
      <c r="N378" s="81" t="s">
        <v>164</v>
      </c>
      <c r="O378" s="81" t="s">
        <v>247</v>
      </c>
      <c r="P378" s="81" t="s">
        <v>241</v>
      </c>
      <c r="Q378" s="94"/>
      <c r="R378" s="118"/>
      <c r="S378" s="118"/>
      <c r="T378" s="83"/>
    </row>
    <row r="379" spans="1:20" ht="45" customHeight="1" x14ac:dyDescent="0.25">
      <c r="A379" s="84">
        <v>44593</v>
      </c>
      <c r="B379" s="135">
        <f t="shared" si="5"/>
        <v>2022</v>
      </c>
      <c r="C379" s="135" t="str">
        <f>CHOOSE(IF(TableauSaisieDonnées[[#This Row],[Date]]="",13,MONTH(TableauSaisieDonnées[[#This Row],[Date]])),"Janvier","Février","Mars","Avril","Mai","Juin","Juillet","Août","Septembre","Octobre","Novembre","Décembre","")</f>
        <v>Février</v>
      </c>
      <c r="D379" s="96">
        <v>0.3125</v>
      </c>
      <c r="E379" s="92"/>
      <c r="F379" s="75" t="s">
        <v>67</v>
      </c>
      <c r="G379" s="88" t="s">
        <v>24</v>
      </c>
      <c r="H379" s="78" t="s">
        <v>28</v>
      </c>
      <c r="I379" s="78" t="s">
        <v>34</v>
      </c>
      <c r="J379" s="79" t="s">
        <v>14</v>
      </c>
      <c r="K379" s="79"/>
      <c r="L379" s="80" t="s">
        <v>775</v>
      </c>
      <c r="M379" s="102" t="s">
        <v>37</v>
      </c>
      <c r="N379" s="81" t="s">
        <v>254</v>
      </c>
      <c r="O379" s="81" t="s">
        <v>247</v>
      </c>
      <c r="P379" s="81" t="s">
        <v>241</v>
      </c>
      <c r="Q379" s="94"/>
      <c r="R379" s="118"/>
      <c r="S379" s="118"/>
      <c r="T379" s="83"/>
    </row>
    <row r="380" spans="1:20" ht="45" customHeight="1" x14ac:dyDescent="0.25">
      <c r="A380" s="84">
        <v>44606</v>
      </c>
      <c r="B380" s="135">
        <f t="shared" si="5"/>
        <v>2022</v>
      </c>
      <c r="C380" s="135" t="str">
        <f>CHOOSE(IF(TableauSaisieDonnées[[#This Row],[Date]]="",13,MONTH(TableauSaisieDonnées[[#This Row],[Date]])),"Janvier","Février","Mars","Avril","Mai","Juin","Juillet","Août","Septembre","Octobre","Novembre","Décembre","")</f>
        <v>Février</v>
      </c>
      <c r="D380" s="96">
        <v>0.27777777777777779</v>
      </c>
      <c r="E380" s="92"/>
      <c r="F380" s="75" t="s">
        <v>67</v>
      </c>
      <c r="G380" s="76" t="s">
        <v>24</v>
      </c>
      <c r="H380" s="78" t="s">
        <v>28</v>
      </c>
      <c r="I380" s="78" t="s">
        <v>34</v>
      </c>
      <c r="J380" s="79" t="s">
        <v>16</v>
      </c>
      <c r="K380" s="79"/>
      <c r="L380" s="80" t="s">
        <v>776</v>
      </c>
      <c r="M380" s="102" t="s">
        <v>37</v>
      </c>
      <c r="N380" s="92" t="s">
        <v>75</v>
      </c>
      <c r="O380" s="81" t="s">
        <v>247</v>
      </c>
      <c r="P380" s="81" t="s">
        <v>241</v>
      </c>
      <c r="Q380" s="94"/>
      <c r="R380" s="117"/>
      <c r="S380" s="117"/>
      <c r="T380" s="98"/>
    </row>
    <row r="381" spans="1:20" ht="45" customHeight="1" x14ac:dyDescent="0.25">
      <c r="A381" s="46">
        <v>44608</v>
      </c>
      <c r="B381" s="132">
        <f t="shared" si="5"/>
        <v>2022</v>
      </c>
      <c r="C381" s="132" t="str">
        <f>CHOOSE(IF(TableauSaisieDonnées[[#This Row],[Date]]="",13,MONTH(TableauSaisieDonnées[[#This Row],[Date]])),"Janvier","Février","Mars","Avril","Mai","Juin","Juillet","Août","Septembre","Octobre","Novembre","Décembre","")</f>
        <v>Février</v>
      </c>
      <c r="D381" s="59">
        <v>0.82291666666666663</v>
      </c>
      <c r="E381" s="44"/>
      <c r="F381" s="40" t="s">
        <v>56</v>
      </c>
      <c r="G381" s="65" t="s">
        <v>25</v>
      </c>
      <c r="H381" s="49" t="s">
        <v>28</v>
      </c>
      <c r="I381" s="49" t="s">
        <v>34</v>
      </c>
      <c r="J381" s="50" t="s">
        <v>14</v>
      </c>
      <c r="K381" s="50"/>
      <c r="L381" s="48" t="s">
        <v>777</v>
      </c>
      <c r="M381" s="48" t="s">
        <v>37</v>
      </c>
      <c r="N381" s="41" t="s">
        <v>58</v>
      </c>
      <c r="O381" s="41" t="s">
        <v>87</v>
      </c>
      <c r="P381" s="41" t="s">
        <v>239</v>
      </c>
      <c r="Q381" s="61">
        <v>0</v>
      </c>
      <c r="R381" s="115"/>
      <c r="S381" s="115"/>
      <c r="T381" s="113"/>
    </row>
    <row r="382" spans="1:20" ht="45" customHeight="1" x14ac:dyDescent="0.25">
      <c r="A382" s="84">
        <v>44608</v>
      </c>
      <c r="B382" s="135">
        <f t="shared" si="5"/>
        <v>2022</v>
      </c>
      <c r="C382" s="135" t="str">
        <f>CHOOSE(IF(TableauSaisieDonnées[[#This Row],[Date]]="",13,MONTH(TableauSaisieDonnées[[#This Row],[Date]])),"Janvier","Février","Mars","Avril","Mai","Juin","Juillet","Août","Septembre","Octobre","Novembre","Décembre","")</f>
        <v>Février</v>
      </c>
      <c r="D382" s="96">
        <v>0.82291666666666663</v>
      </c>
      <c r="E382" s="92"/>
      <c r="F382" s="75" t="s">
        <v>67</v>
      </c>
      <c r="G382" s="76" t="s">
        <v>25</v>
      </c>
      <c r="H382" s="78" t="s">
        <v>28</v>
      </c>
      <c r="I382" s="78" t="s">
        <v>35</v>
      </c>
      <c r="J382" s="79" t="s">
        <v>14</v>
      </c>
      <c r="K382" s="79"/>
      <c r="L382" s="80" t="s">
        <v>778</v>
      </c>
      <c r="M382" s="102" t="s">
        <v>37</v>
      </c>
      <c r="N382" s="92" t="s">
        <v>118</v>
      </c>
      <c r="O382" s="92" t="s">
        <v>247</v>
      </c>
      <c r="P382" s="92" t="s">
        <v>239</v>
      </c>
      <c r="Q382" s="94"/>
      <c r="R382" s="117"/>
      <c r="S382" s="117"/>
      <c r="T382" s="98"/>
    </row>
    <row r="383" spans="1:20" ht="45" customHeight="1" x14ac:dyDescent="0.25">
      <c r="A383" s="84">
        <v>44616</v>
      </c>
      <c r="B383" s="135">
        <f t="shared" si="5"/>
        <v>2022</v>
      </c>
      <c r="C383" s="135" t="str">
        <f>CHOOSE(IF(TableauSaisieDonnées[[#This Row],[Date]]="",13,MONTH(TableauSaisieDonnées[[#This Row],[Date]])),"Janvier","Février","Mars","Avril","Mai","Juin","Juillet","Août","Septembre","Octobre","Novembre","Décembre","")</f>
        <v>Février</v>
      </c>
      <c r="D383" s="96">
        <v>0.57291666666666663</v>
      </c>
      <c r="E383" s="92"/>
      <c r="F383" s="75" t="s">
        <v>67</v>
      </c>
      <c r="G383" s="76" t="s">
        <v>24</v>
      </c>
      <c r="H383" s="78" t="s">
        <v>28</v>
      </c>
      <c r="I383" s="78" t="s">
        <v>35</v>
      </c>
      <c r="J383" s="79" t="s">
        <v>14</v>
      </c>
      <c r="K383" s="79"/>
      <c r="L383" s="80" t="s">
        <v>779</v>
      </c>
      <c r="M383" s="80" t="s">
        <v>37</v>
      </c>
      <c r="N383" s="92" t="s">
        <v>75</v>
      </c>
      <c r="O383" s="92" t="s">
        <v>247</v>
      </c>
      <c r="P383" s="92" t="s">
        <v>239</v>
      </c>
      <c r="Q383" s="94"/>
      <c r="R383" s="117"/>
      <c r="S383" s="117"/>
      <c r="T383" s="98"/>
    </row>
    <row r="384" spans="1:20" ht="45" customHeight="1" x14ac:dyDescent="0.25">
      <c r="A384" s="84">
        <v>44628</v>
      </c>
      <c r="B384" s="135">
        <f t="shared" si="5"/>
        <v>2022</v>
      </c>
      <c r="C384" s="135" t="str">
        <f>CHOOSE(IF(TableauSaisieDonnées[[#This Row],[Date]]="",13,MONTH(TableauSaisieDonnées[[#This Row],[Date]])),"Janvier","Février","Mars","Avril","Mai","Juin","Juillet","Août","Septembre","Octobre","Novembre","Décembre","")</f>
        <v>Mars</v>
      </c>
      <c r="D384" s="96">
        <v>0.95833333333333337</v>
      </c>
      <c r="E384" s="92"/>
      <c r="F384" s="75" t="s">
        <v>67</v>
      </c>
      <c r="G384" s="76" t="s">
        <v>26</v>
      </c>
      <c r="H384" s="78" t="s">
        <v>29</v>
      </c>
      <c r="I384" s="78" t="s">
        <v>82</v>
      </c>
      <c r="J384" s="79" t="s">
        <v>14</v>
      </c>
      <c r="K384" s="79"/>
      <c r="L384" s="80" t="s">
        <v>780</v>
      </c>
      <c r="M384" s="80" t="s">
        <v>36</v>
      </c>
      <c r="N384" s="92" t="s">
        <v>155</v>
      </c>
      <c r="O384" s="92" t="s">
        <v>247</v>
      </c>
      <c r="P384" s="92" t="s">
        <v>239</v>
      </c>
      <c r="Q384" s="94"/>
      <c r="R384" s="117"/>
      <c r="S384" s="117"/>
      <c r="T384" s="98"/>
    </row>
    <row r="385" spans="1:20" ht="45" customHeight="1" x14ac:dyDescent="0.25">
      <c r="A385" s="84">
        <v>44629</v>
      </c>
      <c r="B385" s="135">
        <f t="shared" si="5"/>
        <v>2022</v>
      </c>
      <c r="C385" s="135" t="str">
        <f>CHOOSE(IF(TableauSaisieDonnées[[#This Row],[Date]]="",13,MONTH(TableauSaisieDonnées[[#This Row],[Date]])),"Janvier","Février","Mars","Avril","Mai","Juin","Juillet","Août","Septembre","Octobre","Novembre","Décembre","")</f>
        <v>Mars</v>
      </c>
      <c r="D385" s="96">
        <v>0.40972222222222227</v>
      </c>
      <c r="E385" s="92"/>
      <c r="F385" s="75" t="s">
        <v>67</v>
      </c>
      <c r="G385" s="88" t="s">
        <v>25</v>
      </c>
      <c r="H385" s="78" t="s">
        <v>28</v>
      </c>
      <c r="I385" s="78" t="s">
        <v>34</v>
      </c>
      <c r="J385" s="79" t="s">
        <v>14</v>
      </c>
      <c r="K385" s="79"/>
      <c r="L385" s="80" t="s">
        <v>781</v>
      </c>
      <c r="M385" s="91" t="s">
        <v>143</v>
      </c>
      <c r="N385" s="92" t="s">
        <v>75</v>
      </c>
      <c r="O385" s="81" t="s">
        <v>247</v>
      </c>
      <c r="P385" s="81" t="s">
        <v>241</v>
      </c>
      <c r="Q385" s="94"/>
      <c r="R385" s="117"/>
      <c r="S385" s="117"/>
      <c r="T385" s="98"/>
    </row>
    <row r="386" spans="1:20" ht="45" customHeight="1" x14ac:dyDescent="0.25">
      <c r="A386" s="52">
        <v>44630</v>
      </c>
      <c r="B386" s="132">
        <f t="shared" ref="B386:B412" si="6">IF(A386="","",YEAR(A386))</f>
        <v>2022</v>
      </c>
      <c r="C386" s="132" t="str">
        <f>CHOOSE(IF(TableauSaisieDonnées[[#This Row],[Date]]="",13,MONTH(TableauSaisieDonnées[[#This Row],[Date]])),"Janvier","Février","Mars","Avril","Mai","Juin","Juillet","Août","Septembre","Octobre","Novembre","Décembre","")</f>
        <v>Mars</v>
      </c>
      <c r="D386" s="59">
        <v>0.75</v>
      </c>
      <c r="E386" s="44"/>
      <c r="F386" s="40" t="s">
        <v>49</v>
      </c>
      <c r="G386" s="43" t="s">
        <v>24</v>
      </c>
      <c r="H386" s="63" t="s">
        <v>29</v>
      </c>
      <c r="I386" s="55" t="s">
        <v>35</v>
      </c>
      <c r="J386" s="56" t="s">
        <v>14</v>
      </c>
      <c r="K386" s="56"/>
      <c r="L386" s="62" t="s">
        <v>782</v>
      </c>
      <c r="M386" s="44" t="s">
        <v>36</v>
      </c>
      <c r="N386" s="41" t="s">
        <v>66</v>
      </c>
      <c r="O386" s="41" t="s">
        <v>247</v>
      </c>
      <c r="P386" s="41" t="s">
        <v>229</v>
      </c>
      <c r="Q386" s="61">
        <v>9</v>
      </c>
      <c r="R386" s="115"/>
      <c r="S386" s="115"/>
      <c r="T386" s="113"/>
    </row>
    <row r="387" spans="1:20" ht="45" customHeight="1" x14ac:dyDescent="0.25">
      <c r="A387" s="84">
        <v>44630</v>
      </c>
      <c r="B387" s="133">
        <f t="shared" si="6"/>
        <v>2022</v>
      </c>
      <c r="C387" s="133" t="str">
        <f>CHOOSE(IF(TableauSaisieDonnées[[#This Row],[Date]]="",13,MONTH(TableauSaisieDonnées[[#This Row],[Date]])),"Janvier","Février","Mars","Avril","Mai","Juin","Juillet","Août","Septembre","Octobre","Novembre","Décembre","")</f>
        <v>Mars</v>
      </c>
      <c r="D387" s="73">
        <v>0.5</v>
      </c>
      <c r="E387" s="74"/>
      <c r="F387" s="75" t="s">
        <v>67</v>
      </c>
      <c r="G387" s="76" t="s">
        <v>25</v>
      </c>
      <c r="H387" s="88" t="s">
        <v>29</v>
      </c>
      <c r="I387" s="78" t="s">
        <v>34</v>
      </c>
      <c r="J387" s="79" t="s">
        <v>14</v>
      </c>
      <c r="K387" s="79"/>
      <c r="L387" s="80" t="s">
        <v>783</v>
      </c>
      <c r="M387" s="80" t="s">
        <v>242</v>
      </c>
      <c r="N387" s="92" t="s">
        <v>149</v>
      </c>
      <c r="O387" s="92" t="s">
        <v>87</v>
      </c>
      <c r="P387" s="92" t="s">
        <v>245</v>
      </c>
      <c r="Q387" s="94"/>
      <c r="R387" s="117"/>
      <c r="S387" s="117"/>
      <c r="T387" s="98"/>
    </row>
    <row r="388" spans="1:20" ht="45" customHeight="1" x14ac:dyDescent="0.25">
      <c r="A388" s="84">
        <v>44631</v>
      </c>
      <c r="B388" s="133">
        <f t="shared" si="6"/>
        <v>2022</v>
      </c>
      <c r="C388" s="133" t="str">
        <f>CHOOSE(IF(TableauSaisieDonnées[[#This Row],[Date]]="",13,MONTH(TableauSaisieDonnées[[#This Row],[Date]])),"Janvier","Février","Mars","Avril","Mai","Juin","Juillet","Août","Septembre","Octobre","Novembre","Décembre","")</f>
        <v>Mars</v>
      </c>
      <c r="D388" s="73">
        <v>0.5</v>
      </c>
      <c r="E388" s="74"/>
      <c r="F388" s="75" t="s">
        <v>67</v>
      </c>
      <c r="G388" s="76" t="s">
        <v>25</v>
      </c>
      <c r="H388" s="88" t="s">
        <v>28</v>
      </c>
      <c r="I388" s="78" t="s">
        <v>34</v>
      </c>
      <c r="J388" s="79" t="s">
        <v>14</v>
      </c>
      <c r="K388" s="79"/>
      <c r="L388" s="80" t="s">
        <v>784</v>
      </c>
      <c r="M388" s="80" t="s">
        <v>100</v>
      </c>
      <c r="N388" s="92" t="s">
        <v>75</v>
      </c>
      <c r="O388" s="92" t="s">
        <v>248</v>
      </c>
      <c r="P388" s="92" t="s">
        <v>241</v>
      </c>
      <c r="Q388" s="94"/>
      <c r="R388" s="117"/>
      <c r="S388" s="117"/>
      <c r="T388" s="98"/>
    </row>
    <row r="389" spans="1:20" ht="45" customHeight="1" x14ac:dyDescent="0.25">
      <c r="A389" s="84">
        <v>44634</v>
      </c>
      <c r="B389" s="133">
        <f t="shared" si="6"/>
        <v>2022</v>
      </c>
      <c r="C389" s="133" t="str">
        <f>CHOOSE(IF(TableauSaisieDonnées[[#This Row],[Date]]="",13,MONTH(TableauSaisieDonnées[[#This Row],[Date]])),"Janvier","Février","Mars","Avril","Mai","Juin","Juillet","Août","Septembre","Octobre","Novembre","Décembre","")</f>
        <v>Mars</v>
      </c>
      <c r="D389" s="73">
        <v>0.66666666666666663</v>
      </c>
      <c r="E389" s="74"/>
      <c r="F389" s="75" t="s">
        <v>67</v>
      </c>
      <c r="G389" s="76" t="s">
        <v>84</v>
      </c>
      <c r="H389" s="88" t="s">
        <v>29</v>
      </c>
      <c r="I389" s="78" t="s">
        <v>89</v>
      </c>
      <c r="J389" s="79" t="s">
        <v>14</v>
      </c>
      <c r="K389" s="79"/>
      <c r="L389" s="80" t="s">
        <v>785</v>
      </c>
      <c r="M389" s="80" t="s">
        <v>37</v>
      </c>
      <c r="N389" s="92" t="s">
        <v>75</v>
      </c>
      <c r="O389" s="81" t="s">
        <v>247</v>
      </c>
      <c r="P389" s="81" t="s">
        <v>241</v>
      </c>
      <c r="Q389" s="94"/>
      <c r="R389" s="117"/>
      <c r="S389" s="117"/>
      <c r="T389" s="98"/>
    </row>
    <row r="390" spans="1:20" ht="45" customHeight="1" x14ac:dyDescent="0.25">
      <c r="A390" s="84">
        <v>44635</v>
      </c>
      <c r="B390" s="133">
        <f t="shared" si="6"/>
        <v>2022</v>
      </c>
      <c r="C390" s="133" t="str">
        <f>CHOOSE(IF(TableauSaisieDonnées[[#This Row],[Date]]="",13,MONTH(TableauSaisieDonnées[[#This Row],[Date]])),"Janvier","Février","Mars","Avril","Mai","Juin","Juillet","Août","Septembre","Octobre","Novembre","Décembre","")</f>
        <v>Mars</v>
      </c>
      <c r="D390" s="73">
        <v>0.37847222222222227</v>
      </c>
      <c r="E390" s="74"/>
      <c r="F390" s="75" t="s">
        <v>67</v>
      </c>
      <c r="G390" s="76" t="s">
        <v>24</v>
      </c>
      <c r="H390" s="88" t="s">
        <v>28</v>
      </c>
      <c r="I390" s="78" t="s">
        <v>34</v>
      </c>
      <c r="J390" s="79" t="s">
        <v>14</v>
      </c>
      <c r="K390" s="79"/>
      <c r="L390" s="80" t="s">
        <v>786</v>
      </c>
      <c r="M390" s="80" t="s">
        <v>37</v>
      </c>
      <c r="N390" s="92" t="s">
        <v>128</v>
      </c>
      <c r="O390" s="81" t="s">
        <v>247</v>
      </c>
      <c r="P390" s="81" t="s">
        <v>241</v>
      </c>
      <c r="Q390" s="94"/>
      <c r="R390" s="117"/>
      <c r="S390" s="117"/>
      <c r="T390" s="98"/>
    </row>
    <row r="391" spans="1:20" ht="45" customHeight="1" x14ac:dyDescent="0.25">
      <c r="A391" s="46">
        <v>44637</v>
      </c>
      <c r="B391" s="130">
        <f t="shared" si="6"/>
        <v>2022</v>
      </c>
      <c r="C391" s="130" t="str">
        <f>CHOOSE(IF(TableauSaisieDonnées[[#This Row],[Date]]="",13,MONTH(TableauSaisieDonnées[[#This Row],[Date]])),"Janvier","Février","Mars","Avril","Mai","Juin","Juillet","Août","Septembre","Octobre","Novembre","Décembre","")</f>
        <v>Mars</v>
      </c>
      <c r="D391" s="47">
        <v>0.77083333333333337</v>
      </c>
      <c r="E391" s="64"/>
      <c r="F391" s="40" t="s">
        <v>49</v>
      </c>
      <c r="G391" s="65" t="s">
        <v>24</v>
      </c>
      <c r="H391" s="63" t="s">
        <v>28</v>
      </c>
      <c r="I391" s="49" t="s">
        <v>35</v>
      </c>
      <c r="J391" s="50" t="s">
        <v>14</v>
      </c>
      <c r="K391" s="50"/>
      <c r="L391" s="48" t="s">
        <v>787</v>
      </c>
      <c r="M391" s="48" t="s">
        <v>36</v>
      </c>
      <c r="N391" s="41" t="s">
        <v>75</v>
      </c>
      <c r="O391" s="41" t="s">
        <v>247</v>
      </c>
      <c r="P391" s="41" t="s">
        <v>239</v>
      </c>
      <c r="Q391" s="61">
        <v>8</v>
      </c>
      <c r="R391" s="115"/>
      <c r="S391" s="115"/>
      <c r="T391" s="113"/>
    </row>
    <row r="392" spans="1:20" ht="45" customHeight="1" x14ac:dyDescent="0.25">
      <c r="A392" s="46">
        <v>44638</v>
      </c>
      <c r="B392" s="130">
        <f t="shared" si="6"/>
        <v>2022</v>
      </c>
      <c r="C392" s="130" t="str">
        <f>CHOOSE(IF(TableauSaisieDonnées[[#This Row],[Date]]="",13,MONTH(TableauSaisieDonnées[[#This Row],[Date]])),"Janvier","Février","Mars","Avril","Mai","Juin","Juillet","Août","Septembre","Octobre","Novembre","Décembre","")</f>
        <v>Mars</v>
      </c>
      <c r="D392" s="47">
        <v>0.67708333333333337</v>
      </c>
      <c r="E392" s="64"/>
      <c r="F392" s="40" t="s">
        <v>56</v>
      </c>
      <c r="G392" s="65" t="s">
        <v>25</v>
      </c>
      <c r="H392" s="63" t="s">
        <v>29</v>
      </c>
      <c r="I392" s="49" t="s">
        <v>35</v>
      </c>
      <c r="J392" s="50" t="s">
        <v>14</v>
      </c>
      <c r="K392" s="50"/>
      <c r="L392" s="48" t="s">
        <v>788</v>
      </c>
      <c r="M392" s="48" t="s">
        <v>37</v>
      </c>
      <c r="N392" s="41" t="s">
        <v>58</v>
      </c>
      <c r="O392" s="41" t="s">
        <v>247</v>
      </c>
      <c r="P392" s="41" t="s">
        <v>239</v>
      </c>
      <c r="Q392" s="61">
        <v>0</v>
      </c>
      <c r="R392" s="115"/>
      <c r="S392" s="115"/>
      <c r="T392" s="113"/>
    </row>
    <row r="393" spans="1:20" ht="45" customHeight="1" x14ac:dyDescent="0.25">
      <c r="A393" s="84">
        <v>44638</v>
      </c>
      <c r="B393" s="133">
        <f t="shared" si="6"/>
        <v>2022</v>
      </c>
      <c r="C393" s="133" t="str">
        <f>CHOOSE(IF(TableauSaisieDonnées[[#This Row],[Date]]="",13,MONTH(TableauSaisieDonnées[[#This Row],[Date]])),"Janvier","Février","Mars","Avril","Mai","Juin","Juillet","Août","Septembre","Octobre","Novembre","Décembre","")</f>
        <v>Mars</v>
      </c>
      <c r="D393" s="73">
        <v>0.38541666666666669</v>
      </c>
      <c r="E393" s="74"/>
      <c r="F393" s="75" t="s">
        <v>67</v>
      </c>
      <c r="G393" s="76" t="s">
        <v>24</v>
      </c>
      <c r="H393" s="88" t="s">
        <v>29</v>
      </c>
      <c r="I393" s="78" t="s">
        <v>34</v>
      </c>
      <c r="J393" s="79" t="s">
        <v>14</v>
      </c>
      <c r="K393" s="79"/>
      <c r="L393" s="80" t="s">
        <v>789</v>
      </c>
      <c r="M393" s="80" t="s">
        <v>37</v>
      </c>
      <c r="N393" s="92" t="s">
        <v>75</v>
      </c>
      <c r="O393" s="81" t="s">
        <v>247</v>
      </c>
      <c r="P393" s="81" t="s">
        <v>241</v>
      </c>
      <c r="Q393" s="94"/>
      <c r="R393" s="117"/>
      <c r="S393" s="117"/>
      <c r="T393" s="98"/>
    </row>
    <row r="394" spans="1:20" ht="45" customHeight="1" x14ac:dyDescent="0.25">
      <c r="A394" s="84">
        <v>44638</v>
      </c>
      <c r="B394" s="133">
        <f t="shared" si="6"/>
        <v>2022</v>
      </c>
      <c r="C394" s="133" t="str">
        <f>CHOOSE(IF(TableauSaisieDonnées[[#This Row],[Date]]="",13,MONTH(TableauSaisieDonnées[[#This Row],[Date]])),"Janvier","Février","Mars","Avril","Mai","Juin","Juillet","Août","Septembre","Octobre","Novembre","Décembre","")</f>
        <v>Mars</v>
      </c>
      <c r="D394" s="73">
        <v>0.67986111111111114</v>
      </c>
      <c r="E394" s="74"/>
      <c r="F394" s="75" t="s">
        <v>67</v>
      </c>
      <c r="G394" s="76" t="s">
        <v>25</v>
      </c>
      <c r="H394" s="88" t="s">
        <v>29</v>
      </c>
      <c r="I394" s="78" t="s">
        <v>35</v>
      </c>
      <c r="J394" s="79" t="s">
        <v>14</v>
      </c>
      <c r="K394" s="79"/>
      <c r="L394" s="80" t="s">
        <v>790</v>
      </c>
      <c r="M394" s="80" t="s">
        <v>37</v>
      </c>
      <c r="N394" s="92" t="s">
        <v>136</v>
      </c>
      <c r="O394" s="81" t="s">
        <v>247</v>
      </c>
      <c r="P394" s="81" t="s">
        <v>239</v>
      </c>
      <c r="Q394" s="94"/>
      <c r="R394" s="117"/>
      <c r="S394" s="117"/>
      <c r="T394" s="98"/>
    </row>
    <row r="395" spans="1:20" ht="45" customHeight="1" x14ac:dyDescent="0.25">
      <c r="A395" s="46">
        <v>44641</v>
      </c>
      <c r="B395" s="130">
        <f t="shared" si="6"/>
        <v>2022</v>
      </c>
      <c r="C395" s="130" t="str">
        <f>CHOOSE(IF(TableauSaisieDonnées[[#This Row],[Date]]="",13,MONTH(TableauSaisieDonnées[[#This Row],[Date]])),"Janvier","Février","Mars","Avril","Mai","Juin","Juillet","Août","Septembre","Octobre","Novembre","Décembre","")</f>
        <v>Mars</v>
      </c>
      <c r="D395" s="47">
        <v>0.60763888888888895</v>
      </c>
      <c r="E395" s="64"/>
      <c r="F395" s="40" t="s">
        <v>49</v>
      </c>
      <c r="G395" s="65" t="s">
        <v>25</v>
      </c>
      <c r="H395" s="63" t="s">
        <v>28</v>
      </c>
      <c r="I395" s="49" t="s">
        <v>35</v>
      </c>
      <c r="J395" s="50" t="s">
        <v>16</v>
      </c>
      <c r="K395" s="50"/>
      <c r="L395" s="48" t="s">
        <v>791</v>
      </c>
      <c r="M395" s="48" t="s">
        <v>36</v>
      </c>
      <c r="N395" s="41" t="s">
        <v>90</v>
      </c>
      <c r="O395" s="41" t="s">
        <v>30</v>
      </c>
      <c r="P395" s="41" t="s">
        <v>241</v>
      </c>
      <c r="Q395" s="61">
        <v>25</v>
      </c>
      <c r="R395" s="115"/>
      <c r="S395" s="115"/>
      <c r="T395" s="113"/>
    </row>
    <row r="396" spans="1:20" ht="45" customHeight="1" x14ac:dyDescent="0.25">
      <c r="A396" s="84">
        <v>44641</v>
      </c>
      <c r="B396" s="133">
        <f t="shared" si="6"/>
        <v>2022</v>
      </c>
      <c r="C396" s="133" t="str">
        <f>CHOOSE(IF(TableauSaisieDonnées[[#This Row],[Date]]="",13,MONTH(TableauSaisieDonnées[[#This Row],[Date]])),"Janvier","Février","Mars","Avril","Mai","Juin","Juillet","Août","Septembre","Octobre","Novembre","Décembre","")</f>
        <v>Mars</v>
      </c>
      <c r="D396" s="73">
        <v>0.60416666666666663</v>
      </c>
      <c r="E396" s="74"/>
      <c r="F396" s="75" t="s">
        <v>67</v>
      </c>
      <c r="G396" s="76" t="s">
        <v>24</v>
      </c>
      <c r="H396" s="88" t="s">
        <v>28</v>
      </c>
      <c r="I396" s="78" t="s">
        <v>35</v>
      </c>
      <c r="J396" s="79" t="s">
        <v>16</v>
      </c>
      <c r="K396" s="79"/>
      <c r="L396" s="80" t="s">
        <v>792</v>
      </c>
      <c r="M396" s="80" t="s">
        <v>36</v>
      </c>
      <c r="N396" s="92" t="s">
        <v>90</v>
      </c>
      <c r="O396" s="92" t="s">
        <v>30</v>
      </c>
      <c r="P396" s="92" t="s">
        <v>241</v>
      </c>
      <c r="Q396" s="94"/>
      <c r="R396" s="117"/>
      <c r="S396" s="117"/>
      <c r="T396" s="113"/>
    </row>
    <row r="397" spans="1:20" ht="45" customHeight="1" x14ac:dyDescent="0.25">
      <c r="A397" s="84">
        <v>44642</v>
      </c>
      <c r="B397" s="133">
        <f t="shared" si="6"/>
        <v>2022</v>
      </c>
      <c r="C397" s="133" t="str">
        <f>CHOOSE(IF(TableauSaisieDonnées[[#This Row],[Date]]="",13,MONTH(TableauSaisieDonnées[[#This Row],[Date]])),"Janvier","Février","Mars","Avril","Mai","Juin","Juillet","Août","Septembre","Octobre","Novembre","Décembre","")</f>
        <v>Mars</v>
      </c>
      <c r="D397" s="73">
        <v>0.9375</v>
      </c>
      <c r="E397" s="74"/>
      <c r="F397" s="75" t="s">
        <v>67</v>
      </c>
      <c r="G397" s="76" t="s">
        <v>26</v>
      </c>
      <c r="H397" s="88" t="s">
        <v>28</v>
      </c>
      <c r="I397" s="78" t="s">
        <v>82</v>
      </c>
      <c r="J397" s="79" t="s">
        <v>111</v>
      </c>
      <c r="K397" s="79"/>
      <c r="L397" s="80" t="s">
        <v>793</v>
      </c>
      <c r="M397" s="80" t="s">
        <v>100</v>
      </c>
      <c r="N397" s="92" t="s">
        <v>155</v>
      </c>
      <c r="O397" s="81" t="s">
        <v>247</v>
      </c>
      <c r="P397" s="81" t="s">
        <v>241</v>
      </c>
      <c r="Q397" s="94"/>
      <c r="R397" s="117"/>
      <c r="S397" s="117"/>
      <c r="T397" s="98"/>
    </row>
    <row r="398" spans="1:20" ht="45" customHeight="1" x14ac:dyDescent="0.25">
      <c r="A398" s="84">
        <v>44643</v>
      </c>
      <c r="B398" s="133">
        <f t="shared" si="6"/>
        <v>2022</v>
      </c>
      <c r="C398" s="133" t="str">
        <f>CHOOSE(IF(TableauSaisieDonnées[[#This Row],[Date]]="",13,MONTH(TableauSaisieDonnées[[#This Row],[Date]])),"Janvier","Février","Mars","Avril","Mai","Juin","Juillet","Août","Septembre","Octobre","Novembre","Décembre","")</f>
        <v>Mars</v>
      </c>
      <c r="D398" s="73">
        <v>0.59722222222222221</v>
      </c>
      <c r="E398" s="74"/>
      <c r="F398" s="75" t="s">
        <v>67</v>
      </c>
      <c r="G398" s="76" t="s">
        <v>84</v>
      </c>
      <c r="H398" s="88" t="s">
        <v>28</v>
      </c>
      <c r="I398" s="78" t="s">
        <v>89</v>
      </c>
      <c r="J398" s="79" t="s">
        <v>14</v>
      </c>
      <c r="K398" s="79"/>
      <c r="L398" s="80" t="s">
        <v>794</v>
      </c>
      <c r="M398" s="80" t="s">
        <v>100</v>
      </c>
      <c r="N398" s="92" t="s">
        <v>75</v>
      </c>
      <c r="O398" s="92" t="s">
        <v>248</v>
      </c>
      <c r="P398" s="92" t="s">
        <v>237</v>
      </c>
      <c r="Q398" s="94"/>
      <c r="R398" s="117"/>
      <c r="S398" s="117"/>
      <c r="T398" s="98"/>
    </row>
    <row r="399" spans="1:20" ht="45" customHeight="1" x14ac:dyDescent="0.25">
      <c r="A399" s="84">
        <v>44652</v>
      </c>
      <c r="B399" s="133">
        <f t="shared" si="6"/>
        <v>2022</v>
      </c>
      <c r="C399" s="133" t="str">
        <f>CHOOSE(IF(TableauSaisieDonnées[[#This Row],[Date]]="",13,MONTH(TableauSaisieDonnées[[#This Row],[Date]])),"Janvier","Février","Mars","Avril","Mai","Juin","Juillet","Août","Septembre","Octobre","Novembre","Décembre","")</f>
        <v>Avril</v>
      </c>
      <c r="D399" s="73">
        <v>0.56874999999999998</v>
      </c>
      <c r="E399" s="74"/>
      <c r="F399" s="75" t="s">
        <v>67</v>
      </c>
      <c r="G399" s="76" t="s">
        <v>84</v>
      </c>
      <c r="H399" s="88" t="s">
        <v>28</v>
      </c>
      <c r="I399" s="78" t="s">
        <v>89</v>
      </c>
      <c r="J399" s="79" t="s">
        <v>14</v>
      </c>
      <c r="K399" s="79"/>
      <c r="L399" s="80" t="s">
        <v>795</v>
      </c>
      <c r="M399" s="80" t="s">
        <v>37</v>
      </c>
      <c r="N399" s="92" t="s">
        <v>110</v>
      </c>
      <c r="O399" s="92" t="s">
        <v>87</v>
      </c>
      <c r="P399" s="92" t="s">
        <v>249</v>
      </c>
      <c r="Q399" s="94"/>
      <c r="R399" s="117"/>
      <c r="S399" s="117"/>
      <c r="T399" s="98"/>
    </row>
    <row r="400" spans="1:20" ht="45" customHeight="1" x14ac:dyDescent="0.25">
      <c r="A400" s="84">
        <v>44662</v>
      </c>
      <c r="B400" s="133">
        <f t="shared" si="6"/>
        <v>2022</v>
      </c>
      <c r="C400" s="133" t="str">
        <f>CHOOSE(IF(TableauSaisieDonnées[[#This Row],[Date]]="",13,MONTH(TableauSaisieDonnées[[#This Row],[Date]])),"Janvier","Février","Mars","Avril","Mai","Juin","Juillet","Août","Septembre","Octobre","Novembre","Décembre","")</f>
        <v>Avril</v>
      </c>
      <c r="D400" s="73">
        <v>0.46527777777777773</v>
      </c>
      <c r="E400" s="74"/>
      <c r="F400" s="75" t="s">
        <v>67</v>
      </c>
      <c r="G400" s="76" t="s">
        <v>24</v>
      </c>
      <c r="H400" s="88" t="s">
        <v>29</v>
      </c>
      <c r="I400" s="78" t="s">
        <v>34</v>
      </c>
      <c r="J400" s="79" t="s">
        <v>14</v>
      </c>
      <c r="K400" s="79"/>
      <c r="L400" s="80" t="s">
        <v>796</v>
      </c>
      <c r="M400" s="80" t="s">
        <v>37</v>
      </c>
      <c r="N400" s="92" t="s">
        <v>164</v>
      </c>
      <c r="O400" s="92" t="s">
        <v>247</v>
      </c>
      <c r="P400" s="92" t="s">
        <v>239</v>
      </c>
      <c r="Q400" s="94"/>
      <c r="R400" s="117"/>
      <c r="S400" s="117"/>
      <c r="T400" s="98"/>
    </row>
    <row r="401" spans="1:20" ht="45" customHeight="1" x14ac:dyDescent="0.25">
      <c r="A401" s="84">
        <v>44663</v>
      </c>
      <c r="B401" s="133">
        <f t="shared" si="6"/>
        <v>2022</v>
      </c>
      <c r="C401" s="133" t="str">
        <f>CHOOSE(IF(TableauSaisieDonnées[[#This Row],[Date]]="",13,MONTH(TableauSaisieDonnées[[#This Row],[Date]])),"Janvier","Février","Mars","Avril","Mai","Juin","Juillet","Août","Septembre","Octobre","Novembre","Décembre","")</f>
        <v>Avril</v>
      </c>
      <c r="D401" s="73">
        <v>0.57638888888888895</v>
      </c>
      <c r="E401" s="74"/>
      <c r="F401" s="75" t="s">
        <v>67</v>
      </c>
      <c r="G401" s="76" t="s">
        <v>84</v>
      </c>
      <c r="H401" s="88" t="s">
        <v>28</v>
      </c>
      <c r="I401" s="78" t="s">
        <v>89</v>
      </c>
      <c r="J401" s="79" t="s">
        <v>14</v>
      </c>
      <c r="K401" s="79"/>
      <c r="L401" s="80" t="s">
        <v>797</v>
      </c>
      <c r="M401" s="80" t="s">
        <v>37</v>
      </c>
      <c r="N401" s="92" t="s">
        <v>113</v>
      </c>
      <c r="O401" s="92" t="s">
        <v>87</v>
      </c>
      <c r="P401" s="92" t="s">
        <v>249</v>
      </c>
      <c r="Q401" s="94"/>
      <c r="R401" s="117"/>
      <c r="S401" s="117"/>
      <c r="T401" s="98"/>
    </row>
    <row r="402" spans="1:20" ht="45" customHeight="1" x14ac:dyDescent="0.25">
      <c r="A402" s="84">
        <v>44665</v>
      </c>
      <c r="B402" s="133">
        <f t="shared" si="6"/>
        <v>2022</v>
      </c>
      <c r="C402" s="133" t="str">
        <f>CHOOSE(IF(TableauSaisieDonnées[[#This Row],[Date]]="",13,MONTH(TableauSaisieDonnées[[#This Row],[Date]])),"Janvier","Février","Mars","Avril","Mai","Juin","Juillet","Août","Septembre","Octobre","Novembre","Décembre","")</f>
        <v>Avril</v>
      </c>
      <c r="D402" s="73">
        <v>0.3659722222222222</v>
      </c>
      <c r="E402" s="74"/>
      <c r="F402" s="75" t="s">
        <v>67</v>
      </c>
      <c r="G402" s="76" t="s">
        <v>25</v>
      </c>
      <c r="H402" s="88" t="s">
        <v>28</v>
      </c>
      <c r="I402" s="78" t="s">
        <v>34</v>
      </c>
      <c r="J402" s="79" t="s">
        <v>14</v>
      </c>
      <c r="K402" s="79"/>
      <c r="L402" s="80" t="s">
        <v>398</v>
      </c>
      <c r="M402" s="80" t="s">
        <v>37</v>
      </c>
      <c r="N402" s="92" t="s">
        <v>58</v>
      </c>
      <c r="O402" s="92" t="s">
        <v>247</v>
      </c>
      <c r="P402" s="92" t="s">
        <v>239</v>
      </c>
      <c r="Q402" s="94"/>
      <c r="R402" s="117"/>
      <c r="S402" s="117"/>
      <c r="T402" s="98"/>
    </row>
    <row r="403" spans="1:20" ht="45" customHeight="1" x14ac:dyDescent="0.25">
      <c r="A403" s="84">
        <v>44666</v>
      </c>
      <c r="B403" s="133">
        <f t="shared" si="6"/>
        <v>2022</v>
      </c>
      <c r="C403" s="133" t="str">
        <f>CHOOSE(IF(TableauSaisieDonnées[[#This Row],[Date]]="",13,MONTH(TableauSaisieDonnées[[#This Row],[Date]])),"Janvier","Février","Mars","Avril","Mai","Juin","Juillet","Août","Septembre","Octobre","Novembre","Décembre","")</f>
        <v>Avril</v>
      </c>
      <c r="D403" s="73">
        <v>0.33680555555555558</v>
      </c>
      <c r="E403" s="74"/>
      <c r="F403" s="75" t="s">
        <v>67</v>
      </c>
      <c r="G403" s="76" t="s">
        <v>84</v>
      </c>
      <c r="H403" s="88" t="s">
        <v>28</v>
      </c>
      <c r="I403" s="78" t="s">
        <v>89</v>
      </c>
      <c r="J403" s="79" t="s">
        <v>14</v>
      </c>
      <c r="K403" s="79"/>
      <c r="L403" s="80" t="s">
        <v>399</v>
      </c>
      <c r="M403" s="80" t="s">
        <v>37</v>
      </c>
      <c r="N403" s="92" t="s">
        <v>164</v>
      </c>
      <c r="O403" s="92" t="s">
        <v>247</v>
      </c>
      <c r="P403" s="92" t="s">
        <v>239</v>
      </c>
      <c r="Q403" s="94"/>
      <c r="R403" s="117"/>
      <c r="S403" s="117"/>
      <c r="T403" s="98"/>
    </row>
    <row r="404" spans="1:20" ht="45" customHeight="1" x14ac:dyDescent="0.25">
      <c r="A404" s="84">
        <v>44672</v>
      </c>
      <c r="B404" s="133">
        <f t="shared" si="6"/>
        <v>2022</v>
      </c>
      <c r="C404" s="133" t="str">
        <f>CHOOSE(IF(TableauSaisieDonnées[[#This Row],[Date]]="",13,MONTH(TableauSaisieDonnées[[#This Row],[Date]])),"Janvier","Février","Mars","Avril","Mai","Juin","Juillet","Août","Septembre","Octobre","Novembre","Décembre","")</f>
        <v>Avril</v>
      </c>
      <c r="D404" s="73">
        <v>0.90625</v>
      </c>
      <c r="E404" s="74"/>
      <c r="F404" s="75" t="s">
        <v>67</v>
      </c>
      <c r="G404" s="76" t="s">
        <v>26</v>
      </c>
      <c r="H404" s="88" t="s">
        <v>28</v>
      </c>
      <c r="I404" s="78" t="s">
        <v>82</v>
      </c>
      <c r="J404" s="79" t="s">
        <v>14</v>
      </c>
      <c r="K404" s="79"/>
      <c r="L404" s="80" t="s">
        <v>400</v>
      </c>
      <c r="M404" s="80" t="s">
        <v>100</v>
      </c>
      <c r="N404" s="92" t="s">
        <v>121</v>
      </c>
      <c r="O404" s="92" t="s">
        <v>247</v>
      </c>
      <c r="P404" s="92" t="s">
        <v>241</v>
      </c>
      <c r="Q404" s="94"/>
      <c r="R404" s="117"/>
      <c r="S404" s="117"/>
      <c r="T404" s="98"/>
    </row>
    <row r="405" spans="1:20" ht="45" customHeight="1" x14ac:dyDescent="0.25">
      <c r="A405" s="46">
        <v>44673</v>
      </c>
      <c r="B405" s="130">
        <f t="shared" si="6"/>
        <v>2022</v>
      </c>
      <c r="C405" s="130" t="str">
        <f>CHOOSE(IF(TableauSaisieDonnées[[#This Row],[Date]]="",13,MONTH(TableauSaisieDonnées[[#This Row],[Date]])),"Janvier","Février","Mars","Avril","Mai","Juin","Juillet","Août","Septembre","Octobre","Novembre","Décembre","")</f>
        <v>Avril</v>
      </c>
      <c r="D405" s="47">
        <v>8.3333333333333329E-2</v>
      </c>
      <c r="E405" s="64"/>
      <c r="F405" s="43" t="s">
        <v>49</v>
      </c>
      <c r="G405" s="65" t="s">
        <v>26</v>
      </c>
      <c r="H405" s="63" t="s">
        <v>28</v>
      </c>
      <c r="I405" s="49" t="s">
        <v>82</v>
      </c>
      <c r="J405" s="50" t="s">
        <v>97</v>
      </c>
      <c r="K405" s="50"/>
      <c r="L405" s="48" t="s">
        <v>401</v>
      </c>
      <c r="M405" s="48" t="s">
        <v>100</v>
      </c>
      <c r="N405" s="44" t="s">
        <v>101</v>
      </c>
      <c r="O405" s="44" t="s">
        <v>30</v>
      </c>
      <c r="P405" s="44" t="s">
        <v>249</v>
      </c>
      <c r="Q405" s="61">
        <v>11</v>
      </c>
      <c r="R405" s="115"/>
      <c r="S405" s="115"/>
      <c r="T405" s="113"/>
    </row>
    <row r="406" spans="1:20" ht="45" customHeight="1" x14ac:dyDescent="0.25">
      <c r="A406" s="84">
        <v>44673</v>
      </c>
      <c r="B406" s="133">
        <f t="shared" si="6"/>
        <v>2022</v>
      </c>
      <c r="C406" s="133" t="str">
        <f>CHOOSE(IF(TableauSaisieDonnées[[#This Row],[Date]]="",13,MONTH(TableauSaisieDonnées[[#This Row],[Date]])),"Janvier","Février","Mars","Avril","Mai","Juin","Juillet","Août","Septembre","Octobre","Novembre","Décembre","")</f>
        <v>Avril</v>
      </c>
      <c r="D406" s="73">
        <v>8.3333333333333329E-2</v>
      </c>
      <c r="E406" s="74"/>
      <c r="F406" s="75" t="s">
        <v>67</v>
      </c>
      <c r="G406" s="76" t="s">
        <v>26</v>
      </c>
      <c r="H406" s="88" t="s">
        <v>28</v>
      </c>
      <c r="I406" s="78" t="s">
        <v>82</v>
      </c>
      <c r="J406" s="79" t="s">
        <v>97</v>
      </c>
      <c r="K406" s="79"/>
      <c r="L406" s="80" t="s">
        <v>402</v>
      </c>
      <c r="M406" s="80" t="s">
        <v>100</v>
      </c>
      <c r="N406" s="92" t="s">
        <v>101</v>
      </c>
      <c r="O406" s="92" t="s">
        <v>30</v>
      </c>
      <c r="P406" s="92" t="s">
        <v>237</v>
      </c>
      <c r="Q406" s="94"/>
      <c r="R406" s="117"/>
      <c r="S406" s="117"/>
      <c r="T406" s="98"/>
    </row>
    <row r="407" spans="1:20" ht="45" customHeight="1" x14ac:dyDescent="0.25">
      <c r="A407" s="84">
        <v>44684</v>
      </c>
      <c r="B407" s="133">
        <f t="shared" si="6"/>
        <v>2022</v>
      </c>
      <c r="C407" s="133" t="str">
        <f>CHOOSE(IF(TableauSaisieDonnées[[#This Row],[Date]]="",13,MONTH(TableauSaisieDonnées[[#This Row],[Date]])),"Janvier","Février","Mars","Avril","Mai","Juin","Juillet","Août","Septembre","Octobre","Novembre","Décembre","")</f>
        <v>Mai</v>
      </c>
      <c r="D407" s="73">
        <v>0.78472222222222221</v>
      </c>
      <c r="E407" s="74"/>
      <c r="F407" s="75" t="s">
        <v>67</v>
      </c>
      <c r="G407" s="76" t="s">
        <v>24</v>
      </c>
      <c r="H407" s="88" t="s">
        <v>29</v>
      </c>
      <c r="I407" s="78" t="s">
        <v>35</v>
      </c>
      <c r="J407" s="79" t="s">
        <v>14</v>
      </c>
      <c r="K407" s="79"/>
      <c r="L407" s="80" t="s">
        <v>403</v>
      </c>
      <c r="M407" s="80" t="s">
        <v>37</v>
      </c>
      <c r="N407" s="92" t="s">
        <v>162</v>
      </c>
      <c r="O407" s="92" t="s">
        <v>247</v>
      </c>
      <c r="P407" s="92" t="s">
        <v>238</v>
      </c>
      <c r="Q407" s="94"/>
      <c r="R407" s="117"/>
      <c r="S407" s="117"/>
      <c r="T407" s="98"/>
    </row>
    <row r="408" spans="1:20" ht="45" customHeight="1" x14ac:dyDescent="0.25">
      <c r="A408" s="84">
        <v>44686</v>
      </c>
      <c r="B408" s="133">
        <f t="shared" si="6"/>
        <v>2022</v>
      </c>
      <c r="C408" s="133" t="str">
        <f>CHOOSE(IF(TableauSaisieDonnées[[#This Row],[Date]]="",13,MONTH(TableauSaisieDonnées[[#This Row],[Date]])),"Janvier","Février","Mars","Avril","Mai","Juin","Juillet","Août","Septembre","Octobre","Novembre","Décembre","")</f>
        <v>Mai</v>
      </c>
      <c r="D408" s="73">
        <v>0.4770833333333333</v>
      </c>
      <c r="E408" s="74"/>
      <c r="F408" s="75" t="s">
        <v>67</v>
      </c>
      <c r="G408" s="76" t="s">
        <v>84</v>
      </c>
      <c r="H408" s="88" t="s">
        <v>28</v>
      </c>
      <c r="I408" s="78" t="s">
        <v>89</v>
      </c>
      <c r="J408" s="79" t="s">
        <v>14</v>
      </c>
      <c r="K408" s="79"/>
      <c r="L408" s="80" t="s">
        <v>404</v>
      </c>
      <c r="M408" s="80" t="s">
        <v>37</v>
      </c>
      <c r="N408" s="92" t="s">
        <v>118</v>
      </c>
      <c r="O408" s="92" t="s">
        <v>247</v>
      </c>
      <c r="P408" s="92" t="s">
        <v>241</v>
      </c>
      <c r="Q408" s="94"/>
      <c r="R408" s="117"/>
      <c r="S408" s="117"/>
      <c r="T408" s="98"/>
    </row>
    <row r="409" spans="1:20" ht="45" customHeight="1" x14ac:dyDescent="0.25">
      <c r="A409" s="84">
        <v>44687</v>
      </c>
      <c r="B409" s="133">
        <f t="shared" si="6"/>
        <v>2022</v>
      </c>
      <c r="C409" s="133" t="str">
        <f>CHOOSE(IF(TableauSaisieDonnées[[#This Row],[Date]]="",13,MONTH(TableauSaisieDonnées[[#This Row],[Date]])),"Janvier","Février","Mars","Avril","Mai","Juin","Juillet","Août","Septembre","Octobre","Novembre","Décembre","")</f>
        <v>Mai</v>
      </c>
      <c r="D409" s="73">
        <v>0.75694444444444453</v>
      </c>
      <c r="E409" s="74"/>
      <c r="F409" s="75" t="s">
        <v>67</v>
      </c>
      <c r="G409" s="76" t="s">
        <v>24</v>
      </c>
      <c r="H409" s="88" t="s">
        <v>29</v>
      </c>
      <c r="I409" s="78" t="s">
        <v>35</v>
      </c>
      <c r="J409" s="79" t="s">
        <v>14</v>
      </c>
      <c r="K409" s="79"/>
      <c r="L409" s="80" t="s">
        <v>405</v>
      </c>
      <c r="M409" s="80" t="s">
        <v>143</v>
      </c>
      <c r="N409" s="92" t="s">
        <v>128</v>
      </c>
      <c r="O409" s="92" t="s">
        <v>247</v>
      </c>
      <c r="P409" s="92" t="s">
        <v>241</v>
      </c>
      <c r="Q409" s="94"/>
      <c r="R409" s="117"/>
      <c r="S409" s="117"/>
      <c r="T409" s="98"/>
    </row>
    <row r="410" spans="1:20" ht="45" customHeight="1" x14ac:dyDescent="0.25">
      <c r="A410" s="84">
        <v>44693</v>
      </c>
      <c r="B410" s="133">
        <f t="shared" si="6"/>
        <v>2022</v>
      </c>
      <c r="C410" s="133" t="str">
        <f>CHOOSE(IF(TableauSaisieDonnées[[#This Row],[Date]]="",13,MONTH(TableauSaisieDonnées[[#This Row],[Date]])),"Janvier","Février","Mars","Avril","Mai","Juin","Juillet","Août","Septembre","Octobre","Novembre","Décembre","")</f>
        <v>Mai</v>
      </c>
      <c r="D410" s="73">
        <v>0.93055555555555547</v>
      </c>
      <c r="E410" s="74"/>
      <c r="F410" s="75" t="s">
        <v>67</v>
      </c>
      <c r="G410" s="76" t="s">
        <v>26</v>
      </c>
      <c r="H410" s="88" t="s">
        <v>28</v>
      </c>
      <c r="I410" s="78" t="s">
        <v>82</v>
      </c>
      <c r="J410" s="79" t="s">
        <v>14</v>
      </c>
      <c r="K410" s="79"/>
      <c r="L410" s="80" t="s">
        <v>406</v>
      </c>
      <c r="M410" s="80" t="s">
        <v>37</v>
      </c>
      <c r="N410" s="92" t="s">
        <v>121</v>
      </c>
      <c r="O410" s="92" t="s">
        <v>247</v>
      </c>
      <c r="P410" s="92" t="s">
        <v>241</v>
      </c>
      <c r="Q410" s="94"/>
      <c r="R410" s="117"/>
      <c r="S410" s="117"/>
      <c r="T410" s="98"/>
    </row>
    <row r="411" spans="1:20" ht="45" customHeight="1" x14ac:dyDescent="0.25">
      <c r="A411" s="84">
        <v>44697</v>
      </c>
      <c r="B411" s="133">
        <f t="shared" si="6"/>
        <v>2022</v>
      </c>
      <c r="C411" s="133" t="str">
        <f>CHOOSE(IF(TableauSaisieDonnées[[#This Row],[Date]]="",13,MONTH(TableauSaisieDonnées[[#This Row],[Date]])),"Janvier","Février","Mars","Avril","Mai","Juin","Juillet","Août","Septembre","Octobre","Novembre","Décembre","")</f>
        <v>Mai</v>
      </c>
      <c r="D411" s="73">
        <v>0.8222222222222223</v>
      </c>
      <c r="E411" s="74"/>
      <c r="F411" s="75" t="s">
        <v>67</v>
      </c>
      <c r="G411" s="76" t="s">
        <v>24</v>
      </c>
      <c r="H411" s="88" t="s">
        <v>29</v>
      </c>
      <c r="I411" s="78" t="s">
        <v>35</v>
      </c>
      <c r="J411" s="79" t="s">
        <v>14</v>
      </c>
      <c r="K411" s="79"/>
      <c r="L411" s="80" t="s">
        <v>407</v>
      </c>
      <c r="M411" s="91" t="s">
        <v>100</v>
      </c>
      <c r="N411" s="92" t="s">
        <v>155</v>
      </c>
      <c r="O411" s="92" t="s">
        <v>247</v>
      </c>
      <c r="P411" s="92" t="s">
        <v>229</v>
      </c>
      <c r="Q411" s="94"/>
      <c r="R411" s="117"/>
      <c r="S411" s="117"/>
      <c r="T411" s="98"/>
    </row>
    <row r="412" spans="1:20" ht="45" customHeight="1" x14ac:dyDescent="0.25">
      <c r="A412" s="85">
        <v>44704</v>
      </c>
      <c r="B412" s="134">
        <f t="shared" si="6"/>
        <v>2022</v>
      </c>
      <c r="C412" s="134" t="str">
        <f>CHOOSE(IF(TableauSaisieDonnées[[#This Row],[Date]]="",13,MONTH(TableauSaisieDonnées[[#This Row],[Date]])),"Janvier","Février","Mars","Avril","Mai","Juin","Juillet","Août","Septembre","Octobre","Novembre","Décembre","")</f>
        <v>Mai</v>
      </c>
      <c r="D412" s="86">
        <v>0.45833333333333331</v>
      </c>
      <c r="E412" s="87"/>
      <c r="F412" s="75" t="s">
        <v>67</v>
      </c>
      <c r="G412" s="88" t="s">
        <v>24</v>
      </c>
      <c r="H412" s="88" t="s">
        <v>29</v>
      </c>
      <c r="I412" s="89" t="s">
        <v>34</v>
      </c>
      <c r="J412" s="90" t="s">
        <v>14</v>
      </c>
      <c r="K412" s="90"/>
      <c r="L412" s="87" t="s">
        <v>408</v>
      </c>
      <c r="M412" s="92" t="s">
        <v>37</v>
      </c>
      <c r="N412" s="92" t="s">
        <v>128</v>
      </c>
      <c r="O412" s="92" t="s">
        <v>247</v>
      </c>
      <c r="P412" s="92" t="s">
        <v>241</v>
      </c>
      <c r="Q412" s="94"/>
      <c r="R412" s="117"/>
      <c r="S412" s="117"/>
      <c r="T412" s="98"/>
    </row>
    <row r="413" spans="1:20" ht="45" customHeight="1" x14ac:dyDescent="0.25">
      <c r="A413" s="52">
        <v>44704</v>
      </c>
      <c r="B413" s="131">
        <f>IF(A413="","",YEAR(A413))</f>
        <v>2022</v>
      </c>
      <c r="C413" s="131" t="str">
        <f>CHOOSE(IF(TableauSaisieDonnées[[#This Row],[Date]]="",13,MONTH(TableauSaisieDonnées[[#This Row],[Date]])),"Janvier","Février","Mars","Avril","Mai","Juin","Juillet","Août","Septembre","Octobre","Novembre","Décembre","")</f>
        <v>Mai</v>
      </c>
      <c r="D413" s="53">
        <v>2.9861111111111113E-2</v>
      </c>
      <c r="E413" s="62"/>
      <c r="F413" s="43" t="s">
        <v>67</v>
      </c>
      <c r="G413" s="63" t="s">
        <v>26</v>
      </c>
      <c r="H413" s="55" t="s">
        <v>28</v>
      </c>
      <c r="I413" s="55" t="s">
        <v>82</v>
      </c>
      <c r="J413" s="56" t="s">
        <v>14</v>
      </c>
      <c r="K413" s="56"/>
      <c r="L413" s="87" t="s">
        <v>409</v>
      </c>
      <c r="M413" s="92" t="s">
        <v>37</v>
      </c>
      <c r="N413" s="44" t="s">
        <v>118</v>
      </c>
      <c r="O413" s="44" t="s">
        <v>247</v>
      </c>
      <c r="P413" s="44" t="s">
        <v>241</v>
      </c>
      <c r="Q413" s="57"/>
      <c r="R413" s="116"/>
      <c r="S413" s="116"/>
      <c r="T413" s="45"/>
    </row>
    <row r="414" spans="1:20" ht="45" customHeight="1" x14ac:dyDescent="0.25">
      <c r="A414" s="52">
        <v>44705</v>
      </c>
      <c r="B414" s="131">
        <f>IF(A414="","",YEAR(A414))</f>
        <v>2022</v>
      </c>
      <c r="C414" s="131" t="str">
        <f>CHOOSE(IF(TableauSaisieDonnées[[#This Row],[Date]]="",13,MONTH(TableauSaisieDonnées[[#This Row],[Date]])),"Janvier","Février","Mars","Avril","Mai","Juin","Juillet","Août","Septembre","Octobre","Novembre","Décembre","")</f>
        <v>Mai</v>
      </c>
      <c r="D414" s="53">
        <v>0.78125</v>
      </c>
      <c r="E414" s="62"/>
      <c r="F414" s="43" t="s">
        <v>67</v>
      </c>
      <c r="G414" s="63" t="s">
        <v>25</v>
      </c>
      <c r="H414" s="55" t="s">
        <v>28</v>
      </c>
      <c r="I414" s="55" t="s">
        <v>35</v>
      </c>
      <c r="J414" s="56" t="s">
        <v>14</v>
      </c>
      <c r="K414" s="108"/>
      <c r="L414" s="92" t="s">
        <v>410</v>
      </c>
      <c r="M414" s="92" t="s">
        <v>37</v>
      </c>
      <c r="N414" s="44" t="s">
        <v>75</v>
      </c>
      <c r="O414" s="44" t="s">
        <v>247</v>
      </c>
      <c r="P414" s="44" t="s">
        <v>239</v>
      </c>
      <c r="Q414" s="57"/>
      <c r="R414" s="116"/>
      <c r="S414" s="116"/>
      <c r="T414" s="45"/>
    </row>
    <row r="415" spans="1:20" ht="45" customHeight="1" x14ac:dyDescent="0.25"/>
    <row r="416" spans="1:20" ht="45" customHeight="1" x14ac:dyDescent="0.25"/>
    <row r="417" ht="45" customHeight="1" x14ac:dyDescent="0.25"/>
    <row r="418" ht="45" customHeight="1" x14ac:dyDescent="0.25"/>
    <row r="419" ht="45" customHeight="1" x14ac:dyDescent="0.25"/>
    <row r="420" ht="45" customHeight="1" x14ac:dyDescent="0.25"/>
    <row r="421" ht="45" customHeight="1" x14ac:dyDescent="0.25"/>
    <row r="422" ht="45" customHeight="1" x14ac:dyDescent="0.25"/>
    <row r="423" ht="45" customHeight="1" x14ac:dyDescent="0.25"/>
    <row r="424" ht="45" customHeight="1" x14ac:dyDescent="0.25"/>
    <row r="425" ht="45" customHeight="1" x14ac:dyDescent="0.25"/>
    <row r="426" ht="45" customHeight="1" x14ac:dyDescent="0.25"/>
    <row r="427" ht="45" customHeight="1" x14ac:dyDescent="0.25"/>
    <row r="428" ht="45" customHeight="1" x14ac:dyDescent="0.25"/>
    <row r="429" ht="45" customHeight="1" x14ac:dyDescent="0.25"/>
    <row r="430" ht="45" customHeight="1" x14ac:dyDescent="0.25"/>
    <row r="431" ht="45" customHeight="1" x14ac:dyDescent="0.25"/>
    <row r="432" ht="45" customHeight="1" x14ac:dyDescent="0.25"/>
    <row r="433" ht="45" customHeight="1" x14ac:dyDescent="0.25"/>
    <row r="434" ht="45" customHeight="1" x14ac:dyDescent="0.25"/>
    <row r="435" ht="45" customHeight="1" x14ac:dyDescent="0.25"/>
    <row r="436" ht="45" customHeight="1" x14ac:dyDescent="0.25"/>
    <row r="437" ht="45" customHeight="1" x14ac:dyDescent="0.25"/>
    <row r="438" ht="45" customHeight="1" x14ac:dyDescent="0.25"/>
    <row r="439" ht="45" customHeight="1" x14ac:dyDescent="0.25"/>
    <row r="440" ht="45" customHeight="1" x14ac:dyDescent="0.25"/>
    <row r="441" ht="45" customHeight="1" x14ac:dyDescent="0.25"/>
    <row r="442" ht="45" customHeight="1" x14ac:dyDescent="0.25"/>
    <row r="443" ht="45" customHeight="1" x14ac:dyDescent="0.25"/>
    <row r="444" ht="45" customHeight="1" x14ac:dyDescent="0.25"/>
    <row r="445" ht="45" customHeight="1" x14ac:dyDescent="0.25"/>
    <row r="446" ht="45" customHeight="1" x14ac:dyDescent="0.25"/>
    <row r="447" ht="45" customHeight="1" x14ac:dyDescent="0.25"/>
    <row r="448" ht="45" customHeight="1" x14ac:dyDescent="0.25"/>
    <row r="449" ht="45" customHeight="1" x14ac:dyDescent="0.25"/>
    <row r="450" ht="45" customHeight="1" x14ac:dyDescent="0.25"/>
    <row r="451" ht="45" customHeight="1" x14ac:dyDescent="0.25"/>
    <row r="452" ht="45" customHeight="1" x14ac:dyDescent="0.25"/>
    <row r="453" ht="45" customHeight="1" x14ac:dyDescent="0.25"/>
    <row r="454" ht="45" customHeight="1" x14ac:dyDescent="0.25"/>
    <row r="455" ht="45" customHeight="1" x14ac:dyDescent="0.25"/>
    <row r="456" ht="45" customHeight="1" x14ac:dyDescent="0.25"/>
    <row r="457" ht="45" customHeight="1" x14ac:dyDescent="0.25"/>
    <row r="458" ht="45" customHeight="1" x14ac:dyDescent="0.25"/>
    <row r="459" ht="45" customHeight="1" x14ac:dyDescent="0.25"/>
    <row r="460" ht="45" customHeight="1" x14ac:dyDescent="0.25"/>
    <row r="461" ht="45" customHeight="1" x14ac:dyDescent="0.25"/>
    <row r="462" ht="45" customHeight="1" x14ac:dyDescent="0.25"/>
    <row r="463" ht="45" customHeight="1" x14ac:dyDescent="0.25"/>
    <row r="464" ht="45" customHeight="1" x14ac:dyDescent="0.25"/>
    <row r="465" ht="45" customHeight="1" x14ac:dyDescent="0.25"/>
    <row r="466" ht="45" customHeight="1" x14ac:dyDescent="0.25"/>
    <row r="467" ht="45" customHeight="1" x14ac:dyDescent="0.25"/>
    <row r="468" ht="45" customHeight="1" x14ac:dyDescent="0.25"/>
    <row r="469" ht="45" customHeight="1" x14ac:dyDescent="0.25"/>
    <row r="470" ht="45" customHeight="1" x14ac:dyDescent="0.25"/>
    <row r="471" ht="45" customHeight="1" x14ac:dyDescent="0.25"/>
    <row r="472" ht="45" customHeight="1" x14ac:dyDescent="0.25"/>
    <row r="473" ht="45" customHeight="1" x14ac:dyDescent="0.25"/>
    <row r="474" ht="45" customHeight="1" x14ac:dyDescent="0.25"/>
    <row r="475" ht="45" customHeight="1" x14ac:dyDescent="0.25"/>
    <row r="476" ht="45" customHeight="1" x14ac:dyDescent="0.25"/>
    <row r="477" ht="45" customHeight="1" x14ac:dyDescent="0.25"/>
    <row r="478" ht="45" customHeight="1" x14ac:dyDescent="0.25"/>
    <row r="479" ht="45" customHeight="1" x14ac:dyDescent="0.25"/>
    <row r="480" ht="45" customHeight="1" x14ac:dyDescent="0.25"/>
    <row r="481" ht="45" customHeight="1" x14ac:dyDescent="0.25"/>
    <row r="482" ht="45" customHeight="1" x14ac:dyDescent="0.25"/>
    <row r="483" ht="45" customHeight="1" x14ac:dyDescent="0.25"/>
    <row r="484" ht="45" customHeight="1" x14ac:dyDescent="0.25"/>
    <row r="485" ht="45" customHeight="1" x14ac:dyDescent="0.25"/>
    <row r="486" ht="45" customHeight="1" x14ac:dyDescent="0.25"/>
    <row r="487" ht="45" customHeight="1" x14ac:dyDescent="0.25"/>
    <row r="488" ht="45" customHeight="1" x14ac:dyDescent="0.25"/>
    <row r="489" ht="45" customHeight="1" x14ac:dyDescent="0.25"/>
    <row r="490" ht="45" customHeight="1" x14ac:dyDescent="0.25"/>
    <row r="491" ht="45" customHeight="1" x14ac:dyDescent="0.25"/>
    <row r="492" ht="45" customHeight="1" x14ac:dyDescent="0.25"/>
    <row r="493" ht="45" customHeight="1" x14ac:dyDescent="0.25"/>
    <row r="494" ht="45" customHeight="1" x14ac:dyDescent="0.25"/>
    <row r="495" ht="45" customHeight="1" x14ac:dyDescent="0.25"/>
    <row r="496" ht="45" customHeight="1" x14ac:dyDescent="0.25"/>
    <row r="497" ht="45" customHeight="1" x14ac:dyDescent="0.25"/>
    <row r="498" ht="45" customHeight="1" x14ac:dyDescent="0.25"/>
    <row r="499" ht="45" customHeight="1" x14ac:dyDescent="0.25"/>
    <row r="500" ht="45" customHeight="1" x14ac:dyDescent="0.25"/>
    <row r="501" ht="45" customHeight="1" x14ac:dyDescent="0.25"/>
    <row r="502" ht="45" customHeight="1" x14ac:dyDescent="0.25"/>
    <row r="503" ht="45" customHeight="1" x14ac:dyDescent="0.25"/>
    <row r="504" ht="45" customHeight="1" x14ac:dyDescent="0.25"/>
    <row r="505" ht="45" customHeight="1" x14ac:dyDescent="0.25"/>
    <row r="506" ht="45" customHeight="1" x14ac:dyDescent="0.25"/>
    <row r="507" ht="45" customHeight="1" x14ac:dyDescent="0.25"/>
    <row r="508" ht="45" customHeight="1" x14ac:dyDescent="0.25"/>
    <row r="509" ht="45" customHeight="1" x14ac:dyDescent="0.25"/>
    <row r="510" ht="45" customHeight="1" x14ac:dyDescent="0.25"/>
    <row r="511" ht="45" customHeight="1" x14ac:dyDescent="0.25"/>
    <row r="512" ht="45" customHeight="1" x14ac:dyDescent="0.25"/>
    <row r="513" ht="45" customHeight="1" x14ac:dyDescent="0.25"/>
    <row r="514" ht="45" customHeight="1" x14ac:dyDescent="0.25"/>
    <row r="515" ht="45" customHeight="1" x14ac:dyDescent="0.25"/>
    <row r="516" ht="45" customHeight="1" x14ac:dyDescent="0.25"/>
    <row r="517" ht="45" customHeight="1" x14ac:dyDescent="0.25"/>
    <row r="518" ht="45" customHeight="1" x14ac:dyDescent="0.25"/>
    <row r="519" ht="45" customHeight="1" x14ac:dyDescent="0.25"/>
    <row r="520" ht="45" customHeight="1" x14ac:dyDescent="0.25"/>
    <row r="521" ht="45" customHeight="1" x14ac:dyDescent="0.25"/>
    <row r="522" ht="45" customHeight="1" x14ac:dyDescent="0.25"/>
    <row r="523" ht="45" customHeight="1" x14ac:dyDescent="0.25"/>
    <row r="524" ht="45" customHeight="1" x14ac:dyDescent="0.25"/>
    <row r="525" ht="45" customHeight="1" x14ac:dyDescent="0.25"/>
    <row r="526" ht="45" customHeight="1" x14ac:dyDescent="0.25"/>
    <row r="527" ht="45" customHeight="1" x14ac:dyDescent="0.25"/>
    <row r="528" ht="45" customHeight="1" x14ac:dyDescent="0.25"/>
    <row r="529" ht="45" customHeight="1" x14ac:dyDescent="0.25"/>
    <row r="530" ht="45" customHeight="1" x14ac:dyDescent="0.25"/>
    <row r="531" ht="45" customHeight="1" x14ac:dyDescent="0.25"/>
    <row r="532" ht="45" customHeight="1" x14ac:dyDescent="0.25"/>
    <row r="533" ht="45" customHeight="1" x14ac:dyDescent="0.25"/>
    <row r="534" ht="45" customHeight="1" x14ac:dyDescent="0.25"/>
    <row r="535" ht="45" customHeight="1" x14ac:dyDescent="0.25"/>
    <row r="536" ht="45" customHeight="1" x14ac:dyDescent="0.25"/>
    <row r="537" ht="45" customHeight="1" x14ac:dyDescent="0.25"/>
    <row r="538" ht="45" customHeight="1" x14ac:dyDescent="0.25"/>
    <row r="539" ht="45" customHeight="1" x14ac:dyDescent="0.25"/>
    <row r="540" ht="45" customHeight="1" x14ac:dyDescent="0.25"/>
    <row r="541" ht="45" customHeight="1" x14ac:dyDescent="0.25"/>
    <row r="542" ht="45" customHeight="1" x14ac:dyDescent="0.25"/>
    <row r="543" ht="45" customHeight="1" x14ac:dyDescent="0.25"/>
    <row r="544" ht="45" customHeight="1" x14ac:dyDescent="0.25"/>
    <row r="545" ht="45" customHeight="1" x14ac:dyDescent="0.25"/>
    <row r="546" ht="45" customHeight="1" x14ac:dyDescent="0.25"/>
    <row r="547" ht="45" customHeight="1" x14ac:dyDescent="0.25"/>
    <row r="548" ht="45" customHeight="1" x14ac:dyDescent="0.25"/>
    <row r="549" ht="45" customHeight="1" x14ac:dyDescent="0.25"/>
    <row r="550" ht="45" customHeight="1" x14ac:dyDescent="0.25"/>
    <row r="551" ht="45" customHeight="1" x14ac:dyDescent="0.25"/>
    <row r="552" ht="45" customHeight="1" x14ac:dyDescent="0.25"/>
    <row r="553" ht="45" customHeight="1" x14ac:dyDescent="0.25"/>
    <row r="554" ht="45" customHeight="1" x14ac:dyDescent="0.25"/>
    <row r="555" ht="45" customHeight="1" x14ac:dyDescent="0.25"/>
    <row r="556" ht="45" customHeight="1" x14ac:dyDescent="0.25"/>
    <row r="557" ht="45" customHeight="1" x14ac:dyDescent="0.25"/>
    <row r="558" ht="45" customHeight="1" x14ac:dyDescent="0.25"/>
    <row r="559" ht="45" customHeight="1" x14ac:dyDescent="0.25"/>
    <row r="560" ht="45" customHeight="1" x14ac:dyDescent="0.25"/>
    <row r="561" ht="45" customHeight="1" x14ac:dyDescent="0.25"/>
    <row r="562" ht="45" customHeight="1" x14ac:dyDescent="0.25"/>
    <row r="563" ht="45" customHeight="1" x14ac:dyDescent="0.25"/>
    <row r="564" ht="45" customHeight="1" x14ac:dyDescent="0.25"/>
    <row r="565" ht="45" customHeight="1" x14ac:dyDescent="0.25"/>
    <row r="566" ht="45" customHeight="1" x14ac:dyDescent="0.25"/>
    <row r="567" ht="45" customHeight="1" x14ac:dyDescent="0.25"/>
    <row r="568" ht="45" customHeight="1" x14ac:dyDescent="0.25"/>
    <row r="569" ht="45" customHeight="1" x14ac:dyDescent="0.25"/>
    <row r="570" ht="45" customHeight="1" x14ac:dyDescent="0.25"/>
    <row r="571" ht="45" customHeight="1" x14ac:dyDescent="0.25"/>
    <row r="572" ht="45" customHeight="1" x14ac:dyDescent="0.25"/>
    <row r="573" ht="45" customHeight="1" x14ac:dyDescent="0.25"/>
    <row r="574" ht="45" customHeight="1" x14ac:dyDescent="0.25"/>
    <row r="575" ht="45" customHeight="1" x14ac:dyDescent="0.25"/>
    <row r="576" ht="45" customHeight="1" x14ac:dyDescent="0.25"/>
    <row r="577" ht="45" customHeight="1" x14ac:dyDescent="0.25"/>
    <row r="578" ht="45" customHeight="1" x14ac:dyDescent="0.25"/>
    <row r="579" ht="45" customHeight="1" x14ac:dyDescent="0.25"/>
    <row r="580" ht="45" customHeight="1" x14ac:dyDescent="0.25"/>
    <row r="581" ht="45" customHeight="1" x14ac:dyDescent="0.25"/>
    <row r="582" ht="45" customHeight="1" x14ac:dyDescent="0.25"/>
    <row r="583" ht="45" customHeight="1" x14ac:dyDescent="0.25"/>
    <row r="584" ht="45" customHeight="1" x14ac:dyDescent="0.25"/>
    <row r="585" ht="45" customHeight="1" x14ac:dyDescent="0.25"/>
    <row r="586" ht="45" customHeight="1" x14ac:dyDescent="0.25"/>
    <row r="587" ht="45" customHeight="1" x14ac:dyDescent="0.25"/>
    <row r="588" ht="45" customHeight="1" x14ac:dyDescent="0.25"/>
    <row r="589" ht="45" customHeight="1" x14ac:dyDescent="0.25"/>
    <row r="590" ht="45" customHeight="1" x14ac:dyDescent="0.25"/>
    <row r="591" ht="45" customHeight="1" x14ac:dyDescent="0.25"/>
    <row r="592" ht="45" customHeight="1" x14ac:dyDescent="0.25"/>
    <row r="593" ht="45" customHeight="1" x14ac:dyDescent="0.25"/>
    <row r="594" ht="45" customHeight="1" x14ac:dyDescent="0.25"/>
    <row r="595" ht="45" customHeight="1" x14ac:dyDescent="0.25"/>
    <row r="596" ht="45" customHeight="1" x14ac:dyDescent="0.25"/>
    <row r="597" ht="45" customHeight="1" x14ac:dyDescent="0.25"/>
    <row r="598" ht="45" customHeight="1" x14ac:dyDescent="0.25"/>
    <row r="599" ht="45" customHeight="1" x14ac:dyDescent="0.25"/>
    <row r="600" ht="45" customHeight="1" x14ac:dyDescent="0.25"/>
    <row r="601" ht="45" customHeight="1" x14ac:dyDescent="0.25"/>
    <row r="602" ht="45" customHeight="1" x14ac:dyDescent="0.25"/>
    <row r="603" ht="45" customHeight="1" x14ac:dyDescent="0.25"/>
    <row r="604" ht="45" customHeight="1" x14ac:dyDescent="0.25"/>
    <row r="605" ht="45" customHeight="1" x14ac:dyDescent="0.25"/>
    <row r="606" ht="45" customHeight="1" x14ac:dyDescent="0.25"/>
    <row r="607" ht="45" customHeight="1" x14ac:dyDescent="0.25"/>
    <row r="608" ht="45" customHeight="1" x14ac:dyDescent="0.25"/>
    <row r="609" ht="45" customHeight="1" x14ac:dyDescent="0.25"/>
    <row r="610" ht="45" customHeight="1" x14ac:dyDescent="0.25"/>
    <row r="611" ht="45" customHeight="1" x14ac:dyDescent="0.25"/>
    <row r="612" ht="45" customHeight="1" x14ac:dyDescent="0.25"/>
    <row r="613" ht="45" customHeight="1" x14ac:dyDescent="0.25"/>
    <row r="614" ht="45" customHeight="1" x14ac:dyDescent="0.25"/>
    <row r="615" ht="45" customHeight="1" x14ac:dyDescent="0.25"/>
    <row r="616" ht="45" customHeight="1" x14ac:dyDescent="0.25"/>
    <row r="617" ht="45" customHeight="1" x14ac:dyDescent="0.25"/>
    <row r="618" ht="45" customHeight="1" x14ac:dyDescent="0.25"/>
    <row r="619" ht="45" customHeight="1" x14ac:dyDescent="0.25"/>
    <row r="620" ht="45" customHeight="1" x14ac:dyDescent="0.25"/>
    <row r="621" ht="45" customHeight="1" x14ac:dyDescent="0.25"/>
    <row r="622" ht="45" customHeight="1" x14ac:dyDescent="0.25"/>
    <row r="623" ht="45" customHeight="1" x14ac:dyDescent="0.25"/>
    <row r="624" ht="45" customHeight="1" x14ac:dyDescent="0.25"/>
    <row r="625" ht="45" customHeight="1" x14ac:dyDescent="0.25"/>
    <row r="626" ht="45" customHeight="1" x14ac:dyDescent="0.25"/>
    <row r="627" ht="45" customHeight="1" x14ac:dyDescent="0.25"/>
    <row r="628" ht="45" customHeight="1" x14ac:dyDescent="0.25"/>
    <row r="629" ht="45" customHeight="1" x14ac:dyDescent="0.25"/>
    <row r="630" ht="45" customHeight="1" x14ac:dyDescent="0.25"/>
    <row r="631" ht="45" customHeight="1" x14ac:dyDescent="0.25"/>
    <row r="632" ht="45" customHeight="1" x14ac:dyDescent="0.25"/>
    <row r="633" ht="45" customHeight="1" x14ac:dyDescent="0.25"/>
    <row r="634" ht="45" customHeight="1" x14ac:dyDescent="0.25"/>
    <row r="635" ht="45" customHeight="1" x14ac:dyDescent="0.25"/>
    <row r="636" ht="45" customHeight="1" x14ac:dyDescent="0.25"/>
    <row r="637" ht="45" customHeight="1" x14ac:dyDescent="0.25"/>
    <row r="638" ht="45" customHeight="1" x14ac:dyDescent="0.25"/>
    <row r="639" ht="45" customHeight="1" x14ac:dyDescent="0.25"/>
    <row r="640" ht="45" customHeight="1" x14ac:dyDescent="0.25"/>
    <row r="641" ht="45" customHeight="1" x14ac:dyDescent="0.25"/>
    <row r="642" ht="45" customHeight="1" x14ac:dyDescent="0.25"/>
    <row r="643" ht="45" customHeight="1" x14ac:dyDescent="0.25"/>
    <row r="644" ht="45" customHeight="1" x14ac:dyDescent="0.25"/>
    <row r="645" ht="45" customHeight="1" x14ac:dyDescent="0.25"/>
    <row r="646" ht="45" customHeight="1" x14ac:dyDescent="0.25"/>
    <row r="647" ht="45" customHeight="1" x14ac:dyDescent="0.25"/>
    <row r="648" ht="45" customHeight="1" x14ac:dyDescent="0.25"/>
    <row r="649" ht="45" customHeight="1" x14ac:dyDescent="0.25"/>
    <row r="650" ht="45" customHeight="1" x14ac:dyDescent="0.25"/>
    <row r="651" ht="45" customHeight="1" x14ac:dyDescent="0.25"/>
    <row r="652" ht="45" customHeight="1" x14ac:dyDescent="0.25"/>
    <row r="653" ht="45" customHeight="1" x14ac:dyDescent="0.25"/>
    <row r="654" ht="45" customHeight="1" x14ac:dyDescent="0.25"/>
    <row r="655" ht="45" customHeight="1" x14ac:dyDescent="0.25"/>
    <row r="656" ht="45" customHeight="1" x14ac:dyDescent="0.25"/>
    <row r="657" ht="45" customHeight="1" x14ac:dyDescent="0.25"/>
    <row r="658" ht="45" customHeight="1" x14ac:dyDescent="0.25"/>
    <row r="659" ht="45" customHeight="1" x14ac:dyDescent="0.25"/>
    <row r="660" ht="45" customHeight="1" x14ac:dyDescent="0.25"/>
    <row r="661" ht="45" customHeight="1" x14ac:dyDescent="0.25"/>
    <row r="662" ht="45" customHeight="1" x14ac:dyDescent="0.25"/>
    <row r="663" ht="45" customHeight="1" x14ac:dyDescent="0.25"/>
    <row r="664" ht="45" customHeight="1" x14ac:dyDescent="0.25"/>
    <row r="665" ht="45" customHeight="1" x14ac:dyDescent="0.25"/>
    <row r="666" ht="45" customHeight="1" x14ac:dyDescent="0.25"/>
    <row r="667" ht="45" customHeight="1" x14ac:dyDescent="0.25"/>
    <row r="668" ht="45" customHeight="1" x14ac:dyDescent="0.25"/>
    <row r="669" ht="45" customHeight="1" x14ac:dyDescent="0.25"/>
    <row r="670" ht="45" customHeight="1" x14ac:dyDescent="0.25"/>
    <row r="671" ht="45" customHeight="1" x14ac:dyDescent="0.25"/>
    <row r="672" ht="45" customHeight="1" x14ac:dyDescent="0.25"/>
    <row r="673" ht="45" customHeight="1" x14ac:dyDescent="0.25"/>
    <row r="674" ht="45" customHeight="1" x14ac:dyDescent="0.25"/>
    <row r="675" ht="45" customHeight="1" x14ac:dyDescent="0.25"/>
    <row r="676" ht="45" customHeight="1" x14ac:dyDescent="0.25"/>
    <row r="677" ht="45" customHeight="1" x14ac:dyDescent="0.25"/>
    <row r="678" ht="45" customHeight="1" x14ac:dyDescent="0.25"/>
    <row r="679" ht="45" customHeight="1" x14ac:dyDescent="0.25"/>
    <row r="680" ht="45" customHeight="1" x14ac:dyDescent="0.25"/>
    <row r="681" ht="45" customHeight="1" x14ac:dyDescent="0.25"/>
    <row r="682" ht="45" customHeight="1" x14ac:dyDescent="0.25"/>
    <row r="683" ht="45" customHeight="1" x14ac:dyDescent="0.25"/>
    <row r="684" ht="45" customHeight="1" x14ac:dyDescent="0.25"/>
    <row r="685" ht="45" customHeight="1" x14ac:dyDescent="0.25"/>
    <row r="686" ht="45" customHeight="1" x14ac:dyDescent="0.25"/>
    <row r="687" ht="45" customHeight="1" x14ac:dyDescent="0.25"/>
    <row r="688" ht="45" customHeight="1" x14ac:dyDescent="0.25"/>
    <row r="689" ht="45" customHeight="1" x14ac:dyDescent="0.25"/>
    <row r="690" ht="45" customHeight="1" x14ac:dyDescent="0.25"/>
    <row r="691" ht="45" customHeight="1" x14ac:dyDescent="0.25"/>
    <row r="692" ht="45" customHeight="1" x14ac:dyDescent="0.25"/>
    <row r="693" ht="45" customHeight="1" x14ac:dyDescent="0.25"/>
    <row r="694" ht="45" customHeight="1" x14ac:dyDescent="0.25"/>
    <row r="695" ht="45" customHeight="1" x14ac:dyDescent="0.25"/>
    <row r="696" ht="45" customHeight="1" x14ac:dyDescent="0.25"/>
    <row r="697" ht="45" customHeight="1" x14ac:dyDescent="0.25"/>
    <row r="698" ht="45" customHeight="1" x14ac:dyDescent="0.25"/>
    <row r="699" ht="45" customHeight="1" x14ac:dyDescent="0.25"/>
    <row r="700" ht="45" customHeight="1" x14ac:dyDescent="0.25"/>
    <row r="701" ht="45" customHeight="1" x14ac:dyDescent="0.25"/>
    <row r="702" ht="45" customHeight="1" x14ac:dyDescent="0.25"/>
    <row r="703" ht="45" customHeight="1" x14ac:dyDescent="0.25"/>
    <row r="704" ht="45" customHeight="1" x14ac:dyDescent="0.25"/>
    <row r="705" ht="45" customHeight="1" x14ac:dyDescent="0.25"/>
    <row r="706" ht="45" customHeight="1" x14ac:dyDescent="0.25"/>
    <row r="707" ht="45" customHeight="1" x14ac:dyDescent="0.25"/>
    <row r="708" ht="45" customHeight="1" x14ac:dyDescent="0.25"/>
    <row r="709" ht="45" customHeight="1" x14ac:dyDescent="0.25"/>
    <row r="710" ht="45" customHeight="1" x14ac:dyDescent="0.25"/>
    <row r="711" ht="45" customHeight="1" x14ac:dyDescent="0.25"/>
    <row r="712" ht="45" customHeight="1" x14ac:dyDescent="0.25"/>
    <row r="713" ht="45" customHeight="1" x14ac:dyDescent="0.25"/>
    <row r="714" ht="45" customHeight="1" x14ac:dyDescent="0.25"/>
    <row r="715" ht="45" customHeight="1" x14ac:dyDescent="0.25"/>
    <row r="716" ht="45" customHeight="1" x14ac:dyDescent="0.25"/>
    <row r="717" ht="45" customHeight="1" x14ac:dyDescent="0.25"/>
    <row r="718" ht="45" customHeight="1" x14ac:dyDescent="0.25"/>
    <row r="719" ht="45" customHeight="1" x14ac:dyDescent="0.25"/>
    <row r="720" ht="45" customHeight="1" x14ac:dyDescent="0.25"/>
    <row r="721" ht="45" customHeight="1" x14ac:dyDescent="0.25"/>
    <row r="722" ht="45" customHeight="1" x14ac:dyDescent="0.25"/>
    <row r="723" ht="45" customHeight="1" x14ac:dyDescent="0.25"/>
    <row r="724" ht="45" customHeight="1" x14ac:dyDescent="0.25"/>
    <row r="725" ht="45" customHeight="1" x14ac:dyDescent="0.25"/>
    <row r="726" ht="45" customHeight="1" x14ac:dyDescent="0.25"/>
    <row r="727" ht="45" customHeight="1" x14ac:dyDescent="0.25"/>
    <row r="728" ht="45" customHeight="1" x14ac:dyDescent="0.25"/>
    <row r="729" ht="45" customHeight="1" x14ac:dyDescent="0.25"/>
    <row r="730" ht="45" customHeight="1" x14ac:dyDescent="0.25"/>
    <row r="731" ht="45" customHeight="1" x14ac:dyDescent="0.25"/>
    <row r="732" ht="45" customHeight="1" x14ac:dyDescent="0.25"/>
    <row r="733" ht="45" customHeight="1" x14ac:dyDescent="0.25"/>
    <row r="734" ht="45" customHeight="1" x14ac:dyDescent="0.25"/>
    <row r="735" ht="45" customHeight="1" x14ac:dyDescent="0.25"/>
    <row r="736" ht="45" customHeight="1" x14ac:dyDescent="0.25"/>
    <row r="737" ht="45" customHeight="1" x14ac:dyDescent="0.25"/>
    <row r="738" ht="45" customHeight="1" x14ac:dyDescent="0.25"/>
    <row r="739" ht="45" customHeight="1" x14ac:dyDescent="0.25"/>
    <row r="740" ht="45" customHeight="1" x14ac:dyDescent="0.25"/>
    <row r="741" ht="45" customHeight="1" x14ac:dyDescent="0.25"/>
    <row r="742" ht="45" customHeight="1" x14ac:dyDescent="0.25"/>
    <row r="743" ht="45" customHeight="1" x14ac:dyDescent="0.25"/>
    <row r="744" ht="45" customHeight="1" x14ac:dyDescent="0.25"/>
    <row r="745" ht="45" customHeight="1" x14ac:dyDescent="0.25"/>
    <row r="746" ht="45" customHeight="1" x14ac:dyDescent="0.25"/>
    <row r="747" ht="45" customHeight="1" x14ac:dyDescent="0.25"/>
    <row r="748" ht="45" customHeight="1" x14ac:dyDescent="0.25"/>
    <row r="749" ht="45" customHeight="1" x14ac:dyDescent="0.25"/>
    <row r="750" ht="45" customHeight="1" x14ac:dyDescent="0.25"/>
    <row r="751" ht="45" customHeight="1" x14ac:dyDescent="0.25"/>
    <row r="752" ht="45" customHeight="1" x14ac:dyDescent="0.25"/>
    <row r="753" ht="45" customHeight="1" x14ac:dyDescent="0.25"/>
    <row r="754" ht="45" customHeight="1" x14ac:dyDescent="0.25"/>
    <row r="755" ht="45" customHeight="1" x14ac:dyDescent="0.25"/>
    <row r="756" ht="45" customHeight="1" x14ac:dyDescent="0.25"/>
    <row r="757" ht="45" customHeight="1" x14ac:dyDescent="0.25"/>
    <row r="758" ht="45" customHeight="1" x14ac:dyDescent="0.25"/>
    <row r="759" ht="45" customHeight="1" x14ac:dyDescent="0.25"/>
    <row r="760" ht="45" customHeight="1" x14ac:dyDescent="0.25"/>
    <row r="761" ht="45" customHeight="1" x14ac:dyDescent="0.25"/>
    <row r="762" ht="45" customHeight="1" x14ac:dyDescent="0.25"/>
    <row r="763" ht="45" customHeight="1" x14ac:dyDescent="0.25"/>
    <row r="764" ht="45" customHeight="1" x14ac:dyDescent="0.25"/>
    <row r="765" ht="45" customHeight="1" x14ac:dyDescent="0.25"/>
    <row r="766" ht="45" customHeight="1" x14ac:dyDescent="0.25"/>
    <row r="767" ht="45" customHeight="1" x14ac:dyDescent="0.25"/>
    <row r="768" ht="45" customHeight="1" x14ac:dyDescent="0.25"/>
    <row r="769" ht="45" customHeight="1" x14ac:dyDescent="0.25"/>
    <row r="770" ht="45" customHeight="1" x14ac:dyDescent="0.25"/>
    <row r="771" ht="45" customHeight="1" x14ac:dyDescent="0.25"/>
    <row r="772" ht="45" customHeight="1" x14ac:dyDescent="0.25"/>
    <row r="773" ht="45" customHeight="1" x14ac:dyDescent="0.25"/>
    <row r="774" ht="45" customHeight="1" x14ac:dyDescent="0.25"/>
    <row r="775" ht="45" customHeight="1" x14ac:dyDescent="0.25"/>
    <row r="776" ht="45" customHeight="1" x14ac:dyDescent="0.25"/>
    <row r="777" ht="45" customHeight="1" x14ac:dyDescent="0.25"/>
    <row r="778" ht="45" customHeight="1" x14ac:dyDescent="0.25"/>
    <row r="779" ht="45" customHeight="1" x14ac:dyDescent="0.25"/>
    <row r="780" ht="45" customHeight="1" x14ac:dyDescent="0.25"/>
    <row r="781" ht="45" customHeight="1" x14ac:dyDescent="0.25"/>
    <row r="782" ht="45" customHeight="1" x14ac:dyDescent="0.25"/>
    <row r="783" ht="45" customHeight="1" x14ac:dyDescent="0.25"/>
    <row r="784" ht="45" customHeight="1" x14ac:dyDescent="0.25"/>
    <row r="785" ht="45" customHeight="1" x14ac:dyDescent="0.25"/>
    <row r="786" ht="45" customHeight="1" x14ac:dyDescent="0.25"/>
    <row r="787" ht="45" customHeight="1" x14ac:dyDescent="0.25"/>
    <row r="788" ht="45" customHeight="1" x14ac:dyDescent="0.25"/>
    <row r="789" ht="45" customHeight="1" x14ac:dyDescent="0.25"/>
    <row r="790" ht="45" customHeight="1" x14ac:dyDescent="0.25"/>
    <row r="791" ht="45" customHeight="1" x14ac:dyDescent="0.25"/>
    <row r="792" ht="45" customHeight="1" x14ac:dyDescent="0.25"/>
    <row r="793" ht="45" customHeight="1" x14ac:dyDescent="0.25"/>
    <row r="794" ht="45" customHeight="1" x14ac:dyDescent="0.25"/>
    <row r="795" ht="45" customHeight="1" x14ac:dyDescent="0.25"/>
    <row r="796" ht="45" customHeight="1" x14ac:dyDescent="0.25"/>
    <row r="797" ht="45" customHeight="1" x14ac:dyDescent="0.25"/>
    <row r="798" ht="45" customHeight="1" x14ac:dyDescent="0.25"/>
    <row r="799" ht="45" customHeight="1" x14ac:dyDescent="0.25"/>
    <row r="800" ht="45" customHeight="1" x14ac:dyDescent="0.25"/>
    <row r="801" ht="45" customHeight="1" x14ac:dyDescent="0.25"/>
    <row r="802" ht="45" customHeight="1" x14ac:dyDescent="0.25"/>
    <row r="803" ht="45" customHeight="1" x14ac:dyDescent="0.25"/>
    <row r="804" ht="45" customHeight="1" x14ac:dyDescent="0.25"/>
    <row r="805" ht="45" customHeight="1" x14ac:dyDescent="0.25"/>
    <row r="806" ht="45" customHeight="1" x14ac:dyDescent="0.25"/>
    <row r="807" ht="45" customHeight="1" x14ac:dyDescent="0.25"/>
    <row r="808" ht="45" customHeight="1" x14ac:dyDescent="0.25"/>
    <row r="809" ht="45" customHeight="1" x14ac:dyDescent="0.25"/>
    <row r="810" ht="45" customHeight="1" x14ac:dyDescent="0.25"/>
    <row r="811" ht="45" customHeight="1" x14ac:dyDescent="0.25"/>
    <row r="812" ht="45" customHeight="1" x14ac:dyDescent="0.25"/>
    <row r="813" ht="45" customHeight="1" x14ac:dyDescent="0.25"/>
    <row r="814" ht="45" customHeight="1" x14ac:dyDescent="0.25"/>
    <row r="815" ht="45" customHeight="1" x14ac:dyDescent="0.25"/>
    <row r="816" ht="45" customHeight="1" x14ac:dyDescent="0.25"/>
    <row r="817" ht="45" customHeight="1" x14ac:dyDescent="0.25"/>
    <row r="818" ht="45" customHeight="1" x14ac:dyDescent="0.25"/>
    <row r="819" ht="45" customHeight="1" x14ac:dyDescent="0.25"/>
    <row r="820" ht="45" customHeight="1" x14ac:dyDescent="0.25"/>
    <row r="821" ht="45" customHeight="1" x14ac:dyDescent="0.25"/>
    <row r="822" ht="45" customHeight="1" x14ac:dyDescent="0.25"/>
    <row r="823" ht="45" customHeight="1" x14ac:dyDescent="0.25"/>
    <row r="824" ht="45" customHeight="1" x14ac:dyDescent="0.25"/>
    <row r="825" ht="45" customHeight="1" x14ac:dyDescent="0.25"/>
    <row r="826" ht="45" customHeight="1" x14ac:dyDescent="0.25"/>
    <row r="827" ht="45" customHeight="1" x14ac:dyDescent="0.25"/>
    <row r="828" ht="45" customHeight="1" x14ac:dyDescent="0.25"/>
    <row r="829" ht="45" customHeight="1" x14ac:dyDescent="0.25"/>
    <row r="830" ht="45" customHeight="1" x14ac:dyDescent="0.25"/>
    <row r="831" ht="45" customHeight="1" x14ac:dyDescent="0.25"/>
    <row r="832" ht="45" customHeight="1" x14ac:dyDescent="0.25"/>
    <row r="833" ht="45" customHeight="1" x14ac:dyDescent="0.25"/>
    <row r="834" ht="45" customHeight="1" x14ac:dyDescent="0.25"/>
    <row r="835" ht="45" customHeight="1" x14ac:dyDescent="0.25"/>
    <row r="836" ht="45" customHeight="1" x14ac:dyDescent="0.25"/>
    <row r="837" ht="45" customHeight="1" x14ac:dyDescent="0.25"/>
    <row r="838" ht="45" customHeight="1" x14ac:dyDescent="0.25"/>
    <row r="839" ht="45" customHeight="1" x14ac:dyDescent="0.25"/>
    <row r="840" ht="45" customHeight="1" x14ac:dyDescent="0.25"/>
    <row r="841" ht="45" customHeight="1" x14ac:dyDescent="0.25"/>
    <row r="842" ht="45" customHeight="1" x14ac:dyDescent="0.25"/>
    <row r="843" ht="45" customHeight="1" x14ac:dyDescent="0.25"/>
    <row r="844" ht="45" customHeight="1" x14ac:dyDescent="0.25"/>
    <row r="845" ht="45" customHeight="1" x14ac:dyDescent="0.25"/>
    <row r="846" ht="45" customHeight="1" x14ac:dyDescent="0.25"/>
    <row r="847" ht="45" customHeight="1" x14ac:dyDescent="0.25"/>
    <row r="848" ht="45" customHeight="1" x14ac:dyDescent="0.25"/>
    <row r="849" ht="45" customHeight="1" x14ac:dyDescent="0.25"/>
    <row r="850" ht="45" customHeight="1" x14ac:dyDescent="0.25"/>
    <row r="851" ht="45" customHeight="1" x14ac:dyDescent="0.25"/>
    <row r="852" ht="45" customHeight="1" x14ac:dyDescent="0.25"/>
    <row r="853" ht="45" customHeight="1" x14ac:dyDescent="0.25"/>
    <row r="854" ht="45" customHeight="1" x14ac:dyDescent="0.25"/>
    <row r="855" ht="45" customHeight="1" x14ac:dyDescent="0.25"/>
    <row r="856" ht="45" customHeight="1" x14ac:dyDescent="0.25"/>
    <row r="857" ht="45" customHeight="1" x14ac:dyDescent="0.25"/>
    <row r="858" ht="45" customHeight="1" x14ac:dyDescent="0.25"/>
    <row r="859" ht="45" customHeight="1" x14ac:dyDescent="0.25"/>
    <row r="860" ht="45" customHeight="1" x14ac:dyDescent="0.25"/>
    <row r="861" ht="45" customHeight="1" x14ac:dyDescent="0.25"/>
    <row r="862" ht="45" customHeight="1" x14ac:dyDescent="0.25"/>
    <row r="863" ht="45" customHeight="1" x14ac:dyDescent="0.25"/>
    <row r="864" ht="45" customHeight="1" x14ac:dyDescent="0.25"/>
    <row r="865" ht="45" customHeight="1" x14ac:dyDescent="0.25"/>
    <row r="866" ht="45" customHeight="1" x14ac:dyDescent="0.25"/>
    <row r="867" ht="45" customHeight="1" x14ac:dyDescent="0.25"/>
    <row r="868" ht="45" customHeight="1" x14ac:dyDescent="0.25"/>
    <row r="869" ht="45" customHeight="1" x14ac:dyDescent="0.25"/>
    <row r="870" ht="45" customHeight="1" x14ac:dyDescent="0.25"/>
    <row r="871" ht="45" customHeight="1" x14ac:dyDescent="0.25"/>
    <row r="872" ht="45" customHeight="1" x14ac:dyDescent="0.25"/>
    <row r="873" ht="45" customHeight="1" x14ac:dyDescent="0.25"/>
    <row r="874" ht="45" customHeight="1" x14ac:dyDescent="0.25"/>
    <row r="875" ht="45" customHeight="1" x14ac:dyDescent="0.25"/>
    <row r="876" ht="45" customHeight="1" x14ac:dyDescent="0.25"/>
    <row r="877" ht="45" customHeight="1" x14ac:dyDescent="0.25"/>
    <row r="878" ht="45" customHeight="1" x14ac:dyDescent="0.25"/>
    <row r="879" ht="45" customHeight="1" x14ac:dyDescent="0.25"/>
    <row r="880" ht="45" customHeight="1" x14ac:dyDescent="0.25"/>
    <row r="881" ht="45" customHeight="1" x14ac:dyDescent="0.25"/>
    <row r="882" ht="45" customHeight="1" x14ac:dyDescent="0.25"/>
    <row r="883" ht="45" customHeight="1" x14ac:dyDescent="0.25"/>
    <row r="884" ht="45" customHeight="1" x14ac:dyDescent="0.25"/>
    <row r="885" ht="45" customHeight="1" x14ac:dyDescent="0.25"/>
    <row r="886" ht="45" customHeight="1" x14ac:dyDescent="0.25"/>
    <row r="887" ht="45" customHeight="1" x14ac:dyDescent="0.25"/>
    <row r="888" ht="45" customHeight="1" x14ac:dyDescent="0.25"/>
    <row r="889" ht="45" customHeight="1" x14ac:dyDescent="0.25"/>
    <row r="890" ht="45" customHeight="1" x14ac:dyDescent="0.25"/>
    <row r="891" ht="45" customHeight="1" x14ac:dyDescent="0.25"/>
    <row r="892" ht="45" customHeight="1" x14ac:dyDescent="0.25"/>
    <row r="893" ht="45" customHeight="1" x14ac:dyDescent="0.25"/>
    <row r="894" ht="45" customHeight="1" x14ac:dyDescent="0.25"/>
    <row r="895" ht="45" customHeight="1" x14ac:dyDescent="0.25"/>
    <row r="896" ht="45" customHeight="1" x14ac:dyDescent="0.25"/>
    <row r="897" ht="45" customHeight="1" x14ac:dyDescent="0.25"/>
    <row r="898" ht="45" customHeight="1" x14ac:dyDescent="0.25"/>
    <row r="899" ht="45" customHeight="1" x14ac:dyDescent="0.25"/>
    <row r="900" ht="45" customHeight="1" x14ac:dyDescent="0.25"/>
    <row r="901" ht="45" customHeight="1" x14ac:dyDescent="0.25"/>
    <row r="902" ht="45" customHeight="1" x14ac:dyDescent="0.25"/>
    <row r="903" ht="45" customHeight="1" x14ac:dyDescent="0.25"/>
    <row r="904" ht="45" customHeight="1" x14ac:dyDescent="0.25"/>
    <row r="905" ht="45" customHeight="1" x14ac:dyDescent="0.25"/>
    <row r="906" ht="45" customHeight="1" x14ac:dyDescent="0.25"/>
    <row r="907" ht="45" customHeight="1" x14ac:dyDescent="0.25"/>
    <row r="908" ht="45" customHeight="1" x14ac:dyDescent="0.25"/>
    <row r="909" ht="45" customHeight="1" x14ac:dyDescent="0.25"/>
    <row r="910" ht="45" customHeight="1" x14ac:dyDescent="0.25"/>
    <row r="911" ht="45" customHeight="1" x14ac:dyDescent="0.25"/>
    <row r="912" ht="45" customHeight="1" x14ac:dyDescent="0.25"/>
    <row r="913" ht="45" customHeight="1" x14ac:dyDescent="0.25"/>
    <row r="914" ht="45" customHeight="1" x14ac:dyDescent="0.25"/>
    <row r="915" ht="45" customHeight="1" x14ac:dyDescent="0.25"/>
    <row r="916" ht="45" customHeight="1" x14ac:dyDescent="0.25"/>
    <row r="917" ht="45" customHeight="1" x14ac:dyDescent="0.25"/>
    <row r="918" ht="45" customHeight="1" x14ac:dyDescent="0.25"/>
    <row r="919" ht="45" customHeight="1" x14ac:dyDescent="0.25"/>
    <row r="920" ht="45" customHeight="1" x14ac:dyDescent="0.25"/>
    <row r="921" ht="45" customHeight="1" x14ac:dyDescent="0.25"/>
    <row r="922" ht="45" customHeight="1" x14ac:dyDescent="0.25"/>
    <row r="923" ht="45" customHeight="1" x14ac:dyDescent="0.25"/>
    <row r="924" ht="45" customHeight="1" x14ac:dyDescent="0.25"/>
    <row r="925" ht="45" customHeight="1" x14ac:dyDescent="0.25"/>
    <row r="926" ht="45" customHeight="1" x14ac:dyDescent="0.25"/>
    <row r="927" ht="45" customHeight="1" x14ac:dyDescent="0.25"/>
    <row r="928" ht="45" customHeight="1" x14ac:dyDescent="0.25"/>
    <row r="929" ht="45" customHeight="1" x14ac:dyDescent="0.25"/>
    <row r="930" ht="45" customHeight="1" x14ac:dyDescent="0.25"/>
    <row r="931" ht="45" customHeight="1" x14ac:dyDescent="0.25"/>
    <row r="932" ht="45" customHeight="1" x14ac:dyDescent="0.25"/>
    <row r="933" ht="45" customHeight="1" x14ac:dyDescent="0.25"/>
    <row r="934" ht="45" customHeight="1" x14ac:dyDescent="0.25"/>
    <row r="935" ht="45" customHeight="1" x14ac:dyDescent="0.25"/>
    <row r="936" ht="45" customHeight="1" x14ac:dyDescent="0.25"/>
    <row r="937" ht="45" customHeight="1" x14ac:dyDescent="0.25"/>
    <row r="938" ht="45" customHeight="1" x14ac:dyDescent="0.25"/>
    <row r="939" ht="45" customHeight="1" x14ac:dyDescent="0.25"/>
    <row r="940" ht="45" customHeight="1" x14ac:dyDescent="0.25"/>
    <row r="941" ht="45" customHeight="1" x14ac:dyDescent="0.25"/>
    <row r="942" ht="45" customHeight="1" x14ac:dyDescent="0.25"/>
    <row r="943" ht="45" customHeight="1" x14ac:dyDescent="0.25"/>
    <row r="944" ht="45" customHeight="1" x14ac:dyDescent="0.25"/>
    <row r="945" ht="45" customHeight="1" x14ac:dyDescent="0.25"/>
    <row r="946" ht="45" customHeight="1" x14ac:dyDescent="0.25"/>
    <row r="947" ht="45" customHeight="1" x14ac:dyDescent="0.25"/>
    <row r="948" ht="45" customHeight="1" x14ac:dyDescent="0.25"/>
    <row r="949" ht="45" customHeight="1" x14ac:dyDescent="0.25"/>
    <row r="950" ht="45" customHeight="1" x14ac:dyDescent="0.25"/>
    <row r="951" ht="45" customHeight="1" x14ac:dyDescent="0.25"/>
    <row r="952" ht="45" customHeight="1" x14ac:dyDescent="0.25"/>
    <row r="953" ht="45" customHeight="1" x14ac:dyDescent="0.25"/>
    <row r="954" ht="45" customHeight="1" x14ac:dyDescent="0.25"/>
    <row r="955" ht="45" customHeight="1" x14ac:dyDescent="0.25"/>
    <row r="956" ht="45" customHeight="1" x14ac:dyDescent="0.25"/>
    <row r="957" ht="45" customHeight="1" x14ac:dyDescent="0.25"/>
    <row r="958" ht="45" customHeight="1" x14ac:dyDescent="0.25"/>
    <row r="959" ht="45" customHeight="1" x14ac:dyDescent="0.25"/>
    <row r="960" ht="45" customHeight="1" x14ac:dyDescent="0.25"/>
    <row r="961" ht="45" customHeight="1" x14ac:dyDescent="0.25"/>
    <row r="962" ht="45" customHeight="1" x14ac:dyDescent="0.25"/>
    <row r="963" ht="45" customHeight="1" x14ac:dyDescent="0.25"/>
    <row r="964" ht="45" customHeight="1" x14ac:dyDescent="0.25"/>
    <row r="965" ht="45" customHeight="1" x14ac:dyDescent="0.25"/>
    <row r="966" ht="45" customHeight="1" x14ac:dyDescent="0.25"/>
    <row r="967" ht="45" customHeight="1" x14ac:dyDescent="0.25"/>
    <row r="968" ht="45" customHeight="1" x14ac:dyDescent="0.25"/>
    <row r="969" ht="45" customHeight="1" x14ac:dyDescent="0.25"/>
    <row r="970" ht="45" customHeight="1" x14ac:dyDescent="0.25"/>
    <row r="971" ht="45" customHeight="1" x14ac:dyDescent="0.25"/>
    <row r="972" ht="45" customHeight="1" x14ac:dyDescent="0.25"/>
    <row r="973" ht="45" customHeight="1" x14ac:dyDescent="0.25"/>
    <row r="974" ht="45" customHeight="1" x14ac:dyDescent="0.25"/>
    <row r="975" ht="45" customHeight="1" x14ac:dyDescent="0.25"/>
    <row r="976" ht="45" customHeight="1" x14ac:dyDescent="0.25"/>
    <row r="977" ht="45" customHeight="1" x14ac:dyDescent="0.25"/>
    <row r="978" ht="45" customHeight="1" x14ac:dyDescent="0.25"/>
    <row r="979" ht="45" customHeight="1" x14ac:dyDescent="0.25"/>
    <row r="980" ht="45" customHeight="1" x14ac:dyDescent="0.25"/>
    <row r="981" ht="45" customHeight="1" x14ac:dyDescent="0.25"/>
    <row r="982" ht="45" customHeight="1" x14ac:dyDescent="0.25"/>
    <row r="983" ht="45" customHeight="1" x14ac:dyDescent="0.25"/>
    <row r="984" ht="45" customHeight="1" x14ac:dyDescent="0.25"/>
    <row r="985" ht="45" customHeight="1" x14ac:dyDescent="0.25"/>
    <row r="986" ht="45" customHeight="1" x14ac:dyDescent="0.25"/>
    <row r="987" ht="45" customHeight="1" x14ac:dyDescent="0.25"/>
    <row r="988" ht="45" customHeight="1" x14ac:dyDescent="0.25"/>
    <row r="989" ht="45" customHeight="1" x14ac:dyDescent="0.25"/>
    <row r="990" ht="45" customHeight="1" x14ac:dyDescent="0.25"/>
    <row r="991" ht="45" customHeight="1" x14ac:dyDescent="0.25"/>
    <row r="992" ht="45" customHeight="1" x14ac:dyDescent="0.25"/>
    <row r="993" ht="45" customHeight="1" x14ac:dyDescent="0.25"/>
    <row r="994" ht="45" customHeight="1" x14ac:dyDescent="0.25"/>
    <row r="995" ht="45" customHeight="1" x14ac:dyDescent="0.25"/>
    <row r="996" ht="45" customHeight="1" x14ac:dyDescent="0.25"/>
    <row r="997" ht="45" customHeight="1" x14ac:dyDescent="0.25"/>
    <row r="998" ht="45" customHeight="1" x14ac:dyDescent="0.25"/>
    <row r="999" ht="45" customHeight="1" x14ac:dyDescent="0.25"/>
    <row r="1000" ht="45" customHeight="1" x14ac:dyDescent="0.25"/>
    <row r="1001" ht="45" customHeight="1" x14ac:dyDescent="0.25"/>
    <row r="1002" ht="45" customHeight="1" x14ac:dyDescent="0.25"/>
    <row r="1003" ht="45" customHeight="1" x14ac:dyDescent="0.25"/>
    <row r="1004" ht="45" customHeight="1" x14ac:dyDescent="0.25"/>
    <row r="1005" ht="45" customHeight="1" x14ac:dyDescent="0.25"/>
    <row r="1006" ht="45" customHeight="1" x14ac:dyDescent="0.25"/>
    <row r="1007" ht="45" customHeight="1" x14ac:dyDescent="0.25"/>
    <row r="1008" ht="45" customHeight="1" x14ac:dyDescent="0.25"/>
    <row r="1009" ht="45" customHeight="1" x14ac:dyDescent="0.25"/>
    <row r="1010" ht="45" customHeight="1" x14ac:dyDescent="0.25"/>
    <row r="1011" ht="45" customHeight="1" x14ac:dyDescent="0.25"/>
    <row r="1012" ht="45" customHeight="1" x14ac:dyDescent="0.25"/>
    <row r="1013" ht="45" customHeight="1" x14ac:dyDescent="0.25"/>
    <row r="1014" ht="45" customHeight="1" x14ac:dyDescent="0.25"/>
    <row r="1015" ht="45" customHeight="1" x14ac:dyDescent="0.25"/>
    <row r="1016" ht="45" customHeight="1" x14ac:dyDescent="0.25"/>
    <row r="1017" ht="45" customHeight="1" x14ac:dyDescent="0.25"/>
    <row r="1018" ht="45" customHeight="1" x14ac:dyDescent="0.25"/>
    <row r="1019" ht="45" customHeight="1" x14ac:dyDescent="0.25"/>
    <row r="1020" ht="45" customHeight="1" x14ac:dyDescent="0.25"/>
    <row r="1021" ht="45" customHeight="1" x14ac:dyDescent="0.25"/>
    <row r="1022" ht="45" customHeight="1" x14ac:dyDescent="0.25"/>
    <row r="1023" ht="45" customHeight="1" x14ac:dyDescent="0.25"/>
    <row r="1024" ht="45" customHeight="1" x14ac:dyDescent="0.25"/>
    <row r="1025" ht="45" customHeight="1" x14ac:dyDescent="0.25"/>
    <row r="1026" ht="45" customHeight="1" x14ac:dyDescent="0.25"/>
    <row r="1027" ht="45" customHeight="1" x14ac:dyDescent="0.25"/>
    <row r="1028" ht="45" customHeight="1" x14ac:dyDescent="0.25"/>
    <row r="1029" ht="45" customHeight="1" x14ac:dyDescent="0.25"/>
    <row r="1030" ht="45" customHeight="1" x14ac:dyDescent="0.25"/>
    <row r="1031" ht="45" customHeight="1" x14ac:dyDescent="0.25"/>
    <row r="1032" ht="45" customHeight="1" x14ac:dyDescent="0.25"/>
    <row r="1033" ht="45" customHeight="1" x14ac:dyDescent="0.25"/>
    <row r="1034" ht="45" customHeight="1" x14ac:dyDescent="0.25"/>
    <row r="1035" ht="45" customHeight="1" x14ac:dyDescent="0.25"/>
    <row r="1036" ht="45" customHeight="1" x14ac:dyDescent="0.25"/>
    <row r="1037" ht="45" customHeight="1" x14ac:dyDescent="0.25"/>
    <row r="1038" ht="45" customHeight="1" x14ac:dyDescent="0.25"/>
    <row r="1039" ht="45" customHeight="1" x14ac:dyDescent="0.25"/>
    <row r="1040" ht="45" customHeight="1" x14ac:dyDescent="0.25"/>
    <row r="1041" ht="45" customHeight="1" x14ac:dyDescent="0.25"/>
    <row r="1042" ht="45" customHeight="1" x14ac:dyDescent="0.25"/>
    <row r="1043" ht="45" customHeight="1" x14ac:dyDescent="0.25"/>
    <row r="1044" ht="45" customHeight="1" x14ac:dyDescent="0.25"/>
    <row r="1045" ht="45" customHeight="1" x14ac:dyDescent="0.25"/>
    <row r="1046" ht="45" customHeight="1" x14ac:dyDescent="0.25"/>
    <row r="1047" ht="45" customHeight="1" x14ac:dyDescent="0.25"/>
    <row r="1048" ht="45" customHeight="1" x14ac:dyDescent="0.25"/>
    <row r="1049" ht="45" customHeight="1" x14ac:dyDescent="0.25"/>
    <row r="1050" ht="45" customHeight="1" x14ac:dyDescent="0.25"/>
    <row r="1051" ht="45" customHeight="1" x14ac:dyDescent="0.25"/>
    <row r="1052" ht="45" customHeight="1" x14ac:dyDescent="0.25"/>
    <row r="1053" ht="45" customHeight="1" x14ac:dyDescent="0.25"/>
    <row r="1054" ht="45" customHeight="1" x14ac:dyDescent="0.25"/>
    <row r="1055" ht="45" customHeight="1" x14ac:dyDescent="0.25"/>
    <row r="1056" ht="45" customHeight="1" x14ac:dyDescent="0.25"/>
    <row r="1057" ht="45" customHeight="1" x14ac:dyDescent="0.25"/>
    <row r="1058" ht="45" customHeight="1" x14ac:dyDescent="0.25"/>
    <row r="1059" ht="45" customHeight="1" x14ac:dyDescent="0.25"/>
    <row r="1060" ht="45" customHeight="1" x14ac:dyDescent="0.25"/>
    <row r="1061" ht="45" customHeight="1" x14ac:dyDescent="0.25"/>
    <row r="1062" ht="45" customHeight="1" x14ac:dyDescent="0.25"/>
    <row r="1063" ht="45" customHeight="1" x14ac:dyDescent="0.25"/>
    <row r="1064" ht="45" customHeight="1" x14ac:dyDescent="0.25"/>
    <row r="1065" ht="45" customHeight="1" x14ac:dyDescent="0.25"/>
    <row r="1066" ht="45" customHeight="1" x14ac:dyDescent="0.25"/>
    <row r="1067" ht="45" customHeight="1" x14ac:dyDescent="0.25"/>
    <row r="1068" ht="45" customHeight="1" x14ac:dyDescent="0.25"/>
    <row r="1069" ht="45" customHeight="1" x14ac:dyDescent="0.25"/>
    <row r="1070" ht="45" customHeight="1" x14ac:dyDescent="0.25"/>
    <row r="1071" ht="45" customHeight="1" x14ac:dyDescent="0.25"/>
    <row r="1072" ht="45" customHeight="1" x14ac:dyDescent="0.25"/>
    <row r="1073" ht="45" customHeight="1" x14ac:dyDescent="0.25"/>
    <row r="1074" ht="45" customHeight="1" x14ac:dyDescent="0.25"/>
    <row r="1075" ht="45" customHeight="1" x14ac:dyDescent="0.25"/>
    <row r="1076" ht="45" customHeight="1" x14ac:dyDescent="0.25"/>
    <row r="1077" ht="45" customHeight="1" x14ac:dyDescent="0.25"/>
    <row r="1078" ht="45" customHeight="1" x14ac:dyDescent="0.25"/>
    <row r="1079" ht="45" customHeight="1" x14ac:dyDescent="0.25"/>
    <row r="1080" ht="45" customHeight="1" x14ac:dyDescent="0.25"/>
    <row r="1081" ht="45" customHeight="1" x14ac:dyDescent="0.25"/>
    <row r="1082" ht="45" customHeight="1" x14ac:dyDescent="0.25"/>
    <row r="1083" ht="45" customHeight="1" x14ac:dyDescent="0.25"/>
    <row r="1084" ht="45" customHeight="1" x14ac:dyDescent="0.25"/>
    <row r="1085" ht="45" customHeight="1" x14ac:dyDescent="0.25"/>
    <row r="1086" ht="45" customHeight="1" x14ac:dyDescent="0.25"/>
    <row r="1087" ht="45" customHeight="1" x14ac:dyDescent="0.25"/>
    <row r="1088" ht="45" customHeight="1" x14ac:dyDescent="0.25"/>
    <row r="1089" ht="45" customHeight="1" x14ac:dyDescent="0.25"/>
    <row r="1090" ht="45" customHeight="1" x14ac:dyDescent="0.25"/>
    <row r="1091" ht="45" customHeight="1" x14ac:dyDescent="0.25"/>
    <row r="1092" ht="45" customHeight="1" x14ac:dyDescent="0.25"/>
    <row r="1093" ht="45" customHeight="1" x14ac:dyDescent="0.25"/>
    <row r="1094" ht="45" customHeight="1" x14ac:dyDescent="0.25"/>
    <row r="1095" ht="45" customHeight="1" x14ac:dyDescent="0.25"/>
    <row r="1096" ht="45" customHeight="1" x14ac:dyDescent="0.25"/>
    <row r="1097" ht="45" customHeight="1" x14ac:dyDescent="0.25"/>
    <row r="1098" ht="45" customHeight="1" x14ac:dyDescent="0.25"/>
    <row r="1099" ht="45" customHeight="1" x14ac:dyDescent="0.25"/>
    <row r="1100" ht="45" customHeight="1" x14ac:dyDescent="0.25"/>
    <row r="1101" ht="45" customHeight="1" x14ac:dyDescent="0.25"/>
    <row r="1102" ht="45" customHeight="1" x14ac:dyDescent="0.25"/>
    <row r="1103" ht="45" customHeight="1" x14ac:dyDescent="0.25"/>
    <row r="1104" ht="45" customHeight="1" x14ac:dyDescent="0.25"/>
    <row r="1105" ht="45" customHeight="1" x14ac:dyDescent="0.25"/>
    <row r="1106" ht="45" customHeight="1" x14ac:dyDescent="0.25"/>
    <row r="1107" ht="45" customHeight="1" x14ac:dyDescent="0.25"/>
    <row r="1108" ht="45" customHeight="1" x14ac:dyDescent="0.25"/>
    <row r="1109" ht="45" customHeight="1" x14ac:dyDescent="0.25"/>
    <row r="1110" ht="45" customHeight="1" x14ac:dyDescent="0.25"/>
    <row r="1111" ht="45" customHeight="1" x14ac:dyDescent="0.25"/>
    <row r="1112" ht="45" customHeight="1" x14ac:dyDescent="0.25"/>
    <row r="1113" ht="45" customHeight="1" x14ac:dyDescent="0.25"/>
    <row r="1114" ht="45" customHeight="1" x14ac:dyDescent="0.25"/>
    <row r="1115" ht="45" customHeight="1" x14ac:dyDescent="0.25"/>
    <row r="1116" ht="45" customHeight="1" x14ac:dyDescent="0.25"/>
    <row r="1117" ht="45" customHeight="1" x14ac:dyDescent="0.25"/>
    <row r="1118" ht="45" customHeight="1" x14ac:dyDescent="0.25"/>
    <row r="1119" ht="45" customHeight="1" x14ac:dyDescent="0.25"/>
    <row r="1120" ht="45" customHeight="1" x14ac:dyDescent="0.25"/>
    <row r="1121" ht="45" customHeight="1" x14ac:dyDescent="0.25"/>
    <row r="1122" ht="45" customHeight="1" x14ac:dyDescent="0.25"/>
    <row r="1123" ht="45" customHeight="1" x14ac:dyDescent="0.25"/>
    <row r="1124" ht="45" customHeight="1" x14ac:dyDescent="0.25"/>
    <row r="1125" ht="45" customHeight="1" x14ac:dyDescent="0.25"/>
    <row r="1126" ht="45" customHeight="1" x14ac:dyDescent="0.25"/>
    <row r="1127" ht="45" customHeight="1" x14ac:dyDescent="0.25"/>
    <row r="1128" ht="45" customHeight="1" x14ac:dyDescent="0.25"/>
    <row r="1129" ht="45" customHeight="1" x14ac:dyDescent="0.25"/>
    <row r="1130" ht="45" customHeight="1" x14ac:dyDescent="0.25"/>
    <row r="1131" ht="45" customHeight="1" x14ac:dyDescent="0.25"/>
    <row r="1132" ht="45" customHeight="1" x14ac:dyDescent="0.25"/>
    <row r="1133" ht="45" customHeight="1" x14ac:dyDescent="0.25"/>
    <row r="1134" ht="45" customHeight="1" x14ac:dyDescent="0.25"/>
    <row r="1135" ht="45" customHeight="1" x14ac:dyDescent="0.25"/>
    <row r="1136" ht="45" customHeight="1" x14ac:dyDescent="0.25"/>
    <row r="1137" ht="45" customHeight="1" x14ac:dyDescent="0.25"/>
    <row r="1138" ht="45" customHeight="1" x14ac:dyDescent="0.25"/>
    <row r="1139" ht="45" customHeight="1" x14ac:dyDescent="0.25"/>
    <row r="1140" ht="45" customHeight="1" x14ac:dyDescent="0.25"/>
    <row r="1141" ht="45" customHeight="1" x14ac:dyDescent="0.25"/>
    <row r="1142" ht="45" customHeight="1" x14ac:dyDescent="0.25"/>
    <row r="1143" ht="45" customHeight="1" x14ac:dyDescent="0.25"/>
    <row r="1144" ht="45" customHeight="1" x14ac:dyDescent="0.25"/>
    <row r="1145" ht="45" customHeight="1" x14ac:dyDescent="0.25"/>
    <row r="1146" ht="45" customHeight="1" x14ac:dyDescent="0.25"/>
    <row r="1147" ht="45" customHeight="1" x14ac:dyDescent="0.25"/>
    <row r="1148" ht="45" customHeight="1" x14ac:dyDescent="0.25"/>
    <row r="1149" ht="45" customHeight="1" x14ac:dyDescent="0.25"/>
    <row r="1150" ht="45" customHeight="1" x14ac:dyDescent="0.25"/>
    <row r="1151" ht="45" customHeight="1" x14ac:dyDescent="0.25"/>
    <row r="1152" ht="45" customHeight="1" x14ac:dyDescent="0.25"/>
    <row r="1153" ht="45" customHeight="1" x14ac:dyDescent="0.25"/>
    <row r="1154" ht="45" customHeight="1" x14ac:dyDescent="0.25"/>
    <row r="1155" ht="45" customHeight="1" x14ac:dyDescent="0.25"/>
    <row r="1156" ht="45" customHeight="1" x14ac:dyDescent="0.25"/>
    <row r="1157" ht="45" customHeight="1" x14ac:dyDescent="0.25"/>
    <row r="1158" ht="45" customHeight="1" x14ac:dyDescent="0.25"/>
    <row r="1159" ht="45" customHeight="1" x14ac:dyDescent="0.25"/>
    <row r="1160" ht="45" customHeight="1" x14ac:dyDescent="0.25"/>
    <row r="1161" ht="45" customHeight="1" x14ac:dyDescent="0.25"/>
    <row r="1162" ht="45" customHeight="1" x14ac:dyDescent="0.25"/>
    <row r="1163" ht="45" customHeight="1" x14ac:dyDescent="0.25"/>
    <row r="1164" ht="45" customHeight="1" x14ac:dyDescent="0.25"/>
    <row r="1165" ht="45" customHeight="1" x14ac:dyDescent="0.25"/>
    <row r="1166" ht="45" customHeight="1" x14ac:dyDescent="0.25"/>
    <row r="1167" ht="45" customHeight="1" x14ac:dyDescent="0.25"/>
    <row r="1168" ht="45" customHeight="1" x14ac:dyDescent="0.25"/>
    <row r="1169" ht="45" customHeight="1" x14ac:dyDescent="0.25"/>
    <row r="1170" ht="45" customHeight="1" x14ac:dyDescent="0.25"/>
    <row r="1171" ht="45" customHeight="1" x14ac:dyDescent="0.25"/>
    <row r="1172" ht="45" customHeight="1" x14ac:dyDescent="0.25"/>
    <row r="1173" ht="45" customHeight="1" x14ac:dyDescent="0.25"/>
    <row r="1174" ht="45" customHeight="1" x14ac:dyDescent="0.25"/>
    <row r="1175" ht="45" customHeight="1" x14ac:dyDescent="0.25"/>
    <row r="1176" ht="45" customHeight="1" x14ac:dyDescent="0.25"/>
    <row r="1177" ht="45" customHeight="1" x14ac:dyDescent="0.25"/>
    <row r="1178" ht="45" customHeight="1" x14ac:dyDescent="0.25"/>
    <row r="1179" ht="45" customHeight="1" x14ac:dyDescent="0.25"/>
    <row r="1180" ht="45" customHeight="1" x14ac:dyDescent="0.25"/>
    <row r="1181" ht="45" customHeight="1" x14ac:dyDescent="0.25"/>
    <row r="1182" ht="45" customHeight="1" x14ac:dyDescent="0.25"/>
    <row r="1183" ht="45" customHeight="1" x14ac:dyDescent="0.25"/>
    <row r="1184" ht="45" customHeight="1" x14ac:dyDescent="0.25"/>
    <row r="1185" ht="45" customHeight="1" x14ac:dyDescent="0.25"/>
    <row r="1186" ht="45" customHeight="1" x14ac:dyDescent="0.25"/>
    <row r="1187" ht="45" customHeight="1" x14ac:dyDescent="0.25"/>
    <row r="1188" ht="45" customHeight="1" x14ac:dyDescent="0.25"/>
    <row r="1189" ht="45" customHeight="1" x14ac:dyDescent="0.25"/>
    <row r="1190" ht="45" customHeight="1" x14ac:dyDescent="0.25"/>
    <row r="1191" ht="45" customHeight="1" x14ac:dyDescent="0.25"/>
    <row r="1192" ht="45" customHeight="1" x14ac:dyDescent="0.25"/>
    <row r="1193" ht="45" customHeight="1" x14ac:dyDescent="0.25"/>
    <row r="1194" ht="45" customHeight="1" x14ac:dyDescent="0.25"/>
    <row r="1195" ht="45" customHeight="1" x14ac:dyDescent="0.25"/>
    <row r="1196" ht="45" customHeight="1" x14ac:dyDescent="0.25"/>
    <row r="1197" ht="45" customHeight="1" x14ac:dyDescent="0.25"/>
    <row r="1198" ht="45" customHeight="1" x14ac:dyDescent="0.25"/>
    <row r="1199" ht="45" customHeight="1" x14ac:dyDescent="0.25"/>
    <row r="1200" ht="45" customHeight="1" x14ac:dyDescent="0.25"/>
    <row r="1201" ht="45" customHeight="1" x14ac:dyDescent="0.25"/>
    <row r="1202" ht="45" customHeight="1" x14ac:dyDescent="0.25"/>
    <row r="1203" ht="45" customHeight="1" x14ac:dyDescent="0.25"/>
    <row r="1204" ht="45" customHeight="1" x14ac:dyDescent="0.25"/>
    <row r="1205" ht="45" customHeight="1" x14ac:dyDescent="0.25"/>
    <row r="1206" ht="45" customHeight="1" x14ac:dyDescent="0.25"/>
    <row r="1207" ht="45" customHeight="1" x14ac:dyDescent="0.25"/>
    <row r="1208" ht="45" customHeight="1" x14ac:dyDescent="0.25"/>
    <row r="1209" ht="45" customHeight="1" x14ac:dyDescent="0.25"/>
    <row r="1210" ht="45" customHeight="1" x14ac:dyDescent="0.25"/>
    <row r="1211" ht="45" customHeight="1" x14ac:dyDescent="0.25"/>
    <row r="1212" ht="45" customHeight="1" x14ac:dyDescent="0.25"/>
    <row r="1213" ht="45" customHeight="1" x14ac:dyDescent="0.25"/>
    <row r="1214" ht="45" customHeight="1" x14ac:dyDescent="0.25"/>
    <row r="1215" ht="45" customHeight="1" x14ac:dyDescent="0.25"/>
    <row r="1216" ht="45" customHeight="1" x14ac:dyDescent="0.25"/>
    <row r="1217" ht="45" customHeight="1" x14ac:dyDescent="0.25"/>
    <row r="1218" ht="45" customHeight="1" x14ac:dyDescent="0.25"/>
    <row r="1219" ht="45" customHeight="1" x14ac:dyDescent="0.25"/>
    <row r="1220" ht="45" customHeight="1" x14ac:dyDescent="0.25"/>
    <row r="1221" ht="45" customHeight="1" x14ac:dyDescent="0.25"/>
    <row r="1222" ht="45" customHeight="1" x14ac:dyDescent="0.25"/>
    <row r="1223" ht="45" customHeight="1" x14ac:dyDescent="0.25"/>
    <row r="1224" ht="45" customHeight="1" x14ac:dyDescent="0.25"/>
    <row r="1225" ht="45" customHeight="1" x14ac:dyDescent="0.25"/>
    <row r="1226" ht="45" customHeight="1" x14ac:dyDescent="0.25"/>
    <row r="1227" ht="45" customHeight="1" x14ac:dyDescent="0.25"/>
    <row r="1228" ht="45" customHeight="1" x14ac:dyDescent="0.25"/>
    <row r="1229" ht="45" customHeight="1" x14ac:dyDescent="0.25"/>
    <row r="1230" ht="45" customHeight="1" x14ac:dyDescent="0.25"/>
    <row r="1231" ht="45" customHeight="1" x14ac:dyDescent="0.25"/>
    <row r="1232" ht="45" customHeight="1" x14ac:dyDescent="0.25"/>
    <row r="1233" ht="45" customHeight="1" x14ac:dyDescent="0.25"/>
    <row r="1234" ht="45" customHeight="1" x14ac:dyDescent="0.25"/>
    <row r="1235" ht="45" customHeight="1" x14ac:dyDescent="0.25"/>
    <row r="1236" ht="45" customHeight="1" x14ac:dyDescent="0.25"/>
    <row r="1237" ht="45" customHeight="1" x14ac:dyDescent="0.25"/>
    <row r="1238" ht="45" customHeight="1" x14ac:dyDescent="0.25"/>
    <row r="1239" ht="45" customHeight="1" x14ac:dyDescent="0.25"/>
    <row r="1240" ht="45" customHeight="1" x14ac:dyDescent="0.25"/>
    <row r="1241" ht="45" customHeight="1" x14ac:dyDescent="0.25"/>
    <row r="1242" ht="45" customHeight="1" x14ac:dyDescent="0.25"/>
    <row r="1243" ht="45" customHeight="1" x14ac:dyDescent="0.25"/>
    <row r="1244" ht="45" customHeight="1" x14ac:dyDescent="0.25"/>
    <row r="1245" ht="45" customHeight="1" x14ac:dyDescent="0.25"/>
    <row r="1246" ht="45" customHeight="1" x14ac:dyDescent="0.25"/>
    <row r="1247" ht="45" customHeight="1" x14ac:dyDescent="0.25"/>
    <row r="1248" ht="45" customHeight="1" x14ac:dyDescent="0.25"/>
    <row r="1249" ht="45" customHeight="1" x14ac:dyDescent="0.25"/>
    <row r="1250" ht="45" customHeight="1" x14ac:dyDescent="0.25"/>
    <row r="1251" ht="45" customHeight="1" x14ac:dyDescent="0.25"/>
    <row r="1252" ht="45" customHeight="1" x14ac:dyDescent="0.25"/>
    <row r="1253" ht="45" customHeight="1" x14ac:dyDescent="0.25"/>
    <row r="1254" ht="45" customHeight="1" x14ac:dyDescent="0.25"/>
    <row r="1255" ht="45" customHeight="1" x14ac:dyDescent="0.25"/>
    <row r="1256" ht="45" customHeight="1" x14ac:dyDescent="0.25"/>
    <row r="1257" ht="45" customHeight="1" x14ac:dyDescent="0.25"/>
    <row r="1258" ht="45" customHeight="1" x14ac:dyDescent="0.25"/>
    <row r="1259" ht="45" customHeight="1" x14ac:dyDescent="0.25"/>
    <row r="1260" ht="45" customHeight="1" x14ac:dyDescent="0.25"/>
    <row r="1261" ht="45" customHeight="1" x14ac:dyDescent="0.25"/>
    <row r="1262" ht="45" customHeight="1" x14ac:dyDescent="0.25"/>
    <row r="1263" ht="45" customHeight="1" x14ac:dyDescent="0.25"/>
    <row r="1264" ht="45" customHeight="1" x14ac:dyDescent="0.25"/>
    <row r="1265" ht="45" customHeight="1" x14ac:dyDescent="0.25"/>
    <row r="1266" ht="45" customHeight="1" x14ac:dyDescent="0.25"/>
    <row r="1267" ht="45" customHeight="1" x14ac:dyDescent="0.25"/>
    <row r="1268" ht="45" customHeight="1" x14ac:dyDescent="0.25"/>
    <row r="1269" ht="45" customHeight="1" x14ac:dyDescent="0.25"/>
    <row r="1270" ht="45" customHeight="1" x14ac:dyDescent="0.25"/>
    <row r="1271" ht="45" customHeight="1" x14ac:dyDescent="0.25"/>
    <row r="1272" ht="45" customHeight="1" x14ac:dyDescent="0.25"/>
    <row r="1273" ht="45" customHeight="1" x14ac:dyDescent="0.25"/>
    <row r="1274" ht="45" customHeight="1" x14ac:dyDescent="0.25"/>
    <row r="1275" ht="45" customHeight="1" x14ac:dyDescent="0.25"/>
    <row r="1276" ht="45" customHeight="1" x14ac:dyDescent="0.25"/>
    <row r="1277" ht="45" customHeight="1" x14ac:dyDescent="0.25"/>
    <row r="1278" ht="45" customHeight="1" x14ac:dyDescent="0.25"/>
    <row r="1279" ht="45" customHeight="1" x14ac:dyDescent="0.25"/>
    <row r="1280" ht="45" customHeight="1" x14ac:dyDescent="0.25"/>
    <row r="1281" ht="45" customHeight="1" x14ac:dyDescent="0.25"/>
    <row r="1282" ht="45" customHeight="1" x14ac:dyDescent="0.25"/>
    <row r="1283" ht="45" customHeight="1" x14ac:dyDescent="0.25"/>
    <row r="1284" ht="45" customHeight="1" x14ac:dyDescent="0.25"/>
    <row r="1285" ht="45" customHeight="1" x14ac:dyDescent="0.25"/>
    <row r="1286" ht="45" customHeight="1" x14ac:dyDescent="0.25"/>
    <row r="1287" ht="45" customHeight="1" x14ac:dyDescent="0.25"/>
    <row r="1288" ht="45" customHeight="1" x14ac:dyDescent="0.25"/>
    <row r="1289" ht="45" customHeight="1" x14ac:dyDescent="0.25"/>
    <row r="1290" ht="45" customHeight="1" x14ac:dyDescent="0.25"/>
    <row r="1291" ht="45" customHeight="1" x14ac:dyDescent="0.25"/>
    <row r="1292" ht="45" customHeight="1" x14ac:dyDescent="0.25"/>
    <row r="1293" ht="45" customHeight="1" x14ac:dyDescent="0.25"/>
    <row r="1294" ht="45" customHeight="1" x14ac:dyDescent="0.25"/>
    <row r="1295" ht="45" customHeight="1" x14ac:dyDescent="0.25"/>
    <row r="1296" ht="45" customHeight="1" x14ac:dyDescent="0.25"/>
    <row r="1297" ht="45" customHeight="1" x14ac:dyDescent="0.25"/>
    <row r="1298" ht="45" customHeight="1" x14ac:dyDescent="0.25"/>
    <row r="1299" ht="45" customHeight="1" x14ac:dyDescent="0.25"/>
    <row r="1300" ht="45" customHeight="1" x14ac:dyDescent="0.25"/>
    <row r="1301" ht="45" customHeight="1" x14ac:dyDescent="0.25"/>
    <row r="1302" ht="45" customHeight="1" x14ac:dyDescent="0.25"/>
    <row r="1303" ht="45" customHeight="1" x14ac:dyDescent="0.25"/>
    <row r="1304" ht="45" customHeight="1" x14ac:dyDescent="0.25"/>
    <row r="1305" ht="45" customHeight="1" x14ac:dyDescent="0.25"/>
    <row r="1306" ht="45" customHeight="1" x14ac:dyDescent="0.25"/>
    <row r="1307" ht="45" customHeight="1" x14ac:dyDescent="0.25"/>
    <row r="1308" ht="45" customHeight="1" x14ac:dyDescent="0.25"/>
    <row r="1309" ht="45" customHeight="1" x14ac:dyDescent="0.25"/>
    <row r="1310" ht="45" customHeight="1" x14ac:dyDescent="0.25"/>
    <row r="1311" ht="45" customHeight="1" x14ac:dyDescent="0.25"/>
    <row r="1312" ht="45" customHeight="1" x14ac:dyDescent="0.25"/>
    <row r="1313" ht="45" customHeight="1" x14ac:dyDescent="0.25"/>
    <row r="1314" ht="45" customHeight="1" x14ac:dyDescent="0.25"/>
    <row r="1315" ht="45" customHeight="1" x14ac:dyDescent="0.25"/>
    <row r="1316" ht="45" customHeight="1" x14ac:dyDescent="0.25"/>
    <row r="1317" ht="45" customHeight="1" x14ac:dyDescent="0.25"/>
    <row r="1318" ht="45" customHeight="1" x14ac:dyDescent="0.25"/>
    <row r="1319" ht="45" customHeight="1" x14ac:dyDescent="0.25"/>
    <row r="1320" ht="45" customHeight="1" x14ac:dyDescent="0.25"/>
    <row r="1321" ht="45" customHeight="1" x14ac:dyDescent="0.25"/>
    <row r="1322" ht="45" customHeight="1" x14ac:dyDescent="0.25"/>
    <row r="1323" ht="45" customHeight="1" x14ac:dyDescent="0.25"/>
    <row r="1324" ht="45" customHeight="1" x14ac:dyDescent="0.25"/>
    <row r="1325" ht="45" customHeight="1" x14ac:dyDescent="0.25"/>
    <row r="1326" ht="45" customHeight="1" x14ac:dyDescent="0.25"/>
    <row r="1327" ht="45" customHeight="1" x14ac:dyDescent="0.25"/>
    <row r="1328" ht="45" customHeight="1" x14ac:dyDescent="0.25"/>
    <row r="1329" ht="45" customHeight="1" x14ac:dyDescent="0.25"/>
    <row r="1330" ht="45" customHeight="1" x14ac:dyDescent="0.25"/>
    <row r="1331" ht="45" customHeight="1" x14ac:dyDescent="0.25"/>
    <row r="1332" ht="45" customHeight="1" x14ac:dyDescent="0.25"/>
    <row r="1333" ht="45" customHeight="1" x14ac:dyDescent="0.25"/>
    <row r="1334" ht="45" customHeight="1" x14ac:dyDescent="0.25"/>
    <row r="1335" ht="45" customHeight="1" x14ac:dyDescent="0.25"/>
    <row r="1336" ht="45" customHeight="1" x14ac:dyDescent="0.25"/>
    <row r="1337" ht="45" customHeight="1" x14ac:dyDescent="0.25"/>
    <row r="1338" ht="45" customHeight="1" x14ac:dyDescent="0.25"/>
    <row r="1339" ht="45" customHeight="1" x14ac:dyDescent="0.25"/>
    <row r="1340" ht="45" customHeight="1" x14ac:dyDescent="0.25"/>
    <row r="1341" ht="45" customHeight="1" x14ac:dyDescent="0.25"/>
    <row r="1342" ht="45" customHeight="1" x14ac:dyDescent="0.25"/>
    <row r="1343" ht="45" customHeight="1" x14ac:dyDescent="0.25"/>
    <row r="1344" ht="45" customHeight="1" x14ac:dyDescent="0.25"/>
    <row r="1345" ht="45" customHeight="1" x14ac:dyDescent="0.25"/>
    <row r="1346" ht="45" customHeight="1" x14ac:dyDescent="0.25"/>
    <row r="1347" ht="45" customHeight="1" x14ac:dyDescent="0.25"/>
    <row r="1348" ht="45" customHeight="1" x14ac:dyDescent="0.25"/>
    <row r="1349" ht="45" customHeight="1" x14ac:dyDescent="0.25"/>
    <row r="1350" ht="45" customHeight="1" x14ac:dyDescent="0.25"/>
    <row r="1351" ht="45" customHeight="1" x14ac:dyDescent="0.25"/>
    <row r="1352" ht="45" customHeight="1" x14ac:dyDescent="0.25"/>
    <row r="1353" ht="45" customHeight="1" x14ac:dyDescent="0.25"/>
    <row r="1354" ht="45" customHeight="1" x14ac:dyDescent="0.25"/>
    <row r="1355" ht="45" customHeight="1" x14ac:dyDescent="0.25"/>
    <row r="1356" ht="45" customHeight="1" x14ac:dyDescent="0.25"/>
    <row r="1357" ht="45" customHeight="1" x14ac:dyDescent="0.25"/>
    <row r="1358" ht="45" customHeight="1" x14ac:dyDescent="0.25"/>
    <row r="1359" ht="45" customHeight="1" x14ac:dyDescent="0.25"/>
    <row r="1360" ht="45" customHeight="1" x14ac:dyDescent="0.25"/>
    <row r="1361" ht="45" customHeight="1" x14ac:dyDescent="0.25"/>
    <row r="1362" ht="45" customHeight="1" x14ac:dyDescent="0.25"/>
    <row r="1363" ht="45" customHeight="1" x14ac:dyDescent="0.25"/>
    <row r="1364" ht="45" customHeight="1" x14ac:dyDescent="0.25"/>
    <row r="1365" ht="45" customHeight="1" x14ac:dyDescent="0.25"/>
    <row r="1366" ht="45" customHeight="1" x14ac:dyDescent="0.25"/>
    <row r="1367" ht="45" customHeight="1" x14ac:dyDescent="0.25"/>
    <row r="1368" ht="45" customHeight="1" x14ac:dyDescent="0.25"/>
    <row r="1369" ht="45" customHeight="1" x14ac:dyDescent="0.25"/>
    <row r="1370" ht="45" customHeight="1" x14ac:dyDescent="0.25"/>
    <row r="1371" ht="45" customHeight="1" x14ac:dyDescent="0.25"/>
    <row r="1372" ht="45" customHeight="1" x14ac:dyDescent="0.25"/>
    <row r="1373" ht="45" customHeight="1" x14ac:dyDescent="0.25"/>
    <row r="1374" ht="45" customHeight="1" x14ac:dyDescent="0.25"/>
    <row r="1375" ht="45" customHeight="1" x14ac:dyDescent="0.25"/>
    <row r="1376" ht="45" customHeight="1" x14ac:dyDescent="0.25"/>
    <row r="1377" ht="45" customHeight="1" x14ac:dyDescent="0.25"/>
    <row r="1378" ht="45" customHeight="1" x14ac:dyDescent="0.25"/>
    <row r="1379" ht="45" customHeight="1" x14ac:dyDescent="0.25"/>
    <row r="1380" ht="45" customHeight="1" x14ac:dyDescent="0.25"/>
    <row r="1381" ht="45" customHeight="1" x14ac:dyDescent="0.25"/>
    <row r="1382" ht="45" customHeight="1" x14ac:dyDescent="0.25"/>
    <row r="1383" ht="45" customHeight="1" x14ac:dyDescent="0.25"/>
    <row r="1384" ht="45" customHeight="1" x14ac:dyDescent="0.25"/>
    <row r="1385" ht="45" customHeight="1" x14ac:dyDescent="0.25"/>
    <row r="1386" ht="45" customHeight="1" x14ac:dyDescent="0.25"/>
    <row r="1387" ht="45" customHeight="1" x14ac:dyDescent="0.25"/>
    <row r="1388" ht="45" customHeight="1" x14ac:dyDescent="0.25"/>
    <row r="1389" ht="45" customHeight="1" x14ac:dyDescent="0.25"/>
    <row r="1390" ht="45" customHeight="1" x14ac:dyDescent="0.25"/>
    <row r="1391" ht="45" customHeight="1" x14ac:dyDescent="0.25"/>
    <row r="1392" ht="45" customHeight="1" x14ac:dyDescent="0.25"/>
    <row r="1393" ht="45" customHeight="1" x14ac:dyDescent="0.25"/>
    <row r="1394" ht="45" customHeight="1" x14ac:dyDescent="0.25"/>
    <row r="1395" ht="45" customHeight="1" x14ac:dyDescent="0.25"/>
    <row r="1396" ht="45" customHeight="1" x14ac:dyDescent="0.25"/>
    <row r="1397" ht="45" customHeight="1" x14ac:dyDescent="0.25"/>
    <row r="1398" ht="45" customHeight="1" x14ac:dyDescent="0.25"/>
    <row r="1399" ht="45" customHeight="1" x14ac:dyDescent="0.25"/>
    <row r="1400" ht="45" customHeight="1" x14ac:dyDescent="0.25"/>
    <row r="1401" ht="45" customHeight="1" x14ac:dyDescent="0.25"/>
    <row r="1402" ht="45" customHeight="1" x14ac:dyDescent="0.25"/>
    <row r="1403" ht="45" customHeight="1" x14ac:dyDescent="0.25"/>
    <row r="1404" ht="45" customHeight="1" x14ac:dyDescent="0.25"/>
    <row r="1405" ht="45" customHeight="1" x14ac:dyDescent="0.25"/>
    <row r="1406" ht="45" customHeight="1" x14ac:dyDescent="0.25"/>
    <row r="1407" ht="45" customHeight="1" x14ac:dyDescent="0.25"/>
    <row r="1408" ht="45" customHeight="1" x14ac:dyDescent="0.25"/>
    <row r="1409" ht="45" customHeight="1" x14ac:dyDescent="0.25"/>
    <row r="1410" ht="45" customHeight="1" x14ac:dyDescent="0.25"/>
    <row r="1411" ht="45" customHeight="1" x14ac:dyDescent="0.25"/>
    <row r="1412" ht="45" customHeight="1" x14ac:dyDescent="0.25"/>
    <row r="1413" ht="45" customHeight="1" x14ac:dyDescent="0.25"/>
    <row r="1414" ht="45" customHeight="1" x14ac:dyDescent="0.25"/>
    <row r="1415" ht="45" customHeight="1" x14ac:dyDescent="0.25"/>
    <row r="1416" ht="45" customHeight="1" x14ac:dyDescent="0.25"/>
    <row r="1417" ht="45" customHeight="1" x14ac:dyDescent="0.25"/>
    <row r="1418" ht="45" customHeight="1" x14ac:dyDescent="0.25"/>
    <row r="1419" ht="45" customHeight="1" x14ac:dyDescent="0.25"/>
    <row r="1420" ht="45" customHeight="1" x14ac:dyDescent="0.25"/>
    <row r="1421" ht="45" customHeight="1" x14ac:dyDescent="0.25"/>
    <row r="1422" ht="45" customHeight="1" x14ac:dyDescent="0.25"/>
    <row r="1423" ht="45" customHeight="1" x14ac:dyDescent="0.25"/>
    <row r="1424" ht="45" customHeight="1" x14ac:dyDescent="0.25"/>
    <row r="1425" ht="45" customHeight="1" x14ac:dyDescent="0.25"/>
    <row r="1426" ht="45" customHeight="1" x14ac:dyDescent="0.25"/>
    <row r="1427" ht="45" customHeight="1" x14ac:dyDescent="0.25"/>
    <row r="1428" ht="45" customHeight="1" x14ac:dyDescent="0.25"/>
    <row r="1429" ht="45" customHeight="1" x14ac:dyDescent="0.25"/>
    <row r="1430" ht="45" customHeight="1" x14ac:dyDescent="0.25"/>
    <row r="1431" ht="45" customHeight="1" x14ac:dyDescent="0.25"/>
    <row r="1432" ht="45" customHeight="1" x14ac:dyDescent="0.25"/>
    <row r="1433" ht="45" customHeight="1" x14ac:dyDescent="0.25"/>
    <row r="1434" ht="45" customHeight="1" x14ac:dyDescent="0.25"/>
    <row r="1435" ht="45" customHeight="1" x14ac:dyDescent="0.25"/>
    <row r="1436" ht="45" customHeight="1" x14ac:dyDescent="0.25"/>
    <row r="1437" ht="45" customHeight="1" x14ac:dyDescent="0.25"/>
    <row r="1438" ht="45" customHeight="1" x14ac:dyDescent="0.25"/>
    <row r="1439" ht="45" customHeight="1" x14ac:dyDescent="0.25"/>
    <row r="1440" ht="45" customHeight="1" x14ac:dyDescent="0.25"/>
    <row r="1441" ht="45" customHeight="1" x14ac:dyDescent="0.25"/>
    <row r="1442" ht="45" customHeight="1" x14ac:dyDescent="0.25"/>
    <row r="1443" ht="45" customHeight="1" x14ac:dyDescent="0.25"/>
    <row r="1444" ht="45" customHeight="1" x14ac:dyDescent="0.25"/>
    <row r="1445" ht="45" customHeight="1" x14ac:dyDescent="0.25"/>
    <row r="1446" ht="45" customHeight="1" x14ac:dyDescent="0.25"/>
    <row r="1447" ht="45" customHeight="1" x14ac:dyDescent="0.25"/>
    <row r="1448" ht="45" customHeight="1" x14ac:dyDescent="0.25"/>
    <row r="1449" ht="45" customHeight="1" x14ac:dyDescent="0.25"/>
    <row r="1450" ht="45" customHeight="1" x14ac:dyDescent="0.25"/>
    <row r="1451" ht="45" customHeight="1" x14ac:dyDescent="0.25"/>
    <row r="1452" ht="45" customHeight="1" x14ac:dyDescent="0.25"/>
    <row r="1453" ht="45" customHeight="1" x14ac:dyDescent="0.25"/>
    <row r="1454" ht="45" customHeight="1" x14ac:dyDescent="0.25"/>
    <row r="1455" ht="45" customHeight="1" x14ac:dyDescent="0.25"/>
    <row r="1456" ht="45" customHeight="1" x14ac:dyDescent="0.25"/>
    <row r="1457" ht="45" customHeight="1" x14ac:dyDescent="0.25"/>
    <row r="1458" ht="45" customHeight="1" x14ac:dyDescent="0.25"/>
    <row r="1459" ht="45" customHeight="1" x14ac:dyDescent="0.25"/>
    <row r="1460" ht="45" customHeight="1" x14ac:dyDescent="0.25"/>
    <row r="1461" ht="45" customHeight="1" x14ac:dyDescent="0.25"/>
    <row r="1462" ht="45" customHeight="1" x14ac:dyDescent="0.25"/>
    <row r="1463" ht="45" customHeight="1" x14ac:dyDescent="0.25"/>
    <row r="1464" ht="45" customHeight="1" x14ac:dyDescent="0.25"/>
    <row r="1465" ht="45" customHeight="1" x14ac:dyDescent="0.25"/>
    <row r="1466" ht="45" customHeight="1" x14ac:dyDescent="0.25"/>
    <row r="1467" ht="45" customHeight="1" x14ac:dyDescent="0.25"/>
    <row r="1468" ht="45" customHeight="1" x14ac:dyDescent="0.25"/>
    <row r="1469" ht="45" customHeight="1" x14ac:dyDescent="0.25"/>
    <row r="1470" ht="45" customHeight="1" x14ac:dyDescent="0.25"/>
    <row r="1471" ht="45" customHeight="1" x14ac:dyDescent="0.25"/>
    <row r="1472" ht="45" customHeight="1" x14ac:dyDescent="0.25"/>
    <row r="1473" ht="45" customHeight="1" x14ac:dyDescent="0.25"/>
    <row r="1474" ht="45" customHeight="1" x14ac:dyDescent="0.25"/>
    <row r="1475" ht="45" customHeight="1" x14ac:dyDescent="0.25"/>
    <row r="1476" ht="45" customHeight="1" x14ac:dyDescent="0.25"/>
    <row r="1477" ht="45" customHeight="1" x14ac:dyDescent="0.25"/>
    <row r="1478" ht="45" customHeight="1" x14ac:dyDescent="0.25"/>
    <row r="1479" ht="45" customHeight="1" x14ac:dyDescent="0.25"/>
    <row r="1480" ht="45" customHeight="1" x14ac:dyDescent="0.25"/>
    <row r="1481" ht="45" customHeight="1" x14ac:dyDescent="0.25"/>
    <row r="1482" ht="45" customHeight="1" x14ac:dyDescent="0.25"/>
    <row r="1483" ht="45" customHeight="1" x14ac:dyDescent="0.25"/>
    <row r="1484" ht="45" customHeight="1" x14ac:dyDescent="0.25"/>
    <row r="1485" ht="45" customHeight="1" x14ac:dyDescent="0.25"/>
    <row r="1486" ht="45" customHeight="1" x14ac:dyDescent="0.25"/>
    <row r="1487" ht="45" customHeight="1" x14ac:dyDescent="0.25"/>
    <row r="1488" ht="45" customHeight="1" x14ac:dyDescent="0.25"/>
    <row r="1489" ht="45" customHeight="1" x14ac:dyDescent="0.25"/>
    <row r="1490" ht="45" customHeight="1" x14ac:dyDescent="0.25"/>
    <row r="1491" ht="45" customHeight="1" x14ac:dyDescent="0.25"/>
    <row r="1492" ht="45" customHeight="1" x14ac:dyDescent="0.25"/>
    <row r="1493" ht="45" customHeight="1" x14ac:dyDescent="0.25"/>
    <row r="1494" ht="45" customHeight="1" x14ac:dyDescent="0.25"/>
    <row r="1495" ht="45" customHeight="1" x14ac:dyDescent="0.25"/>
    <row r="1496" ht="45" customHeight="1" x14ac:dyDescent="0.25"/>
    <row r="1497" ht="45" customHeight="1" x14ac:dyDescent="0.25"/>
    <row r="1498" ht="45" customHeight="1" x14ac:dyDescent="0.25"/>
    <row r="1499" ht="45" customHeight="1" x14ac:dyDescent="0.25"/>
    <row r="1500" ht="45" customHeight="1" x14ac:dyDescent="0.25"/>
    <row r="1501" ht="45" customHeight="1" x14ac:dyDescent="0.25"/>
    <row r="1502" ht="45" customHeight="1" x14ac:dyDescent="0.25"/>
    <row r="1503" ht="45" customHeight="1" x14ac:dyDescent="0.25"/>
    <row r="1504" ht="45" customHeight="1" x14ac:dyDescent="0.25"/>
    <row r="1505" ht="45" customHeight="1" x14ac:dyDescent="0.25"/>
    <row r="1506" ht="45" customHeight="1" x14ac:dyDescent="0.25"/>
    <row r="1507" ht="45" customHeight="1" x14ac:dyDescent="0.25"/>
    <row r="1508" ht="45" customHeight="1" x14ac:dyDescent="0.25"/>
    <row r="1509" ht="45" customHeight="1" x14ac:dyDescent="0.25"/>
    <row r="1510" ht="45" customHeight="1" x14ac:dyDescent="0.25"/>
    <row r="1511" ht="45" customHeight="1" x14ac:dyDescent="0.25"/>
    <row r="1512" ht="45" customHeight="1" x14ac:dyDescent="0.25"/>
    <row r="1513" ht="45" customHeight="1" x14ac:dyDescent="0.25"/>
    <row r="1514" ht="45" customHeight="1" x14ac:dyDescent="0.25"/>
    <row r="1515" ht="45" customHeight="1" x14ac:dyDescent="0.25"/>
    <row r="1516" ht="45" customHeight="1" x14ac:dyDescent="0.25"/>
    <row r="1517" ht="45" customHeight="1" x14ac:dyDescent="0.25"/>
    <row r="1518" ht="45" customHeight="1" x14ac:dyDescent="0.25"/>
    <row r="1519" ht="45" customHeight="1" x14ac:dyDescent="0.25"/>
    <row r="1520" ht="45" customHeight="1" x14ac:dyDescent="0.25"/>
    <row r="1521" ht="45" customHeight="1" x14ac:dyDescent="0.25"/>
    <row r="1522" ht="45" customHeight="1" x14ac:dyDescent="0.25"/>
    <row r="1523" ht="45" customHeight="1" x14ac:dyDescent="0.25"/>
    <row r="1524" ht="45" customHeight="1" x14ac:dyDescent="0.25"/>
    <row r="1525" ht="45" customHeight="1" x14ac:dyDescent="0.25"/>
    <row r="1526" ht="45" customHeight="1" x14ac:dyDescent="0.25"/>
    <row r="1527" ht="45" customHeight="1" x14ac:dyDescent="0.25"/>
    <row r="1528" ht="45" customHeight="1" x14ac:dyDescent="0.25"/>
    <row r="1529" ht="45" customHeight="1" x14ac:dyDescent="0.25"/>
    <row r="1530" ht="45" customHeight="1" x14ac:dyDescent="0.25"/>
    <row r="1531" ht="45" customHeight="1" x14ac:dyDescent="0.25"/>
    <row r="1532" ht="45" customHeight="1" x14ac:dyDescent="0.25"/>
    <row r="1533" ht="45" customHeight="1" x14ac:dyDescent="0.25"/>
    <row r="1534" ht="45" customHeight="1" x14ac:dyDescent="0.25"/>
    <row r="1535" ht="45" customHeight="1" x14ac:dyDescent="0.25"/>
    <row r="1536" ht="45" customHeight="1" x14ac:dyDescent="0.25"/>
    <row r="1537" ht="45" customHeight="1" x14ac:dyDescent="0.25"/>
    <row r="1538" ht="45" customHeight="1" x14ac:dyDescent="0.25"/>
    <row r="1539" ht="45" customHeight="1" x14ac:dyDescent="0.25"/>
    <row r="1540" ht="45" customHeight="1" x14ac:dyDescent="0.25"/>
    <row r="1541" ht="45" customHeight="1" x14ac:dyDescent="0.25"/>
    <row r="1542" ht="45" customHeight="1" x14ac:dyDescent="0.25"/>
    <row r="1543" ht="45" customHeight="1" x14ac:dyDescent="0.25"/>
    <row r="1544" ht="45" customHeight="1" x14ac:dyDescent="0.25"/>
    <row r="1545" ht="45" customHeight="1" x14ac:dyDescent="0.25"/>
    <row r="1546" ht="45" customHeight="1" x14ac:dyDescent="0.25"/>
    <row r="1547" ht="45" customHeight="1" x14ac:dyDescent="0.25"/>
    <row r="1548" ht="45" customHeight="1" x14ac:dyDescent="0.25"/>
    <row r="1549" ht="45" customHeight="1" x14ac:dyDescent="0.25"/>
    <row r="1550" ht="45" customHeight="1" x14ac:dyDescent="0.25"/>
    <row r="1551" ht="45" customHeight="1" x14ac:dyDescent="0.25"/>
    <row r="1552" ht="45" customHeight="1" x14ac:dyDescent="0.25"/>
    <row r="1553" ht="45" customHeight="1" x14ac:dyDescent="0.25"/>
    <row r="1554" ht="45" customHeight="1" x14ac:dyDescent="0.25"/>
    <row r="1555" ht="45" customHeight="1" x14ac:dyDescent="0.25"/>
    <row r="1556" ht="45" customHeight="1" x14ac:dyDescent="0.25"/>
    <row r="1557" ht="45" customHeight="1" x14ac:dyDescent="0.25"/>
    <row r="1558" ht="45" customHeight="1" x14ac:dyDescent="0.25"/>
    <row r="1559" ht="45" customHeight="1" x14ac:dyDescent="0.25"/>
    <row r="1560" ht="45" customHeight="1" x14ac:dyDescent="0.25"/>
    <row r="1561" ht="45" customHeight="1" x14ac:dyDescent="0.25"/>
    <row r="1562" ht="45" customHeight="1" x14ac:dyDescent="0.25"/>
    <row r="1563" ht="45" customHeight="1" x14ac:dyDescent="0.25"/>
    <row r="1564" ht="45" customHeight="1" x14ac:dyDescent="0.25"/>
    <row r="1565" ht="45" customHeight="1" x14ac:dyDescent="0.25"/>
    <row r="1566" ht="45" customHeight="1" x14ac:dyDescent="0.25"/>
    <row r="1567" ht="45" customHeight="1" x14ac:dyDescent="0.25"/>
    <row r="1568" ht="45" customHeight="1" x14ac:dyDescent="0.25"/>
    <row r="1569" ht="45" customHeight="1" x14ac:dyDescent="0.25"/>
    <row r="1570" ht="45" customHeight="1" x14ac:dyDescent="0.25"/>
    <row r="1571" ht="45" customHeight="1" x14ac:dyDescent="0.25"/>
    <row r="1572" ht="45" customHeight="1" x14ac:dyDescent="0.25"/>
    <row r="1573" ht="45" customHeight="1" x14ac:dyDescent="0.25"/>
    <row r="1574" ht="45" customHeight="1" x14ac:dyDescent="0.25"/>
    <row r="1575" ht="45" customHeight="1" x14ac:dyDescent="0.25"/>
    <row r="1576" ht="45" customHeight="1" x14ac:dyDescent="0.25"/>
    <row r="1577" ht="45" customHeight="1" x14ac:dyDescent="0.25"/>
    <row r="1578" ht="45" customHeight="1" x14ac:dyDescent="0.25"/>
    <row r="1579" ht="45" customHeight="1" x14ac:dyDescent="0.25"/>
    <row r="1580" ht="45" customHeight="1" x14ac:dyDescent="0.25"/>
    <row r="1581" ht="45" customHeight="1" x14ac:dyDescent="0.25"/>
    <row r="1582" ht="45" customHeight="1" x14ac:dyDescent="0.25"/>
    <row r="1583" ht="45" customHeight="1" x14ac:dyDescent="0.25"/>
    <row r="1584" ht="45" customHeight="1" x14ac:dyDescent="0.25"/>
    <row r="1585" ht="45" customHeight="1" x14ac:dyDescent="0.25"/>
    <row r="1586" ht="45" customHeight="1" x14ac:dyDescent="0.25"/>
    <row r="1587" ht="45" customHeight="1" x14ac:dyDescent="0.25"/>
    <row r="1588" ht="45" customHeight="1" x14ac:dyDescent="0.25"/>
    <row r="1589" ht="45" customHeight="1" x14ac:dyDescent="0.25"/>
    <row r="1590" ht="45" customHeight="1" x14ac:dyDescent="0.25"/>
    <row r="1591" ht="45" customHeight="1" x14ac:dyDescent="0.25"/>
    <row r="1592" ht="45" customHeight="1" x14ac:dyDescent="0.25"/>
    <row r="1593" ht="45" customHeight="1" x14ac:dyDescent="0.25"/>
    <row r="1594" ht="45" customHeight="1" x14ac:dyDescent="0.25"/>
    <row r="1595" ht="45" customHeight="1" x14ac:dyDescent="0.25"/>
    <row r="1596" ht="45" customHeight="1" x14ac:dyDescent="0.25"/>
    <row r="1597" ht="45" customHeight="1" x14ac:dyDescent="0.25"/>
    <row r="1598" ht="45" customHeight="1" x14ac:dyDescent="0.25"/>
    <row r="1599" ht="45" customHeight="1" x14ac:dyDescent="0.25"/>
    <row r="1600" ht="45" customHeight="1" x14ac:dyDescent="0.25"/>
    <row r="1601" ht="45" customHeight="1" x14ac:dyDescent="0.25"/>
    <row r="1602" ht="45" customHeight="1" x14ac:dyDescent="0.25"/>
    <row r="1603" ht="45" customHeight="1" x14ac:dyDescent="0.25"/>
    <row r="1604" ht="45" customHeight="1" x14ac:dyDescent="0.25"/>
    <row r="1605" ht="45" customHeight="1" x14ac:dyDescent="0.25"/>
    <row r="1606" ht="45" customHeight="1" x14ac:dyDescent="0.25"/>
    <row r="1607" ht="45" customHeight="1" x14ac:dyDescent="0.25"/>
    <row r="1608" ht="45" customHeight="1" x14ac:dyDescent="0.25"/>
    <row r="1609" ht="45" customHeight="1" x14ac:dyDescent="0.25"/>
    <row r="1610" ht="45" customHeight="1" x14ac:dyDescent="0.25"/>
    <row r="1611" ht="45" customHeight="1" x14ac:dyDescent="0.25"/>
    <row r="1612" ht="45" customHeight="1" x14ac:dyDescent="0.25"/>
    <row r="1613" ht="45" customHeight="1" x14ac:dyDescent="0.25"/>
    <row r="1614" ht="45" customHeight="1" x14ac:dyDescent="0.25"/>
    <row r="1615" ht="45" customHeight="1" x14ac:dyDescent="0.25"/>
    <row r="1616" ht="45" customHeight="1" x14ac:dyDescent="0.25"/>
    <row r="1617" ht="45" customHeight="1" x14ac:dyDescent="0.25"/>
    <row r="1618" ht="45" customHeight="1" x14ac:dyDescent="0.25"/>
    <row r="1619" ht="45" customHeight="1" x14ac:dyDescent="0.25"/>
    <row r="1620" ht="45" customHeight="1" x14ac:dyDescent="0.25"/>
    <row r="1621" ht="45" customHeight="1" x14ac:dyDescent="0.25"/>
    <row r="1622" ht="45" customHeight="1" x14ac:dyDescent="0.25"/>
    <row r="1623" ht="45" customHeight="1" x14ac:dyDescent="0.25"/>
    <row r="1624" ht="45" customHeight="1" x14ac:dyDescent="0.25"/>
    <row r="1625" ht="45" customHeight="1" x14ac:dyDescent="0.25"/>
    <row r="1626" ht="45" customHeight="1" x14ac:dyDescent="0.25"/>
    <row r="1627" ht="45" customHeight="1" x14ac:dyDescent="0.25"/>
    <row r="1628" ht="45" customHeight="1" x14ac:dyDescent="0.25"/>
    <row r="1629" ht="45" customHeight="1" x14ac:dyDescent="0.25"/>
    <row r="1630" ht="45" customHeight="1" x14ac:dyDescent="0.25"/>
    <row r="1631" ht="45" customHeight="1" x14ac:dyDescent="0.25"/>
    <row r="1632" ht="45" customHeight="1" x14ac:dyDescent="0.25"/>
    <row r="1633" ht="45" customHeight="1" x14ac:dyDescent="0.25"/>
    <row r="1634" ht="45" customHeight="1" x14ac:dyDescent="0.25"/>
    <row r="1635" ht="45" customHeight="1" x14ac:dyDescent="0.25"/>
    <row r="1636" ht="45" customHeight="1" x14ac:dyDescent="0.25"/>
    <row r="1637" ht="45" customHeight="1" x14ac:dyDescent="0.25"/>
    <row r="1638" ht="45" customHeight="1" x14ac:dyDescent="0.25"/>
    <row r="1639" ht="45" customHeight="1" x14ac:dyDescent="0.25"/>
    <row r="1640" ht="45" customHeight="1" x14ac:dyDescent="0.25"/>
    <row r="1641" ht="45" customHeight="1" x14ac:dyDescent="0.25"/>
    <row r="1642" ht="45" customHeight="1" x14ac:dyDescent="0.25"/>
    <row r="1643" ht="45" customHeight="1" x14ac:dyDescent="0.25"/>
    <row r="1644" ht="45" customHeight="1" x14ac:dyDescent="0.25"/>
    <row r="1645" ht="45" customHeight="1" x14ac:dyDescent="0.25"/>
    <row r="1646" ht="45" customHeight="1" x14ac:dyDescent="0.25"/>
    <row r="1647" ht="45" customHeight="1" x14ac:dyDescent="0.25"/>
    <row r="1648" ht="45" customHeight="1" x14ac:dyDescent="0.25"/>
    <row r="1649" ht="45" customHeight="1" x14ac:dyDescent="0.25"/>
    <row r="1650" ht="45" customHeight="1" x14ac:dyDescent="0.25"/>
    <row r="1651" ht="45" customHeight="1" x14ac:dyDescent="0.25"/>
    <row r="1652" ht="45" customHeight="1" x14ac:dyDescent="0.25"/>
    <row r="1653" ht="45" customHeight="1" x14ac:dyDescent="0.25"/>
    <row r="1654" ht="45" customHeight="1" x14ac:dyDescent="0.25"/>
    <row r="1655" ht="45" customHeight="1" x14ac:dyDescent="0.25"/>
    <row r="1656" ht="45" customHeight="1" x14ac:dyDescent="0.25"/>
    <row r="1657" ht="45" customHeight="1" x14ac:dyDescent="0.25"/>
    <row r="1658" ht="45" customHeight="1" x14ac:dyDescent="0.25"/>
    <row r="1659" ht="45" customHeight="1" x14ac:dyDescent="0.25"/>
    <row r="1660" ht="45" customHeight="1" x14ac:dyDescent="0.25"/>
    <row r="1661" ht="45" customHeight="1" x14ac:dyDescent="0.25"/>
    <row r="1662" ht="45" customHeight="1" x14ac:dyDescent="0.25"/>
    <row r="1663" ht="45" customHeight="1" x14ac:dyDescent="0.25"/>
    <row r="1664" ht="45" customHeight="1" x14ac:dyDescent="0.25"/>
    <row r="1665" ht="45" customHeight="1" x14ac:dyDescent="0.25"/>
    <row r="1666" ht="45" customHeight="1" x14ac:dyDescent="0.25"/>
    <row r="1667" ht="45" customHeight="1" x14ac:dyDescent="0.25"/>
    <row r="1668" ht="45" customHeight="1" x14ac:dyDescent="0.25"/>
    <row r="1669" ht="45" customHeight="1" x14ac:dyDescent="0.25"/>
    <row r="1670" ht="45" customHeight="1" x14ac:dyDescent="0.25"/>
    <row r="1671" ht="45" customHeight="1" x14ac:dyDescent="0.25"/>
    <row r="1672" ht="45" customHeight="1" x14ac:dyDescent="0.25"/>
    <row r="1673" ht="45" customHeight="1" x14ac:dyDescent="0.25"/>
    <row r="1674" ht="45" customHeight="1" x14ac:dyDescent="0.25"/>
    <row r="1675" ht="45" customHeight="1" x14ac:dyDescent="0.25"/>
    <row r="1676" ht="45" customHeight="1" x14ac:dyDescent="0.25"/>
    <row r="1677" ht="45" customHeight="1" x14ac:dyDescent="0.25"/>
    <row r="1678" ht="45" customHeight="1" x14ac:dyDescent="0.25"/>
    <row r="1679" ht="45" customHeight="1" x14ac:dyDescent="0.25"/>
    <row r="1680" ht="45" customHeight="1" x14ac:dyDescent="0.25"/>
    <row r="1681" ht="45" customHeight="1" x14ac:dyDescent="0.25"/>
    <row r="1682" ht="45" customHeight="1" x14ac:dyDescent="0.25"/>
    <row r="1683" ht="45" customHeight="1" x14ac:dyDescent="0.25"/>
    <row r="1684" ht="45" customHeight="1" x14ac:dyDescent="0.25"/>
    <row r="1685" ht="45" customHeight="1" x14ac:dyDescent="0.25"/>
    <row r="1686" ht="45" customHeight="1" x14ac:dyDescent="0.25"/>
    <row r="1687" ht="45" customHeight="1" x14ac:dyDescent="0.25"/>
    <row r="1688" ht="45" customHeight="1" x14ac:dyDescent="0.25"/>
    <row r="1689" ht="45" customHeight="1" x14ac:dyDescent="0.25"/>
    <row r="1690" ht="45" customHeight="1" x14ac:dyDescent="0.25"/>
    <row r="1691" ht="45" customHeight="1" x14ac:dyDescent="0.25"/>
    <row r="1692" ht="45" customHeight="1" x14ac:dyDescent="0.25"/>
    <row r="1693" ht="45" customHeight="1" x14ac:dyDescent="0.25"/>
    <row r="1694" ht="45" customHeight="1" x14ac:dyDescent="0.25"/>
    <row r="1695" ht="45" customHeight="1" x14ac:dyDescent="0.25"/>
    <row r="1696" ht="45" customHeight="1" x14ac:dyDescent="0.25"/>
    <row r="1697" ht="45" customHeight="1" x14ac:dyDescent="0.25"/>
    <row r="1698" ht="45" customHeight="1" x14ac:dyDescent="0.25"/>
    <row r="1699" ht="45" customHeight="1" x14ac:dyDescent="0.25"/>
    <row r="1700" ht="45" customHeight="1" x14ac:dyDescent="0.25"/>
    <row r="1701" ht="45" customHeight="1" x14ac:dyDescent="0.25"/>
    <row r="1702" ht="45" customHeight="1" x14ac:dyDescent="0.25"/>
    <row r="1703" ht="45" customHeight="1" x14ac:dyDescent="0.25"/>
    <row r="1704" ht="45" customHeight="1" x14ac:dyDescent="0.25"/>
    <row r="1705" ht="45" customHeight="1" x14ac:dyDescent="0.25"/>
    <row r="1706" ht="45" customHeight="1" x14ac:dyDescent="0.25"/>
    <row r="1707" ht="45" customHeight="1" x14ac:dyDescent="0.25"/>
    <row r="1708" ht="45" customHeight="1" x14ac:dyDescent="0.25"/>
    <row r="1709" ht="45" customHeight="1" x14ac:dyDescent="0.25"/>
    <row r="1710" ht="45" customHeight="1" x14ac:dyDescent="0.25"/>
    <row r="1711" ht="45" customHeight="1" x14ac:dyDescent="0.25"/>
    <row r="1712" ht="45" customHeight="1" x14ac:dyDescent="0.25"/>
    <row r="1713" ht="45" customHeight="1" x14ac:dyDescent="0.25"/>
    <row r="1714" ht="45" customHeight="1" x14ac:dyDescent="0.25"/>
    <row r="1715" ht="45" customHeight="1" x14ac:dyDescent="0.25"/>
    <row r="1716" ht="45" customHeight="1" x14ac:dyDescent="0.25"/>
    <row r="1717" ht="45" customHeight="1" x14ac:dyDescent="0.25"/>
    <row r="1718" ht="45" customHeight="1" x14ac:dyDescent="0.25"/>
    <row r="1719" ht="45" customHeight="1" x14ac:dyDescent="0.25"/>
    <row r="1720" ht="45" customHeight="1" x14ac:dyDescent="0.25"/>
    <row r="1721" ht="45" customHeight="1" x14ac:dyDescent="0.25"/>
    <row r="1722" ht="45" customHeight="1" x14ac:dyDescent="0.25"/>
    <row r="1723" ht="45" customHeight="1" x14ac:dyDescent="0.25"/>
    <row r="1724" ht="45" customHeight="1" x14ac:dyDescent="0.25"/>
    <row r="1725" ht="45" customHeight="1" x14ac:dyDescent="0.25"/>
    <row r="1726" ht="45" customHeight="1" x14ac:dyDescent="0.25"/>
    <row r="1727" ht="45" customHeight="1" x14ac:dyDescent="0.25"/>
    <row r="1728" ht="45" customHeight="1" x14ac:dyDescent="0.25"/>
    <row r="1729" ht="45" customHeight="1" x14ac:dyDescent="0.25"/>
    <row r="1730" ht="45" customHeight="1" x14ac:dyDescent="0.25"/>
    <row r="1731" ht="45" customHeight="1" x14ac:dyDescent="0.25"/>
    <row r="1732" ht="45" customHeight="1" x14ac:dyDescent="0.25"/>
    <row r="1733" ht="45" customHeight="1" x14ac:dyDescent="0.25"/>
    <row r="1734" ht="45" customHeight="1" x14ac:dyDescent="0.25"/>
    <row r="1735" ht="45" customHeight="1" x14ac:dyDescent="0.25"/>
    <row r="1736" ht="45" customHeight="1" x14ac:dyDescent="0.25"/>
    <row r="1737" ht="45" customHeight="1" x14ac:dyDescent="0.25"/>
    <row r="1738" ht="45" customHeight="1" x14ac:dyDescent="0.25"/>
    <row r="1739" ht="45" customHeight="1" x14ac:dyDescent="0.25"/>
    <row r="1740" ht="45" customHeight="1" x14ac:dyDescent="0.25"/>
    <row r="1741" ht="45" customHeight="1" x14ac:dyDescent="0.25"/>
    <row r="1742" ht="45" customHeight="1" x14ac:dyDescent="0.25"/>
    <row r="1743" ht="45" customHeight="1" x14ac:dyDescent="0.25"/>
    <row r="1744" ht="45" customHeight="1" x14ac:dyDescent="0.25"/>
    <row r="1745" ht="45" customHeight="1" x14ac:dyDescent="0.25"/>
    <row r="1746" ht="45" customHeight="1" x14ac:dyDescent="0.25"/>
    <row r="1747" ht="45" customHeight="1" x14ac:dyDescent="0.25"/>
    <row r="1748" ht="45" customHeight="1" x14ac:dyDescent="0.25"/>
    <row r="1749" ht="45" customHeight="1" x14ac:dyDescent="0.25"/>
    <row r="1750" ht="45" customHeight="1" x14ac:dyDescent="0.25"/>
    <row r="1751" ht="45" customHeight="1" x14ac:dyDescent="0.25"/>
    <row r="1752" ht="45" customHeight="1" x14ac:dyDescent="0.25"/>
    <row r="1753" ht="45" customHeight="1" x14ac:dyDescent="0.25"/>
    <row r="1754" ht="45" customHeight="1" x14ac:dyDescent="0.25"/>
    <row r="1755" ht="45" customHeight="1" x14ac:dyDescent="0.25"/>
    <row r="1756" ht="45" customHeight="1" x14ac:dyDescent="0.25"/>
    <row r="1757" ht="45" customHeight="1" x14ac:dyDescent="0.25"/>
    <row r="1758" ht="45" customHeight="1" x14ac:dyDescent="0.25"/>
    <row r="1759" ht="45" customHeight="1" x14ac:dyDescent="0.25"/>
    <row r="1760" ht="45" customHeight="1" x14ac:dyDescent="0.25"/>
    <row r="1761" ht="45" customHeight="1" x14ac:dyDescent="0.25"/>
    <row r="1762" ht="45" customHeight="1" x14ac:dyDescent="0.25"/>
    <row r="1763" ht="45" customHeight="1" x14ac:dyDescent="0.25"/>
    <row r="1764" ht="45" customHeight="1" x14ac:dyDescent="0.25"/>
    <row r="1765" ht="45" customHeight="1" x14ac:dyDescent="0.25"/>
    <row r="1766" ht="45" customHeight="1" x14ac:dyDescent="0.25"/>
    <row r="1767" ht="45" customHeight="1" x14ac:dyDescent="0.25"/>
    <row r="1768" ht="45" customHeight="1" x14ac:dyDescent="0.25"/>
    <row r="1769" ht="45" customHeight="1" x14ac:dyDescent="0.25"/>
    <row r="1770" ht="45" customHeight="1" x14ac:dyDescent="0.25"/>
    <row r="1771" ht="45" customHeight="1" x14ac:dyDescent="0.25"/>
    <row r="1772" ht="45" customHeight="1" x14ac:dyDescent="0.25"/>
    <row r="1773" ht="45" customHeight="1" x14ac:dyDescent="0.25"/>
    <row r="1774" ht="45" customHeight="1" x14ac:dyDescent="0.25"/>
    <row r="1775" ht="45" customHeight="1" x14ac:dyDescent="0.25"/>
    <row r="1776" ht="45" customHeight="1" x14ac:dyDescent="0.25"/>
    <row r="1777" ht="45" customHeight="1" x14ac:dyDescent="0.25"/>
    <row r="1778" ht="45" customHeight="1" x14ac:dyDescent="0.25"/>
    <row r="1779" ht="45" customHeight="1" x14ac:dyDescent="0.25"/>
    <row r="1780" ht="45" customHeight="1" x14ac:dyDescent="0.25"/>
    <row r="1781" ht="45" customHeight="1" x14ac:dyDescent="0.25"/>
    <row r="1782" ht="45" customHeight="1" x14ac:dyDescent="0.25"/>
    <row r="1783" ht="45" customHeight="1" x14ac:dyDescent="0.25"/>
    <row r="1784" ht="45" customHeight="1" x14ac:dyDescent="0.25"/>
    <row r="1785" ht="45" customHeight="1" x14ac:dyDescent="0.25"/>
    <row r="1786" ht="45" customHeight="1" x14ac:dyDescent="0.25"/>
    <row r="1787" ht="45" customHeight="1" x14ac:dyDescent="0.25"/>
    <row r="1788" ht="45" customHeight="1" x14ac:dyDescent="0.25"/>
    <row r="1789" ht="45" customHeight="1" x14ac:dyDescent="0.25"/>
    <row r="1790" ht="45" customHeight="1" x14ac:dyDescent="0.25"/>
    <row r="1791" ht="45" customHeight="1" x14ac:dyDescent="0.25"/>
    <row r="1792" ht="45" customHeight="1" x14ac:dyDescent="0.25"/>
    <row r="1793" ht="45" customHeight="1" x14ac:dyDescent="0.25"/>
    <row r="1794" ht="45" customHeight="1" x14ac:dyDescent="0.25"/>
    <row r="1795" ht="45" customHeight="1" x14ac:dyDescent="0.25"/>
    <row r="1796" ht="45" customHeight="1" x14ac:dyDescent="0.25"/>
    <row r="1797" ht="45" customHeight="1" x14ac:dyDescent="0.25"/>
    <row r="1798" ht="45" customHeight="1" x14ac:dyDescent="0.25"/>
    <row r="1799" ht="45" customHeight="1" x14ac:dyDescent="0.25"/>
    <row r="1800" ht="45" customHeight="1" x14ac:dyDescent="0.25"/>
    <row r="1801" ht="45" customHeight="1" x14ac:dyDescent="0.25"/>
    <row r="1802" ht="45" customHeight="1" x14ac:dyDescent="0.25"/>
    <row r="1803" ht="45" customHeight="1" x14ac:dyDescent="0.25"/>
    <row r="1804" ht="45" customHeight="1" x14ac:dyDescent="0.25"/>
    <row r="1805" ht="45" customHeight="1" x14ac:dyDescent="0.25"/>
    <row r="1806" ht="45" customHeight="1" x14ac:dyDescent="0.25"/>
    <row r="1807" ht="45" customHeight="1" x14ac:dyDescent="0.25"/>
    <row r="1808" ht="45" customHeight="1" x14ac:dyDescent="0.25"/>
    <row r="1809" ht="45" customHeight="1" x14ac:dyDescent="0.25"/>
    <row r="1810" ht="45" customHeight="1" x14ac:dyDescent="0.25"/>
    <row r="1811" ht="45" customHeight="1" x14ac:dyDescent="0.25"/>
    <row r="1812" ht="45" customHeight="1" x14ac:dyDescent="0.25"/>
    <row r="1813" ht="45" customHeight="1" x14ac:dyDescent="0.25"/>
    <row r="1814" ht="45" customHeight="1" x14ac:dyDescent="0.25"/>
    <row r="1815" ht="45" customHeight="1" x14ac:dyDescent="0.25"/>
    <row r="1816" ht="45" customHeight="1" x14ac:dyDescent="0.25"/>
    <row r="1817" ht="45" customHeight="1" x14ac:dyDescent="0.25"/>
    <row r="1818" ht="45" customHeight="1" x14ac:dyDescent="0.25"/>
    <row r="1819" ht="45" customHeight="1" x14ac:dyDescent="0.25"/>
    <row r="1820" ht="45" customHeight="1" x14ac:dyDescent="0.25"/>
    <row r="1821" ht="45" customHeight="1" x14ac:dyDescent="0.25"/>
    <row r="1822" ht="45" customHeight="1" x14ac:dyDescent="0.25"/>
    <row r="1823" ht="45" customHeight="1" x14ac:dyDescent="0.25"/>
    <row r="1824" ht="45" customHeight="1" x14ac:dyDescent="0.25"/>
    <row r="1825" ht="45" customHeight="1" x14ac:dyDescent="0.25"/>
    <row r="1826" ht="45" customHeight="1" x14ac:dyDescent="0.25"/>
    <row r="1827" ht="45" customHeight="1" x14ac:dyDescent="0.25"/>
    <row r="1828" ht="45" customHeight="1" x14ac:dyDescent="0.25"/>
    <row r="1829" ht="45" customHeight="1" x14ac:dyDescent="0.25"/>
    <row r="1830" ht="45" customHeight="1" x14ac:dyDescent="0.25"/>
    <row r="1831" ht="45" customHeight="1" x14ac:dyDescent="0.25"/>
    <row r="1832" ht="45" customHeight="1" x14ac:dyDescent="0.25"/>
    <row r="1833" ht="45" customHeight="1" x14ac:dyDescent="0.25"/>
    <row r="1834" ht="45" customHeight="1" x14ac:dyDescent="0.25"/>
    <row r="1835" ht="45" customHeight="1" x14ac:dyDescent="0.25"/>
    <row r="1836" ht="45" customHeight="1" x14ac:dyDescent="0.25"/>
    <row r="1837" ht="45" customHeight="1" x14ac:dyDescent="0.25"/>
    <row r="1838" ht="45" customHeight="1" x14ac:dyDescent="0.25"/>
    <row r="1839" ht="45" customHeight="1" x14ac:dyDescent="0.25"/>
    <row r="1840" ht="45" customHeight="1" x14ac:dyDescent="0.25"/>
    <row r="1841" ht="45" customHeight="1" x14ac:dyDescent="0.25"/>
    <row r="1842" ht="45" customHeight="1" x14ac:dyDescent="0.25"/>
    <row r="1843" ht="45" customHeight="1" x14ac:dyDescent="0.25"/>
    <row r="1844" ht="45" customHeight="1" x14ac:dyDescent="0.25"/>
    <row r="1845" ht="45" customHeight="1" x14ac:dyDescent="0.25"/>
    <row r="1846" ht="45" customHeight="1" x14ac:dyDescent="0.25"/>
    <row r="1847" ht="45" customHeight="1" x14ac:dyDescent="0.25"/>
    <row r="1848" ht="45" customHeight="1" x14ac:dyDescent="0.25"/>
    <row r="1849" ht="45" customHeight="1" x14ac:dyDescent="0.25"/>
    <row r="1850" ht="45" customHeight="1" x14ac:dyDescent="0.25"/>
    <row r="1851" ht="45" customHeight="1" x14ac:dyDescent="0.25"/>
    <row r="1852" ht="45" customHeight="1" x14ac:dyDescent="0.25"/>
    <row r="1853" ht="45" customHeight="1" x14ac:dyDescent="0.25"/>
    <row r="1854" ht="45" customHeight="1" x14ac:dyDescent="0.25"/>
    <row r="1855" ht="45" customHeight="1" x14ac:dyDescent="0.25"/>
    <row r="1856" ht="45" customHeight="1" x14ac:dyDescent="0.25"/>
    <row r="1857" ht="45" customHeight="1" x14ac:dyDescent="0.25"/>
    <row r="1858" ht="45" customHeight="1" x14ac:dyDescent="0.25"/>
    <row r="1859" ht="45" customHeight="1" x14ac:dyDescent="0.25"/>
    <row r="1860" ht="45" customHeight="1" x14ac:dyDescent="0.25"/>
    <row r="1861" ht="45" customHeight="1" x14ac:dyDescent="0.25"/>
    <row r="1862" ht="45" customHeight="1" x14ac:dyDescent="0.25"/>
    <row r="1863" ht="45" customHeight="1" x14ac:dyDescent="0.25"/>
    <row r="1864" ht="45" customHeight="1" x14ac:dyDescent="0.25"/>
    <row r="1865" ht="45" customHeight="1" x14ac:dyDescent="0.25"/>
    <row r="1866" ht="45" customHeight="1" x14ac:dyDescent="0.25"/>
    <row r="1867" ht="45" customHeight="1" x14ac:dyDescent="0.25"/>
    <row r="1868" ht="45" customHeight="1" x14ac:dyDescent="0.25"/>
    <row r="1869" ht="45" customHeight="1" x14ac:dyDescent="0.25"/>
    <row r="1870" ht="45" customHeight="1" x14ac:dyDescent="0.25"/>
    <row r="1871" ht="45" customHeight="1" x14ac:dyDescent="0.25"/>
    <row r="1872" ht="45" customHeight="1" x14ac:dyDescent="0.25"/>
    <row r="1873" ht="45" customHeight="1" x14ac:dyDescent="0.25"/>
    <row r="1874" ht="45" customHeight="1" x14ac:dyDescent="0.25"/>
    <row r="1875" ht="45" customHeight="1" x14ac:dyDescent="0.25"/>
    <row r="1876" ht="45" customHeight="1" x14ac:dyDescent="0.25"/>
    <row r="1877" ht="45" customHeight="1" x14ac:dyDescent="0.25"/>
    <row r="1878" ht="45" customHeight="1" x14ac:dyDescent="0.25"/>
    <row r="1879" ht="45" customHeight="1" x14ac:dyDescent="0.25"/>
    <row r="1880" ht="45" customHeight="1" x14ac:dyDescent="0.25"/>
    <row r="1881" ht="45" customHeight="1" x14ac:dyDescent="0.25"/>
    <row r="1882" ht="45" customHeight="1" x14ac:dyDescent="0.25"/>
    <row r="1883" ht="45" customHeight="1" x14ac:dyDescent="0.25"/>
    <row r="1884" ht="45" customHeight="1" x14ac:dyDescent="0.25"/>
    <row r="1885" ht="45" customHeight="1" x14ac:dyDescent="0.25"/>
    <row r="1886" ht="45" customHeight="1" x14ac:dyDescent="0.25"/>
    <row r="1887" ht="45" customHeight="1" x14ac:dyDescent="0.25"/>
    <row r="1888" ht="45" customHeight="1" x14ac:dyDescent="0.25"/>
    <row r="1889" ht="45" customHeight="1" x14ac:dyDescent="0.25"/>
    <row r="1890" ht="45" customHeight="1" x14ac:dyDescent="0.25"/>
    <row r="1891" ht="45" customHeight="1" x14ac:dyDescent="0.25"/>
    <row r="1892" ht="45" customHeight="1" x14ac:dyDescent="0.25"/>
    <row r="1893" ht="45" customHeight="1" x14ac:dyDescent="0.25"/>
    <row r="1894" ht="45" customHeight="1" x14ac:dyDescent="0.25"/>
    <row r="1895" ht="45" customHeight="1" x14ac:dyDescent="0.25"/>
    <row r="1896" ht="45" customHeight="1" x14ac:dyDescent="0.25"/>
    <row r="1897" ht="45" customHeight="1" x14ac:dyDescent="0.25"/>
    <row r="1898" ht="45" customHeight="1" x14ac:dyDescent="0.25"/>
    <row r="1899" ht="45" customHeight="1" x14ac:dyDescent="0.25"/>
    <row r="1900" ht="45" customHeight="1" x14ac:dyDescent="0.25"/>
    <row r="1901" ht="45" customHeight="1" x14ac:dyDescent="0.25"/>
    <row r="1902" ht="45" customHeight="1" x14ac:dyDescent="0.25"/>
    <row r="1903" ht="45" customHeight="1" x14ac:dyDescent="0.25"/>
    <row r="1904" ht="45" customHeight="1" x14ac:dyDescent="0.25"/>
    <row r="1905" ht="45" customHeight="1" x14ac:dyDescent="0.25"/>
    <row r="1906" ht="45" customHeight="1" x14ac:dyDescent="0.25"/>
    <row r="1907" ht="45" customHeight="1" x14ac:dyDescent="0.25"/>
    <row r="1908" ht="45" customHeight="1" x14ac:dyDescent="0.25"/>
    <row r="1909" ht="45" customHeight="1" x14ac:dyDescent="0.25"/>
    <row r="1910" ht="45" customHeight="1" x14ac:dyDescent="0.25"/>
    <row r="1911" ht="45" customHeight="1" x14ac:dyDescent="0.25"/>
    <row r="1912" ht="45" customHeight="1" x14ac:dyDescent="0.25"/>
    <row r="1913" ht="45" customHeight="1" x14ac:dyDescent="0.25"/>
    <row r="1914" ht="45" customHeight="1" x14ac:dyDescent="0.25"/>
    <row r="1915" ht="45" customHeight="1" x14ac:dyDescent="0.25"/>
    <row r="1916" ht="45" customHeight="1" x14ac:dyDescent="0.25"/>
    <row r="1917" ht="45" customHeight="1" x14ac:dyDescent="0.25"/>
    <row r="1918" ht="45" customHeight="1" x14ac:dyDescent="0.25"/>
    <row r="1919" ht="45" customHeight="1" x14ac:dyDescent="0.25"/>
    <row r="1920" ht="45" customHeight="1" x14ac:dyDescent="0.25"/>
    <row r="1921" ht="45" customHeight="1" x14ac:dyDescent="0.25"/>
    <row r="1922" ht="45" customHeight="1" x14ac:dyDescent="0.25"/>
    <row r="1923" ht="45" customHeight="1" x14ac:dyDescent="0.25"/>
    <row r="1924" ht="45" customHeight="1" x14ac:dyDescent="0.25"/>
    <row r="1925" ht="45" customHeight="1" x14ac:dyDescent="0.25"/>
    <row r="1926" ht="45" customHeight="1" x14ac:dyDescent="0.25"/>
    <row r="1927" ht="45" customHeight="1" x14ac:dyDescent="0.25"/>
    <row r="1928" ht="45" customHeight="1" x14ac:dyDescent="0.25"/>
    <row r="1929" ht="45" customHeight="1" x14ac:dyDescent="0.25"/>
    <row r="1930" ht="45" customHeight="1" x14ac:dyDescent="0.25"/>
    <row r="1931" ht="45" customHeight="1" x14ac:dyDescent="0.25"/>
    <row r="1932" ht="45" customHeight="1" x14ac:dyDescent="0.25"/>
    <row r="1933" ht="45" customHeight="1" x14ac:dyDescent="0.25"/>
    <row r="1934" ht="45" customHeight="1" x14ac:dyDescent="0.25"/>
    <row r="1935" ht="45" customHeight="1" x14ac:dyDescent="0.25"/>
    <row r="1936" ht="45" customHeight="1" x14ac:dyDescent="0.25"/>
    <row r="1937" ht="45" customHeight="1" x14ac:dyDescent="0.25"/>
    <row r="1938" ht="45" customHeight="1" x14ac:dyDescent="0.25"/>
    <row r="1939" ht="45" customHeight="1" x14ac:dyDescent="0.25"/>
    <row r="1940" ht="45" customHeight="1" x14ac:dyDescent="0.25"/>
    <row r="1941" ht="45" customHeight="1" x14ac:dyDescent="0.25"/>
    <row r="1942" ht="45" customHeight="1" x14ac:dyDescent="0.25"/>
    <row r="1943" ht="45" customHeight="1" x14ac:dyDescent="0.25"/>
    <row r="1944" ht="45" customHeight="1" x14ac:dyDescent="0.25"/>
    <row r="1945" ht="45" customHeight="1" x14ac:dyDescent="0.25"/>
    <row r="1946" ht="45" customHeight="1" x14ac:dyDescent="0.25"/>
    <row r="1947" ht="45" customHeight="1" x14ac:dyDescent="0.25"/>
    <row r="1948" ht="45" customHeight="1" x14ac:dyDescent="0.25"/>
    <row r="1949" ht="45" customHeight="1" x14ac:dyDescent="0.25"/>
    <row r="1950" ht="45" customHeight="1" x14ac:dyDescent="0.25"/>
    <row r="1951" ht="45" customHeight="1" x14ac:dyDescent="0.25"/>
    <row r="1952" ht="45" customHeight="1" x14ac:dyDescent="0.25"/>
    <row r="1953" ht="45" customHeight="1" x14ac:dyDescent="0.25"/>
    <row r="1954" ht="45" customHeight="1" x14ac:dyDescent="0.25"/>
    <row r="1955" ht="45" customHeight="1" x14ac:dyDescent="0.25"/>
    <row r="1956" ht="45" customHeight="1" x14ac:dyDescent="0.25"/>
    <row r="1957" ht="45" customHeight="1" x14ac:dyDescent="0.25"/>
    <row r="1958" ht="45" customHeight="1" x14ac:dyDescent="0.25"/>
    <row r="1959" ht="45" customHeight="1" x14ac:dyDescent="0.25"/>
    <row r="1960" ht="45" customHeight="1" x14ac:dyDescent="0.25"/>
    <row r="1961" ht="45" customHeight="1" x14ac:dyDescent="0.25"/>
    <row r="1962" ht="45" customHeight="1" x14ac:dyDescent="0.25"/>
    <row r="1963" ht="45" customHeight="1" x14ac:dyDescent="0.25"/>
    <row r="1964" ht="45" customHeight="1" x14ac:dyDescent="0.25"/>
    <row r="1965" ht="45" customHeight="1" x14ac:dyDescent="0.25"/>
    <row r="1966" ht="45" customHeight="1" x14ac:dyDescent="0.25"/>
    <row r="1967" ht="45" customHeight="1" x14ac:dyDescent="0.25"/>
    <row r="1968" ht="45" customHeight="1" x14ac:dyDescent="0.25"/>
    <row r="1969" ht="45" customHeight="1" x14ac:dyDescent="0.25"/>
    <row r="1970" ht="45" customHeight="1" x14ac:dyDescent="0.25"/>
    <row r="1971" ht="45" customHeight="1" x14ac:dyDescent="0.25"/>
    <row r="1972" ht="45" customHeight="1" x14ac:dyDescent="0.25"/>
    <row r="1973" ht="45" customHeight="1" x14ac:dyDescent="0.25"/>
    <row r="1974" ht="45" customHeight="1" x14ac:dyDescent="0.25"/>
    <row r="1975" ht="45" customHeight="1" x14ac:dyDescent="0.25"/>
    <row r="1976" ht="45" customHeight="1" x14ac:dyDescent="0.25"/>
    <row r="1977" ht="45" customHeight="1" x14ac:dyDescent="0.25"/>
    <row r="1978" ht="45" customHeight="1" x14ac:dyDescent="0.25"/>
    <row r="1979" ht="45" customHeight="1" x14ac:dyDescent="0.25"/>
    <row r="1980" ht="45" customHeight="1" x14ac:dyDescent="0.25"/>
    <row r="1981" ht="45" customHeight="1" x14ac:dyDescent="0.25"/>
    <row r="1982" ht="45" customHeight="1" x14ac:dyDescent="0.25"/>
    <row r="1983" ht="45" customHeight="1" x14ac:dyDescent="0.25"/>
    <row r="1984" ht="45" customHeight="1" x14ac:dyDescent="0.25"/>
    <row r="1985" ht="45" customHeight="1" x14ac:dyDescent="0.25"/>
    <row r="1986" ht="45" customHeight="1" x14ac:dyDescent="0.25"/>
    <row r="1987" ht="45" customHeight="1" x14ac:dyDescent="0.25"/>
    <row r="1988" ht="45" customHeight="1" x14ac:dyDescent="0.25"/>
    <row r="1989" ht="45" customHeight="1" x14ac:dyDescent="0.25"/>
    <row r="1990" ht="45" customHeight="1" x14ac:dyDescent="0.25"/>
    <row r="1991" ht="45" customHeight="1" x14ac:dyDescent="0.25"/>
    <row r="1992" ht="45" customHeight="1" x14ac:dyDescent="0.25"/>
    <row r="1993" ht="45" customHeight="1" x14ac:dyDescent="0.25"/>
    <row r="1994" ht="45" customHeight="1" x14ac:dyDescent="0.25"/>
    <row r="1995" ht="45" customHeight="1" x14ac:dyDescent="0.25"/>
    <row r="1996" ht="45" customHeight="1" x14ac:dyDescent="0.25"/>
    <row r="1997" ht="45" customHeight="1" x14ac:dyDescent="0.25"/>
    <row r="1998" ht="45" customHeight="1" x14ac:dyDescent="0.25"/>
    <row r="1999" ht="45" customHeight="1" x14ac:dyDescent="0.25"/>
    <row r="2000" ht="45" customHeight="1" x14ac:dyDescent="0.25"/>
    <row r="2001" ht="45" customHeight="1" x14ac:dyDescent="0.25"/>
    <row r="2002" ht="45" customHeight="1" x14ac:dyDescent="0.25"/>
    <row r="2003" ht="45" customHeight="1" x14ac:dyDescent="0.25"/>
    <row r="2004" ht="45" customHeight="1" x14ac:dyDescent="0.25"/>
    <row r="2005" ht="45" customHeight="1" x14ac:dyDescent="0.25"/>
    <row r="2006" ht="45" customHeight="1" x14ac:dyDescent="0.25"/>
    <row r="2007" ht="45" customHeight="1" x14ac:dyDescent="0.25"/>
    <row r="2008" ht="45" customHeight="1" x14ac:dyDescent="0.25"/>
    <row r="2009" ht="45" customHeight="1" x14ac:dyDescent="0.25"/>
    <row r="2010" ht="45" customHeight="1" x14ac:dyDescent="0.25"/>
    <row r="2011" ht="45" customHeight="1" x14ac:dyDescent="0.25"/>
    <row r="2012" ht="45" customHeight="1" x14ac:dyDescent="0.25"/>
    <row r="2013" ht="45" customHeight="1" x14ac:dyDescent="0.25"/>
    <row r="2014" ht="45" customHeight="1" x14ac:dyDescent="0.25"/>
    <row r="2015" ht="45" customHeight="1" x14ac:dyDescent="0.25"/>
    <row r="2016" ht="45" customHeight="1" x14ac:dyDescent="0.25"/>
    <row r="2017" ht="45" customHeight="1" x14ac:dyDescent="0.25"/>
    <row r="2018" ht="45" customHeight="1" x14ac:dyDescent="0.25"/>
    <row r="2019" ht="45" customHeight="1" x14ac:dyDescent="0.25"/>
    <row r="2020" ht="45" customHeight="1" x14ac:dyDescent="0.25"/>
    <row r="2021" ht="45" customHeight="1" x14ac:dyDescent="0.25"/>
    <row r="2022" ht="45" customHeight="1" x14ac:dyDescent="0.25"/>
    <row r="2023" ht="45" customHeight="1" x14ac:dyDescent="0.25"/>
    <row r="2024" ht="45" customHeight="1" x14ac:dyDescent="0.25"/>
    <row r="2025" ht="45" customHeight="1" x14ac:dyDescent="0.25"/>
    <row r="2026" ht="45" customHeight="1" x14ac:dyDescent="0.25"/>
    <row r="2027" ht="45" customHeight="1" x14ac:dyDescent="0.25"/>
    <row r="2028" ht="45" customHeight="1" x14ac:dyDescent="0.25"/>
    <row r="2029" ht="45" customHeight="1" x14ac:dyDescent="0.25"/>
    <row r="2030" ht="45" customHeight="1" x14ac:dyDescent="0.25"/>
    <row r="2031" ht="45" customHeight="1" x14ac:dyDescent="0.25"/>
    <row r="2032" ht="45" customHeight="1" x14ac:dyDescent="0.25"/>
    <row r="2033" ht="45" customHeight="1" x14ac:dyDescent="0.25"/>
    <row r="2034" ht="45" customHeight="1" x14ac:dyDescent="0.25"/>
    <row r="2035" ht="45" customHeight="1" x14ac:dyDescent="0.25"/>
    <row r="2036" ht="45" customHeight="1" x14ac:dyDescent="0.25"/>
    <row r="2037" ht="45" customHeight="1" x14ac:dyDescent="0.25"/>
    <row r="2038" ht="45" customHeight="1" x14ac:dyDescent="0.25"/>
    <row r="2039" ht="45" customHeight="1" x14ac:dyDescent="0.25"/>
    <row r="2040" ht="45" customHeight="1" x14ac:dyDescent="0.25"/>
    <row r="2041" ht="45" customHeight="1" x14ac:dyDescent="0.25"/>
    <row r="2042" ht="45" customHeight="1" x14ac:dyDescent="0.25"/>
    <row r="2043" ht="45" customHeight="1" x14ac:dyDescent="0.25"/>
    <row r="2044" ht="45" customHeight="1" x14ac:dyDescent="0.25"/>
    <row r="2045" ht="45" customHeight="1" x14ac:dyDescent="0.25"/>
    <row r="2046" ht="45" customHeight="1" x14ac:dyDescent="0.25"/>
    <row r="2047" ht="45" customHeight="1" x14ac:dyDescent="0.25"/>
    <row r="2048" ht="45" customHeight="1" x14ac:dyDescent="0.25"/>
    <row r="2049" ht="45" customHeight="1" x14ac:dyDescent="0.25"/>
    <row r="2050" ht="45" customHeight="1" x14ac:dyDescent="0.25"/>
    <row r="2051" ht="45" customHeight="1" x14ac:dyDescent="0.25"/>
    <row r="2052" ht="45" customHeight="1" x14ac:dyDescent="0.25"/>
    <row r="2053" ht="45" customHeight="1" x14ac:dyDescent="0.25"/>
    <row r="2054" ht="45" customHeight="1" x14ac:dyDescent="0.25"/>
    <row r="2055" ht="45" customHeight="1" x14ac:dyDescent="0.25"/>
    <row r="2056" ht="45" customHeight="1" x14ac:dyDescent="0.25"/>
    <row r="2057" ht="45" customHeight="1" x14ac:dyDescent="0.25"/>
    <row r="2058" ht="45" customHeight="1" x14ac:dyDescent="0.25"/>
    <row r="2059" ht="45" customHeight="1" x14ac:dyDescent="0.25"/>
    <row r="2060" ht="45" customHeight="1" x14ac:dyDescent="0.25"/>
    <row r="2061" ht="45" customHeight="1" x14ac:dyDescent="0.25"/>
    <row r="2062" ht="45" customHeight="1" x14ac:dyDescent="0.25"/>
    <row r="2063" ht="45" customHeight="1" x14ac:dyDescent="0.25"/>
    <row r="2064" ht="45" customHeight="1" x14ac:dyDescent="0.25"/>
    <row r="2065" ht="45" customHeight="1" x14ac:dyDescent="0.25"/>
    <row r="2066" ht="45" customHeight="1" x14ac:dyDescent="0.25"/>
    <row r="2067" ht="45" customHeight="1" x14ac:dyDescent="0.25"/>
    <row r="2068" ht="45" customHeight="1" x14ac:dyDescent="0.25"/>
    <row r="2069" ht="45" customHeight="1" x14ac:dyDescent="0.25"/>
    <row r="2070" ht="45" customHeight="1" x14ac:dyDescent="0.25"/>
    <row r="2071" ht="45" customHeight="1" x14ac:dyDescent="0.25"/>
    <row r="2072" ht="45" customHeight="1" x14ac:dyDescent="0.25"/>
    <row r="2073" ht="45" customHeight="1" x14ac:dyDescent="0.25"/>
    <row r="2074" ht="45" customHeight="1" x14ac:dyDescent="0.25"/>
    <row r="2075" ht="45" customHeight="1" x14ac:dyDescent="0.25"/>
    <row r="2076" ht="45" customHeight="1" x14ac:dyDescent="0.25"/>
    <row r="2077" ht="45" customHeight="1" x14ac:dyDescent="0.25"/>
    <row r="2078" ht="45" customHeight="1" x14ac:dyDescent="0.25"/>
    <row r="2079" ht="45" customHeight="1" x14ac:dyDescent="0.25"/>
    <row r="2080" ht="45" customHeight="1" x14ac:dyDescent="0.25"/>
    <row r="2081" ht="45" customHeight="1" x14ac:dyDescent="0.25"/>
    <row r="2082" ht="45" customHeight="1" x14ac:dyDescent="0.25"/>
    <row r="2083" ht="45" customHeight="1" x14ac:dyDescent="0.25"/>
    <row r="2084" ht="45" customHeight="1" x14ac:dyDescent="0.25"/>
    <row r="2085" ht="45" customHeight="1" x14ac:dyDescent="0.25"/>
    <row r="2086" ht="45" customHeight="1" x14ac:dyDescent="0.25"/>
    <row r="2087" ht="45" customHeight="1" x14ac:dyDescent="0.25"/>
    <row r="2088" ht="45" customHeight="1" x14ac:dyDescent="0.25"/>
    <row r="2089" ht="45" customHeight="1" x14ac:dyDescent="0.25"/>
    <row r="2090" ht="45" customHeight="1" x14ac:dyDescent="0.25"/>
    <row r="2091" ht="45" customHeight="1" x14ac:dyDescent="0.25"/>
    <row r="2092" ht="45" customHeight="1" x14ac:dyDescent="0.25"/>
    <row r="2093" ht="45" customHeight="1" x14ac:dyDescent="0.25"/>
    <row r="2094" ht="45" customHeight="1" x14ac:dyDescent="0.25"/>
    <row r="2095" ht="45" customHeight="1" x14ac:dyDescent="0.25"/>
    <row r="2096" ht="45" customHeight="1" x14ac:dyDescent="0.25"/>
    <row r="2097" ht="45" customHeight="1" x14ac:dyDescent="0.25"/>
    <row r="2098" ht="45" customHeight="1" x14ac:dyDescent="0.25"/>
    <row r="2099" ht="45" customHeight="1" x14ac:dyDescent="0.25"/>
    <row r="2100" ht="45" customHeight="1" x14ac:dyDescent="0.25"/>
    <row r="2101" ht="45" customHeight="1" x14ac:dyDescent="0.25"/>
    <row r="2102" ht="45" customHeight="1" x14ac:dyDescent="0.25"/>
    <row r="2103" ht="45" customHeight="1" x14ac:dyDescent="0.25"/>
    <row r="2104" ht="45" customHeight="1" x14ac:dyDescent="0.25"/>
    <row r="2105" ht="45" customHeight="1" x14ac:dyDescent="0.25"/>
    <row r="2106" ht="45" customHeight="1" x14ac:dyDescent="0.25"/>
    <row r="2107" ht="45" customHeight="1" x14ac:dyDescent="0.25"/>
    <row r="2108" ht="45" customHeight="1" x14ac:dyDescent="0.25"/>
    <row r="2109" ht="45" customHeight="1" x14ac:dyDescent="0.25"/>
    <row r="2110" ht="45" customHeight="1" x14ac:dyDescent="0.25"/>
    <row r="2111" ht="45" customHeight="1" x14ac:dyDescent="0.25"/>
    <row r="2112" ht="45" customHeight="1" x14ac:dyDescent="0.25"/>
    <row r="2113" ht="45" customHeight="1" x14ac:dyDescent="0.25"/>
    <row r="2114" ht="45" customHeight="1" x14ac:dyDescent="0.25"/>
    <row r="2115" ht="45" customHeight="1" x14ac:dyDescent="0.25"/>
    <row r="2116" ht="45" customHeight="1" x14ac:dyDescent="0.25"/>
    <row r="2117" ht="45" customHeight="1" x14ac:dyDescent="0.25"/>
    <row r="2118" ht="45" customHeight="1" x14ac:dyDescent="0.25"/>
    <row r="2119" ht="45" customHeight="1" x14ac:dyDescent="0.25"/>
    <row r="2120" ht="45" customHeight="1" x14ac:dyDescent="0.25"/>
    <row r="2121" ht="45" customHeight="1" x14ac:dyDescent="0.25"/>
    <row r="2122" ht="45" customHeight="1" x14ac:dyDescent="0.25"/>
    <row r="2123" ht="45" customHeight="1" x14ac:dyDescent="0.25"/>
    <row r="2124" ht="45" customHeight="1" x14ac:dyDescent="0.25"/>
    <row r="2125" ht="45" customHeight="1" x14ac:dyDescent="0.25"/>
    <row r="2126" ht="45" customHeight="1" x14ac:dyDescent="0.25"/>
    <row r="2127" ht="45" customHeight="1" x14ac:dyDescent="0.25"/>
    <row r="2128" ht="45" customHeight="1" x14ac:dyDescent="0.25"/>
    <row r="2129" ht="45" customHeight="1" x14ac:dyDescent="0.25"/>
    <row r="2130" ht="45" customHeight="1" x14ac:dyDescent="0.25"/>
    <row r="2131" ht="45" customHeight="1" x14ac:dyDescent="0.25"/>
    <row r="2132" ht="45" customHeight="1" x14ac:dyDescent="0.25"/>
    <row r="2133" ht="45" customHeight="1" x14ac:dyDescent="0.25"/>
    <row r="2134" ht="45" customHeight="1" x14ac:dyDescent="0.25"/>
    <row r="2135" ht="45" customHeight="1" x14ac:dyDescent="0.25"/>
    <row r="2136" ht="45" customHeight="1" x14ac:dyDescent="0.25"/>
    <row r="2137" ht="45" customHeight="1" x14ac:dyDescent="0.25"/>
    <row r="2138" ht="45" customHeight="1" x14ac:dyDescent="0.25"/>
    <row r="2139" ht="45" customHeight="1" x14ac:dyDescent="0.25"/>
    <row r="2140" ht="45" customHeight="1" x14ac:dyDescent="0.25"/>
    <row r="2141" ht="45" customHeight="1" x14ac:dyDescent="0.25"/>
    <row r="2142" ht="45" customHeight="1" x14ac:dyDescent="0.25"/>
    <row r="2143" ht="45" customHeight="1" x14ac:dyDescent="0.25"/>
    <row r="2144" ht="45" customHeight="1" x14ac:dyDescent="0.25"/>
    <row r="2145" ht="45" customHeight="1" x14ac:dyDescent="0.25"/>
    <row r="2146" ht="45" customHeight="1" x14ac:dyDescent="0.25"/>
    <row r="2147" ht="45" customHeight="1" x14ac:dyDescent="0.25"/>
    <row r="2148" ht="45" customHeight="1" x14ac:dyDescent="0.25"/>
    <row r="2149" ht="45" customHeight="1" x14ac:dyDescent="0.25"/>
    <row r="2150" ht="45" customHeight="1" x14ac:dyDescent="0.25"/>
    <row r="2151" ht="45" customHeight="1" x14ac:dyDescent="0.25"/>
    <row r="2152" ht="45" customHeight="1" x14ac:dyDescent="0.25"/>
    <row r="2153" ht="45" customHeight="1" x14ac:dyDescent="0.25"/>
    <row r="2154" ht="45" customHeight="1" x14ac:dyDescent="0.25"/>
    <row r="2155" ht="45" customHeight="1" x14ac:dyDescent="0.25"/>
    <row r="2156" ht="45" customHeight="1" x14ac:dyDescent="0.25"/>
    <row r="2157" ht="45" customHeight="1" x14ac:dyDescent="0.25"/>
    <row r="2158" ht="45" customHeight="1" x14ac:dyDescent="0.25"/>
    <row r="2159" ht="45" customHeight="1" x14ac:dyDescent="0.25"/>
    <row r="2160" ht="45" customHeight="1" x14ac:dyDescent="0.25"/>
    <row r="2161" ht="45" customHeight="1" x14ac:dyDescent="0.25"/>
    <row r="2162" ht="45" customHeight="1" x14ac:dyDescent="0.25"/>
    <row r="2163" ht="45" customHeight="1" x14ac:dyDescent="0.25"/>
    <row r="2164" ht="45" customHeight="1" x14ac:dyDescent="0.25"/>
    <row r="2165" ht="45" customHeight="1" x14ac:dyDescent="0.25"/>
    <row r="2166" ht="45" customHeight="1" x14ac:dyDescent="0.25"/>
    <row r="2167" ht="45" customHeight="1" x14ac:dyDescent="0.25"/>
    <row r="2168" ht="45" customHeight="1" x14ac:dyDescent="0.25"/>
    <row r="2169" ht="45" customHeight="1" x14ac:dyDescent="0.25"/>
    <row r="2170" ht="45" customHeight="1" x14ac:dyDescent="0.25"/>
    <row r="2171" ht="45" customHeight="1" x14ac:dyDescent="0.25"/>
    <row r="2172" ht="45" customHeight="1" x14ac:dyDescent="0.25"/>
    <row r="2173" ht="45" customHeight="1" x14ac:dyDescent="0.25"/>
    <row r="2174" ht="45" customHeight="1" x14ac:dyDescent="0.25"/>
    <row r="2175" ht="45" customHeight="1" x14ac:dyDescent="0.25"/>
    <row r="2176" ht="45" customHeight="1" x14ac:dyDescent="0.25"/>
    <row r="2177" ht="45" customHeight="1" x14ac:dyDescent="0.25"/>
    <row r="2178" ht="45" customHeight="1" x14ac:dyDescent="0.25"/>
    <row r="2179" ht="45" customHeight="1" x14ac:dyDescent="0.25"/>
    <row r="2180" ht="45" customHeight="1" x14ac:dyDescent="0.25"/>
    <row r="2181" ht="45" customHeight="1" x14ac:dyDescent="0.25"/>
    <row r="2182" ht="45" customHeight="1" x14ac:dyDescent="0.25"/>
    <row r="2183" ht="45" customHeight="1" x14ac:dyDescent="0.25"/>
    <row r="2184" ht="45" customHeight="1" x14ac:dyDescent="0.25"/>
    <row r="2185" ht="45" customHeight="1" x14ac:dyDescent="0.25"/>
    <row r="2186" ht="45" customHeight="1" x14ac:dyDescent="0.25"/>
    <row r="2187" ht="45" customHeight="1" x14ac:dyDescent="0.25"/>
    <row r="2188" ht="45" customHeight="1" x14ac:dyDescent="0.25"/>
    <row r="2189" ht="45" customHeight="1" x14ac:dyDescent="0.25"/>
    <row r="2190" ht="45" customHeight="1" x14ac:dyDescent="0.25"/>
    <row r="2191" ht="45" customHeight="1" x14ac:dyDescent="0.25"/>
    <row r="2192" ht="45" customHeight="1" x14ac:dyDescent="0.25"/>
    <row r="2193" ht="45" customHeight="1" x14ac:dyDescent="0.25"/>
    <row r="2194" ht="45" customHeight="1" x14ac:dyDescent="0.25"/>
    <row r="2195" ht="45" customHeight="1" x14ac:dyDescent="0.25"/>
    <row r="2196" ht="45" customHeight="1" x14ac:dyDescent="0.25"/>
    <row r="2197" ht="45" customHeight="1" x14ac:dyDescent="0.25"/>
    <row r="2198" ht="45" customHeight="1" x14ac:dyDescent="0.25"/>
    <row r="2199" ht="45" customHeight="1" x14ac:dyDescent="0.25"/>
    <row r="2200" ht="45" customHeight="1" x14ac:dyDescent="0.25"/>
    <row r="2201" ht="45" customHeight="1" x14ac:dyDescent="0.25"/>
    <row r="2202" ht="45" customHeight="1" x14ac:dyDescent="0.25"/>
    <row r="2203" ht="45" customHeight="1" x14ac:dyDescent="0.25"/>
    <row r="2204" ht="45" customHeight="1" x14ac:dyDescent="0.25"/>
    <row r="2205" ht="45" customHeight="1" x14ac:dyDescent="0.25"/>
    <row r="2206" ht="45" customHeight="1" x14ac:dyDescent="0.25"/>
    <row r="2207" ht="45" customHeight="1" x14ac:dyDescent="0.25"/>
    <row r="2208" ht="45" customHeight="1" x14ac:dyDescent="0.25"/>
    <row r="2209" ht="45" customHeight="1" x14ac:dyDescent="0.25"/>
    <row r="2210" ht="45" customHeight="1" x14ac:dyDescent="0.25"/>
    <row r="2211" ht="45" customHeight="1" x14ac:dyDescent="0.25"/>
    <row r="2212" ht="45" customHeight="1" x14ac:dyDescent="0.25"/>
    <row r="2213" ht="45" customHeight="1" x14ac:dyDescent="0.25"/>
    <row r="2214" ht="45" customHeight="1" x14ac:dyDescent="0.25"/>
    <row r="2215" ht="45" customHeight="1" x14ac:dyDescent="0.25"/>
    <row r="2216" ht="45" customHeight="1" x14ac:dyDescent="0.25"/>
    <row r="2217" ht="45" customHeight="1" x14ac:dyDescent="0.25"/>
    <row r="2218" ht="45" customHeight="1" x14ac:dyDescent="0.25"/>
    <row r="2219" ht="45" customHeight="1" x14ac:dyDescent="0.25"/>
    <row r="2220" ht="45" customHeight="1" x14ac:dyDescent="0.25"/>
    <row r="2221" ht="45" customHeight="1" x14ac:dyDescent="0.25"/>
    <row r="2222" ht="45" customHeight="1" x14ac:dyDescent="0.25"/>
    <row r="2223" ht="45" customHeight="1" x14ac:dyDescent="0.25"/>
    <row r="2224" ht="45" customHeight="1" x14ac:dyDescent="0.25"/>
    <row r="2225" ht="45" customHeight="1" x14ac:dyDescent="0.25"/>
    <row r="2226" ht="45" customHeight="1" x14ac:dyDescent="0.25"/>
    <row r="2227" ht="45" customHeight="1" x14ac:dyDescent="0.25"/>
    <row r="2228" ht="45" customHeight="1" x14ac:dyDescent="0.25"/>
    <row r="2229" ht="45" customHeight="1" x14ac:dyDescent="0.25"/>
    <row r="2230" ht="45" customHeight="1" x14ac:dyDescent="0.25"/>
    <row r="2231" ht="45" customHeight="1" x14ac:dyDescent="0.25"/>
    <row r="2232" ht="45" customHeight="1" x14ac:dyDescent="0.25"/>
    <row r="2233" ht="45" customHeight="1" x14ac:dyDescent="0.25"/>
    <row r="2234" ht="45" customHeight="1" x14ac:dyDescent="0.25"/>
    <row r="2235" ht="45" customHeight="1" x14ac:dyDescent="0.25"/>
    <row r="2236" ht="45" customHeight="1" x14ac:dyDescent="0.25"/>
    <row r="2237" ht="45" customHeight="1" x14ac:dyDescent="0.25"/>
    <row r="2238" ht="45" customHeight="1" x14ac:dyDescent="0.25"/>
    <row r="2239" ht="45" customHeight="1" x14ac:dyDescent="0.25"/>
    <row r="2240" ht="45" customHeight="1" x14ac:dyDescent="0.25"/>
    <row r="2241" ht="45" customHeight="1" x14ac:dyDescent="0.25"/>
    <row r="2242" ht="45" customHeight="1" x14ac:dyDescent="0.25"/>
    <row r="2243" ht="45" customHeight="1" x14ac:dyDescent="0.25"/>
    <row r="2244" ht="45" customHeight="1" x14ac:dyDescent="0.25"/>
    <row r="2245" ht="45" customHeight="1" x14ac:dyDescent="0.25"/>
    <row r="2246" ht="45" customHeight="1" x14ac:dyDescent="0.25"/>
    <row r="2247" ht="45" customHeight="1" x14ac:dyDescent="0.25"/>
    <row r="2248" ht="45" customHeight="1" x14ac:dyDescent="0.25"/>
    <row r="2249" ht="45" customHeight="1" x14ac:dyDescent="0.25"/>
    <row r="2250" ht="45" customHeight="1" x14ac:dyDescent="0.25"/>
    <row r="2251" ht="45" customHeight="1" x14ac:dyDescent="0.25"/>
    <row r="2252" ht="45" customHeight="1" x14ac:dyDescent="0.25"/>
    <row r="2253" ht="45" customHeight="1" x14ac:dyDescent="0.25"/>
    <row r="2254" ht="45" customHeight="1" x14ac:dyDescent="0.25"/>
    <row r="2255" ht="45" customHeight="1" x14ac:dyDescent="0.25"/>
    <row r="2256" ht="45" customHeight="1" x14ac:dyDescent="0.25"/>
    <row r="2257" ht="45" customHeight="1" x14ac:dyDescent="0.25"/>
    <row r="2258" ht="45" customHeight="1" x14ac:dyDescent="0.25"/>
    <row r="2259" ht="45" customHeight="1" x14ac:dyDescent="0.25"/>
    <row r="2260" ht="45" customHeight="1" x14ac:dyDescent="0.25"/>
    <row r="2261" ht="45" customHeight="1" x14ac:dyDescent="0.25"/>
    <row r="2262" ht="45" customHeight="1" x14ac:dyDescent="0.25"/>
    <row r="2263" ht="45" customHeight="1" x14ac:dyDescent="0.25"/>
    <row r="2264" ht="45" customHeight="1" x14ac:dyDescent="0.25"/>
    <row r="2265" ht="45" customHeight="1" x14ac:dyDescent="0.25"/>
    <row r="2266" ht="45" customHeight="1" x14ac:dyDescent="0.25"/>
    <row r="2267" ht="45" customHeight="1" x14ac:dyDescent="0.25"/>
    <row r="2268" ht="45" customHeight="1" x14ac:dyDescent="0.25"/>
    <row r="2269" ht="45" customHeight="1" x14ac:dyDescent="0.25"/>
    <row r="2270" ht="45" customHeight="1" x14ac:dyDescent="0.25"/>
    <row r="2271" ht="45" customHeight="1" x14ac:dyDescent="0.25"/>
    <row r="2272" ht="45" customHeight="1" x14ac:dyDescent="0.25"/>
    <row r="2273" ht="45" customHeight="1" x14ac:dyDescent="0.25"/>
    <row r="2274" ht="45" customHeight="1" x14ac:dyDescent="0.25"/>
    <row r="2275" ht="45" customHeight="1" x14ac:dyDescent="0.25"/>
    <row r="2276" ht="45" customHeight="1" x14ac:dyDescent="0.25"/>
    <row r="2277" ht="45" customHeight="1" x14ac:dyDescent="0.25"/>
    <row r="2278" ht="45" customHeight="1" x14ac:dyDescent="0.25"/>
    <row r="2279" ht="45" customHeight="1" x14ac:dyDescent="0.25"/>
    <row r="2280" ht="45" customHeight="1" x14ac:dyDescent="0.25"/>
    <row r="2281" ht="45" customHeight="1" x14ac:dyDescent="0.25"/>
    <row r="2282" ht="45" customHeight="1" x14ac:dyDescent="0.25"/>
    <row r="2283" ht="45" customHeight="1" x14ac:dyDescent="0.25"/>
    <row r="2284" ht="45" customHeight="1" x14ac:dyDescent="0.25"/>
    <row r="2285" ht="45" customHeight="1" x14ac:dyDescent="0.25"/>
    <row r="2286" ht="45" customHeight="1" x14ac:dyDescent="0.25"/>
    <row r="2287" ht="45" customHeight="1" x14ac:dyDescent="0.25"/>
    <row r="2288" ht="45" customHeight="1" x14ac:dyDescent="0.25"/>
    <row r="2289" ht="45" customHeight="1" x14ac:dyDescent="0.25"/>
    <row r="2290" ht="45" customHeight="1" x14ac:dyDescent="0.25"/>
    <row r="2291" ht="45" customHeight="1" x14ac:dyDescent="0.25"/>
    <row r="2292" ht="45" customHeight="1" x14ac:dyDescent="0.25"/>
    <row r="2293" ht="45" customHeight="1" x14ac:dyDescent="0.25"/>
    <row r="2294" ht="45" customHeight="1" x14ac:dyDescent="0.25"/>
    <row r="2295" ht="45" customHeight="1" x14ac:dyDescent="0.25"/>
    <row r="2296" ht="45" customHeight="1" x14ac:dyDescent="0.25"/>
    <row r="2297" ht="45" customHeight="1" x14ac:dyDescent="0.25"/>
    <row r="2298" ht="45" customHeight="1" x14ac:dyDescent="0.25"/>
    <row r="2299" ht="45" customHeight="1" x14ac:dyDescent="0.25"/>
    <row r="2300" ht="45" customHeight="1" x14ac:dyDescent="0.25"/>
    <row r="2301" ht="45" customHeight="1" x14ac:dyDescent="0.25"/>
    <row r="2302" ht="45" customHeight="1" x14ac:dyDescent="0.25"/>
    <row r="2303" ht="45" customHeight="1" x14ac:dyDescent="0.25"/>
    <row r="2304" ht="45" customHeight="1" x14ac:dyDescent="0.25"/>
    <row r="2305" ht="45" customHeight="1" x14ac:dyDescent="0.25"/>
    <row r="2306" ht="45" customHeight="1" x14ac:dyDescent="0.25"/>
    <row r="2307" ht="45" customHeight="1" x14ac:dyDescent="0.25"/>
    <row r="2308" ht="45" customHeight="1" x14ac:dyDescent="0.25"/>
    <row r="2309" ht="45" customHeight="1" x14ac:dyDescent="0.25"/>
    <row r="2310" ht="45" customHeight="1" x14ac:dyDescent="0.25"/>
    <row r="2311" ht="45" customHeight="1" x14ac:dyDescent="0.25"/>
    <row r="2312" ht="45" customHeight="1" x14ac:dyDescent="0.25"/>
    <row r="2313" ht="45" customHeight="1" x14ac:dyDescent="0.25"/>
    <row r="2314" ht="45" customHeight="1" x14ac:dyDescent="0.25"/>
    <row r="2315" ht="45" customHeight="1" x14ac:dyDescent="0.25"/>
    <row r="2316" ht="45" customHeight="1" x14ac:dyDescent="0.25"/>
    <row r="2317" ht="45" customHeight="1" x14ac:dyDescent="0.25"/>
    <row r="2318" ht="45" customHeight="1" x14ac:dyDescent="0.25"/>
    <row r="2319" ht="45" customHeight="1" x14ac:dyDescent="0.25"/>
    <row r="2320" ht="45" customHeight="1" x14ac:dyDescent="0.25"/>
    <row r="2321" ht="45" customHeight="1" x14ac:dyDescent="0.25"/>
    <row r="2322" ht="45" customHeight="1" x14ac:dyDescent="0.25"/>
    <row r="2323" ht="45" customHeight="1" x14ac:dyDescent="0.25"/>
    <row r="2324" ht="45" customHeight="1" x14ac:dyDescent="0.25"/>
    <row r="2325" ht="45" customHeight="1" x14ac:dyDescent="0.25"/>
    <row r="2326" ht="45" customHeight="1" x14ac:dyDescent="0.25"/>
    <row r="2327" ht="45" customHeight="1" x14ac:dyDescent="0.25"/>
    <row r="2328" ht="45" customHeight="1" x14ac:dyDescent="0.25"/>
    <row r="2329" ht="45" customHeight="1" x14ac:dyDescent="0.25"/>
    <row r="2330" ht="45" customHeight="1" x14ac:dyDescent="0.25"/>
    <row r="2331" ht="45" customHeight="1" x14ac:dyDescent="0.25"/>
    <row r="2332" ht="45" customHeight="1" x14ac:dyDescent="0.25"/>
    <row r="2333" ht="45" customHeight="1" x14ac:dyDescent="0.25"/>
    <row r="2334" ht="45" customHeight="1" x14ac:dyDescent="0.25"/>
    <row r="2335" ht="45" customHeight="1" x14ac:dyDescent="0.25"/>
    <row r="2336" ht="45" customHeight="1" x14ac:dyDescent="0.25"/>
    <row r="2337" ht="45" customHeight="1" x14ac:dyDescent="0.25"/>
    <row r="2338" ht="45" customHeight="1" x14ac:dyDescent="0.25"/>
    <row r="2339" ht="45" customHeight="1" x14ac:dyDescent="0.25"/>
    <row r="2340" ht="45" customHeight="1" x14ac:dyDescent="0.25"/>
    <row r="2341" ht="45" customHeight="1" x14ac:dyDescent="0.25"/>
    <row r="2342" ht="45" customHeight="1" x14ac:dyDescent="0.25"/>
    <row r="2343" ht="45" customHeight="1" x14ac:dyDescent="0.25"/>
    <row r="2344" ht="45" customHeight="1" x14ac:dyDescent="0.25"/>
    <row r="2345" ht="45" customHeight="1" x14ac:dyDescent="0.25"/>
    <row r="2346" ht="45" customHeight="1" x14ac:dyDescent="0.25"/>
    <row r="2347" ht="45" customHeight="1" x14ac:dyDescent="0.25"/>
    <row r="2348" ht="45" customHeight="1" x14ac:dyDescent="0.25"/>
    <row r="2349" ht="45" customHeight="1" x14ac:dyDescent="0.25"/>
    <row r="2350" ht="45" customHeight="1" x14ac:dyDescent="0.25"/>
    <row r="2351" ht="45" customHeight="1" x14ac:dyDescent="0.25"/>
    <row r="2352" ht="45" customHeight="1" x14ac:dyDescent="0.25"/>
    <row r="2353" ht="45" customHeight="1" x14ac:dyDescent="0.25"/>
    <row r="2354" ht="45" customHeight="1" x14ac:dyDescent="0.25"/>
    <row r="2355" ht="45" customHeight="1" x14ac:dyDescent="0.25"/>
    <row r="2356" ht="45" customHeight="1" x14ac:dyDescent="0.25"/>
    <row r="2357" ht="45" customHeight="1" x14ac:dyDescent="0.25"/>
    <row r="2358" ht="45" customHeight="1" x14ac:dyDescent="0.25"/>
    <row r="2359" ht="45" customHeight="1" x14ac:dyDescent="0.25"/>
    <row r="2360" ht="45" customHeight="1" x14ac:dyDescent="0.25"/>
    <row r="2361" ht="45" customHeight="1" x14ac:dyDescent="0.25"/>
    <row r="2362" ht="45" customHeight="1" x14ac:dyDescent="0.25"/>
    <row r="2363" ht="45" customHeight="1" x14ac:dyDescent="0.25"/>
    <row r="2364" ht="45" customHeight="1" x14ac:dyDescent="0.25"/>
    <row r="2365" ht="45" customHeight="1" x14ac:dyDescent="0.25"/>
    <row r="2366" ht="45" customHeight="1" x14ac:dyDescent="0.25"/>
    <row r="2367" ht="45" customHeight="1" x14ac:dyDescent="0.25"/>
    <row r="2368" ht="45" customHeight="1" x14ac:dyDescent="0.25"/>
    <row r="2369" ht="45" customHeight="1" x14ac:dyDescent="0.25"/>
    <row r="2370" ht="45" customHeight="1" x14ac:dyDescent="0.25"/>
    <row r="2371" ht="45" customHeight="1" x14ac:dyDescent="0.25"/>
    <row r="2372" ht="45" customHeight="1" x14ac:dyDescent="0.25"/>
    <row r="2373" ht="45" customHeight="1" x14ac:dyDescent="0.25"/>
    <row r="2374" ht="45" customHeight="1" x14ac:dyDescent="0.25"/>
    <row r="2375" ht="45" customHeight="1" x14ac:dyDescent="0.25"/>
    <row r="2376" ht="45" customHeight="1" x14ac:dyDescent="0.25"/>
    <row r="2377" ht="45" customHeight="1" x14ac:dyDescent="0.25"/>
    <row r="2378" ht="45" customHeight="1" x14ac:dyDescent="0.25"/>
    <row r="2379" ht="45" customHeight="1" x14ac:dyDescent="0.25"/>
    <row r="2380" ht="45" customHeight="1" x14ac:dyDescent="0.25"/>
    <row r="2381" ht="45" customHeight="1" x14ac:dyDescent="0.25"/>
    <row r="2382" ht="45" customHeight="1" x14ac:dyDescent="0.25"/>
    <row r="2383" ht="45" customHeight="1" x14ac:dyDescent="0.25"/>
    <row r="2384" ht="45" customHeight="1" x14ac:dyDescent="0.25"/>
    <row r="2385" ht="45" customHeight="1" x14ac:dyDescent="0.25"/>
    <row r="2386" ht="45" customHeight="1" x14ac:dyDescent="0.25"/>
    <row r="2387" ht="45" customHeight="1" x14ac:dyDescent="0.25"/>
    <row r="2388" ht="45" customHeight="1" x14ac:dyDescent="0.25"/>
    <row r="2389" ht="45" customHeight="1" x14ac:dyDescent="0.25"/>
    <row r="2390" ht="45" customHeight="1" x14ac:dyDescent="0.25"/>
    <row r="2391" ht="45" customHeight="1" x14ac:dyDescent="0.25"/>
    <row r="2392" ht="45" customHeight="1" x14ac:dyDescent="0.25"/>
    <row r="2393" ht="45" customHeight="1" x14ac:dyDescent="0.25"/>
    <row r="2394" ht="45" customHeight="1" x14ac:dyDescent="0.25"/>
    <row r="2395" ht="45" customHeight="1" x14ac:dyDescent="0.25"/>
    <row r="2396" ht="45" customHeight="1" x14ac:dyDescent="0.25"/>
    <row r="2397" ht="45" customHeight="1" x14ac:dyDescent="0.25"/>
    <row r="2398" ht="45" customHeight="1" x14ac:dyDescent="0.25"/>
    <row r="2399" ht="45" customHeight="1" x14ac:dyDescent="0.25"/>
    <row r="2400" ht="45" customHeight="1" x14ac:dyDescent="0.25"/>
    <row r="2401" ht="45" customHeight="1" x14ac:dyDescent="0.25"/>
    <row r="2402" ht="45" customHeight="1" x14ac:dyDescent="0.25"/>
    <row r="2403" ht="45" customHeight="1" x14ac:dyDescent="0.25"/>
    <row r="2404" ht="45" customHeight="1" x14ac:dyDescent="0.25"/>
    <row r="2405" ht="45" customHeight="1" x14ac:dyDescent="0.25"/>
    <row r="2406" ht="45" customHeight="1" x14ac:dyDescent="0.25"/>
    <row r="2407" ht="45" customHeight="1" x14ac:dyDescent="0.25"/>
    <row r="2408" ht="45" customHeight="1" x14ac:dyDescent="0.25"/>
    <row r="2409" ht="45" customHeight="1" x14ac:dyDescent="0.25"/>
    <row r="2410" ht="45" customHeight="1" x14ac:dyDescent="0.25"/>
    <row r="2411" ht="45" customHeight="1" x14ac:dyDescent="0.25"/>
    <row r="2412" ht="45" customHeight="1" x14ac:dyDescent="0.25"/>
    <row r="2413" ht="45" customHeight="1" x14ac:dyDescent="0.25"/>
    <row r="2414" ht="45" customHeight="1" x14ac:dyDescent="0.25"/>
    <row r="2415" ht="45" customHeight="1" x14ac:dyDescent="0.25"/>
    <row r="2416" ht="45" customHeight="1" x14ac:dyDescent="0.25"/>
    <row r="2417" ht="45" customHeight="1" x14ac:dyDescent="0.25"/>
    <row r="2418" ht="45" customHeight="1" x14ac:dyDescent="0.25"/>
    <row r="2419" ht="45" customHeight="1" x14ac:dyDescent="0.25"/>
    <row r="2420" ht="45" customHeight="1" x14ac:dyDescent="0.25"/>
    <row r="2421" ht="45" customHeight="1" x14ac:dyDescent="0.25"/>
    <row r="2422" ht="45" customHeight="1" x14ac:dyDescent="0.25"/>
    <row r="2423" ht="45" customHeight="1" x14ac:dyDescent="0.25"/>
    <row r="2424" ht="45" customHeight="1" x14ac:dyDescent="0.25"/>
    <row r="2425" ht="45" customHeight="1" x14ac:dyDescent="0.25"/>
    <row r="2426" ht="45" customHeight="1" x14ac:dyDescent="0.25"/>
    <row r="2427" ht="45" customHeight="1" x14ac:dyDescent="0.25"/>
    <row r="2428" ht="45" customHeight="1" x14ac:dyDescent="0.25"/>
    <row r="2429" ht="45" customHeight="1" x14ac:dyDescent="0.25"/>
    <row r="2430" ht="45" customHeight="1" x14ac:dyDescent="0.25"/>
    <row r="2431" ht="45" customHeight="1" x14ac:dyDescent="0.25"/>
    <row r="2432" ht="45" customHeight="1" x14ac:dyDescent="0.25"/>
    <row r="2433" ht="45" customHeight="1" x14ac:dyDescent="0.25"/>
    <row r="2434" ht="45" customHeight="1" x14ac:dyDescent="0.25"/>
    <row r="2435" ht="45" customHeight="1" x14ac:dyDescent="0.25"/>
    <row r="2436" ht="45" customHeight="1" x14ac:dyDescent="0.25"/>
    <row r="2437" ht="45" customHeight="1" x14ac:dyDescent="0.25"/>
    <row r="2438" ht="45" customHeight="1" x14ac:dyDescent="0.25"/>
    <row r="2439" ht="45" customHeight="1" x14ac:dyDescent="0.25"/>
    <row r="2440" ht="45" customHeight="1" x14ac:dyDescent="0.25"/>
    <row r="2441" ht="45" customHeight="1" x14ac:dyDescent="0.25"/>
    <row r="2442" ht="45" customHeight="1" x14ac:dyDescent="0.25"/>
    <row r="2443" ht="45" customHeight="1" x14ac:dyDescent="0.25"/>
    <row r="2444" ht="45" customHeight="1" x14ac:dyDescent="0.25"/>
    <row r="2445" ht="45" customHeight="1" x14ac:dyDescent="0.25"/>
    <row r="2446" ht="45" customHeight="1" x14ac:dyDescent="0.25"/>
    <row r="2447" ht="45" customHeight="1" x14ac:dyDescent="0.25"/>
    <row r="2448" ht="45" customHeight="1" x14ac:dyDescent="0.25"/>
    <row r="2449" ht="45" customHeight="1" x14ac:dyDescent="0.25"/>
    <row r="2450" ht="45" customHeight="1" x14ac:dyDescent="0.25"/>
    <row r="2451" ht="45" customHeight="1" x14ac:dyDescent="0.25"/>
    <row r="2452" ht="45" customHeight="1" x14ac:dyDescent="0.25"/>
    <row r="2453" ht="45" customHeight="1" x14ac:dyDescent="0.25"/>
    <row r="2454" ht="45" customHeight="1" x14ac:dyDescent="0.25"/>
    <row r="2455" ht="45" customHeight="1" x14ac:dyDescent="0.25"/>
    <row r="2456" ht="45" customHeight="1" x14ac:dyDescent="0.25"/>
    <row r="2457" ht="45" customHeight="1" x14ac:dyDescent="0.25"/>
    <row r="2458" ht="45" customHeight="1" x14ac:dyDescent="0.25"/>
    <row r="2459" ht="45" customHeight="1" x14ac:dyDescent="0.25"/>
    <row r="2460" ht="45" customHeight="1" x14ac:dyDescent="0.25"/>
    <row r="2461" ht="45" customHeight="1" x14ac:dyDescent="0.25"/>
    <row r="2462" ht="45" customHeight="1" x14ac:dyDescent="0.25"/>
    <row r="2463" ht="45" customHeight="1" x14ac:dyDescent="0.25"/>
    <row r="2464" ht="45" customHeight="1" x14ac:dyDescent="0.25"/>
    <row r="2465" ht="45" customHeight="1" x14ac:dyDescent="0.25"/>
    <row r="2466" ht="45" customHeight="1" x14ac:dyDescent="0.25"/>
    <row r="2467" ht="45" customHeight="1" x14ac:dyDescent="0.25"/>
    <row r="2468" ht="45" customHeight="1" x14ac:dyDescent="0.25"/>
    <row r="2469" ht="45" customHeight="1" x14ac:dyDescent="0.25"/>
    <row r="2470" ht="45" customHeight="1" x14ac:dyDescent="0.25"/>
    <row r="2471" ht="45" customHeight="1" x14ac:dyDescent="0.25"/>
    <row r="2472" ht="45" customHeight="1" x14ac:dyDescent="0.25"/>
    <row r="2473" ht="45" customHeight="1" x14ac:dyDescent="0.25"/>
    <row r="2474" ht="45" customHeight="1" x14ac:dyDescent="0.25"/>
    <row r="2475" ht="45" customHeight="1" x14ac:dyDescent="0.25"/>
    <row r="2476" ht="45" customHeight="1" x14ac:dyDescent="0.25"/>
    <row r="2477" ht="45" customHeight="1" x14ac:dyDescent="0.25"/>
    <row r="2478" ht="45" customHeight="1" x14ac:dyDescent="0.25"/>
    <row r="2479" ht="45" customHeight="1" x14ac:dyDescent="0.25"/>
    <row r="2480" ht="45" customHeight="1" x14ac:dyDescent="0.25"/>
    <row r="2481" ht="45" customHeight="1" x14ac:dyDescent="0.25"/>
    <row r="2482" ht="45" customHeight="1" x14ac:dyDescent="0.25"/>
    <row r="2483" ht="45" customHeight="1" x14ac:dyDescent="0.25"/>
    <row r="2484" ht="45" customHeight="1" x14ac:dyDescent="0.25"/>
    <row r="2485" ht="45" customHeight="1" x14ac:dyDescent="0.25"/>
    <row r="2486" ht="45" customHeight="1" x14ac:dyDescent="0.25"/>
    <row r="2487" ht="45" customHeight="1" x14ac:dyDescent="0.25"/>
    <row r="2488" ht="45" customHeight="1" x14ac:dyDescent="0.25"/>
    <row r="2489" ht="45" customHeight="1" x14ac:dyDescent="0.25"/>
    <row r="2490" ht="45" customHeight="1" x14ac:dyDescent="0.25"/>
    <row r="2491" ht="45" customHeight="1" x14ac:dyDescent="0.25"/>
    <row r="2492" ht="45" customHeight="1" x14ac:dyDescent="0.25"/>
    <row r="2493" ht="45" customHeight="1" x14ac:dyDescent="0.25"/>
    <row r="2494" ht="45" customHeight="1" x14ac:dyDescent="0.25"/>
    <row r="2495" ht="45" customHeight="1" x14ac:dyDescent="0.25"/>
    <row r="2496" ht="45" customHeight="1" x14ac:dyDescent="0.25"/>
    <row r="2497" ht="45" customHeight="1" x14ac:dyDescent="0.25"/>
    <row r="2498" ht="45" customHeight="1" x14ac:dyDescent="0.25"/>
    <row r="2499" ht="45" customHeight="1" x14ac:dyDescent="0.25"/>
    <row r="2500" ht="45" customHeight="1" x14ac:dyDescent="0.25"/>
    <row r="2501" ht="45" customHeight="1" x14ac:dyDescent="0.25"/>
    <row r="2502" ht="45" customHeight="1" x14ac:dyDescent="0.25"/>
    <row r="2503" ht="45" customHeight="1" x14ac:dyDescent="0.25"/>
    <row r="2504" ht="45" customHeight="1" x14ac:dyDescent="0.25"/>
    <row r="2505" ht="45" customHeight="1" x14ac:dyDescent="0.25"/>
    <row r="2506" ht="45" customHeight="1" x14ac:dyDescent="0.25"/>
    <row r="2507" ht="45" customHeight="1" x14ac:dyDescent="0.25"/>
    <row r="2508" ht="45" customHeight="1" x14ac:dyDescent="0.25"/>
    <row r="2509" ht="45" customHeight="1" x14ac:dyDescent="0.25"/>
    <row r="2510" ht="45" customHeight="1" x14ac:dyDescent="0.25"/>
    <row r="2511" ht="45" customHeight="1" x14ac:dyDescent="0.25"/>
    <row r="2512" ht="45" customHeight="1" x14ac:dyDescent="0.25"/>
    <row r="2513" ht="45" customHeight="1" x14ac:dyDescent="0.25"/>
    <row r="2514" ht="45" customHeight="1" x14ac:dyDescent="0.25"/>
    <row r="2515" ht="45" customHeight="1" x14ac:dyDescent="0.25"/>
    <row r="2516" ht="45" customHeight="1" x14ac:dyDescent="0.25"/>
    <row r="2517" ht="45" customHeight="1" x14ac:dyDescent="0.25"/>
    <row r="2518" ht="45" customHeight="1" x14ac:dyDescent="0.25"/>
    <row r="2519" ht="45" customHeight="1" x14ac:dyDescent="0.25"/>
    <row r="2520" ht="45" customHeight="1" x14ac:dyDescent="0.25"/>
    <row r="2521" ht="45" customHeight="1" x14ac:dyDescent="0.25"/>
    <row r="2522" ht="45" customHeight="1" x14ac:dyDescent="0.25"/>
    <row r="2523" ht="45" customHeight="1" x14ac:dyDescent="0.25"/>
    <row r="2524" ht="45" customHeight="1" x14ac:dyDescent="0.25"/>
    <row r="2525" ht="45" customHeight="1" x14ac:dyDescent="0.25"/>
    <row r="2526" ht="45" customHeight="1" x14ac:dyDescent="0.25"/>
    <row r="2527" ht="45" customHeight="1" x14ac:dyDescent="0.25"/>
    <row r="2528" ht="45" customHeight="1" x14ac:dyDescent="0.25"/>
    <row r="2529" ht="45" customHeight="1" x14ac:dyDescent="0.25"/>
    <row r="2530" ht="45" customHeight="1" x14ac:dyDescent="0.25"/>
    <row r="2531" ht="45" customHeight="1" x14ac:dyDescent="0.25"/>
    <row r="2532" ht="45" customHeight="1" x14ac:dyDescent="0.25"/>
    <row r="2533" ht="45" customHeight="1" x14ac:dyDescent="0.25"/>
    <row r="2534" ht="45" customHeight="1" x14ac:dyDescent="0.25"/>
    <row r="2535" ht="45" customHeight="1" x14ac:dyDescent="0.25"/>
    <row r="2536" ht="45" customHeight="1" x14ac:dyDescent="0.25"/>
    <row r="2537" ht="45" customHeight="1" x14ac:dyDescent="0.25"/>
    <row r="2538" ht="45" customHeight="1" x14ac:dyDescent="0.25"/>
    <row r="2539" ht="45" customHeight="1" x14ac:dyDescent="0.25"/>
    <row r="2540" ht="45" customHeight="1" x14ac:dyDescent="0.25"/>
    <row r="2541" ht="45" customHeight="1" x14ac:dyDescent="0.25"/>
    <row r="2542" ht="45" customHeight="1" x14ac:dyDescent="0.25"/>
    <row r="2543" ht="45" customHeight="1" x14ac:dyDescent="0.25"/>
    <row r="2544" ht="45" customHeight="1" x14ac:dyDescent="0.25"/>
    <row r="2545" ht="45" customHeight="1" x14ac:dyDescent="0.25"/>
    <row r="2546" ht="45" customHeight="1" x14ac:dyDescent="0.25"/>
    <row r="2547" ht="45" customHeight="1" x14ac:dyDescent="0.25"/>
    <row r="2548" ht="45" customHeight="1" x14ac:dyDescent="0.25"/>
    <row r="2549" ht="45" customHeight="1" x14ac:dyDescent="0.25"/>
    <row r="2550" ht="45" customHeight="1" x14ac:dyDescent="0.25"/>
    <row r="2551" ht="45" customHeight="1" x14ac:dyDescent="0.25"/>
    <row r="2552" ht="45" customHeight="1" x14ac:dyDescent="0.25"/>
    <row r="2553" ht="45" customHeight="1" x14ac:dyDescent="0.25"/>
    <row r="2554" ht="45" customHeight="1" x14ac:dyDescent="0.25"/>
    <row r="2555" ht="45" customHeight="1" x14ac:dyDescent="0.25"/>
    <row r="2556" ht="45" customHeight="1" x14ac:dyDescent="0.25"/>
    <row r="2557" ht="45" customHeight="1" x14ac:dyDescent="0.25"/>
    <row r="2558" ht="45" customHeight="1" x14ac:dyDescent="0.25"/>
    <row r="2559" ht="45" customHeight="1" x14ac:dyDescent="0.25"/>
    <row r="2560" ht="45" customHeight="1" x14ac:dyDescent="0.25"/>
    <row r="2561" ht="45" customHeight="1" x14ac:dyDescent="0.25"/>
    <row r="2562" ht="45" customHeight="1" x14ac:dyDescent="0.25"/>
    <row r="2563" ht="45" customHeight="1" x14ac:dyDescent="0.25"/>
    <row r="2564" ht="45" customHeight="1" x14ac:dyDescent="0.25"/>
    <row r="2565" ht="45" customHeight="1" x14ac:dyDescent="0.25"/>
    <row r="2566" ht="45" customHeight="1" x14ac:dyDescent="0.25"/>
    <row r="2567" ht="45" customHeight="1" x14ac:dyDescent="0.25"/>
    <row r="2568" ht="45" customHeight="1" x14ac:dyDescent="0.25"/>
    <row r="2569" ht="45" customHeight="1" x14ac:dyDescent="0.25"/>
    <row r="2570" ht="45" customHeight="1" x14ac:dyDescent="0.25"/>
    <row r="2571" ht="45" customHeight="1" x14ac:dyDescent="0.25"/>
    <row r="2572" ht="45" customHeight="1" x14ac:dyDescent="0.25"/>
    <row r="2573" ht="45" customHeight="1" x14ac:dyDescent="0.25"/>
    <row r="2574" ht="45" customHeight="1" x14ac:dyDescent="0.25"/>
    <row r="2575" ht="45" customHeight="1" x14ac:dyDescent="0.25"/>
    <row r="2576" ht="45" customHeight="1" x14ac:dyDescent="0.25"/>
    <row r="2577" ht="45" customHeight="1" x14ac:dyDescent="0.25"/>
    <row r="2578" ht="45" customHeight="1" x14ac:dyDescent="0.25"/>
    <row r="2579" ht="45" customHeight="1" x14ac:dyDescent="0.25"/>
    <row r="2580" ht="45" customHeight="1" x14ac:dyDescent="0.25"/>
    <row r="2581" ht="45" customHeight="1" x14ac:dyDescent="0.25"/>
    <row r="2582" ht="45" customHeight="1" x14ac:dyDescent="0.25"/>
    <row r="2583" ht="45" customHeight="1" x14ac:dyDescent="0.25"/>
    <row r="2584" ht="45" customHeight="1" x14ac:dyDescent="0.25"/>
    <row r="2585" ht="45" customHeight="1" x14ac:dyDescent="0.25"/>
    <row r="2586" ht="45" customHeight="1" x14ac:dyDescent="0.25"/>
    <row r="2587" ht="45" customHeight="1" x14ac:dyDescent="0.25"/>
    <row r="2588" ht="45" customHeight="1" x14ac:dyDescent="0.25"/>
    <row r="2589" ht="45" customHeight="1" x14ac:dyDescent="0.25"/>
    <row r="2590" ht="45" customHeight="1" x14ac:dyDescent="0.25"/>
    <row r="2591" ht="45" customHeight="1" x14ac:dyDescent="0.25"/>
    <row r="2592" ht="45" customHeight="1" x14ac:dyDescent="0.25"/>
    <row r="2593" ht="45" customHeight="1" x14ac:dyDescent="0.25"/>
    <row r="2594" ht="45" customHeight="1" x14ac:dyDescent="0.25"/>
    <row r="2595" ht="45" customHeight="1" x14ac:dyDescent="0.25"/>
    <row r="2596" ht="45" customHeight="1" x14ac:dyDescent="0.25"/>
    <row r="2597" ht="45" customHeight="1" x14ac:dyDescent="0.25"/>
    <row r="2598" ht="45" customHeight="1" x14ac:dyDescent="0.25"/>
    <row r="2599" ht="45" customHeight="1" x14ac:dyDescent="0.25"/>
    <row r="2600" ht="45" customHeight="1" x14ac:dyDescent="0.25"/>
    <row r="2601" ht="45" customHeight="1" x14ac:dyDescent="0.25"/>
    <row r="2602" ht="45" customHeight="1" x14ac:dyDescent="0.25"/>
    <row r="2603" ht="45" customHeight="1" x14ac:dyDescent="0.25"/>
    <row r="2604" ht="45" customHeight="1" x14ac:dyDescent="0.25"/>
    <row r="2605" ht="45" customHeight="1" x14ac:dyDescent="0.25"/>
    <row r="2606" ht="45" customHeight="1" x14ac:dyDescent="0.25"/>
    <row r="2607" ht="45" customHeight="1" x14ac:dyDescent="0.25"/>
    <row r="2608" ht="45" customHeight="1" x14ac:dyDescent="0.25"/>
    <row r="2609" ht="45" customHeight="1" x14ac:dyDescent="0.25"/>
    <row r="2610" ht="45" customHeight="1" x14ac:dyDescent="0.25"/>
    <row r="2611" ht="45" customHeight="1" x14ac:dyDescent="0.25"/>
    <row r="2612" ht="45" customHeight="1" x14ac:dyDescent="0.25"/>
    <row r="2613" ht="45" customHeight="1" x14ac:dyDescent="0.25"/>
    <row r="2614" ht="45" customHeight="1" x14ac:dyDescent="0.25"/>
    <row r="2615" ht="45" customHeight="1" x14ac:dyDescent="0.25"/>
    <row r="2616" ht="45" customHeight="1" x14ac:dyDescent="0.25"/>
    <row r="2617" ht="45" customHeight="1" x14ac:dyDescent="0.25"/>
    <row r="2618" ht="45" customHeight="1" x14ac:dyDescent="0.25"/>
    <row r="2619" ht="45" customHeight="1" x14ac:dyDescent="0.25"/>
    <row r="2620" ht="45" customHeight="1" x14ac:dyDescent="0.25"/>
    <row r="2621" ht="45" customHeight="1" x14ac:dyDescent="0.25"/>
    <row r="2622" ht="45" customHeight="1" x14ac:dyDescent="0.25"/>
    <row r="2623" ht="45" customHeight="1" x14ac:dyDescent="0.25"/>
    <row r="2624" ht="45" customHeight="1" x14ac:dyDescent="0.25"/>
    <row r="2625" ht="45" customHeight="1" x14ac:dyDescent="0.25"/>
    <row r="2626" ht="45" customHeight="1" x14ac:dyDescent="0.25"/>
    <row r="2627" ht="45" customHeight="1" x14ac:dyDescent="0.25"/>
    <row r="2628" ht="45" customHeight="1" x14ac:dyDescent="0.25"/>
    <row r="2629" ht="45" customHeight="1" x14ac:dyDescent="0.25"/>
    <row r="2630" ht="45" customHeight="1" x14ac:dyDescent="0.25"/>
    <row r="2631" ht="45" customHeight="1" x14ac:dyDescent="0.25"/>
    <row r="2632" ht="45" customHeight="1" x14ac:dyDescent="0.25"/>
    <row r="2633" ht="45" customHeight="1" x14ac:dyDescent="0.25"/>
    <row r="2634" ht="45" customHeight="1" x14ac:dyDescent="0.25"/>
    <row r="2635" ht="45" customHeight="1" x14ac:dyDescent="0.25"/>
    <row r="2636" ht="45" customHeight="1" x14ac:dyDescent="0.25"/>
    <row r="2637" ht="45" customHeight="1" x14ac:dyDescent="0.25"/>
    <row r="2638" ht="45" customHeight="1" x14ac:dyDescent="0.25"/>
    <row r="2639" ht="45" customHeight="1" x14ac:dyDescent="0.25"/>
    <row r="2640" ht="45" customHeight="1" x14ac:dyDescent="0.25"/>
    <row r="2641" ht="45" customHeight="1" x14ac:dyDescent="0.25"/>
    <row r="2642" ht="45" customHeight="1" x14ac:dyDescent="0.25"/>
    <row r="2643" ht="45" customHeight="1" x14ac:dyDescent="0.25"/>
    <row r="2644" ht="45" customHeight="1" x14ac:dyDescent="0.25"/>
    <row r="2645" ht="45" customHeight="1" x14ac:dyDescent="0.25"/>
    <row r="2646" ht="45" customHeight="1" x14ac:dyDescent="0.25"/>
    <row r="2647" ht="45" customHeight="1" x14ac:dyDescent="0.25"/>
    <row r="2648" ht="45" customHeight="1" x14ac:dyDescent="0.25"/>
    <row r="2649" ht="45" customHeight="1" x14ac:dyDescent="0.25"/>
    <row r="2650" ht="45" customHeight="1" x14ac:dyDescent="0.25"/>
    <row r="2651" ht="45" customHeight="1" x14ac:dyDescent="0.25"/>
    <row r="2652" ht="45" customHeight="1" x14ac:dyDescent="0.25"/>
    <row r="2653" ht="45" customHeight="1" x14ac:dyDescent="0.25"/>
    <row r="2654" ht="45" customHeight="1" x14ac:dyDescent="0.25"/>
    <row r="2655" ht="45" customHeight="1" x14ac:dyDescent="0.25"/>
    <row r="2656" ht="45" customHeight="1" x14ac:dyDescent="0.25"/>
    <row r="2657" ht="45" customHeight="1" x14ac:dyDescent="0.25"/>
    <row r="2658" ht="45" customHeight="1" x14ac:dyDescent="0.25"/>
    <row r="2659" ht="45" customHeight="1" x14ac:dyDescent="0.25"/>
    <row r="2660" ht="45" customHeight="1" x14ac:dyDescent="0.25"/>
    <row r="2661" ht="45" customHeight="1" x14ac:dyDescent="0.25"/>
    <row r="2662" ht="45" customHeight="1" x14ac:dyDescent="0.25"/>
    <row r="2663" ht="45" customHeight="1" x14ac:dyDescent="0.25"/>
    <row r="2664" ht="45" customHeight="1" x14ac:dyDescent="0.25"/>
    <row r="2665" ht="45" customHeight="1" x14ac:dyDescent="0.25"/>
    <row r="2666" ht="45" customHeight="1" x14ac:dyDescent="0.25"/>
    <row r="2667" ht="45" customHeight="1" x14ac:dyDescent="0.25"/>
    <row r="2668" ht="45" customHeight="1" x14ac:dyDescent="0.25"/>
    <row r="2669" ht="45" customHeight="1" x14ac:dyDescent="0.25"/>
    <row r="2670" ht="45" customHeight="1" x14ac:dyDescent="0.25"/>
    <row r="2671" ht="45" customHeight="1" x14ac:dyDescent="0.25"/>
    <row r="2672" ht="45" customHeight="1" x14ac:dyDescent="0.25"/>
    <row r="2673" ht="45" customHeight="1" x14ac:dyDescent="0.25"/>
    <row r="2674" ht="45" customHeight="1" x14ac:dyDescent="0.25"/>
    <row r="2675" ht="45" customHeight="1" x14ac:dyDescent="0.25"/>
    <row r="2676" ht="45" customHeight="1" x14ac:dyDescent="0.25"/>
    <row r="2677" ht="45" customHeight="1" x14ac:dyDescent="0.25"/>
    <row r="2678" ht="45" customHeight="1" x14ac:dyDescent="0.25"/>
    <row r="2679" ht="45" customHeight="1" x14ac:dyDescent="0.25"/>
    <row r="2680" ht="45" customHeight="1" x14ac:dyDescent="0.25"/>
    <row r="2681" ht="45" customHeight="1" x14ac:dyDescent="0.25"/>
    <row r="2682" ht="45" customHeight="1" x14ac:dyDescent="0.25"/>
    <row r="2683" ht="45" customHeight="1" x14ac:dyDescent="0.25"/>
    <row r="2684" ht="45" customHeight="1" x14ac:dyDescent="0.25"/>
    <row r="2685" ht="45" customHeight="1" x14ac:dyDescent="0.25"/>
    <row r="2686" ht="45" customHeight="1" x14ac:dyDescent="0.25"/>
    <row r="2687" ht="45" customHeight="1" x14ac:dyDescent="0.25"/>
    <row r="2688" ht="45" customHeight="1" x14ac:dyDescent="0.25"/>
    <row r="2689" ht="45" customHeight="1" x14ac:dyDescent="0.25"/>
    <row r="2690" ht="45" customHeight="1" x14ac:dyDescent="0.25"/>
    <row r="2691" ht="45" customHeight="1" x14ac:dyDescent="0.25"/>
    <row r="2692" ht="45" customHeight="1" x14ac:dyDescent="0.25"/>
    <row r="2693" ht="45" customHeight="1" x14ac:dyDescent="0.25"/>
    <row r="2694" ht="45" customHeight="1" x14ac:dyDescent="0.25"/>
    <row r="2695" ht="45" customHeight="1" x14ac:dyDescent="0.25"/>
    <row r="2696" ht="45" customHeight="1" x14ac:dyDescent="0.25"/>
    <row r="2697" ht="45" customHeight="1" x14ac:dyDescent="0.25"/>
    <row r="2698" ht="45" customHeight="1" x14ac:dyDescent="0.25"/>
    <row r="2699" ht="45" customHeight="1" x14ac:dyDescent="0.25"/>
    <row r="2700" ht="45" customHeight="1" x14ac:dyDescent="0.25"/>
    <row r="2701" ht="45" customHeight="1" x14ac:dyDescent="0.25"/>
    <row r="2702" ht="45" customHeight="1" x14ac:dyDescent="0.25"/>
    <row r="2703" ht="45" customHeight="1" x14ac:dyDescent="0.25"/>
    <row r="2704" ht="45" customHeight="1" x14ac:dyDescent="0.25"/>
    <row r="2705" ht="45" customHeight="1" x14ac:dyDescent="0.25"/>
    <row r="2706" ht="45" customHeight="1" x14ac:dyDescent="0.25"/>
    <row r="2707" ht="45" customHeight="1" x14ac:dyDescent="0.25"/>
    <row r="2708" ht="45" customHeight="1" x14ac:dyDescent="0.25"/>
    <row r="2709" ht="45" customHeight="1" x14ac:dyDescent="0.25"/>
    <row r="2710" ht="45" customHeight="1" x14ac:dyDescent="0.25"/>
    <row r="2711" ht="45" customHeight="1" x14ac:dyDescent="0.25"/>
    <row r="2712" ht="45" customHeight="1" x14ac:dyDescent="0.25"/>
    <row r="2713" ht="45" customHeight="1" x14ac:dyDescent="0.25"/>
    <row r="2714" ht="45" customHeight="1" x14ac:dyDescent="0.25"/>
    <row r="2715" ht="45" customHeight="1" x14ac:dyDescent="0.25"/>
    <row r="2716" ht="45" customHeight="1" x14ac:dyDescent="0.25"/>
    <row r="2717" ht="45" customHeight="1" x14ac:dyDescent="0.25"/>
    <row r="2718" ht="45" customHeight="1" x14ac:dyDescent="0.25"/>
    <row r="2719" ht="45" customHeight="1" x14ac:dyDescent="0.25"/>
    <row r="2720" ht="45" customHeight="1" x14ac:dyDescent="0.25"/>
    <row r="2721" ht="45" customHeight="1" x14ac:dyDescent="0.25"/>
    <row r="2722" ht="45" customHeight="1" x14ac:dyDescent="0.25"/>
    <row r="2723" ht="45" customHeight="1" x14ac:dyDescent="0.25"/>
    <row r="2724" ht="45" customHeight="1" x14ac:dyDescent="0.25"/>
    <row r="2725" ht="45" customHeight="1" x14ac:dyDescent="0.25"/>
    <row r="2726" ht="45" customHeight="1" x14ac:dyDescent="0.25"/>
    <row r="2727" ht="45" customHeight="1" x14ac:dyDescent="0.25"/>
    <row r="2728" ht="45" customHeight="1" x14ac:dyDescent="0.25"/>
    <row r="2729" ht="45" customHeight="1" x14ac:dyDescent="0.25"/>
    <row r="2730" ht="45" customHeight="1" x14ac:dyDescent="0.25"/>
    <row r="2731" ht="45" customHeight="1" x14ac:dyDescent="0.25"/>
    <row r="2732" ht="45" customHeight="1" x14ac:dyDescent="0.25"/>
    <row r="2733" ht="45" customHeight="1" x14ac:dyDescent="0.25"/>
    <row r="2734" ht="45" customHeight="1" x14ac:dyDescent="0.25"/>
    <row r="2735" ht="45" customHeight="1" x14ac:dyDescent="0.25"/>
    <row r="2736" ht="45" customHeight="1" x14ac:dyDescent="0.25"/>
    <row r="2737" ht="45" customHeight="1" x14ac:dyDescent="0.25"/>
    <row r="2738" ht="45" customHeight="1" x14ac:dyDescent="0.25"/>
    <row r="2739" ht="45" customHeight="1" x14ac:dyDescent="0.25"/>
    <row r="2740" ht="45" customHeight="1" x14ac:dyDescent="0.25"/>
    <row r="2741" ht="45" customHeight="1" x14ac:dyDescent="0.25"/>
    <row r="2742" ht="45" customHeight="1" x14ac:dyDescent="0.25"/>
    <row r="2743" ht="45" customHeight="1" x14ac:dyDescent="0.25"/>
    <row r="2744" ht="45" customHeight="1" x14ac:dyDescent="0.25"/>
    <row r="2745" ht="45" customHeight="1" x14ac:dyDescent="0.25"/>
    <row r="2746" ht="45" customHeight="1" x14ac:dyDescent="0.25"/>
    <row r="2747" ht="45" customHeight="1" x14ac:dyDescent="0.25"/>
    <row r="2748" ht="45" customHeight="1" x14ac:dyDescent="0.25"/>
    <row r="2749" ht="45" customHeight="1" x14ac:dyDescent="0.25"/>
    <row r="2750" ht="45" customHeight="1" x14ac:dyDescent="0.25"/>
    <row r="2751" ht="45" customHeight="1" x14ac:dyDescent="0.25"/>
    <row r="2752" ht="45" customHeight="1" x14ac:dyDescent="0.25"/>
    <row r="2753" ht="45" customHeight="1" x14ac:dyDescent="0.25"/>
    <row r="2754" ht="45" customHeight="1" x14ac:dyDescent="0.25"/>
    <row r="2755" ht="45" customHeight="1" x14ac:dyDescent="0.25"/>
    <row r="2756" ht="45" customHeight="1" x14ac:dyDescent="0.25"/>
    <row r="2757" ht="45" customHeight="1" x14ac:dyDescent="0.25"/>
    <row r="2758" ht="45" customHeight="1" x14ac:dyDescent="0.25"/>
    <row r="2759" ht="45" customHeight="1" x14ac:dyDescent="0.25"/>
    <row r="2760" ht="45" customHeight="1" x14ac:dyDescent="0.25"/>
    <row r="2761" ht="45" customHeight="1" x14ac:dyDescent="0.25"/>
    <row r="2762" ht="45" customHeight="1" x14ac:dyDescent="0.25"/>
    <row r="2763" ht="45" customHeight="1" x14ac:dyDescent="0.25"/>
    <row r="2764" ht="45" customHeight="1" x14ac:dyDescent="0.25"/>
    <row r="2765" ht="45" customHeight="1" x14ac:dyDescent="0.25"/>
    <row r="2766" ht="45" customHeight="1" x14ac:dyDescent="0.25"/>
    <row r="2767" ht="45" customHeight="1" x14ac:dyDescent="0.25"/>
    <row r="2768" ht="45" customHeight="1" x14ac:dyDescent="0.25"/>
    <row r="2769" ht="45" customHeight="1" x14ac:dyDescent="0.25"/>
    <row r="2770" ht="45" customHeight="1" x14ac:dyDescent="0.25"/>
    <row r="2771" ht="45" customHeight="1" x14ac:dyDescent="0.25"/>
    <row r="2772" ht="45" customHeight="1" x14ac:dyDescent="0.25"/>
    <row r="2773" ht="45" customHeight="1" x14ac:dyDescent="0.25"/>
    <row r="2774" ht="45" customHeight="1" x14ac:dyDescent="0.25"/>
    <row r="2775" ht="45" customHeight="1" x14ac:dyDescent="0.25"/>
    <row r="2776" ht="45" customHeight="1" x14ac:dyDescent="0.25"/>
    <row r="2777" ht="45" customHeight="1" x14ac:dyDescent="0.25"/>
    <row r="2778" ht="45" customHeight="1" x14ac:dyDescent="0.25"/>
    <row r="2779" ht="45" customHeight="1" x14ac:dyDescent="0.25"/>
    <row r="2780" ht="45" customHeight="1" x14ac:dyDescent="0.25"/>
    <row r="2781" ht="45" customHeight="1" x14ac:dyDescent="0.25"/>
    <row r="2782" ht="45" customHeight="1" x14ac:dyDescent="0.25"/>
    <row r="2783" ht="45" customHeight="1" x14ac:dyDescent="0.25"/>
    <row r="2784" ht="45" customHeight="1" x14ac:dyDescent="0.25"/>
    <row r="2785" ht="45" customHeight="1" x14ac:dyDescent="0.25"/>
    <row r="2786" ht="45" customHeight="1" x14ac:dyDescent="0.25"/>
    <row r="2787" ht="45" customHeight="1" x14ac:dyDescent="0.25"/>
    <row r="2788" ht="45" customHeight="1" x14ac:dyDescent="0.25"/>
    <row r="2789" ht="45" customHeight="1" x14ac:dyDescent="0.25"/>
    <row r="2790" ht="45" customHeight="1" x14ac:dyDescent="0.25"/>
    <row r="2791" ht="45" customHeight="1" x14ac:dyDescent="0.25"/>
    <row r="2792" ht="45" customHeight="1" x14ac:dyDescent="0.25"/>
    <row r="2793" ht="45" customHeight="1" x14ac:dyDescent="0.25"/>
    <row r="2794" ht="45" customHeight="1" x14ac:dyDescent="0.25"/>
    <row r="2795" ht="45" customHeight="1" x14ac:dyDescent="0.25"/>
    <row r="2796" ht="45" customHeight="1" x14ac:dyDescent="0.25"/>
    <row r="2797" ht="45" customHeight="1" x14ac:dyDescent="0.25"/>
    <row r="2798" ht="45" customHeight="1" x14ac:dyDescent="0.25"/>
    <row r="2799" ht="45" customHeight="1" x14ac:dyDescent="0.25"/>
    <row r="2800" ht="45" customHeight="1" x14ac:dyDescent="0.25"/>
    <row r="2801" ht="45" customHeight="1" x14ac:dyDescent="0.25"/>
    <row r="2802" ht="45" customHeight="1" x14ac:dyDescent="0.25"/>
    <row r="2803" ht="45" customHeight="1" x14ac:dyDescent="0.25"/>
    <row r="2804" ht="45" customHeight="1" x14ac:dyDescent="0.25"/>
    <row r="2805" ht="45" customHeight="1" x14ac:dyDescent="0.25"/>
    <row r="2806" ht="45" customHeight="1" x14ac:dyDescent="0.25"/>
    <row r="2807" ht="45" customHeight="1" x14ac:dyDescent="0.25"/>
    <row r="2808" ht="45" customHeight="1" x14ac:dyDescent="0.25"/>
    <row r="2809" ht="45" customHeight="1" x14ac:dyDescent="0.25"/>
    <row r="2810" ht="45" customHeight="1" x14ac:dyDescent="0.25"/>
    <row r="2811" ht="45" customHeight="1" x14ac:dyDescent="0.25"/>
    <row r="2812" ht="45" customHeight="1" x14ac:dyDescent="0.25"/>
    <row r="2813" ht="45" customHeight="1" x14ac:dyDescent="0.25"/>
    <row r="2814" ht="45" customHeight="1" x14ac:dyDescent="0.25"/>
    <row r="2815" ht="45" customHeight="1" x14ac:dyDescent="0.25"/>
    <row r="2816" ht="45" customHeight="1" x14ac:dyDescent="0.25"/>
    <row r="2817" ht="45" customHeight="1" x14ac:dyDescent="0.25"/>
    <row r="2818" ht="45" customHeight="1" x14ac:dyDescent="0.25"/>
    <row r="2819" ht="45" customHeight="1" x14ac:dyDescent="0.25"/>
    <row r="2820" ht="45" customHeight="1" x14ac:dyDescent="0.25"/>
    <row r="2821" ht="45" customHeight="1" x14ac:dyDescent="0.25"/>
    <row r="2822" ht="45" customHeight="1" x14ac:dyDescent="0.25"/>
    <row r="2823" ht="45" customHeight="1" x14ac:dyDescent="0.25"/>
    <row r="2824" ht="45" customHeight="1" x14ac:dyDescent="0.25"/>
    <row r="2825" ht="45" customHeight="1" x14ac:dyDescent="0.25"/>
    <row r="2826" ht="45" customHeight="1" x14ac:dyDescent="0.25"/>
    <row r="2827" ht="45" customHeight="1" x14ac:dyDescent="0.25"/>
    <row r="2828" ht="45" customHeight="1" x14ac:dyDescent="0.25"/>
    <row r="2829" ht="45" customHeight="1" x14ac:dyDescent="0.25"/>
    <row r="2830" ht="45" customHeight="1" x14ac:dyDescent="0.25"/>
    <row r="2831" ht="45" customHeight="1" x14ac:dyDescent="0.25"/>
    <row r="2832" ht="45" customHeight="1" x14ac:dyDescent="0.25"/>
    <row r="2833" ht="45" customHeight="1" x14ac:dyDescent="0.25"/>
    <row r="2834" ht="45" customHeight="1" x14ac:dyDescent="0.25"/>
    <row r="2835" ht="45" customHeight="1" x14ac:dyDescent="0.25"/>
    <row r="2836" ht="45" customHeight="1" x14ac:dyDescent="0.25"/>
    <row r="2837" ht="45" customHeight="1" x14ac:dyDescent="0.25"/>
    <row r="2838" ht="45" customHeight="1" x14ac:dyDescent="0.25"/>
    <row r="2839" ht="45" customHeight="1" x14ac:dyDescent="0.25"/>
    <row r="2840" ht="45" customHeight="1" x14ac:dyDescent="0.25"/>
    <row r="2841" ht="45" customHeight="1" x14ac:dyDescent="0.25"/>
    <row r="2842" ht="45" customHeight="1" x14ac:dyDescent="0.25"/>
    <row r="2843" ht="45" customHeight="1" x14ac:dyDescent="0.25"/>
    <row r="2844" ht="45" customHeight="1" x14ac:dyDescent="0.25"/>
    <row r="2845" ht="45" customHeight="1" x14ac:dyDescent="0.25"/>
    <row r="2846" ht="45" customHeight="1" x14ac:dyDescent="0.25"/>
    <row r="2847" ht="45" customHeight="1" x14ac:dyDescent="0.25"/>
    <row r="2848" ht="45" customHeight="1" x14ac:dyDescent="0.25"/>
    <row r="2849" ht="45" customHeight="1" x14ac:dyDescent="0.25"/>
    <row r="2850" ht="45" customHeight="1" x14ac:dyDescent="0.25"/>
    <row r="2851" ht="45" customHeight="1" x14ac:dyDescent="0.25"/>
    <row r="2852" ht="45" customHeight="1" x14ac:dyDescent="0.25"/>
    <row r="2853" ht="45" customHeight="1" x14ac:dyDescent="0.25"/>
    <row r="2854" ht="45" customHeight="1" x14ac:dyDescent="0.25"/>
    <row r="2855" ht="45" customHeight="1" x14ac:dyDescent="0.25"/>
    <row r="2856" ht="45" customHeight="1" x14ac:dyDescent="0.25"/>
    <row r="2857" ht="45" customHeight="1" x14ac:dyDescent="0.25"/>
    <row r="2858" ht="45" customHeight="1" x14ac:dyDescent="0.25"/>
    <row r="2859" ht="45" customHeight="1" x14ac:dyDescent="0.25"/>
    <row r="2860" ht="45" customHeight="1" x14ac:dyDescent="0.25"/>
    <row r="2861" ht="45" customHeight="1" x14ac:dyDescent="0.25"/>
    <row r="2862" ht="45" customHeight="1" x14ac:dyDescent="0.25"/>
    <row r="2863" ht="45" customHeight="1" x14ac:dyDescent="0.25"/>
    <row r="2864" ht="45" customHeight="1" x14ac:dyDescent="0.25"/>
    <row r="2865" ht="45" customHeight="1" x14ac:dyDescent="0.25"/>
    <row r="2866" ht="45" customHeight="1" x14ac:dyDescent="0.25"/>
    <row r="2867" ht="45" customHeight="1" x14ac:dyDescent="0.25"/>
    <row r="2868" ht="45" customHeight="1" x14ac:dyDescent="0.25"/>
    <row r="2869" ht="45" customHeight="1" x14ac:dyDescent="0.25"/>
    <row r="2870" ht="45" customHeight="1" x14ac:dyDescent="0.25"/>
    <row r="2871" ht="45" customHeight="1" x14ac:dyDescent="0.25"/>
    <row r="2872" ht="45" customHeight="1" x14ac:dyDescent="0.25"/>
    <row r="2873" ht="45" customHeight="1" x14ac:dyDescent="0.25"/>
    <row r="2874" ht="45" customHeight="1" x14ac:dyDescent="0.25"/>
    <row r="2875" ht="45" customHeight="1" x14ac:dyDescent="0.25"/>
    <row r="2876" ht="45" customHeight="1" x14ac:dyDescent="0.25"/>
    <row r="2877" ht="45" customHeight="1" x14ac:dyDescent="0.25"/>
    <row r="2878" ht="45" customHeight="1" x14ac:dyDescent="0.25"/>
    <row r="2879" ht="45" customHeight="1" x14ac:dyDescent="0.25"/>
    <row r="2880" ht="45" customHeight="1" x14ac:dyDescent="0.25"/>
    <row r="2881" ht="45" customHeight="1" x14ac:dyDescent="0.25"/>
    <row r="2882" ht="45" customHeight="1" x14ac:dyDescent="0.25"/>
    <row r="2883" ht="45" customHeight="1" x14ac:dyDescent="0.25"/>
    <row r="2884" ht="45" customHeight="1" x14ac:dyDescent="0.25"/>
    <row r="2885" ht="45" customHeight="1" x14ac:dyDescent="0.25"/>
    <row r="2886" ht="45" customHeight="1" x14ac:dyDescent="0.25"/>
    <row r="2887" ht="45" customHeight="1" x14ac:dyDescent="0.25"/>
    <row r="2888" ht="45" customHeight="1" x14ac:dyDescent="0.25"/>
    <row r="2889" ht="45" customHeight="1" x14ac:dyDescent="0.25"/>
    <row r="2890" ht="45" customHeight="1" x14ac:dyDescent="0.25"/>
    <row r="2891" ht="45" customHeight="1" x14ac:dyDescent="0.25"/>
    <row r="2892" ht="45" customHeight="1" x14ac:dyDescent="0.25"/>
    <row r="2893" ht="45" customHeight="1" x14ac:dyDescent="0.25"/>
    <row r="2894" ht="45" customHeight="1" x14ac:dyDescent="0.25"/>
    <row r="2895" ht="45" customHeight="1" x14ac:dyDescent="0.25"/>
    <row r="2896" ht="45" customHeight="1" x14ac:dyDescent="0.25"/>
    <row r="2897" ht="45" customHeight="1" x14ac:dyDescent="0.25"/>
    <row r="2898" ht="45" customHeight="1" x14ac:dyDescent="0.25"/>
    <row r="2899" ht="45" customHeight="1" x14ac:dyDescent="0.25"/>
    <row r="2900" ht="45" customHeight="1" x14ac:dyDescent="0.25"/>
    <row r="2901" ht="45" customHeight="1" x14ac:dyDescent="0.25"/>
    <row r="2902" ht="45" customHeight="1" x14ac:dyDescent="0.25"/>
    <row r="2903" ht="45" customHeight="1" x14ac:dyDescent="0.25"/>
    <row r="2904" ht="45" customHeight="1" x14ac:dyDescent="0.25"/>
    <row r="2905" ht="45" customHeight="1" x14ac:dyDescent="0.25"/>
    <row r="2906" ht="45" customHeight="1" x14ac:dyDescent="0.25"/>
    <row r="2907" ht="45" customHeight="1" x14ac:dyDescent="0.25"/>
    <row r="2908" ht="45" customHeight="1" x14ac:dyDescent="0.25"/>
    <row r="2909" ht="45" customHeight="1" x14ac:dyDescent="0.25"/>
    <row r="2910" ht="45" customHeight="1" x14ac:dyDescent="0.25"/>
    <row r="2911" ht="45" customHeight="1" x14ac:dyDescent="0.25"/>
    <row r="2912" ht="45" customHeight="1" x14ac:dyDescent="0.25"/>
    <row r="2913" ht="45" customHeight="1" x14ac:dyDescent="0.25"/>
    <row r="2914" ht="45" customHeight="1" x14ac:dyDescent="0.25"/>
    <row r="2915" ht="45" customHeight="1" x14ac:dyDescent="0.25"/>
    <row r="2916" ht="45" customHeight="1" x14ac:dyDescent="0.25"/>
    <row r="2917" ht="45" customHeight="1" x14ac:dyDescent="0.25"/>
    <row r="2918" ht="45" customHeight="1" x14ac:dyDescent="0.25"/>
    <row r="2919" ht="45" customHeight="1" x14ac:dyDescent="0.25"/>
    <row r="2920" ht="45" customHeight="1" x14ac:dyDescent="0.25"/>
    <row r="2921" ht="45" customHeight="1" x14ac:dyDescent="0.25"/>
    <row r="2922" ht="45" customHeight="1" x14ac:dyDescent="0.25"/>
    <row r="2923" ht="45" customHeight="1" x14ac:dyDescent="0.25"/>
    <row r="2924" ht="45" customHeight="1" x14ac:dyDescent="0.25"/>
    <row r="2925" ht="45" customHeight="1" x14ac:dyDescent="0.25"/>
    <row r="2926" ht="45" customHeight="1" x14ac:dyDescent="0.25"/>
    <row r="2927" ht="45" customHeight="1" x14ac:dyDescent="0.25"/>
    <row r="2928" ht="45" customHeight="1" x14ac:dyDescent="0.25"/>
    <row r="2929" ht="45" customHeight="1" x14ac:dyDescent="0.25"/>
    <row r="2930" ht="45" customHeight="1" x14ac:dyDescent="0.25"/>
    <row r="2931" ht="45" customHeight="1" x14ac:dyDescent="0.25"/>
    <row r="2932" ht="45" customHeight="1" x14ac:dyDescent="0.25"/>
    <row r="2933" ht="45" customHeight="1" x14ac:dyDescent="0.25"/>
    <row r="2934" ht="45" customHeight="1" x14ac:dyDescent="0.25"/>
    <row r="2935" ht="45" customHeight="1" x14ac:dyDescent="0.25"/>
    <row r="2936" ht="45" customHeight="1" x14ac:dyDescent="0.25"/>
    <row r="2937" ht="45" customHeight="1" x14ac:dyDescent="0.25"/>
    <row r="2938" ht="45" customHeight="1" x14ac:dyDescent="0.25"/>
    <row r="2939" ht="45" customHeight="1" x14ac:dyDescent="0.25"/>
    <row r="2940" ht="45" customHeight="1" x14ac:dyDescent="0.25"/>
    <row r="2941" ht="45" customHeight="1" x14ac:dyDescent="0.25"/>
    <row r="2942" ht="45" customHeight="1" x14ac:dyDescent="0.25"/>
    <row r="2943" ht="45" customHeight="1" x14ac:dyDescent="0.25"/>
    <row r="2944" ht="45" customHeight="1" x14ac:dyDescent="0.25"/>
    <row r="2945" ht="45" customHeight="1" x14ac:dyDescent="0.25"/>
    <row r="2946" ht="45" customHeight="1" x14ac:dyDescent="0.25"/>
    <row r="2947" ht="45" customHeight="1" x14ac:dyDescent="0.25"/>
    <row r="2948" ht="45" customHeight="1" x14ac:dyDescent="0.25"/>
    <row r="2949" ht="45" customHeight="1" x14ac:dyDescent="0.25"/>
    <row r="2950" ht="45" customHeight="1" x14ac:dyDescent="0.25"/>
    <row r="2951" ht="45" customHeight="1" x14ac:dyDescent="0.25"/>
    <row r="2952" ht="45" customHeight="1" x14ac:dyDescent="0.25"/>
    <row r="2953" ht="45" customHeight="1" x14ac:dyDescent="0.25"/>
    <row r="2954" ht="45" customHeight="1" x14ac:dyDescent="0.25"/>
    <row r="2955" ht="45" customHeight="1" x14ac:dyDescent="0.25"/>
    <row r="2956" ht="45" customHeight="1" x14ac:dyDescent="0.25"/>
    <row r="2957" ht="45" customHeight="1" x14ac:dyDescent="0.25"/>
    <row r="2958" ht="45" customHeight="1" x14ac:dyDescent="0.25"/>
    <row r="2959" ht="45" customHeight="1" x14ac:dyDescent="0.25"/>
    <row r="2960" ht="45" customHeight="1" x14ac:dyDescent="0.25"/>
    <row r="2961" ht="45" customHeight="1" x14ac:dyDescent="0.25"/>
    <row r="2962" ht="45" customHeight="1" x14ac:dyDescent="0.25"/>
    <row r="2963" ht="45" customHeight="1" x14ac:dyDescent="0.25"/>
    <row r="2964" ht="45" customHeight="1" x14ac:dyDescent="0.25"/>
    <row r="2965" ht="45" customHeight="1" x14ac:dyDescent="0.25"/>
    <row r="2966" ht="45" customHeight="1" x14ac:dyDescent="0.25"/>
    <row r="2967" ht="45" customHeight="1" x14ac:dyDescent="0.25"/>
    <row r="2968" ht="45" customHeight="1" x14ac:dyDescent="0.25"/>
    <row r="2969" ht="45" customHeight="1" x14ac:dyDescent="0.25"/>
    <row r="2970" ht="45" customHeight="1" x14ac:dyDescent="0.25"/>
    <row r="2971" ht="45" customHeight="1" x14ac:dyDescent="0.25"/>
    <row r="2972" ht="45" customHeight="1" x14ac:dyDescent="0.25"/>
    <row r="2973" ht="45" customHeight="1" x14ac:dyDescent="0.25"/>
    <row r="2974" ht="45" customHeight="1" x14ac:dyDescent="0.25"/>
    <row r="2975" ht="45" customHeight="1" x14ac:dyDescent="0.25"/>
    <row r="2976" ht="45" customHeight="1" x14ac:dyDescent="0.25"/>
    <row r="2977" ht="45" customHeight="1" x14ac:dyDescent="0.25"/>
    <row r="2978" ht="45" customHeight="1" x14ac:dyDescent="0.25"/>
    <row r="2979" ht="45" customHeight="1" x14ac:dyDescent="0.25"/>
    <row r="2980" ht="45" customHeight="1" x14ac:dyDescent="0.25"/>
    <row r="2981" ht="45" customHeight="1" x14ac:dyDescent="0.25"/>
    <row r="2982" ht="45" customHeight="1" x14ac:dyDescent="0.25"/>
    <row r="2983" ht="45" customHeight="1" x14ac:dyDescent="0.25"/>
    <row r="2984" ht="45" customHeight="1" x14ac:dyDescent="0.25"/>
    <row r="2985" ht="45" customHeight="1" x14ac:dyDescent="0.25"/>
    <row r="2986" ht="45" customHeight="1" x14ac:dyDescent="0.25"/>
    <row r="2987" ht="45" customHeight="1" x14ac:dyDescent="0.25"/>
    <row r="2988" ht="45" customHeight="1" x14ac:dyDescent="0.25"/>
    <row r="2989" ht="45" customHeight="1" x14ac:dyDescent="0.25"/>
    <row r="2990" ht="45" customHeight="1" x14ac:dyDescent="0.25"/>
    <row r="2991" ht="45" customHeight="1" x14ac:dyDescent="0.25"/>
    <row r="2992" ht="45" customHeight="1" x14ac:dyDescent="0.25"/>
    <row r="2993" ht="45" customHeight="1" x14ac:dyDescent="0.25"/>
    <row r="2994" ht="45" customHeight="1" x14ac:dyDescent="0.25"/>
    <row r="2995" ht="45" customHeight="1" x14ac:dyDescent="0.25"/>
    <row r="2996" ht="45" customHeight="1" x14ac:dyDescent="0.25"/>
    <row r="2997" ht="45" customHeight="1" x14ac:dyDescent="0.25"/>
    <row r="2998" ht="45" customHeight="1" x14ac:dyDescent="0.25"/>
    <row r="2999" ht="45" customHeight="1" x14ac:dyDescent="0.25"/>
    <row r="3000" ht="45" customHeight="1" x14ac:dyDescent="0.25"/>
    <row r="3001" ht="45" customHeight="1" x14ac:dyDescent="0.25"/>
    <row r="3002" ht="45" customHeight="1" x14ac:dyDescent="0.25"/>
    <row r="3003" ht="45" customHeight="1" x14ac:dyDescent="0.25"/>
    <row r="3004" ht="45" customHeight="1" x14ac:dyDescent="0.25"/>
    <row r="3005" ht="45" customHeight="1" x14ac:dyDescent="0.25"/>
    <row r="3006" ht="45" customHeight="1" x14ac:dyDescent="0.25"/>
    <row r="3007" ht="45" customHeight="1" x14ac:dyDescent="0.25"/>
    <row r="3008" ht="45" customHeight="1" x14ac:dyDescent="0.25"/>
    <row r="3009" ht="45" customHeight="1" x14ac:dyDescent="0.25"/>
    <row r="3010" ht="45" customHeight="1" x14ac:dyDescent="0.25"/>
    <row r="3011" ht="45" customHeight="1" x14ac:dyDescent="0.25"/>
    <row r="3012" ht="45" customHeight="1" x14ac:dyDescent="0.25"/>
    <row r="3013" ht="45" customHeight="1" x14ac:dyDescent="0.25"/>
    <row r="3014" ht="45" customHeight="1" x14ac:dyDescent="0.25"/>
    <row r="3015" ht="45" customHeight="1" x14ac:dyDescent="0.25"/>
    <row r="3016" ht="45" customHeight="1" x14ac:dyDescent="0.25"/>
    <row r="3017" ht="45" customHeight="1" x14ac:dyDescent="0.25"/>
    <row r="3018" ht="45" customHeight="1" x14ac:dyDescent="0.25"/>
    <row r="3019" ht="45" customHeight="1" x14ac:dyDescent="0.25"/>
    <row r="3020" ht="45" customHeight="1" x14ac:dyDescent="0.25"/>
    <row r="3021" ht="45" customHeight="1" x14ac:dyDescent="0.25"/>
    <row r="3022" ht="45" customHeight="1" x14ac:dyDescent="0.25"/>
    <row r="3023" ht="45" customHeight="1" x14ac:dyDescent="0.25"/>
    <row r="3024" ht="45" customHeight="1" x14ac:dyDescent="0.25"/>
    <row r="3025" ht="45" customHeight="1" x14ac:dyDescent="0.25"/>
    <row r="3026" ht="45" customHeight="1" x14ac:dyDescent="0.25"/>
    <row r="3027" ht="45" customHeight="1" x14ac:dyDescent="0.25"/>
    <row r="3028" ht="45" customHeight="1" x14ac:dyDescent="0.25"/>
    <row r="3029" ht="45" customHeight="1" x14ac:dyDescent="0.25"/>
    <row r="3030" ht="45" customHeight="1" x14ac:dyDescent="0.25"/>
    <row r="3031" ht="45" customHeight="1" x14ac:dyDescent="0.25"/>
    <row r="3032" ht="45" customHeight="1" x14ac:dyDescent="0.25"/>
    <row r="3033" ht="45" customHeight="1" x14ac:dyDescent="0.25"/>
    <row r="3034" ht="45" customHeight="1" x14ac:dyDescent="0.25"/>
    <row r="3035" ht="45" customHeight="1" x14ac:dyDescent="0.25"/>
    <row r="3036" ht="45" customHeight="1" x14ac:dyDescent="0.25"/>
    <row r="3037" ht="45" customHeight="1" x14ac:dyDescent="0.25"/>
    <row r="3038" ht="45" customHeight="1" x14ac:dyDescent="0.25"/>
    <row r="3039" ht="45" customHeight="1" x14ac:dyDescent="0.25"/>
    <row r="3040" ht="45" customHeight="1" x14ac:dyDescent="0.25"/>
    <row r="3041" ht="45" customHeight="1" x14ac:dyDescent="0.25"/>
    <row r="3042" ht="45" customHeight="1" x14ac:dyDescent="0.25"/>
    <row r="3043" ht="45" customHeight="1" x14ac:dyDescent="0.25"/>
    <row r="3044" ht="45" customHeight="1" x14ac:dyDescent="0.25"/>
    <row r="3045" ht="45" customHeight="1" x14ac:dyDescent="0.25"/>
    <row r="3046" ht="45" customHeight="1" x14ac:dyDescent="0.25"/>
    <row r="3047" ht="45" customHeight="1" x14ac:dyDescent="0.25"/>
    <row r="3048" ht="45" customHeight="1" x14ac:dyDescent="0.25"/>
    <row r="3049" ht="45" customHeight="1" x14ac:dyDescent="0.25"/>
    <row r="3050" ht="45" customHeight="1" x14ac:dyDescent="0.25"/>
    <row r="3051" ht="45" customHeight="1" x14ac:dyDescent="0.25"/>
    <row r="3052" ht="45" customHeight="1" x14ac:dyDescent="0.25"/>
    <row r="3053" ht="45" customHeight="1" x14ac:dyDescent="0.25"/>
    <row r="3054" ht="45" customHeight="1" x14ac:dyDescent="0.25"/>
    <row r="3055" ht="45" customHeight="1" x14ac:dyDescent="0.25"/>
    <row r="3056" ht="45" customHeight="1" x14ac:dyDescent="0.25"/>
    <row r="3057" ht="45" customHeight="1" x14ac:dyDescent="0.25"/>
    <row r="3058" ht="45" customHeight="1" x14ac:dyDescent="0.25"/>
    <row r="3059" ht="45" customHeight="1" x14ac:dyDescent="0.25"/>
    <row r="3060" ht="45" customHeight="1" x14ac:dyDescent="0.25"/>
    <row r="3061" ht="45" customHeight="1" x14ac:dyDescent="0.25"/>
    <row r="3062" ht="45" customHeight="1" x14ac:dyDescent="0.25"/>
    <row r="3063" ht="45" customHeight="1" x14ac:dyDescent="0.25"/>
    <row r="3064" ht="45" customHeight="1" x14ac:dyDescent="0.25"/>
    <row r="3065" ht="45" customHeight="1" x14ac:dyDescent="0.25"/>
    <row r="3066" ht="45" customHeight="1" x14ac:dyDescent="0.25"/>
    <row r="3067" ht="45" customHeight="1" x14ac:dyDescent="0.25"/>
    <row r="3068" ht="45" customHeight="1" x14ac:dyDescent="0.25"/>
    <row r="3069" ht="45" customHeight="1" x14ac:dyDescent="0.25"/>
    <row r="3070" ht="45" customHeight="1" x14ac:dyDescent="0.25"/>
    <row r="3071" ht="45" customHeight="1" x14ac:dyDescent="0.25"/>
    <row r="3072" ht="45" customHeight="1" x14ac:dyDescent="0.25"/>
    <row r="3073" ht="45" customHeight="1" x14ac:dyDescent="0.25"/>
    <row r="3074" ht="45" customHeight="1" x14ac:dyDescent="0.25"/>
    <row r="3075" ht="45" customHeight="1" x14ac:dyDescent="0.25"/>
    <row r="3076" ht="45" customHeight="1" x14ac:dyDescent="0.25"/>
    <row r="3077" ht="45" customHeight="1" x14ac:dyDescent="0.25"/>
    <row r="3078" ht="45" customHeight="1" x14ac:dyDescent="0.25"/>
    <row r="3079" ht="45" customHeight="1" x14ac:dyDescent="0.25"/>
    <row r="3080" ht="45" customHeight="1" x14ac:dyDescent="0.25"/>
    <row r="3081" ht="45" customHeight="1" x14ac:dyDescent="0.25"/>
    <row r="3082" ht="45" customHeight="1" x14ac:dyDescent="0.25"/>
    <row r="3083" ht="45" customHeight="1" x14ac:dyDescent="0.25"/>
    <row r="3084" ht="45" customHeight="1" x14ac:dyDescent="0.25"/>
    <row r="3085" ht="45" customHeight="1" x14ac:dyDescent="0.25"/>
    <row r="3086" ht="45" customHeight="1" x14ac:dyDescent="0.25"/>
    <row r="3087" ht="45" customHeight="1" x14ac:dyDescent="0.25"/>
    <row r="3088" ht="45" customHeight="1" x14ac:dyDescent="0.25"/>
    <row r="3089" ht="45" customHeight="1" x14ac:dyDescent="0.25"/>
    <row r="3090" ht="45" customHeight="1" x14ac:dyDescent="0.25"/>
    <row r="3091" ht="45" customHeight="1" x14ac:dyDescent="0.25"/>
    <row r="3092" ht="45" customHeight="1" x14ac:dyDescent="0.25"/>
    <row r="3093" ht="45" customHeight="1" x14ac:dyDescent="0.25"/>
    <row r="3094" ht="45" customHeight="1" x14ac:dyDescent="0.25"/>
    <row r="3095" ht="45" customHeight="1" x14ac:dyDescent="0.25"/>
    <row r="3096" ht="45" customHeight="1" x14ac:dyDescent="0.25"/>
    <row r="3097" ht="45" customHeight="1" x14ac:dyDescent="0.25"/>
    <row r="3098" ht="45" customHeight="1" x14ac:dyDescent="0.25"/>
    <row r="3099" ht="45" customHeight="1" x14ac:dyDescent="0.25"/>
    <row r="3100" ht="45" customHeight="1" x14ac:dyDescent="0.25"/>
    <row r="3101" ht="45" customHeight="1" x14ac:dyDescent="0.25"/>
    <row r="3102" ht="45" customHeight="1" x14ac:dyDescent="0.25"/>
    <row r="3103" ht="45" customHeight="1" x14ac:dyDescent="0.25"/>
    <row r="3104" ht="45" customHeight="1" x14ac:dyDescent="0.25"/>
    <row r="3105" ht="45" customHeight="1" x14ac:dyDescent="0.25"/>
    <row r="3106" ht="45" customHeight="1" x14ac:dyDescent="0.25"/>
    <row r="3107" ht="45" customHeight="1" x14ac:dyDescent="0.25"/>
    <row r="3108" ht="45" customHeight="1" x14ac:dyDescent="0.25"/>
    <row r="3109" ht="45" customHeight="1" x14ac:dyDescent="0.25"/>
    <row r="3110" ht="45" customHeight="1" x14ac:dyDescent="0.25"/>
    <row r="3111" ht="45" customHeight="1" x14ac:dyDescent="0.25"/>
    <row r="3112" ht="45" customHeight="1" x14ac:dyDescent="0.25"/>
    <row r="3113" ht="45" customHeight="1" x14ac:dyDescent="0.25"/>
    <row r="3114" ht="45" customHeight="1" x14ac:dyDescent="0.25"/>
    <row r="3115" ht="45" customHeight="1" x14ac:dyDescent="0.25"/>
    <row r="3116" ht="45" customHeight="1" x14ac:dyDescent="0.25"/>
    <row r="3117" ht="45" customHeight="1" x14ac:dyDescent="0.25"/>
    <row r="3118" ht="45" customHeight="1" x14ac:dyDescent="0.25"/>
    <row r="3119" ht="45" customHeight="1" x14ac:dyDescent="0.25"/>
    <row r="3120" ht="45" customHeight="1" x14ac:dyDescent="0.25"/>
    <row r="3121" ht="45" customHeight="1" x14ac:dyDescent="0.25"/>
    <row r="3122" ht="45" customHeight="1" x14ac:dyDescent="0.25"/>
    <row r="3123" ht="45" customHeight="1" x14ac:dyDescent="0.25"/>
    <row r="3124" ht="45" customHeight="1" x14ac:dyDescent="0.25"/>
    <row r="3125" ht="45" customHeight="1" x14ac:dyDescent="0.25"/>
    <row r="3126" ht="45" customHeight="1" x14ac:dyDescent="0.25"/>
    <row r="3127" ht="45" customHeight="1" x14ac:dyDescent="0.25"/>
    <row r="3128" ht="45" customHeight="1" x14ac:dyDescent="0.25"/>
    <row r="3129" ht="45" customHeight="1" x14ac:dyDescent="0.25"/>
    <row r="3130" ht="45" customHeight="1" x14ac:dyDescent="0.25"/>
    <row r="3131" ht="45" customHeight="1" x14ac:dyDescent="0.25"/>
    <row r="3132" ht="45" customHeight="1" x14ac:dyDescent="0.25"/>
    <row r="3133" ht="45" customHeight="1" x14ac:dyDescent="0.25"/>
    <row r="3134" ht="45" customHeight="1" x14ac:dyDescent="0.25"/>
    <row r="3135" ht="45" customHeight="1" x14ac:dyDescent="0.25"/>
    <row r="3136" ht="45" customHeight="1" x14ac:dyDescent="0.25"/>
    <row r="3137" ht="45" customHeight="1" x14ac:dyDescent="0.25"/>
    <row r="3138" ht="45" customHeight="1" x14ac:dyDescent="0.25"/>
    <row r="3139" ht="45" customHeight="1" x14ac:dyDescent="0.25"/>
    <row r="3140" ht="45" customHeight="1" x14ac:dyDescent="0.25"/>
    <row r="3141" ht="45" customHeight="1" x14ac:dyDescent="0.25"/>
    <row r="3142" ht="45" customHeight="1" x14ac:dyDescent="0.25"/>
    <row r="3143" ht="45" customHeight="1" x14ac:dyDescent="0.25"/>
    <row r="3144" ht="45" customHeight="1" x14ac:dyDescent="0.25"/>
    <row r="3145" ht="45" customHeight="1" x14ac:dyDescent="0.25"/>
    <row r="3146" ht="45" customHeight="1" x14ac:dyDescent="0.25"/>
    <row r="3147" ht="45" customHeight="1" x14ac:dyDescent="0.25"/>
    <row r="3148" ht="45" customHeight="1" x14ac:dyDescent="0.25"/>
    <row r="3149" ht="45" customHeight="1" x14ac:dyDescent="0.25"/>
    <row r="3150" ht="45" customHeight="1" x14ac:dyDescent="0.25"/>
    <row r="3151" ht="45" customHeight="1" x14ac:dyDescent="0.25"/>
    <row r="3152" ht="45" customHeight="1" x14ac:dyDescent="0.25"/>
    <row r="3153" ht="45" customHeight="1" x14ac:dyDescent="0.25"/>
    <row r="3154" ht="45" customHeight="1" x14ac:dyDescent="0.25"/>
    <row r="3155" ht="45" customHeight="1" x14ac:dyDescent="0.25"/>
    <row r="3156" ht="45" customHeight="1" x14ac:dyDescent="0.25"/>
    <row r="3157" ht="45" customHeight="1" x14ac:dyDescent="0.25"/>
    <row r="3158" ht="45" customHeight="1" x14ac:dyDescent="0.25"/>
    <row r="3159" ht="45" customHeight="1" x14ac:dyDescent="0.25"/>
    <row r="3160" ht="45" customHeight="1" x14ac:dyDescent="0.25"/>
    <row r="3161" ht="45" customHeight="1" x14ac:dyDescent="0.25"/>
    <row r="3162" ht="45" customHeight="1" x14ac:dyDescent="0.25"/>
    <row r="3163" ht="45" customHeight="1" x14ac:dyDescent="0.25"/>
    <row r="3164" ht="45" customHeight="1" x14ac:dyDescent="0.25"/>
    <row r="3165" ht="45" customHeight="1" x14ac:dyDescent="0.25"/>
    <row r="3166" ht="45" customHeight="1" x14ac:dyDescent="0.25"/>
    <row r="3167" ht="45" customHeight="1" x14ac:dyDescent="0.25"/>
    <row r="3168" ht="45" customHeight="1" x14ac:dyDescent="0.25"/>
    <row r="3169" ht="45" customHeight="1" x14ac:dyDescent="0.25"/>
    <row r="3170" ht="45" customHeight="1" x14ac:dyDescent="0.25"/>
    <row r="3171" ht="45" customHeight="1" x14ac:dyDescent="0.25"/>
    <row r="3172" ht="45" customHeight="1" x14ac:dyDescent="0.25"/>
    <row r="3173" ht="45" customHeight="1" x14ac:dyDescent="0.25"/>
    <row r="3174" ht="45" customHeight="1" x14ac:dyDescent="0.25"/>
    <row r="3175" ht="45" customHeight="1" x14ac:dyDescent="0.25"/>
    <row r="3176" ht="45" customHeight="1" x14ac:dyDescent="0.25"/>
    <row r="3177" ht="45" customHeight="1" x14ac:dyDescent="0.25"/>
    <row r="3178" ht="45" customHeight="1" x14ac:dyDescent="0.25"/>
    <row r="3179" ht="45" customHeight="1" x14ac:dyDescent="0.25"/>
    <row r="3180" ht="45" customHeight="1" x14ac:dyDescent="0.25"/>
    <row r="3181" ht="45" customHeight="1" x14ac:dyDescent="0.25"/>
    <row r="3182" ht="45" customHeight="1" x14ac:dyDescent="0.25"/>
    <row r="3183" ht="45" customHeight="1" x14ac:dyDescent="0.25"/>
    <row r="3184" ht="45" customHeight="1" x14ac:dyDescent="0.25"/>
    <row r="3185" ht="45" customHeight="1" x14ac:dyDescent="0.25"/>
    <row r="3186" ht="45" customHeight="1" x14ac:dyDescent="0.25"/>
    <row r="3187" ht="45" customHeight="1" x14ac:dyDescent="0.25"/>
    <row r="3188" ht="45" customHeight="1" x14ac:dyDescent="0.25"/>
    <row r="3189" ht="45" customHeight="1" x14ac:dyDescent="0.25"/>
    <row r="3190" ht="45" customHeight="1" x14ac:dyDescent="0.25"/>
    <row r="3191" ht="45" customHeight="1" x14ac:dyDescent="0.25"/>
    <row r="3192" ht="45" customHeight="1" x14ac:dyDescent="0.25"/>
    <row r="3193" ht="45" customHeight="1" x14ac:dyDescent="0.25"/>
    <row r="3194" ht="45" customHeight="1" x14ac:dyDescent="0.25"/>
    <row r="3195" ht="45" customHeight="1" x14ac:dyDescent="0.25"/>
    <row r="3196" ht="45" customHeight="1" x14ac:dyDescent="0.25"/>
    <row r="3197" ht="45" customHeight="1" x14ac:dyDescent="0.25"/>
    <row r="3198" ht="45" customHeight="1" x14ac:dyDescent="0.25"/>
    <row r="3199" ht="45" customHeight="1" x14ac:dyDescent="0.25"/>
    <row r="3200" ht="45" customHeight="1" x14ac:dyDescent="0.25"/>
    <row r="3201" ht="45" customHeight="1" x14ac:dyDescent="0.25"/>
    <row r="3202" ht="45" customHeight="1" x14ac:dyDescent="0.25"/>
    <row r="3203" ht="45" customHeight="1" x14ac:dyDescent="0.25"/>
    <row r="3204" ht="45" customHeight="1" x14ac:dyDescent="0.25"/>
    <row r="3205" ht="45" customHeight="1" x14ac:dyDescent="0.25"/>
    <row r="3206" ht="45" customHeight="1" x14ac:dyDescent="0.25"/>
    <row r="3207" ht="45" customHeight="1" x14ac:dyDescent="0.25"/>
    <row r="3208" ht="45" customHeight="1" x14ac:dyDescent="0.25"/>
    <row r="3209" ht="45" customHeight="1" x14ac:dyDescent="0.25"/>
    <row r="3210" ht="45" customHeight="1" x14ac:dyDescent="0.25"/>
    <row r="3211" ht="45" customHeight="1" x14ac:dyDescent="0.25"/>
    <row r="3212" ht="45" customHeight="1" x14ac:dyDescent="0.25"/>
    <row r="3213" ht="45" customHeight="1" x14ac:dyDescent="0.25"/>
    <row r="3214" ht="45" customHeight="1" x14ac:dyDescent="0.25"/>
    <row r="3215" ht="45" customHeight="1" x14ac:dyDescent="0.25"/>
    <row r="3216" ht="45" customHeight="1" x14ac:dyDescent="0.25"/>
    <row r="3217" ht="45" customHeight="1" x14ac:dyDescent="0.25"/>
    <row r="3218" ht="45" customHeight="1" x14ac:dyDescent="0.25"/>
    <row r="3219" ht="45" customHeight="1" x14ac:dyDescent="0.25"/>
    <row r="3220" ht="45" customHeight="1" x14ac:dyDescent="0.25"/>
    <row r="3221" ht="45" customHeight="1" x14ac:dyDescent="0.25"/>
    <row r="3222" ht="45" customHeight="1" x14ac:dyDescent="0.25"/>
    <row r="3223" ht="45" customHeight="1" x14ac:dyDescent="0.25"/>
    <row r="3224" ht="45" customHeight="1" x14ac:dyDescent="0.25"/>
    <row r="3225" ht="45" customHeight="1" x14ac:dyDescent="0.25"/>
    <row r="3226" ht="45" customHeight="1" x14ac:dyDescent="0.25"/>
    <row r="3227" ht="45" customHeight="1" x14ac:dyDescent="0.25"/>
    <row r="3228" ht="45" customHeight="1" x14ac:dyDescent="0.25"/>
    <row r="3229" ht="45" customHeight="1" x14ac:dyDescent="0.25"/>
    <row r="3230" ht="45" customHeight="1" x14ac:dyDescent="0.25"/>
    <row r="3231" ht="45" customHeight="1" x14ac:dyDescent="0.25"/>
    <row r="3232" ht="45" customHeight="1" x14ac:dyDescent="0.25"/>
    <row r="3233" ht="45" customHeight="1" x14ac:dyDescent="0.25"/>
    <row r="3234" ht="45" customHeight="1" x14ac:dyDescent="0.25"/>
    <row r="3235" ht="45" customHeight="1" x14ac:dyDescent="0.25"/>
    <row r="3236" ht="45" customHeight="1" x14ac:dyDescent="0.25"/>
    <row r="3237" ht="45" customHeight="1" x14ac:dyDescent="0.25"/>
    <row r="3238" ht="45" customHeight="1" x14ac:dyDescent="0.25"/>
    <row r="3239" ht="45" customHeight="1" x14ac:dyDescent="0.25"/>
    <row r="3240" ht="45" customHeight="1" x14ac:dyDescent="0.25"/>
    <row r="3241" ht="45" customHeight="1" x14ac:dyDescent="0.25"/>
    <row r="3242" ht="45" customHeight="1" x14ac:dyDescent="0.25"/>
    <row r="3243" ht="45" customHeight="1" x14ac:dyDescent="0.25"/>
    <row r="3244" ht="45" customHeight="1" x14ac:dyDescent="0.25"/>
    <row r="3245" ht="45" customHeight="1" x14ac:dyDescent="0.25"/>
    <row r="3246" ht="45" customHeight="1" x14ac:dyDescent="0.25"/>
    <row r="3247" ht="45" customHeight="1" x14ac:dyDescent="0.25"/>
    <row r="3248" ht="45" customHeight="1" x14ac:dyDescent="0.25"/>
    <row r="3249" ht="45" customHeight="1" x14ac:dyDescent="0.25"/>
    <row r="3250" ht="45" customHeight="1" x14ac:dyDescent="0.25"/>
    <row r="3251" ht="45" customHeight="1" x14ac:dyDescent="0.25"/>
    <row r="3252" ht="45" customHeight="1" x14ac:dyDescent="0.25"/>
    <row r="3253" ht="45" customHeight="1" x14ac:dyDescent="0.25"/>
    <row r="3254" ht="45" customHeight="1" x14ac:dyDescent="0.25"/>
    <row r="3255" ht="45" customHeight="1" x14ac:dyDescent="0.25"/>
    <row r="3256" ht="45" customHeight="1" x14ac:dyDescent="0.25"/>
    <row r="3257" ht="45" customHeight="1" x14ac:dyDescent="0.25"/>
    <row r="3258" ht="45" customHeight="1" x14ac:dyDescent="0.25"/>
    <row r="3259" ht="45" customHeight="1" x14ac:dyDescent="0.25"/>
    <row r="3260" ht="45" customHeight="1" x14ac:dyDescent="0.25"/>
    <row r="3261" ht="45" customHeight="1" x14ac:dyDescent="0.25"/>
    <row r="3262" ht="45" customHeight="1" x14ac:dyDescent="0.25"/>
    <row r="3263" ht="45" customHeight="1" x14ac:dyDescent="0.25"/>
    <row r="3264" ht="45" customHeight="1" x14ac:dyDescent="0.25"/>
    <row r="3265" ht="45" customHeight="1" x14ac:dyDescent="0.25"/>
    <row r="3266" ht="45" customHeight="1" x14ac:dyDescent="0.25"/>
    <row r="3267" ht="45" customHeight="1" x14ac:dyDescent="0.25"/>
    <row r="3268" ht="45" customHeight="1" x14ac:dyDescent="0.25"/>
    <row r="3269" ht="45" customHeight="1" x14ac:dyDescent="0.25"/>
    <row r="3270" ht="45" customHeight="1" x14ac:dyDescent="0.25"/>
    <row r="3271" ht="45" customHeight="1" x14ac:dyDescent="0.25"/>
    <row r="3272" ht="45" customHeight="1" x14ac:dyDescent="0.25"/>
    <row r="3273" ht="45" customHeight="1" x14ac:dyDescent="0.25"/>
    <row r="3274" ht="45" customHeight="1" x14ac:dyDescent="0.25"/>
    <row r="3275" ht="45" customHeight="1" x14ac:dyDescent="0.25"/>
    <row r="3276" ht="45" customHeight="1" x14ac:dyDescent="0.25"/>
    <row r="3277" ht="45" customHeight="1" x14ac:dyDescent="0.25"/>
    <row r="3278" ht="45" customHeight="1" x14ac:dyDescent="0.25"/>
    <row r="3279" ht="45" customHeight="1" x14ac:dyDescent="0.25"/>
    <row r="3280" ht="45" customHeight="1" x14ac:dyDescent="0.25"/>
    <row r="3281" ht="45" customHeight="1" x14ac:dyDescent="0.25"/>
    <row r="3282" ht="45" customHeight="1" x14ac:dyDescent="0.25"/>
    <row r="3283" ht="45" customHeight="1" x14ac:dyDescent="0.25"/>
    <row r="3284" ht="45" customHeight="1" x14ac:dyDescent="0.25"/>
    <row r="3285" ht="45" customHeight="1" x14ac:dyDescent="0.25"/>
    <row r="3286" ht="45" customHeight="1" x14ac:dyDescent="0.25"/>
    <row r="3287" ht="45" customHeight="1" x14ac:dyDescent="0.25"/>
    <row r="3288" ht="45" customHeight="1" x14ac:dyDescent="0.25"/>
    <row r="3289" ht="45" customHeight="1" x14ac:dyDescent="0.25"/>
    <row r="3290" ht="45" customHeight="1" x14ac:dyDescent="0.25"/>
    <row r="3291" ht="45" customHeight="1" x14ac:dyDescent="0.25"/>
    <row r="3292" ht="45" customHeight="1" x14ac:dyDescent="0.25"/>
    <row r="3293" ht="45" customHeight="1" x14ac:dyDescent="0.25"/>
    <row r="3294" ht="45" customHeight="1" x14ac:dyDescent="0.25"/>
    <row r="3295" ht="45" customHeight="1" x14ac:dyDescent="0.25"/>
    <row r="3296" ht="45" customHeight="1" x14ac:dyDescent="0.25"/>
    <row r="3297" ht="45" customHeight="1" x14ac:dyDescent="0.25"/>
    <row r="3298" ht="45" customHeight="1" x14ac:dyDescent="0.25"/>
    <row r="3299" ht="45" customHeight="1" x14ac:dyDescent="0.25"/>
    <row r="3300" ht="45" customHeight="1" x14ac:dyDescent="0.25"/>
    <row r="3301" ht="45" customHeight="1" x14ac:dyDescent="0.25"/>
    <row r="3302" ht="45" customHeight="1" x14ac:dyDescent="0.25"/>
    <row r="3303" ht="45" customHeight="1" x14ac:dyDescent="0.25"/>
    <row r="3304" ht="45" customHeight="1" x14ac:dyDescent="0.25"/>
    <row r="3305" ht="45" customHeight="1" x14ac:dyDescent="0.25"/>
    <row r="3306" ht="45" customHeight="1" x14ac:dyDescent="0.25"/>
    <row r="3307" ht="45" customHeight="1" x14ac:dyDescent="0.25"/>
    <row r="3308" ht="45" customHeight="1" x14ac:dyDescent="0.25"/>
    <row r="3309" ht="45" customHeight="1" x14ac:dyDescent="0.25"/>
    <row r="3310" ht="45" customHeight="1" x14ac:dyDescent="0.25"/>
    <row r="3311" ht="45" customHeight="1" x14ac:dyDescent="0.25"/>
    <row r="3312" ht="45" customHeight="1" x14ac:dyDescent="0.25"/>
    <row r="3313" ht="45" customHeight="1" x14ac:dyDescent="0.25"/>
    <row r="3314" ht="45" customHeight="1" x14ac:dyDescent="0.25"/>
    <row r="3315" ht="45" customHeight="1" x14ac:dyDescent="0.25"/>
    <row r="3316" ht="45" customHeight="1" x14ac:dyDescent="0.25"/>
    <row r="3317" ht="45" customHeight="1" x14ac:dyDescent="0.25"/>
    <row r="3318" ht="45" customHeight="1" x14ac:dyDescent="0.25"/>
    <row r="3319" ht="45" customHeight="1" x14ac:dyDescent="0.25"/>
    <row r="3320" ht="45" customHeight="1" x14ac:dyDescent="0.25"/>
    <row r="3321" ht="45" customHeight="1" x14ac:dyDescent="0.25"/>
    <row r="3322" ht="45" customHeight="1" x14ac:dyDescent="0.25"/>
    <row r="3323" ht="45" customHeight="1" x14ac:dyDescent="0.25"/>
    <row r="3324" ht="45" customHeight="1" x14ac:dyDescent="0.25"/>
    <row r="3325" ht="45" customHeight="1" x14ac:dyDescent="0.25"/>
    <row r="3326" ht="45" customHeight="1" x14ac:dyDescent="0.25"/>
    <row r="3327" ht="45" customHeight="1" x14ac:dyDescent="0.25"/>
    <row r="3328" ht="45" customHeight="1" x14ac:dyDescent="0.25"/>
    <row r="3329" ht="45" customHeight="1" x14ac:dyDescent="0.25"/>
    <row r="3330" ht="45" customHeight="1" x14ac:dyDescent="0.25"/>
    <row r="3331" ht="45" customHeight="1" x14ac:dyDescent="0.25"/>
    <row r="3332" ht="45" customHeight="1" x14ac:dyDescent="0.25"/>
    <row r="3333" ht="45" customHeight="1" x14ac:dyDescent="0.25"/>
    <row r="3334" ht="45" customHeight="1" x14ac:dyDescent="0.25"/>
    <row r="3335" ht="45" customHeight="1" x14ac:dyDescent="0.25"/>
    <row r="3336" ht="45" customHeight="1" x14ac:dyDescent="0.25"/>
    <row r="3337" ht="45" customHeight="1" x14ac:dyDescent="0.25"/>
    <row r="3338" ht="45" customHeight="1" x14ac:dyDescent="0.25"/>
    <row r="3339" ht="45" customHeight="1" x14ac:dyDescent="0.25"/>
    <row r="3340" ht="45" customHeight="1" x14ac:dyDescent="0.25"/>
    <row r="3341" ht="45" customHeight="1" x14ac:dyDescent="0.25"/>
    <row r="3342" ht="45" customHeight="1" x14ac:dyDescent="0.25"/>
    <row r="3343" ht="45" customHeight="1" x14ac:dyDescent="0.25"/>
    <row r="3344" ht="45" customHeight="1" x14ac:dyDescent="0.25"/>
    <row r="3345" ht="45" customHeight="1" x14ac:dyDescent="0.25"/>
    <row r="3346" ht="45" customHeight="1" x14ac:dyDescent="0.25"/>
    <row r="3347" ht="45" customHeight="1" x14ac:dyDescent="0.25"/>
    <row r="3348" ht="45" customHeight="1" x14ac:dyDescent="0.25"/>
    <row r="3349" ht="45" customHeight="1" x14ac:dyDescent="0.25"/>
    <row r="3350" ht="45" customHeight="1" x14ac:dyDescent="0.25"/>
    <row r="3351" ht="45" customHeight="1" x14ac:dyDescent="0.25"/>
    <row r="3352" ht="45" customHeight="1" x14ac:dyDescent="0.25"/>
    <row r="3353" ht="45" customHeight="1" x14ac:dyDescent="0.25"/>
    <row r="3354" ht="45" customHeight="1" x14ac:dyDescent="0.25"/>
    <row r="3355" ht="45" customHeight="1" x14ac:dyDescent="0.25"/>
    <row r="3356" ht="45" customHeight="1" x14ac:dyDescent="0.25"/>
    <row r="3357" ht="45" customHeight="1" x14ac:dyDescent="0.25"/>
    <row r="3358" ht="45" customHeight="1" x14ac:dyDescent="0.25"/>
    <row r="3359" ht="45" customHeight="1" x14ac:dyDescent="0.25"/>
    <row r="3360" ht="45" customHeight="1" x14ac:dyDescent="0.25"/>
    <row r="3361" ht="45" customHeight="1" x14ac:dyDescent="0.25"/>
    <row r="3362" ht="45" customHeight="1" x14ac:dyDescent="0.25"/>
    <row r="3363" ht="45" customHeight="1" x14ac:dyDescent="0.25"/>
    <row r="3364" ht="45" customHeight="1" x14ac:dyDescent="0.25"/>
    <row r="3365" ht="45" customHeight="1" x14ac:dyDescent="0.25"/>
    <row r="3366" ht="45" customHeight="1" x14ac:dyDescent="0.25"/>
    <row r="3367" ht="45" customHeight="1" x14ac:dyDescent="0.25"/>
    <row r="3368" ht="45" customHeight="1" x14ac:dyDescent="0.25"/>
    <row r="3369" ht="45" customHeight="1" x14ac:dyDescent="0.25"/>
    <row r="3370" ht="45" customHeight="1" x14ac:dyDescent="0.25"/>
    <row r="3371" ht="45" customHeight="1" x14ac:dyDescent="0.25"/>
    <row r="3372" ht="45" customHeight="1" x14ac:dyDescent="0.25"/>
    <row r="3373" ht="45" customHeight="1" x14ac:dyDescent="0.25"/>
    <row r="3374" ht="45" customHeight="1" x14ac:dyDescent="0.25"/>
    <row r="3375" ht="45" customHeight="1" x14ac:dyDescent="0.25"/>
    <row r="3376" ht="45" customHeight="1" x14ac:dyDescent="0.25"/>
    <row r="3377" ht="45" customHeight="1" x14ac:dyDescent="0.25"/>
    <row r="3378" ht="45" customHeight="1" x14ac:dyDescent="0.25"/>
    <row r="3379" ht="45" customHeight="1" x14ac:dyDescent="0.25"/>
    <row r="3380" ht="45" customHeight="1" x14ac:dyDescent="0.25"/>
    <row r="3381" ht="45" customHeight="1" x14ac:dyDescent="0.25"/>
    <row r="3382" ht="45" customHeight="1" x14ac:dyDescent="0.25"/>
    <row r="3383" ht="45" customHeight="1" x14ac:dyDescent="0.25"/>
    <row r="3384" ht="45" customHeight="1" x14ac:dyDescent="0.25"/>
    <row r="3385" ht="45" customHeight="1" x14ac:dyDescent="0.25"/>
    <row r="3386" ht="45" customHeight="1" x14ac:dyDescent="0.25"/>
    <row r="3387" ht="45" customHeight="1" x14ac:dyDescent="0.25"/>
    <row r="3388" ht="45" customHeight="1" x14ac:dyDescent="0.25"/>
    <row r="3389" ht="45" customHeight="1" x14ac:dyDescent="0.25"/>
    <row r="3390" ht="45" customHeight="1" x14ac:dyDescent="0.25"/>
    <row r="3391" ht="45" customHeight="1" x14ac:dyDescent="0.25"/>
    <row r="3392" ht="45" customHeight="1" x14ac:dyDescent="0.25"/>
    <row r="3393" ht="45" customHeight="1" x14ac:dyDescent="0.25"/>
    <row r="3394" ht="45" customHeight="1" x14ac:dyDescent="0.25"/>
    <row r="3395" ht="45" customHeight="1" x14ac:dyDescent="0.25"/>
    <row r="3396" ht="45" customHeight="1" x14ac:dyDescent="0.25"/>
    <row r="3397" ht="45" customHeight="1" x14ac:dyDescent="0.25"/>
    <row r="3398" ht="45" customHeight="1" x14ac:dyDescent="0.25"/>
    <row r="3399" ht="45" customHeight="1" x14ac:dyDescent="0.25"/>
    <row r="3400" ht="45" customHeight="1" x14ac:dyDescent="0.25"/>
    <row r="3401" ht="45" customHeight="1" x14ac:dyDescent="0.25"/>
    <row r="3402" ht="45" customHeight="1" x14ac:dyDescent="0.25"/>
    <row r="3403" ht="45" customHeight="1" x14ac:dyDescent="0.25"/>
    <row r="3404" ht="45" customHeight="1" x14ac:dyDescent="0.25"/>
    <row r="3405" ht="45" customHeight="1" x14ac:dyDescent="0.25"/>
    <row r="3406" ht="45" customHeight="1" x14ac:dyDescent="0.25"/>
    <row r="3407" ht="45" customHeight="1" x14ac:dyDescent="0.25"/>
    <row r="3408" ht="45" customHeight="1" x14ac:dyDescent="0.25"/>
    <row r="3409" ht="45" customHeight="1" x14ac:dyDescent="0.25"/>
    <row r="3410" ht="45" customHeight="1" x14ac:dyDescent="0.25"/>
    <row r="3411" ht="45" customHeight="1" x14ac:dyDescent="0.25"/>
    <row r="3412" ht="45" customHeight="1" x14ac:dyDescent="0.25"/>
    <row r="3413" ht="45" customHeight="1" x14ac:dyDescent="0.25"/>
    <row r="3414" ht="45" customHeight="1" x14ac:dyDescent="0.25"/>
    <row r="3415" ht="45" customHeight="1" x14ac:dyDescent="0.25"/>
    <row r="3416" ht="45" customHeight="1" x14ac:dyDescent="0.25"/>
    <row r="3417" ht="45" customHeight="1" x14ac:dyDescent="0.25"/>
    <row r="3418" ht="45" customHeight="1" x14ac:dyDescent="0.25"/>
    <row r="3419" ht="45" customHeight="1" x14ac:dyDescent="0.25"/>
    <row r="3420" ht="45" customHeight="1" x14ac:dyDescent="0.25"/>
    <row r="3421" ht="45" customHeight="1" x14ac:dyDescent="0.25"/>
    <row r="3422" ht="45" customHeight="1" x14ac:dyDescent="0.25"/>
    <row r="3423" ht="45" customHeight="1" x14ac:dyDescent="0.25"/>
    <row r="3424" ht="45" customHeight="1" x14ac:dyDescent="0.25"/>
    <row r="3425" ht="45" customHeight="1" x14ac:dyDescent="0.25"/>
    <row r="3426" ht="45" customHeight="1" x14ac:dyDescent="0.25"/>
    <row r="3427" ht="45" customHeight="1" x14ac:dyDescent="0.25"/>
    <row r="3428" ht="45" customHeight="1" x14ac:dyDescent="0.25"/>
    <row r="3429" ht="45" customHeight="1" x14ac:dyDescent="0.25"/>
    <row r="3430" ht="45" customHeight="1" x14ac:dyDescent="0.25"/>
    <row r="3431" ht="45" customHeight="1" x14ac:dyDescent="0.25"/>
    <row r="3432" ht="45" customHeight="1" x14ac:dyDescent="0.25"/>
    <row r="3433" ht="45" customHeight="1" x14ac:dyDescent="0.25"/>
    <row r="3434" ht="45" customHeight="1" x14ac:dyDescent="0.25"/>
    <row r="3435" ht="45" customHeight="1" x14ac:dyDescent="0.25"/>
    <row r="3436" ht="45" customHeight="1" x14ac:dyDescent="0.25"/>
    <row r="3437" ht="45" customHeight="1" x14ac:dyDescent="0.25"/>
    <row r="3438" ht="45" customHeight="1" x14ac:dyDescent="0.25"/>
    <row r="3439" ht="45" customHeight="1" x14ac:dyDescent="0.25"/>
    <row r="3440" ht="45" customHeight="1" x14ac:dyDescent="0.25"/>
    <row r="3441" ht="45" customHeight="1" x14ac:dyDescent="0.25"/>
    <row r="3442" ht="45" customHeight="1" x14ac:dyDescent="0.25"/>
    <row r="3443" ht="45" customHeight="1" x14ac:dyDescent="0.25"/>
    <row r="3444" ht="45" customHeight="1" x14ac:dyDescent="0.25"/>
    <row r="3445" ht="45" customHeight="1" x14ac:dyDescent="0.25"/>
    <row r="3446" ht="45" customHeight="1" x14ac:dyDescent="0.25"/>
    <row r="3447" ht="45" customHeight="1" x14ac:dyDescent="0.25"/>
    <row r="3448" ht="45" customHeight="1" x14ac:dyDescent="0.25"/>
    <row r="3449" ht="45" customHeight="1" x14ac:dyDescent="0.25"/>
    <row r="3450" ht="45" customHeight="1" x14ac:dyDescent="0.25"/>
    <row r="3451" ht="45" customHeight="1" x14ac:dyDescent="0.25"/>
    <row r="3452" ht="45" customHeight="1" x14ac:dyDescent="0.25"/>
    <row r="3453" ht="45" customHeight="1" x14ac:dyDescent="0.25"/>
    <row r="3454" ht="45" customHeight="1" x14ac:dyDescent="0.25"/>
    <row r="3455" ht="45" customHeight="1" x14ac:dyDescent="0.25"/>
    <row r="3456" ht="45" customHeight="1" x14ac:dyDescent="0.25"/>
    <row r="3457" ht="45" customHeight="1" x14ac:dyDescent="0.25"/>
    <row r="3458" ht="45" customHeight="1" x14ac:dyDescent="0.25"/>
    <row r="3459" ht="45" customHeight="1" x14ac:dyDescent="0.25"/>
    <row r="3460" ht="45" customHeight="1" x14ac:dyDescent="0.25"/>
    <row r="3461" ht="45" customHeight="1" x14ac:dyDescent="0.25"/>
    <row r="3462" ht="45" customHeight="1" x14ac:dyDescent="0.25"/>
    <row r="3463" ht="45" customHeight="1" x14ac:dyDescent="0.25"/>
    <row r="3464" ht="45" customHeight="1" x14ac:dyDescent="0.25"/>
    <row r="3465" ht="45" customHeight="1" x14ac:dyDescent="0.25"/>
    <row r="3466" ht="45" customHeight="1" x14ac:dyDescent="0.25"/>
    <row r="3467" ht="45" customHeight="1" x14ac:dyDescent="0.25"/>
    <row r="3468" ht="45" customHeight="1" x14ac:dyDescent="0.25"/>
    <row r="3469" ht="45" customHeight="1" x14ac:dyDescent="0.25"/>
    <row r="3470" ht="45" customHeight="1" x14ac:dyDescent="0.25"/>
    <row r="3471" ht="45" customHeight="1" x14ac:dyDescent="0.25"/>
    <row r="3472" ht="45" customHeight="1" x14ac:dyDescent="0.25"/>
    <row r="3473" ht="45" customHeight="1" x14ac:dyDescent="0.25"/>
    <row r="3474" ht="45" customHeight="1" x14ac:dyDescent="0.25"/>
    <row r="3475" ht="45" customHeight="1" x14ac:dyDescent="0.25"/>
    <row r="3476" ht="45" customHeight="1" x14ac:dyDescent="0.25"/>
    <row r="3477" ht="45" customHeight="1" x14ac:dyDescent="0.25"/>
    <row r="3478" ht="45" customHeight="1" x14ac:dyDescent="0.25"/>
    <row r="3479" ht="45" customHeight="1" x14ac:dyDescent="0.25"/>
    <row r="3480" ht="45" customHeight="1" x14ac:dyDescent="0.25"/>
    <row r="3481" ht="45" customHeight="1" x14ac:dyDescent="0.25"/>
    <row r="3482" ht="45" customHeight="1" x14ac:dyDescent="0.25"/>
    <row r="3483" ht="45" customHeight="1" x14ac:dyDescent="0.25"/>
    <row r="3484" ht="45" customHeight="1" x14ac:dyDescent="0.25"/>
    <row r="3485" ht="45" customHeight="1" x14ac:dyDescent="0.25"/>
    <row r="3486" ht="45" customHeight="1" x14ac:dyDescent="0.25"/>
    <row r="3487" ht="45" customHeight="1" x14ac:dyDescent="0.25"/>
    <row r="3488" ht="45" customHeight="1" x14ac:dyDescent="0.25"/>
    <row r="3489" ht="45" customHeight="1" x14ac:dyDescent="0.25"/>
    <row r="3490" ht="45" customHeight="1" x14ac:dyDescent="0.25"/>
    <row r="3491" ht="45" customHeight="1" x14ac:dyDescent="0.25"/>
    <row r="3492" ht="45" customHeight="1" x14ac:dyDescent="0.25"/>
    <row r="3493" ht="45" customHeight="1" x14ac:dyDescent="0.25"/>
    <row r="3494" ht="45" customHeight="1" x14ac:dyDescent="0.25"/>
    <row r="3495" ht="45" customHeight="1" x14ac:dyDescent="0.25"/>
    <row r="3496" ht="45" customHeight="1" x14ac:dyDescent="0.25"/>
    <row r="3497" ht="45" customHeight="1" x14ac:dyDescent="0.25"/>
    <row r="3498" ht="45" customHeight="1" x14ac:dyDescent="0.25"/>
    <row r="3499" ht="45" customHeight="1" x14ac:dyDescent="0.25"/>
    <row r="3500" ht="45" customHeight="1" x14ac:dyDescent="0.25"/>
    <row r="3501" ht="45" customHeight="1" x14ac:dyDescent="0.25"/>
    <row r="3502" ht="45" customHeight="1" x14ac:dyDescent="0.25"/>
    <row r="3503" ht="45" customHeight="1" x14ac:dyDescent="0.25"/>
    <row r="3504" ht="45" customHeight="1" x14ac:dyDescent="0.25"/>
    <row r="3505" ht="45" customHeight="1" x14ac:dyDescent="0.25"/>
    <row r="3506" ht="45" customHeight="1" x14ac:dyDescent="0.25"/>
    <row r="3507" ht="45" customHeight="1" x14ac:dyDescent="0.25"/>
    <row r="3508" ht="45" customHeight="1" x14ac:dyDescent="0.25"/>
    <row r="3509" ht="45" customHeight="1" x14ac:dyDescent="0.25"/>
    <row r="3510" ht="45" customHeight="1" x14ac:dyDescent="0.25"/>
    <row r="3511" ht="45" customHeight="1" x14ac:dyDescent="0.25"/>
    <row r="3512" ht="45" customHeight="1" x14ac:dyDescent="0.25"/>
    <row r="3513" ht="45" customHeight="1" x14ac:dyDescent="0.25"/>
    <row r="3514" ht="45" customHeight="1" x14ac:dyDescent="0.25"/>
    <row r="3515" ht="45" customHeight="1" x14ac:dyDescent="0.25"/>
    <row r="3516" ht="45" customHeight="1" x14ac:dyDescent="0.25"/>
    <row r="3517" ht="45" customHeight="1" x14ac:dyDescent="0.25"/>
    <row r="3518" ht="45" customHeight="1" x14ac:dyDescent="0.25"/>
    <row r="3519" ht="45" customHeight="1" x14ac:dyDescent="0.25"/>
    <row r="3520" ht="45" customHeight="1" x14ac:dyDescent="0.25"/>
    <row r="3521" ht="45" customHeight="1" x14ac:dyDescent="0.25"/>
    <row r="3522" ht="45" customHeight="1" x14ac:dyDescent="0.25"/>
    <row r="3523" ht="45" customHeight="1" x14ac:dyDescent="0.25"/>
    <row r="3524" ht="45" customHeight="1" x14ac:dyDescent="0.25"/>
    <row r="3525" ht="45" customHeight="1" x14ac:dyDescent="0.25"/>
    <row r="3526" ht="45" customHeight="1" x14ac:dyDescent="0.25"/>
    <row r="3527" ht="45" customHeight="1" x14ac:dyDescent="0.25"/>
    <row r="3528" ht="45" customHeight="1" x14ac:dyDescent="0.25"/>
    <row r="3529" ht="45" customHeight="1" x14ac:dyDescent="0.25"/>
    <row r="3530" ht="45" customHeight="1" x14ac:dyDescent="0.25"/>
    <row r="3531" ht="45" customHeight="1" x14ac:dyDescent="0.25"/>
    <row r="3532" ht="45" customHeight="1" x14ac:dyDescent="0.25"/>
    <row r="3533" ht="45" customHeight="1" x14ac:dyDescent="0.25"/>
    <row r="3534" ht="45" customHeight="1" x14ac:dyDescent="0.25"/>
    <row r="3535" ht="45" customHeight="1" x14ac:dyDescent="0.25"/>
    <row r="3536" ht="45" customHeight="1" x14ac:dyDescent="0.25"/>
    <row r="3537" ht="45" customHeight="1" x14ac:dyDescent="0.25"/>
    <row r="3538" ht="45" customHeight="1" x14ac:dyDescent="0.25"/>
    <row r="3539" ht="45" customHeight="1" x14ac:dyDescent="0.25"/>
    <row r="3540" ht="45" customHeight="1" x14ac:dyDescent="0.25"/>
    <row r="3541" ht="45" customHeight="1" x14ac:dyDescent="0.25"/>
    <row r="3542" ht="45" customHeight="1" x14ac:dyDescent="0.25"/>
    <row r="3543" ht="45" customHeight="1" x14ac:dyDescent="0.25"/>
    <row r="3544" ht="45" customHeight="1" x14ac:dyDescent="0.25"/>
    <row r="3545" ht="45" customHeight="1" x14ac:dyDescent="0.25"/>
    <row r="3546" ht="45" customHeight="1" x14ac:dyDescent="0.25"/>
    <row r="3547" ht="45" customHeight="1" x14ac:dyDescent="0.25"/>
    <row r="3548" ht="45" customHeight="1" x14ac:dyDescent="0.25"/>
    <row r="3549" ht="45" customHeight="1" x14ac:dyDescent="0.25"/>
    <row r="3550" ht="45" customHeight="1" x14ac:dyDescent="0.25"/>
    <row r="3551" ht="45" customHeight="1" x14ac:dyDescent="0.25"/>
    <row r="3552" ht="45" customHeight="1" x14ac:dyDescent="0.25"/>
    <row r="3553" ht="45" customHeight="1" x14ac:dyDescent="0.25"/>
    <row r="3554" ht="45" customHeight="1" x14ac:dyDescent="0.25"/>
    <row r="3555" ht="45" customHeight="1" x14ac:dyDescent="0.25"/>
    <row r="3556" ht="45" customHeight="1" x14ac:dyDescent="0.25"/>
    <row r="3557" ht="45" customHeight="1" x14ac:dyDescent="0.25"/>
    <row r="3558" ht="45" customHeight="1" x14ac:dyDescent="0.25"/>
    <row r="3559" ht="45" customHeight="1" x14ac:dyDescent="0.25"/>
    <row r="3560" ht="45" customHeight="1" x14ac:dyDescent="0.25"/>
    <row r="3561" ht="45" customHeight="1" x14ac:dyDescent="0.25"/>
    <row r="3562" ht="45" customHeight="1" x14ac:dyDescent="0.25"/>
    <row r="3563" ht="45" customHeight="1" x14ac:dyDescent="0.25"/>
    <row r="3564" ht="45" customHeight="1" x14ac:dyDescent="0.25"/>
    <row r="3565" ht="45" customHeight="1" x14ac:dyDescent="0.25"/>
    <row r="3566" ht="45" customHeight="1" x14ac:dyDescent="0.25"/>
    <row r="3567" ht="45" customHeight="1" x14ac:dyDescent="0.25"/>
    <row r="3568" ht="45" customHeight="1" x14ac:dyDescent="0.25"/>
    <row r="3569" ht="45" customHeight="1" x14ac:dyDescent="0.25"/>
    <row r="3570" ht="45" customHeight="1" x14ac:dyDescent="0.25"/>
    <row r="3571" ht="45" customHeight="1" x14ac:dyDescent="0.25"/>
    <row r="3572" ht="45" customHeight="1" x14ac:dyDescent="0.25"/>
    <row r="3573" ht="45" customHeight="1" x14ac:dyDescent="0.25"/>
    <row r="3574" ht="45" customHeight="1" x14ac:dyDescent="0.25"/>
    <row r="3575" ht="45" customHeight="1" x14ac:dyDescent="0.25"/>
    <row r="3576" ht="45" customHeight="1" x14ac:dyDescent="0.25"/>
    <row r="3577" ht="45" customHeight="1" x14ac:dyDescent="0.25"/>
    <row r="3578" ht="45" customHeight="1" x14ac:dyDescent="0.25"/>
    <row r="3579" ht="45" customHeight="1" x14ac:dyDescent="0.25"/>
    <row r="3580" ht="45" customHeight="1" x14ac:dyDescent="0.25"/>
    <row r="3581" ht="45" customHeight="1" x14ac:dyDescent="0.25"/>
    <row r="3582" ht="45" customHeight="1" x14ac:dyDescent="0.25"/>
    <row r="3583" ht="45" customHeight="1" x14ac:dyDescent="0.25"/>
    <row r="3584" ht="45" customHeight="1" x14ac:dyDescent="0.25"/>
    <row r="3585" ht="45" customHeight="1" x14ac:dyDescent="0.25"/>
    <row r="3586" ht="45" customHeight="1" x14ac:dyDescent="0.25"/>
    <row r="3587" ht="45" customHeight="1" x14ac:dyDescent="0.25"/>
    <row r="3588" ht="45" customHeight="1" x14ac:dyDescent="0.25"/>
    <row r="3589" ht="45" customHeight="1" x14ac:dyDescent="0.25"/>
    <row r="3590" ht="45" customHeight="1" x14ac:dyDescent="0.25"/>
    <row r="3591" ht="45" customHeight="1" x14ac:dyDescent="0.25"/>
    <row r="3592" ht="45" customHeight="1" x14ac:dyDescent="0.25"/>
    <row r="3593" ht="45" customHeight="1" x14ac:dyDescent="0.25"/>
    <row r="3594" ht="45" customHeight="1" x14ac:dyDescent="0.25"/>
    <row r="3595" ht="45" customHeight="1" x14ac:dyDescent="0.25"/>
    <row r="3596" ht="45" customHeight="1" x14ac:dyDescent="0.25"/>
    <row r="3597" ht="45" customHeight="1" x14ac:dyDescent="0.25"/>
    <row r="3598" ht="45" customHeight="1" x14ac:dyDescent="0.25"/>
    <row r="3599" ht="45" customHeight="1" x14ac:dyDescent="0.25"/>
    <row r="3600" ht="45" customHeight="1" x14ac:dyDescent="0.25"/>
    <row r="3601" ht="45" customHeight="1" x14ac:dyDescent="0.25"/>
    <row r="3602" ht="45" customHeight="1" x14ac:dyDescent="0.25"/>
    <row r="3603" ht="45" customHeight="1" x14ac:dyDescent="0.25"/>
    <row r="3604" ht="45" customHeight="1" x14ac:dyDescent="0.25"/>
    <row r="3605" ht="45" customHeight="1" x14ac:dyDescent="0.25"/>
    <row r="3606" ht="45" customHeight="1" x14ac:dyDescent="0.25"/>
    <row r="3607" ht="45" customHeight="1" x14ac:dyDescent="0.25"/>
    <row r="3608" ht="45" customHeight="1" x14ac:dyDescent="0.25"/>
    <row r="3609" ht="45" customHeight="1" x14ac:dyDescent="0.25"/>
    <row r="3610" ht="45" customHeight="1" x14ac:dyDescent="0.25"/>
    <row r="3611" ht="45" customHeight="1" x14ac:dyDescent="0.25"/>
    <row r="3612" ht="45" customHeight="1" x14ac:dyDescent="0.25"/>
    <row r="3613" ht="45" customHeight="1" x14ac:dyDescent="0.25"/>
    <row r="3614" ht="45" customHeight="1" x14ac:dyDescent="0.25"/>
    <row r="3615" ht="45" customHeight="1" x14ac:dyDescent="0.25"/>
  </sheetData>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11">
        <x14:dataValidation type="list" showInputMessage="1" showErrorMessage="1" xr:uid="{00000000-0002-0000-0200-000000000000}">
          <x14:formula1>
            <xm:f>'Listes déroulantes'!$Q$4:$Q$27</xm:f>
          </x14:formula1>
          <xm:sqref>M2:M414</xm:sqref>
        </x14:dataValidation>
        <x14:dataValidation type="list" allowBlank="1" showInputMessage="1" showErrorMessage="1" xr:uid="{00000000-0002-0000-0200-000001000000}">
          <x14:formula1>
            <xm:f>'Listes déroulantes'!$K$4:$K$22</xm:f>
          </x14:formula1>
          <xm:sqref>K2:K414</xm:sqref>
        </x14:dataValidation>
        <x14:dataValidation type="list" allowBlank="1" showInputMessage="1" showErrorMessage="1" xr:uid="{00000000-0002-0000-0200-000002000000}">
          <x14:formula1>
            <xm:f>'Listes déroulantes'!$S$4:$S$40</xm:f>
          </x14:formula1>
          <xm:sqref>N2:N414</xm:sqref>
        </x14:dataValidation>
        <x14:dataValidation type="list" allowBlank="1" showInputMessage="1" showErrorMessage="1" xr:uid="{00000000-0002-0000-0200-000003000000}">
          <x14:formula1>
            <xm:f>'Listes déroulantes'!$O$4:$O$19</xm:f>
          </x14:formula1>
          <xm:sqref>P2:P414</xm:sqref>
        </x14:dataValidation>
        <x14:dataValidation type="list" allowBlank="1" showInputMessage="1" showErrorMessage="1" xr:uid="{00000000-0002-0000-0200-000004000000}">
          <x14:formula1>
            <xm:f>'Listes déroulantes'!$I$4:$I$113</xm:f>
          </x14:formula1>
          <xm:sqref>L2:L414</xm:sqref>
        </x14:dataValidation>
        <x14:dataValidation type="list" showInputMessage="1" showErrorMessage="1" xr:uid="{00000000-0002-0000-0200-000005000000}">
          <x14:formula1>
            <xm:f>'Listes déroulantes'!$G$4:$G$15</xm:f>
          </x14:formula1>
          <xm:sqref>J2:J414</xm:sqref>
        </x14:dataValidation>
        <x14:dataValidation type="list" allowBlank="1" showInputMessage="1" showErrorMessage="1" xr:uid="{00000000-0002-0000-0200-000006000000}">
          <x14:formula1>
            <xm:f>'Listes déroulantes'!$A$4:$A$8</xm:f>
          </x14:formula1>
          <xm:sqref>F2:F414</xm:sqref>
        </x14:dataValidation>
        <x14:dataValidation type="list" allowBlank="1" showInputMessage="1" showErrorMessage="1" xr:uid="{00000000-0002-0000-0200-000007000000}">
          <x14:formula1>
            <xm:f>'Listes déroulantes'!$C$4:$C$9</xm:f>
          </x14:formula1>
          <xm:sqref>G2:G414</xm:sqref>
        </x14:dataValidation>
        <x14:dataValidation type="list" allowBlank="1" showInputMessage="1" showErrorMessage="1" xr:uid="{00000000-0002-0000-0200-000008000000}">
          <x14:formula1>
            <xm:f>'Listes déroulantes'!$E$4:$E$8</xm:f>
          </x14:formula1>
          <xm:sqref>H2:H414</xm:sqref>
        </x14:dataValidation>
        <x14:dataValidation type="list" showInputMessage="1" showErrorMessage="1" xr:uid="{00000000-0002-0000-0200-000009000000}">
          <x14:formula1>
            <xm:f>'Listes déroulantes'!$U$4:$U$8</xm:f>
          </x14:formula1>
          <xm:sqref>I2:I414</xm:sqref>
        </x14:dataValidation>
        <x14:dataValidation type="list" allowBlank="1" showInputMessage="1" showErrorMessage="1" xr:uid="{00000000-0002-0000-0200-00000A000000}">
          <x14:formula1>
            <xm:f>'Listes déroulantes'!$M$4:$M$9</xm:f>
          </x14:formula1>
          <xm:sqref>O2:O414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theme="1" tint="0.249977111117893"/>
  </sheetPr>
  <dimension ref="A1:W113"/>
  <sheetViews>
    <sheetView workbookViewId="0">
      <selection activeCell="M16" sqref="M16"/>
    </sheetView>
  </sheetViews>
  <sheetFormatPr baseColWidth="10" defaultRowHeight="15" x14ac:dyDescent="0.25"/>
  <cols>
    <col min="1" max="1" width="18.140625" bestFit="1" customWidth="1"/>
    <col min="2" max="2" width="2.7109375" customWidth="1"/>
    <col min="3" max="3" width="12.140625" bestFit="1" customWidth="1"/>
    <col min="4" max="4" width="2.7109375" customWidth="1"/>
    <col min="6" max="6" width="2.7109375" customWidth="1"/>
    <col min="7" max="7" width="21.28515625" bestFit="1" customWidth="1"/>
    <col min="8" max="8" width="2.7109375" customWidth="1"/>
    <col min="9" max="9" width="18.5703125" bestFit="1" customWidth="1"/>
    <col min="10" max="10" width="2.7109375" customWidth="1"/>
    <col min="11" max="11" width="17.42578125" bestFit="1" customWidth="1"/>
    <col min="12" max="12" width="2.7109375" customWidth="1"/>
    <col min="13" max="13" width="25.28515625" bestFit="1" customWidth="1"/>
    <col min="14" max="14" width="2.7109375" customWidth="1"/>
    <col min="15" max="15" width="32.28515625" bestFit="1" customWidth="1"/>
    <col min="16" max="16" width="2.7109375" customWidth="1"/>
    <col min="17" max="17" width="20.85546875" bestFit="1" customWidth="1"/>
    <col min="18" max="18" width="2.7109375" customWidth="1"/>
    <col min="19" max="19" width="26.7109375" bestFit="1" customWidth="1"/>
    <col min="20" max="20" width="2.7109375" customWidth="1"/>
    <col min="22" max="22" width="2.7109375" customWidth="1"/>
    <col min="23" max="23" width="13" bestFit="1" customWidth="1"/>
  </cols>
  <sheetData>
    <row r="1" spans="1:23" ht="21" x14ac:dyDescent="0.25">
      <c r="A1" s="66" t="s">
        <v>246</v>
      </c>
      <c r="B1" s="66"/>
      <c r="C1" s="66"/>
      <c r="D1" s="66"/>
      <c r="E1" s="66"/>
      <c r="F1" s="66"/>
      <c r="G1" s="66"/>
      <c r="H1" s="66"/>
      <c r="I1" s="66"/>
      <c r="J1" s="66"/>
      <c r="K1" s="66"/>
      <c r="L1" s="66"/>
      <c r="M1" s="66"/>
      <c r="N1" s="66"/>
      <c r="O1" s="66"/>
      <c r="P1" s="66"/>
      <c r="Q1" s="66"/>
      <c r="R1" s="66"/>
      <c r="S1" s="66"/>
    </row>
    <row r="3" spans="1:23" x14ac:dyDescent="0.25">
      <c r="A3" s="23" t="s">
        <v>40</v>
      </c>
      <c r="C3" s="23" t="s">
        <v>23</v>
      </c>
      <c r="E3" s="23" t="s">
        <v>27</v>
      </c>
      <c r="G3" s="23" t="s">
        <v>13</v>
      </c>
      <c r="I3" s="23" t="s">
        <v>54</v>
      </c>
      <c r="K3" s="23" t="s">
        <v>42</v>
      </c>
      <c r="M3" s="23" t="s">
        <v>240</v>
      </c>
      <c r="N3" s="23"/>
      <c r="O3" s="23" t="s">
        <v>226</v>
      </c>
      <c r="Q3" s="23" t="s">
        <v>44</v>
      </c>
      <c r="S3" t="s">
        <v>55</v>
      </c>
      <c r="U3" s="23" t="s">
        <v>41</v>
      </c>
      <c r="W3" s="23" t="s">
        <v>232</v>
      </c>
    </row>
    <row r="4" spans="1:23" x14ac:dyDescent="0.25">
      <c r="A4" s="24" t="s">
        <v>59</v>
      </c>
      <c r="C4" s="24" t="s">
        <v>24</v>
      </c>
      <c r="E4" s="24" t="s">
        <v>29</v>
      </c>
      <c r="G4" s="25" t="s">
        <v>60</v>
      </c>
      <c r="I4" s="67" t="s">
        <v>269</v>
      </c>
      <c r="K4" s="25" t="s">
        <v>379</v>
      </c>
      <c r="M4" s="24" t="s">
        <v>264</v>
      </c>
      <c r="N4" s="24"/>
      <c r="O4" s="35" t="s">
        <v>237</v>
      </c>
      <c r="Q4" s="24" t="s">
        <v>64</v>
      </c>
      <c r="S4" s="27" t="s">
        <v>65</v>
      </c>
      <c r="U4" s="28" t="s">
        <v>34</v>
      </c>
      <c r="W4" s="24" t="s">
        <v>235</v>
      </c>
    </row>
    <row r="5" spans="1:23" x14ac:dyDescent="0.25">
      <c r="A5" s="24" t="s">
        <v>67</v>
      </c>
      <c r="C5" s="24" t="s">
        <v>25</v>
      </c>
      <c r="E5" s="24" t="s">
        <v>68</v>
      </c>
      <c r="G5" s="25" t="s">
        <v>69</v>
      </c>
      <c r="I5" s="68" t="s">
        <v>270</v>
      </c>
      <c r="K5" s="24" t="s">
        <v>380</v>
      </c>
      <c r="M5" s="24" t="s">
        <v>247</v>
      </c>
      <c r="N5" s="24"/>
      <c r="O5" s="24" t="s">
        <v>227</v>
      </c>
      <c r="Q5" s="24" t="s">
        <v>72</v>
      </c>
      <c r="S5" s="72" t="s">
        <v>252</v>
      </c>
      <c r="U5" s="24" t="s">
        <v>35</v>
      </c>
      <c r="W5" s="24" t="s">
        <v>234</v>
      </c>
    </row>
    <row r="6" spans="1:23" x14ac:dyDescent="0.25">
      <c r="A6" s="24" t="s">
        <v>56</v>
      </c>
      <c r="C6" s="24" t="s">
        <v>26</v>
      </c>
      <c r="E6" s="24" t="s">
        <v>28</v>
      </c>
      <c r="G6" s="25" t="s">
        <v>76</v>
      </c>
      <c r="I6" s="69" t="s">
        <v>271</v>
      </c>
      <c r="K6" s="24" t="s">
        <v>381</v>
      </c>
      <c r="M6" s="24" t="s">
        <v>79</v>
      </c>
      <c r="N6" s="24"/>
      <c r="O6" s="24" t="s">
        <v>228</v>
      </c>
      <c r="Q6" s="24" t="s">
        <v>80</v>
      </c>
      <c r="S6" s="27" t="s">
        <v>73</v>
      </c>
      <c r="U6" s="24" t="s">
        <v>82</v>
      </c>
      <c r="W6" s="28" t="s">
        <v>233</v>
      </c>
    </row>
    <row r="7" spans="1:23" x14ac:dyDescent="0.25">
      <c r="A7" s="24" t="s">
        <v>49</v>
      </c>
      <c r="C7" s="24" t="s">
        <v>84</v>
      </c>
      <c r="E7" s="24" t="s">
        <v>85</v>
      </c>
      <c r="G7" s="25" t="s">
        <v>86</v>
      </c>
      <c r="I7" s="69" t="s">
        <v>272</v>
      </c>
      <c r="K7" s="39" t="s">
        <v>382</v>
      </c>
      <c r="M7" s="24" t="s">
        <v>87</v>
      </c>
      <c r="N7" s="24"/>
      <c r="O7" s="24" t="s">
        <v>249</v>
      </c>
      <c r="Q7" s="24" t="s">
        <v>88</v>
      </c>
      <c r="S7" s="27" t="s">
        <v>81</v>
      </c>
      <c r="U7" s="24" t="s">
        <v>89</v>
      </c>
      <c r="W7" s="24" t="s">
        <v>236</v>
      </c>
    </row>
    <row r="8" spans="1:23" x14ac:dyDescent="0.25">
      <c r="A8" s="24" t="s">
        <v>91</v>
      </c>
      <c r="C8" s="24" t="s">
        <v>92</v>
      </c>
      <c r="E8" s="24" t="s">
        <v>81</v>
      </c>
      <c r="G8" s="25" t="s">
        <v>93</v>
      </c>
      <c r="I8" s="69" t="s">
        <v>273</v>
      </c>
      <c r="K8" s="38" t="s">
        <v>383</v>
      </c>
      <c r="M8" s="24" t="s">
        <v>30</v>
      </c>
      <c r="N8" s="24"/>
      <c r="O8" s="39" t="s">
        <v>243</v>
      </c>
      <c r="Q8" s="24" t="s">
        <v>95</v>
      </c>
      <c r="S8" s="29" t="s">
        <v>254</v>
      </c>
      <c r="U8" s="39" t="s">
        <v>261</v>
      </c>
    </row>
    <row r="9" spans="1:23" x14ac:dyDescent="0.25">
      <c r="C9" s="35" t="s">
        <v>255</v>
      </c>
      <c r="G9" s="25" t="s">
        <v>16</v>
      </c>
      <c r="I9" s="68" t="s">
        <v>274</v>
      </c>
      <c r="K9" s="39" t="s">
        <v>384</v>
      </c>
      <c r="M9" s="39" t="s">
        <v>262</v>
      </c>
      <c r="N9" s="24"/>
      <c r="O9" s="35" t="s">
        <v>241</v>
      </c>
      <c r="Q9" s="24" t="s">
        <v>104</v>
      </c>
      <c r="S9" s="72" t="s">
        <v>253</v>
      </c>
      <c r="T9" s="31"/>
      <c r="U9" s="31"/>
    </row>
    <row r="10" spans="1:23" x14ac:dyDescent="0.25">
      <c r="G10" s="25" t="s">
        <v>14</v>
      </c>
      <c r="I10" s="68" t="s">
        <v>275</v>
      </c>
      <c r="K10" s="25" t="s">
        <v>385</v>
      </c>
      <c r="M10" s="24"/>
      <c r="N10" s="24"/>
      <c r="O10" s="39" t="s">
        <v>230</v>
      </c>
      <c r="Q10" s="24" t="s">
        <v>100</v>
      </c>
      <c r="S10" s="29" t="s">
        <v>96</v>
      </c>
      <c r="T10" s="14"/>
      <c r="U10" s="14"/>
    </row>
    <row r="11" spans="1:23" x14ac:dyDescent="0.25">
      <c r="G11" s="25" t="s">
        <v>108</v>
      </c>
      <c r="I11" s="69" t="s">
        <v>276</v>
      </c>
      <c r="K11" s="38" t="s">
        <v>386</v>
      </c>
      <c r="O11" s="39" t="s">
        <v>229</v>
      </c>
      <c r="Q11" s="24" t="s">
        <v>37</v>
      </c>
      <c r="S11" s="29" t="s">
        <v>105</v>
      </c>
      <c r="T11" s="14"/>
      <c r="U11" s="14"/>
    </row>
    <row r="12" spans="1:23" x14ac:dyDescent="0.25">
      <c r="G12" s="25" t="s">
        <v>111</v>
      </c>
      <c r="I12" s="69" t="s">
        <v>277</v>
      </c>
      <c r="K12" s="24" t="s">
        <v>387</v>
      </c>
      <c r="O12" s="35" t="s">
        <v>238</v>
      </c>
      <c r="Q12" s="24" t="s">
        <v>36</v>
      </c>
      <c r="S12" s="29" t="s">
        <v>101</v>
      </c>
      <c r="T12" s="14"/>
      <c r="U12" s="14"/>
    </row>
    <row r="13" spans="1:23" x14ac:dyDescent="0.25">
      <c r="G13" s="25" t="s">
        <v>114</v>
      </c>
      <c r="I13" s="68" t="s">
        <v>278</v>
      </c>
      <c r="K13" s="24" t="s">
        <v>388</v>
      </c>
      <c r="O13" s="35" t="s">
        <v>239</v>
      </c>
      <c r="Q13" s="24" t="s">
        <v>38</v>
      </c>
      <c r="S13" s="27" t="s">
        <v>110</v>
      </c>
      <c r="T13" s="14"/>
      <c r="U13" s="14"/>
    </row>
    <row r="14" spans="1:23" x14ac:dyDescent="0.25">
      <c r="G14" s="25" t="s">
        <v>116</v>
      </c>
      <c r="I14" s="71" t="s">
        <v>279</v>
      </c>
      <c r="K14" s="24" t="s">
        <v>389</v>
      </c>
      <c r="O14" s="35" t="s">
        <v>260</v>
      </c>
      <c r="Q14" s="24" t="s">
        <v>117</v>
      </c>
      <c r="S14" s="29" t="s">
        <v>113</v>
      </c>
      <c r="T14" s="14"/>
      <c r="U14" s="14"/>
    </row>
    <row r="15" spans="1:23" x14ac:dyDescent="0.25">
      <c r="G15" s="25" t="s">
        <v>97</v>
      </c>
      <c r="I15" s="71" t="s">
        <v>280</v>
      </c>
      <c r="K15" s="24" t="s">
        <v>390</v>
      </c>
      <c r="O15" s="39" t="s">
        <v>245</v>
      </c>
      <c r="Q15" s="24" t="s">
        <v>120</v>
      </c>
      <c r="S15" s="29" t="s">
        <v>66</v>
      </c>
      <c r="T15" s="14"/>
      <c r="U15" s="14"/>
    </row>
    <row r="16" spans="1:23" x14ac:dyDescent="0.25">
      <c r="I16" s="71" t="s">
        <v>281</v>
      </c>
      <c r="K16" s="25" t="s">
        <v>391</v>
      </c>
      <c r="O16" s="39" t="s">
        <v>244</v>
      </c>
      <c r="Q16" s="24" t="s">
        <v>123</v>
      </c>
      <c r="S16" s="27" t="s">
        <v>118</v>
      </c>
      <c r="T16" s="14"/>
      <c r="U16" s="14"/>
    </row>
    <row r="17" spans="9:21" x14ac:dyDescent="0.25">
      <c r="I17" s="71" t="s">
        <v>282</v>
      </c>
      <c r="K17" s="24" t="s">
        <v>392</v>
      </c>
      <c r="O17" s="35" t="s">
        <v>231</v>
      </c>
      <c r="Q17" s="24" t="s">
        <v>127</v>
      </c>
      <c r="S17" s="29" t="s">
        <v>121</v>
      </c>
      <c r="T17" s="14"/>
      <c r="U17" s="14"/>
    </row>
    <row r="18" spans="9:21" x14ac:dyDescent="0.25">
      <c r="I18" s="68" t="s">
        <v>283</v>
      </c>
      <c r="K18" s="24" t="s">
        <v>393</v>
      </c>
      <c r="O18" s="35" t="s">
        <v>259</v>
      </c>
      <c r="Q18" s="24" t="s">
        <v>131</v>
      </c>
      <c r="S18" s="29" t="s">
        <v>124</v>
      </c>
    </row>
    <row r="19" spans="9:21" x14ac:dyDescent="0.25">
      <c r="I19" s="68" t="s">
        <v>284</v>
      </c>
      <c r="K19" s="24" t="s">
        <v>394</v>
      </c>
      <c r="O19" s="35"/>
      <c r="Q19" s="24" t="s">
        <v>135</v>
      </c>
      <c r="S19" s="27" t="s">
        <v>128</v>
      </c>
    </row>
    <row r="20" spans="9:21" x14ac:dyDescent="0.25">
      <c r="I20" s="68" t="s">
        <v>285</v>
      </c>
      <c r="K20" s="24" t="s">
        <v>395</v>
      </c>
      <c r="Q20" s="24" t="s">
        <v>139</v>
      </c>
      <c r="S20" s="29" t="s">
        <v>132</v>
      </c>
    </row>
    <row r="21" spans="9:21" x14ac:dyDescent="0.25">
      <c r="I21" s="68" t="s">
        <v>286</v>
      </c>
      <c r="K21" s="25" t="s">
        <v>396</v>
      </c>
      <c r="Q21" s="24" t="s">
        <v>142</v>
      </c>
      <c r="S21" s="29" t="s">
        <v>136</v>
      </c>
    </row>
    <row r="22" spans="9:21" x14ac:dyDescent="0.25">
      <c r="I22" s="68" t="s">
        <v>287</v>
      </c>
      <c r="K22" s="35" t="s">
        <v>397</v>
      </c>
      <c r="Q22" s="35" t="s">
        <v>256</v>
      </c>
      <c r="S22" s="29" t="s">
        <v>75</v>
      </c>
    </row>
    <row r="23" spans="9:21" x14ac:dyDescent="0.25">
      <c r="I23" s="68" t="s">
        <v>288</v>
      </c>
      <c r="Q23" s="24" t="s">
        <v>263</v>
      </c>
      <c r="S23" s="27" t="s">
        <v>51</v>
      </c>
    </row>
    <row r="24" spans="9:21" x14ac:dyDescent="0.25">
      <c r="I24" s="68" t="s">
        <v>289</v>
      </c>
      <c r="Q24" s="39" t="s">
        <v>143</v>
      </c>
      <c r="S24" s="27" t="s">
        <v>144</v>
      </c>
    </row>
    <row r="25" spans="9:21" x14ac:dyDescent="0.25">
      <c r="I25" s="68" t="s">
        <v>290</v>
      </c>
      <c r="Q25" s="39" t="s">
        <v>145</v>
      </c>
      <c r="S25" s="27" t="s">
        <v>146</v>
      </c>
    </row>
    <row r="26" spans="9:21" x14ac:dyDescent="0.25">
      <c r="I26" s="68" t="s">
        <v>291</v>
      </c>
      <c r="Q26" s="35" t="s">
        <v>242</v>
      </c>
      <c r="S26" s="27" t="s">
        <v>148</v>
      </c>
    </row>
    <row r="27" spans="9:21" x14ac:dyDescent="0.25">
      <c r="I27" s="68" t="s">
        <v>292</v>
      </c>
      <c r="Q27" s="35" t="s">
        <v>257</v>
      </c>
      <c r="S27" s="27" t="s">
        <v>149</v>
      </c>
    </row>
    <row r="28" spans="9:21" x14ac:dyDescent="0.25">
      <c r="I28" s="68" t="s">
        <v>293</v>
      </c>
      <c r="S28" s="72" t="s">
        <v>250</v>
      </c>
    </row>
    <row r="29" spans="9:21" x14ac:dyDescent="0.25">
      <c r="I29" s="69" t="s">
        <v>294</v>
      </c>
      <c r="S29" s="29" t="s">
        <v>151</v>
      </c>
    </row>
    <row r="30" spans="9:21" x14ac:dyDescent="0.25">
      <c r="I30" s="69" t="s">
        <v>295</v>
      </c>
      <c r="S30" s="27" t="s">
        <v>153</v>
      </c>
    </row>
    <row r="31" spans="9:21" x14ac:dyDescent="0.25">
      <c r="I31" s="69" t="s">
        <v>296</v>
      </c>
      <c r="S31" s="29" t="s">
        <v>155</v>
      </c>
    </row>
    <row r="32" spans="9:21" x14ac:dyDescent="0.25">
      <c r="I32" s="68" t="s">
        <v>297</v>
      </c>
      <c r="M32" s="36"/>
      <c r="S32" s="27" t="s">
        <v>90</v>
      </c>
    </row>
    <row r="33" spans="9:19" x14ac:dyDescent="0.25">
      <c r="I33" s="68" t="s">
        <v>298</v>
      </c>
      <c r="S33" s="29" t="s">
        <v>158</v>
      </c>
    </row>
    <row r="34" spans="9:19" x14ac:dyDescent="0.25">
      <c r="I34" s="68" t="s">
        <v>299</v>
      </c>
      <c r="S34" s="27" t="s">
        <v>160</v>
      </c>
    </row>
    <row r="35" spans="9:19" x14ac:dyDescent="0.25">
      <c r="I35" s="68" t="s">
        <v>300</v>
      </c>
      <c r="S35" s="27" t="s">
        <v>162</v>
      </c>
    </row>
    <row r="36" spans="9:19" x14ac:dyDescent="0.25">
      <c r="I36" s="69" t="s">
        <v>301</v>
      </c>
      <c r="S36" s="72" t="s">
        <v>251</v>
      </c>
    </row>
    <row r="37" spans="9:19" x14ac:dyDescent="0.25">
      <c r="I37" s="69" t="s">
        <v>302</v>
      </c>
      <c r="S37" s="27" t="s">
        <v>164</v>
      </c>
    </row>
    <row r="38" spans="9:19" x14ac:dyDescent="0.25">
      <c r="I38" s="69" t="s">
        <v>303</v>
      </c>
      <c r="S38" s="27" t="s">
        <v>166</v>
      </c>
    </row>
    <row r="39" spans="9:19" x14ac:dyDescent="0.25">
      <c r="I39" s="68" t="s">
        <v>304</v>
      </c>
      <c r="S39" s="27" t="s">
        <v>168</v>
      </c>
    </row>
    <row r="40" spans="9:19" x14ac:dyDescent="0.25">
      <c r="I40" s="68" t="s">
        <v>305</v>
      </c>
      <c r="S40" s="27" t="s">
        <v>58</v>
      </c>
    </row>
    <row r="41" spans="9:19" x14ac:dyDescent="0.25">
      <c r="I41" s="69" t="s">
        <v>306</v>
      </c>
    </row>
    <row r="42" spans="9:19" x14ac:dyDescent="0.25">
      <c r="I42" s="69" t="s">
        <v>307</v>
      </c>
    </row>
    <row r="43" spans="9:19" x14ac:dyDescent="0.25">
      <c r="I43" s="68" t="s">
        <v>308</v>
      </c>
    </row>
    <row r="44" spans="9:19" x14ac:dyDescent="0.25">
      <c r="I44" s="69" t="s">
        <v>309</v>
      </c>
    </row>
    <row r="45" spans="9:19" x14ac:dyDescent="0.25">
      <c r="I45" s="68" t="s">
        <v>310</v>
      </c>
    </row>
    <row r="46" spans="9:19" x14ac:dyDescent="0.25">
      <c r="I46" s="69" t="s">
        <v>311</v>
      </c>
    </row>
    <row r="47" spans="9:19" x14ac:dyDescent="0.25">
      <c r="I47" s="68" t="s">
        <v>312</v>
      </c>
    </row>
    <row r="48" spans="9:19" x14ac:dyDescent="0.25">
      <c r="I48" s="68" t="s">
        <v>313</v>
      </c>
    </row>
    <row r="49" spans="9:9" x14ac:dyDescent="0.25">
      <c r="I49" s="68" t="s">
        <v>314</v>
      </c>
    </row>
    <row r="50" spans="9:9" x14ac:dyDescent="0.25">
      <c r="I50" s="68" t="s">
        <v>315</v>
      </c>
    </row>
    <row r="51" spans="9:9" x14ac:dyDescent="0.25">
      <c r="I51" s="68" t="s">
        <v>316</v>
      </c>
    </row>
    <row r="52" spans="9:9" x14ac:dyDescent="0.25">
      <c r="I52" s="68" t="s">
        <v>317</v>
      </c>
    </row>
    <row r="53" spans="9:9" x14ac:dyDescent="0.25">
      <c r="I53" s="68" t="s">
        <v>318</v>
      </c>
    </row>
    <row r="54" spans="9:9" x14ac:dyDescent="0.25">
      <c r="I54" s="69" t="s">
        <v>319</v>
      </c>
    </row>
    <row r="55" spans="9:9" x14ac:dyDescent="0.25">
      <c r="I55" s="69" t="s">
        <v>320</v>
      </c>
    </row>
    <row r="56" spans="9:9" x14ac:dyDescent="0.25">
      <c r="I56" s="68" t="s">
        <v>321</v>
      </c>
    </row>
    <row r="57" spans="9:9" x14ac:dyDescent="0.25">
      <c r="I57" s="68" t="s">
        <v>322</v>
      </c>
    </row>
    <row r="58" spans="9:9" x14ac:dyDescent="0.25">
      <c r="I58" s="68" t="s">
        <v>323</v>
      </c>
    </row>
    <row r="59" spans="9:9" x14ac:dyDescent="0.25">
      <c r="I59" s="69" t="s">
        <v>324</v>
      </c>
    </row>
    <row r="60" spans="9:9" x14ac:dyDescent="0.25">
      <c r="I60" s="69" t="s">
        <v>325</v>
      </c>
    </row>
    <row r="61" spans="9:9" x14ac:dyDescent="0.25">
      <c r="I61" s="68" t="s">
        <v>326</v>
      </c>
    </row>
    <row r="62" spans="9:9" x14ac:dyDescent="0.25">
      <c r="I62" s="70" t="s">
        <v>327</v>
      </c>
    </row>
    <row r="63" spans="9:9" x14ac:dyDescent="0.25">
      <c r="I63" s="68" t="s">
        <v>328</v>
      </c>
    </row>
    <row r="64" spans="9:9" x14ac:dyDescent="0.25">
      <c r="I64" s="68" t="s">
        <v>329</v>
      </c>
    </row>
    <row r="65" spans="9:9" x14ac:dyDescent="0.25">
      <c r="I65" s="68" t="s">
        <v>330</v>
      </c>
    </row>
    <row r="66" spans="9:9" x14ac:dyDescent="0.25">
      <c r="I66" s="68" t="s">
        <v>331</v>
      </c>
    </row>
    <row r="67" spans="9:9" x14ac:dyDescent="0.25">
      <c r="I67" s="69" t="s">
        <v>332</v>
      </c>
    </row>
    <row r="68" spans="9:9" x14ac:dyDescent="0.25">
      <c r="I68" s="69" t="s">
        <v>333</v>
      </c>
    </row>
    <row r="69" spans="9:9" x14ac:dyDescent="0.25">
      <c r="I69" s="68" t="s">
        <v>334</v>
      </c>
    </row>
    <row r="70" spans="9:9" x14ac:dyDescent="0.25">
      <c r="I70" s="68" t="s">
        <v>335</v>
      </c>
    </row>
    <row r="71" spans="9:9" x14ac:dyDescent="0.25">
      <c r="I71" s="69" t="s">
        <v>336</v>
      </c>
    </row>
    <row r="72" spans="9:9" x14ac:dyDescent="0.25">
      <c r="I72" s="69" t="s">
        <v>337</v>
      </c>
    </row>
    <row r="73" spans="9:9" x14ac:dyDescent="0.25">
      <c r="I73" s="69" t="s">
        <v>338</v>
      </c>
    </row>
    <row r="74" spans="9:9" x14ac:dyDescent="0.25">
      <c r="I74" s="68" t="s">
        <v>339</v>
      </c>
    </row>
    <row r="75" spans="9:9" x14ac:dyDescent="0.25">
      <c r="I75" s="68" t="s">
        <v>340</v>
      </c>
    </row>
    <row r="76" spans="9:9" x14ac:dyDescent="0.25">
      <c r="I76" s="68" t="s">
        <v>341</v>
      </c>
    </row>
    <row r="77" spans="9:9" x14ac:dyDescent="0.25">
      <c r="I77" s="69" t="s">
        <v>342</v>
      </c>
    </row>
    <row r="78" spans="9:9" x14ac:dyDescent="0.25">
      <c r="I78" s="69" t="s">
        <v>343</v>
      </c>
    </row>
    <row r="79" spans="9:9" x14ac:dyDescent="0.25">
      <c r="I79" s="68" t="s">
        <v>344</v>
      </c>
    </row>
    <row r="80" spans="9:9" x14ac:dyDescent="0.25">
      <c r="I80" s="68" t="s">
        <v>345</v>
      </c>
    </row>
    <row r="81" spans="9:9" x14ac:dyDescent="0.25">
      <c r="I81" s="68" t="s">
        <v>346</v>
      </c>
    </row>
    <row r="82" spans="9:9" x14ac:dyDescent="0.25">
      <c r="I82" s="68" t="s">
        <v>347</v>
      </c>
    </row>
    <row r="83" spans="9:9" x14ac:dyDescent="0.25">
      <c r="I83" s="68" t="s">
        <v>348</v>
      </c>
    </row>
    <row r="84" spans="9:9" x14ac:dyDescent="0.25">
      <c r="I84" s="68" t="s">
        <v>349</v>
      </c>
    </row>
    <row r="85" spans="9:9" x14ac:dyDescent="0.25">
      <c r="I85" s="68" t="s">
        <v>350</v>
      </c>
    </row>
    <row r="86" spans="9:9" x14ac:dyDescent="0.25">
      <c r="I86" s="68" t="s">
        <v>351</v>
      </c>
    </row>
    <row r="87" spans="9:9" x14ac:dyDescent="0.25">
      <c r="I87" s="68" t="s">
        <v>352</v>
      </c>
    </row>
    <row r="88" spans="9:9" x14ac:dyDescent="0.25">
      <c r="I88" s="68" t="s">
        <v>353</v>
      </c>
    </row>
    <row r="89" spans="9:9" x14ac:dyDescent="0.25">
      <c r="I89" s="70" t="s">
        <v>354</v>
      </c>
    </row>
    <row r="90" spans="9:9" x14ac:dyDescent="0.25">
      <c r="I90" s="70" t="s">
        <v>355</v>
      </c>
    </row>
    <row r="91" spans="9:9" x14ac:dyDescent="0.25">
      <c r="I91" s="70" t="s">
        <v>356</v>
      </c>
    </row>
    <row r="92" spans="9:9" x14ac:dyDescent="0.25">
      <c r="I92" s="70" t="s">
        <v>357</v>
      </c>
    </row>
    <row r="93" spans="9:9" x14ac:dyDescent="0.25">
      <c r="I93" s="70" t="s">
        <v>358</v>
      </c>
    </row>
    <row r="94" spans="9:9" x14ac:dyDescent="0.25">
      <c r="I94" s="70" t="s">
        <v>359</v>
      </c>
    </row>
    <row r="95" spans="9:9" x14ac:dyDescent="0.25">
      <c r="I95" s="68" t="s">
        <v>360</v>
      </c>
    </row>
    <row r="96" spans="9:9" x14ac:dyDescent="0.25">
      <c r="I96" s="68" t="s">
        <v>361</v>
      </c>
    </row>
    <row r="97" spans="9:9" x14ac:dyDescent="0.25">
      <c r="I97" s="70" t="s">
        <v>362</v>
      </c>
    </row>
    <row r="98" spans="9:9" x14ac:dyDescent="0.25">
      <c r="I98" s="70" t="s">
        <v>363</v>
      </c>
    </row>
    <row r="99" spans="9:9" x14ac:dyDescent="0.25">
      <c r="I99" s="99" t="s">
        <v>364</v>
      </c>
    </row>
    <row r="100" spans="9:9" x14ac:dyDescent="0.25">
      <c r="I100" s="70" t="s">
        <v>365</v>
      </c>
    </row>
    <row r="101" spans="9:9" x14ac:dyDescent="0.25">
      <c r="I101" s="68" t="s">
        <v>366</v>
      </c>
    </row>
    <row r="102" spans="9:9" x14ac:dyDescent="0.25">
      <c r="I102" s="68" t="s">
        <v>367</v>
      </c>
    </row>
    <row r="103" spans="9:9" x14ac:dyDescent="0.25">
      <c r="I103" s="70" t="s">
        <v>368</v>
      </c>
    </row>
    <row r="104" spans="9:9" x14ac:dyDescent="0.25">
      <c r="I104" s="68" t="s">
        <v>369</v>
      </c>
    </row>
    <row r="105" spans="9:9" x14ac:dyDescent="0.25">
      <c r="I105" s="69" t="s">
        <v>370</v>
      </c>
    </row>
    <row r="106" spans="9:9" x14ac:dyDescent="0.25">
      <c r="I106" s="69" t="s">
        <v>371</v>
      </c>
    </row>
    <row r="107" spans="9:9" x14ac:dyDescent="0.25">
      <c r="I107" s="69" t="s">
        <v>372</v>
      </c>
    </row>
    <row r="108" spans="9:9" x14ac:dyDescent="0.25">
      <c r="I108" s="101" t="s">
        <v>373</v>
      </c>
    </row>
    <row r="109" spans="9:9" x14ac:dyDescent="0.25">
      <c r="I109" s="101" t="s">
        <v>374</v>
      </c>
    </row>
    <row r="110" spans="9:9" x14ac:dyDescent="0.25">
      <c r="I110" s="100" t="s">
        <v>375</v>
      </c>
    </row>
    <row r="111" spans="9:9" x14ac:dyDescent="0.25">
      <c r="I111" s="100" t="s">
        <v>376</v>
      </c>
    </row>
    <row r="112" spans="9:9" x14ac:dyDescent="0.25">
      <c r="I112" s="101" t="s">
        <v>377</v>
      </c>
    </row>
    <row r="113" spans="9:9" x14ac:dyDescent="0.25">
      <c r="I113" s="101" t="s">
        <v>378</v>
      </c>
    </row>
  </sheetData>
  <conditionalFormatting sqref="A1:I1">
    <cfRule type="expression" dxfId="44" priority="1">
      <formula>IF(#REF!=A$56,TRUE,FALSE)</formula>
    </cfRule>
  </conditionalFormatting>
  <conditionalFormatting sqref="A35:I38">
    <cfRule type="expression" dxfId="43" priority="2">
      <formula>IF(#REF!=A$56,TRUE,FALSE)</formula>
    </cfRule>
  </conditionalFormatting>
  <dataValidations count="1">
    <dataValidation type="list" allowBlank="1" showInputMessage="1" showErrorMessage="1" sqref="I101:I104 I107" xr:uid="{00000000-0002-0000-0300-000000000000}">
      <formula1>$I$4:$I$113</formula1>
    </dataValidation>
  </dataValidations>
  <pageMargins left="0.7" right="0.7" top="0.75" bottom="0.75" header="0.3" footer="0.3"/>
  <pageSetup paperSize="9" orientation="portrait" r:id="rId1"/>
  <tableParts count="12">
    <tablePart r:id="rId2"/>
    <tablePart r:id="rId3"/>
    <tablePart r:id="rId4"/>
    <tablePart r:id="rId5"/>
    <tablePart r:id="rId6"/>
    <tablePart r:id="rId7"/>
    <tablePart r:id="rId8"/>
    <tablePart r:id="rId9"/>
    <tablePart r:id="rId10"/>
    <tablePart r:id="rId11"/>
    <tablePart r:id="rId12"/>
    <tablePart r:id="rId1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TDB - Visualisation</vt:lpstr>
      <vt:lpstr>TCD + Calcul</vt:lpstr>
      <vt:lpstr>Saise des Données</vt:lpstr>
      <vt:lpstr>Listes déroulantes</vt:lpstr>
      <vt:lpstr>'TDB - Visualisation'!Zone_d_impression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Jérôme SOISNARD</dc:creator>
  <cp:lastModifiedBy>Chris_W10</cp:lastModifiedBy>
  <cp:lastPrinted>2022-05-30T12:10:48Z</cp:lastPrinted>
  <dcterms:created xsi:type="dcterms:W3CDTF">2022-05-20T10:41:12Z</dcterms:created>
  <dcterms:modified xsi:type="dcterms:W3CDTF">2022-06-08T16:40:33Z</dcterms:modified>
</cp:coreProperties>
</file>