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91FB3E55-3B67-41E3-9D3E-829B04E87D26}" xr6:coauthVersionLast="47" xr6:coauthVersionMax="47" xr10:uidLastSave="{00000000-0000-0000-0000-000000000000}"/>
  <bookViews>
    <workbookView xWindow="-120" yWindow="-120" windowWidth="29040" windowHeight="15990" activeTab="1" xr2:uid="{887F609D-C1FF-47B1-9EE9-172E4A387951}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DonnéesExternes_1" localSheetId="1" hidden="1">Feuil2!$A$13:$H$25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" i="2" l="1"/>
  <c r="C7" i="2"/>
  <c r="C10" i="2"/>
  <c r="C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C4D8637-3216-4932-9040-26E6A7C678F3}" keepAlive="1" name="Requête - Compta" description="Connexion à la requête « Compta » dans le classeur." type="5" refreshedVersion="7" background="1" saveData="1">
    <dbPr connection="Provider=Microsoft.Mashup.OleDb.1;Data Source=$Workbook$;Location=Compta;Extended Properties=&quot;&quot;" command="SELECT * FROM [Compta]"/>
  </connection>
  <connection id="2" xr16:uid="{B3CF4AC1-B4B5-4C25-A804-E1DAD74CBECD}" keepAlive="1" name="Requête - Ordre" description="Connexion à la requête « Ordre » dans le classeur." type="5" refreshedVersion="0" background="1">
    <dbPr connection="Provider=Microsoft.Mashup.OleDb.1;Data Source=$Workbook$;Location=Ordre;Extended Properties=&quot;&quot;" command="SELECT * FROM [Ordre]"/>
  </connection>
</connections>
</file>

<file path=xl/sharedStrings.xml><?xml version="1.0" encoding="utf-8"?>
<sst xmlns="http://schemas.openxmlformats.org/spreadsheetml/2006/main" count="154" uniqueCount="67">
  <si>
    <t>N° facture</t>
  </si>
  <si>
    <t>Date de création</t>
  </si>
  <si>
    <t>Date facture</t>
  </si>
  <si>
    <t>Type de facture</t>
  </si>
  <si>
    <t>Code client</t>
  </si>
  <si>
    <t>Client</t>
  </si>
  <si>
    <t>N° site</t>
  </si>
  <si>
    <t>Site</t>
  </si>
  <si>
    <t>Mode de règlement</t>
  </si>
  <si>
    <t>Total HT</t>
  </si>
  <si>
    <t>Total TVA</t>
  </si>
  <si>
    <t>Total TTC</t>
  </si>
  <si>
    <t>Total HT (factures d'acomptes)</t>
  </si>
  <si>
    <t>Total TVA (factures d'acomptes)</t>
  </si>
  <si>
    <t>Total TTC (factures d'acomptes)</t>
  </si>
  <si>
    <t>Statut</t>
  </si>
  <si>
    <t>Montant à payer</t>
  </si>
  <si>
    <t>Montant payé</t>
  </si>
  <si>
    <t>Nombre de relance</t>
  </si>
  <si>
    <t>Facture d'acompte</t>
  </si>
  <si>
    <t>Avoir</t>
  </si>
  <si>
    <t>Envoyée par mail</t>
  </si>
  <si>
    <t>Facture éditée</t>
  </si>
  <si>
    <t>Commentaires</t>
  </si>
  <si>
    <t>Marge commerciale</t>
  </si>
  <si>
    <t>Taux de marge</t>
  </si>
  <si>
    <t>ABO</t>
  </si>
  <si>
    <t>002884</t>
  </si>
  <si>
    <t>Eurl Sébastien HENRIET</t>
  </si>
  <si>
    <t/>
  </si>
  <si>
    <t>VIREMENT</t>
  </si>
  <si>
    <t>Facture réglée</t>
  </si>
  <si>
    <t>Non</t>
  </si>
  <si>
    <t>Oui</t>
  </si>
  <si>
    <t>SERV</t>
  </si>
  <si>
    <t>002113</t>
  </si>
  <si>
    <t>Société CHARM OSSATURE</t>
  </si>
  <si>
    <t>221</t>
  </si>
  <si>
    <t>Société CHARM' OSSATURE</t>
  </si>
  <si>
    <t>Facture non réglée</t>
  </si>
  <si>
    <t>IMPR</t>
  </si>
  <si>
    <t>674</t>
  </si>
  <si>
    <t>Communauté de Communes des Portes du Haut Doubs</t>
  </si>
  <si>
    <t>MANDAT</t>
  </si>
  <si>
    <t>date</t>
  </si>
  <si>
    <t>code journal</t>
  </si>
  <si>
    <t>compte</t>
  </si>
  <si>
    <t>débit</t>
  </si>
  <si>
    <t>crédit</t>
  </si>
  <si>
    <t>Libellé</t>
  </si>
  <si>
    <t>pièce</t>
  </si>
  <si>
    <t>référence pièce</t>
  </si>
  <si>
    <t>VE</t>
  </si>
  <si>
    <t xml:space="preserve">Regardez fiche 01 </t>
  </si>
  <si>
    <t>Total HT:706000000</t>
  </si>
  <si>
    <t>TVA : 445712000</t>
  </si>
  <si>
    <t>Codeclient :411002884</t>
  </si>
  <si>
    <t>Date</t>
  </si>
  <si>
    <t>Compte</t>
  </si>
  <si>
    <t>Débit</t>
  </si>
  <si>
    <t>Crédit</t>
  </si>
  <si>
    <t>Pièce</t>
  </si>
  <si>
    <t>Référence pièce</t>
  </si>
  <si>
    <t>TTC</t>
  </si>
  <si>
    <t>HT</t>
  </si>
  <si>
    <t>TVA</t>
  </si>
  <si>
    <t>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</si>
</sst>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0"/>
      <color theme="1"/>
      <name val="Arial"/>
      <family val="2"/>
    </font>
    <font>
      <b/>
      <sz val="11"/>
      <name val="Calibri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8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LIENTS\ID%20INFO%20-%20538450\Ex%2031.12.2022\Ventes\01.2022\Factures%2001.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test"/>
    </sheetNames>
    <sheetDataSet>
      <sheetData sheetId="0">
        <row r="2">
          <cell r="E2" t="str">
            <v>002884</v>
          </cell>
        </row>
        <row r="4">
          <cell r="E4" t="str">
            <v>002113</v>
          </cell>
        </row>
      </sheetData>
      <sheetData sheetId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A8DBE44-912B-4920-B5F5-28938A47DC17}" autoFormatId="16" applyNumberFormats="0" applyBorderFormats="0" applyFontFormats="0" applyPatternFormats="0" applyAlignmentFormats="0" applyWidthHeightFormats="0">
  <queryTableRefresh nextId="9">
    <queryTableFields count="8">
      <queryTableField id="1" name="Date" tableColumnId="1"/>
      <queryTableField id="2" name="code journal" tableColumnId="2"/>
      <queryTableField id="3" name="Compte" tableColumnId="3"/>
      <queryTableField id="4" name="Débit" tableColumnId="4"/>
      <queryTableField id="5" name="Crédit" tableColumnId="5"/>
      <queryTableField id="6" name="Libellé" tableColumnId="6"/>
      <queryTableField id="7" name="Pièce" tableColumnId="7"/>
      <queryTableField id="8" name="Référence pièce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B53D16-85DE-4F05-AD75-9E39D01D6112}" name="Compta" displayName="Compta" ref="A1:Z5" totalsRowShown="0" headerRowDxfId="5">
  <autoFilter ref="A1:Z5" xr:uid="{C0B53D16-85DE-4F05-AD75-9E39D01D6112}"/>
  <tableColumns count="26">
    <tableColumn id="1" xr3:uid="{91EAF6A7-B6F3-4EAA-BBD0-3DE755976B0F}" name="N° facture"/>
    <tableColumn id="2" xr3:uid="{34822668-75B5-42E7-91A2-74B823CE4420}" name="Date de création" dataDxfId="7"/>
    <tableColumn id="3" xr3:uid="{0128FA1E-4071-47B3-9E33-A929511A2B7C}" name="Date facture" dataDxfId="6"/>
    <tableColumn id="4" xr3:uid="{DF6D82AA-F7EC-4803-ADF9-0CB155C9DA8C}" name="Type de facture"/>
    <tableColumn id="5" xr3:uid="{5AC9C34B-2059-4DAB-8EAB-174EC5E3142B}" name="Code client"/>
    <tableColumn id="6" xr3:uid="{CA9EDE93-3C35-4E4A-A6BB-6DEEBD0742C0}" name="Client"/>
    <tableColumn id="7" xr3:uid="{C906B95F-752D-417B-ADCC-302F57994318}" name="N° site"/>
    <tableColumn id="8" xr3:uid="{895C3FEA-0465-4EBA-A76B-02917CA0A654}" name="Site"/>
    <tableColumn id="9" xr3:uid="{1283D7B0-EB69-4AC1-9F35-AC2C45991EB6}" name="Mode de règlement"/>
    <tableColumn id="10" xr3:uid="{315F3AE2-ADC0-4D36-9FAD-084F423A1EB7}" name="Total HT"/>
    <tableColumn id="11" xr3:uid="{DE8EDC5C-3EE0-4A80-B8A7-996A218B03DB}" name="Total TVA"/>
    <tableColumn id="12" xr3:uid="{0D5C2A61-3431-425B-9D32-2B0E7AEF0CC3}" name="Total TTC"/>
    <tableColumn id="13" xr3:uid="{9E50A054-5E75-44F0-BCAF-A8B9235E9835}" name="Total HT (factures d'acomptes)"/>
    <tableColumn id="14" xr3:uid="{0127A173-C1E1-4404-AA77-72B88189C3C6}" name="Total TVA (factures d'acomptes)"/>
    <tableColumn id="15" xr3:uid="{D9C80249-0443-4217-862A-2183C25C54A6}" name="Total TTC (factures d'acomptes)"/>
    <tableColumn id="16" xr3:uid="{780BA294-B627-43C5-A270-DC170F760FD3}" name="Statut"/>
    <tableColumn id="17" xr3:uid="{41A00F08-2E7A-411B-8960-E2956570D2F5}" name="Montant à payer"/>
    <tableColumn id="18" xr3:uid="{3B5E3782-46A0-403D-8324-0484EDFB4C4D}" name="Montant payé"/>
    <tableColumn id="19" xr3:uid="{878E50B6-92B9-43CB-8C9D-0FCA8ACFE542}" name="Nombre de relance"/>
    <tableColumn id="20" xr3:uid="{D5951AA6-B2F1-4E55-BAA0-34A9B633D17E}" name="Facture d'acompte"/>
    <tableColumn id="21" xr3:uid="{11DC3920-C6B0-48AE-95CA-E5383EC159E4}" name="Avoir"/>
    <tableColumn id="22" xr3:uid="{D6898217-AE5D-4603-95CD-F1EDD769770C}" name="Envoyée par mail"/>
    <tableColumn id="23" xr3:uid="{9B5E6E2F-C08C-4E0C-ACB3-902E045AD4EC}" name="Facture éditée"/>
    <tableColumn id="24" xr3:uid="{6A6DF2B8-220A-4F40-8BF4-FAB112BA9ABC}" name="Commentaires"/>
    <tableColumn id="25" xr3:uid="{9D79C4AF-3BF2-4005-A241-B356793A2FF0}" name="Marge commerciale"/>
    <tableColumn id="26" xr3:uid="{5888F092-F66B-48E0-8A5D-DA66D3F48288}" name="Taux de marg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A9BB9E-A88C-44E3-92FE-059CABDAAFB2}" name="Compta_2" displayName="Compta_2" ref="A13:H25" tableType="queryTable" totalsRowShown="0">
  <autoFilter ref="A13:H25" xr:uid="{87A9BB9E-A88C-44E3-92FE-059CABDAAFB2}"/>
  <tableColumns count="8">
    <tableColumn id="1" xr3:uid="{5CE96DC6-3CA0-4744-89FE-16568E8CB7F4}" uniqueName="1" name="Date" queryTableFieldId="1" dataDxfId="4"/>
    <tableColumn id="2" xr3:uid="{791EDDAB-3794-4D08-BB60-06F305D75D27}" uniqueName="2" name="code journal" queryTableFieldId="2"/>
    <tableColumn id="3" xr3:uid="{BD8BAB15-8834-416D-9C8A-CC5977AC7484}" uniqueName="3" name="Compte" queryTableFieldId="3"/>
    <tableColumn id="4" xr3:uid="{6C0163FA-6F3F-482C-BCFE-42C1CBBADD2B}" uniqueName="4" name="Débit" queryTableFieldId="4" dataDxfId="3" dataCellStyle="Monétaire"/>
    <tableColumn id="5" xr3:uid="{37805B38-9862-4100-A967-DE7DDE80E39C}" uniqueName="5" name="Crédit" queryTableFieldId="5" dataDxfId="2" dataCellStyle="Monétaire"/>
    <tableColumn id="6" xr3:uid="{F0A9EF37-C7AF-4582-B7C7-0A4B98D641CC}" uniqueName="6" name="Libellé" queryTableFieldId="6" dataDxfId="1"/>
    <tableColumn id="7" xr3:uid="{627C094C-A29E-4803-8B14-418BCD060B5E}" uniqueName="7" name="Pièce" queryTableFieldId="7"/>
    <tableColumn id="8" xr3:uid="{2EB9E227-0F9A-476F-893F-E55E9B39EFFC}" uniqueName="8" name="Référence pièce" queryTableFieldId="8" dataDxfId="0"/>
  </tableColumns>
  <tableStyleInfo name="TableStyleMedium7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E1763D-2B0F-48D3-80C1-51B0E4BB498C}" name="Ordre" displayName="Ordre" ref="A1:A4" totalsRowShown="0">
  <autoFilter ref="A1:A4" xr:uid="{4AE1763D-2B0F-48D3-80C1-51B0E4BB498C}"/>
  <tableColumns count="1">
    <tableColumn id="1" xr3:uid="{23E3C9A7-E5CD-4A1C-89B1-E57A7D730B76}" name="Ord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C1109-4E49-4983-B671-F39A134AA917}">
  <sheetPr codeName="Feuil1"/>
  <dimension ref="A1:Z5"/>
  <sheetViews>
    <sheetView workbookViewId="0">
      <selection activeCell="C4" sqref="C4"/>
    </sheetView>
  </sheetViews>
  <sheetFormatPr baseColWidth="10" defaultRowHeight="12.75" x14ac:dyDescent="0.2"/>
  <cols>
    <col min="1" max="1" width="12.140625" bestFit="1" customWidth="1"/>
    <col min="2" max="2" width="17.85546875" bestFit="1" customWidth="1"/>
    <col min="3" max="3" width="14.140625" bestFit="1" customWidth="1"/>
    <col min="4" max="4" width="17" bestFit="1" customWidth="1"/>
    <col min="5" max="5" width="13.28515625" bestFit="1" customWidth="1"/>
    <col min="6" max="6" width="48" bestFit="1" customWidth="1"/>
    <col min="7" max="7" width="9.140625" bestFit="1" customWidth="1"/>
    <col min="8" max="8" width="25.85546875" bestFit="1" customWidth="1"/>
    <col min="9" max="9" width="21.140625" bestFit="1" customWidth="1"/>
    <col min="10" max="10" width="10.42578125" bestFit="1" customWidth="1"/>
    <col min="11" max="11" width="11.7109375" bestFit="1" customWidth="1"/>
    <col min="12" max="12" width="11.28515625" bestFit="1" customWidth="1"/>
    <col min="13" max="13" width="30.5703125" bestFit="1" customWidth="1"/>
    <col min="14" max="14" width="31.85546875" bestFit="1" customWidth="1"/>
    <col min="15" max="15" width="31.42578125" bestFit="1" customWidth="1"/>
    <col min="16" max="16" width="16.5703125" bestFit="1" customWidth="1"/>
    <col min="17" max="17" width="17.85546875" bestFit="1" customWidth="1"/>
    <col min="18" max="18" width="15.7109375" bestFit="1" customWidth="1"/>
    <col min="19" max="19" width="20.42578125" bestFit="1" customWidth="1"/>
    <col min="20" max="20" width="19.85546875" bestFit="1" customWidth="1"/>
    <col min="21" max="21" width="8" bestFit="1" customWidth="1"/>
    <col min="22" max="22" width="18.5703125" bestFit="1" customWidth="1"/>
    <col min="23" max="23" width="16.140625" bestFit="1" customWidth="1"/>
    <col min="24" max="24" width="16.28515625" bestFit="1" customWidth="1"/>
    <col min="25" max="25" width="21" bestFit="1" customWidth="1"/>
    <col min="26" max="26" width="16.140625" bestFit="1" customWidth="1"/>
  </cols>
  <sheetData>
    <row r="1" spans="1:26" ht="15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x14ac:dyDescent="0.2">
      <c r="A2">
        <v>4064</v>
      </c>
      <c r="B2" s="3">
        <v>44592.767022604166</v>
      </c>
      <c r="C2" s="3">
        <v>44592.767022604166</v>
      </c>
      <c r="D2" t="s">
        <v>26</v>
      </c>
      <c r="E2" t="s">
        <v>27</v>
      </c>
      <c r="F2" t="s">
        <v>28</v>
      </c>
      <c r="G2" t="s">
        <v>29</v>
      </c>
      <c r="H2" t="s">
        <v>29</v>
      </c>
      <c r="I2" t="s">
        <v>30</v>
      </c>
      <c r="J2">
        <v>160</v>
      </c>
      <c r="K2">
        <v>32</v>
      </c>
      <c r="L2">
        <v>192</v>
      </c>
      <c r="M2">
        <v>0</v>
      </c>
      <c r="N2">
        <v>0</v>
      </c>
      <c r="O2">
        <v>0</v>
      </c>
      <c r="P2" t="s">
        <v>31</v>
      </c>
      <c r="Q2">
        <v>0</v>
      </c>
      <c r="R2">
        <v>192</v>
      </c>
      <c r="S2">
        <v>0</v>
      </c>
      <c r="T2" t="s">
        <v>32</v>
      </c>
      <c r="U2" t="s">
        <v>32</v>
      </c>
      <c r="V2" t="s">
        <v>33</v>
      </c>
      <c r="W2" t="s">
        <v>32</v>
      </c>
      <c r="Y2">
        <v>31.28</v>
      </c>
      <c r="Z2">
        <v>24</v>
      </c>
    </row>
    <row r="3" spans="1:26" x14ac:dyDescent="0.2">
      <c r="A3">
        <v>4063</v>
      </c>
      <c r="B3" s="3">
        <v>44592.76259017361</v>
      </c>
      <c r="C3" s="3">
        <v>44592.76259017361</v>
      </c>
      <c r="D3" t="s">
        <v>34</v>
      </c>
      <c r="E3" t="s">
        <v>27</v>
      </c>
      <c r="F3" t="s">
        <v>28</v>
      </c>
      <c r="G3" t="s">
        <v>29</v>
      </c>
      <c r="H3" t="s">
        <v>29</v>
      </c>
      <c r="I3" t="s">
        <v>30</v>
      </c>
      <c r="J3">
        <v>250</v>
      </c>
      <c r="K3">
        <v>50</v>
      </c>
      <c r="L3">
        <v>300</v>
      </c>
      <c r="M3">
        <v>0</v>
      </c>
      <c r="N3">
        <v>0</v>
      </c>
      <c r="O3">
        <v>0</v>
      </c>
      <c r="P3" t="s">
        <v>31</v>
      </c>
      <c r="Q3">
        <v>0</v>
      </c>
      <c r="R3">
        <v>300</v>
      </c>
      <c r="S3">
        <v>0</v>
      </c>
      <c r="T3" t="s">
        <v>32</v>
      </c>
      <c r="U3" t="s">
        <v>32</v>
      </c>
      <c r="V3" t="s">
        <v>33</v>
      </c>
      <c r="W3" t="s">
        <v>32</v>
      </c>
    </row>
    <row r="4" spans="1:26" x14ac:dyDescent="0.2">
      <c r="A4">
        <v>4062</v>
      </c>
      <c r="B4" s="3">
        <v>44592.754654861114</v>
      </c>
      <c r="C4" s="3">
        <v>44592.754654861114</v>
      </c>
      <c r="D4" t="s">
        <v>26</v>
      </c>
      <c r="E4" t="s">
        <v>35</v>
      </c>
      <c r="F4" t="s">
        <v>36</v>
      </c>
      <c r="G4" t="s">
        <v>37</v>
      </c>
      <c r="H4" t="s">
        <v>38</v>
      </c>
      <c r="I4" t="s">
        <v>30</v>
      </c>
      <c r="J4">
        <v>350</v>
      </c>
      <c r="K4">
        <v>70</v>
      </c>
      <c r="L4">
        <v>420</v>
      </c>
      <c r="M4">
        <v>0</v>
      </c>
      <c r="N4">
        <v>0</v>
      </c>
      <c r="O4">
        <v>0</v>
      </c>
      <c r="P4" t="s">
        <v>39</v>
      </c>
      <c r="Q4">
        <v>420</v>
      </c>
      <c r="R4">
        <v>0</v>
      </c>
      <c r="S4">
        <v>0</v>
      </c>
      <c r="T4" t="s">
        <v>32</v>
      </c>
      <c r="U4" t="s">
        <v>32</v>
      </c>
      <c r="V4" t="s">
        <v>32</v>
      </c>
      <c r="W4" t="s">
        <v>32</v>
      </c>
      <c r="Y4">
        <v>349.9</v>
      </c>
      <c r="Z4">
        <v>349900</v>
      </c>
    </row>
    <row r="5" spans="1:26" x14ac:dyDescent="0.2">
      <c r="A5">
        <v>4061</v>
      </c>
      <c r="B5" s="3">
        <v>44592.49728265046</v>
      </c>
      <c r="C5" s="3">
        <v>44592.49728265046</v>
      </c>
      <c r="D5" t="s">
        <v>40</v>
      </c>
      <c r="E5" t="s">
        <v>41</v>
      </c>
      <c r="F5" t="s">
        <v>42</v>
      </c>
      <c r="G5" t="s">
        <v>29</v>
      </c>
      <c r="H5" t="s">
        <v>29</v>
      </c>
      <c r="I5" t="s">
        <v>43</v>
      </c>
      <c r="J5">
        <v>221</v>
      </c>
      <c r="K5">
        <v>44.2</v>
      </c>
      <c r="L5">
        <v>265.2</v>
      </c>
      <c r="M5">
        <v>0</v>
      </c>
      <c r="N5">
        <v>0</v>
      </c>
      <c r="O5">
        <v>0</v>
      </c>
      <c r="P5" t="s">
        <v>39</v>
      </c>
      <c r="Q5">
        <v>265.2</v>
      </c>
      <c r="R5">
        <v>0</v>
      </c>
      <c r="S5">
        <v>0</v>
      </c>
      <c r="T5" t="s">
        <v>32</v>
      </c>
      <c r="U5" t="s">
        <v>32</v>
      </c>
      <c r="V5" t="s">
        <v>32</v>
      </c>
      <c r="W5" t="s">
        <v>32</v>
      </c>
      <c r="Y5">
        <v>51</v>
      </c>
      <c r="Z5">
        <v>30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651DB-C24D-4BB9-AEBF-B5D5A2D1F731}">
  <sheetPr codeName="Feuil2"/>
  <dimension ref="A1:M25"/>
  <sheetViews>
    <sheetView tabSelected="1" workbookViewId="0">
      <selection activeCell="F20" sqref="F20"/>
    </sheetView>
  </sheetViews>
  <sheetFormatPr baseColWidth="10" defaultRowHeight="12.75" x14ac:dyDescent="0.2"/>
  <cols>
    <col min="1" max="1" width="10.140625" bestFit="1" customWidth="1"/>
    <col min="2" max="2" width="14.7109375" bestFit="1" customWidth="1"/>
    <col min="3" max="3" width="10.28515625" bestFit="1" customWidth="1"/>
    <col min="4" max="5" width="9.28515625" bestFit="1" customWidth="1"/>
    <col min="6" max="6" width="48" bestFit="1" customWidth="1"/>
    <col min="7" max="7" width="8.42578125" bestFit="1" customWidth="1"/>
    <col min="8" max="8" width="18.140625" bestFit="1" customWidth="1"/>
    <col min="13" max="13" width="23.28515625" customWidth="1"/>
  </cols>
  <sheetData>
    <row r="1" spans="1:13" ht="15.75" x14ac:dyDescent="0.25">
      <c r="A1" s="5" t="s">
        <v>44</v>
      </c>
      <c r="B1" s="5" t="s">
        <v>45</v>
      </c>
      <c r="C1" s="5" t="s">
        <v>46</v>
      </c>
      <c r="D1" s="5" t="s">
        <v>47</v>
      </c>
      <c r="E1" s="5" t="s">
        <v>48</v>
      </c>
      <c r="F1" s="5" t="s">
        <v>49</v>
      </c>
      <c r="G1" s="5" t="s">
        <v>50</v>
      </c>
      <c r="H1" s="5" t="s">
        <v>51</v>
      </c>
    </row>
    <row r="2" spans="1:13" x14ac:dyDescent="0.2">
      <c r="A2" s="3">
        <v>44592.767022604166</v>
      </c>
      <c r="B2" t="s">
        <v>52</v>
      </c>
      <c r="C2" s="4">
        <v>70600000</v>
      </c>
      <c r="E2">
        <v>160</v>
      </c>
      <c r="F2" t="s">
        <v>28</v>
      </c>
      <c r="G2">
        <v>4064</v>
      </c>
      <c r="H2" t="s">
        <v>30</v>
      </c>
    </row>
    <row r="3" spans="1:13" x14ac:dyDescent="0.2">
      <c r="A3" s="3">
        <v>44592.767022604166</v>
      </c>
      <c r="B3" t="s">
        <v>52</v>
      </c>
      <c r="C3" s="4">
        <v>44571200</v>
      </c>
      <c r="E3">
        <v>32</v>
      </c>
      <c r="F3" t="s">
        <v>28</v>
      </c>
      <c r="G3">
        <v>4064</v>
      </c>
      <c r="H3" t="s">
        <v>30</v>
      </c>
    </row>
    <row r="4" spans="1:13" x14ac:dyDescent="0.2">
      <c r="A4" s="3">
        <v>44592.767022604166</v>
      </c>
      <c r="B4" t="s">
        <v>52</v>
      </c>
      <c r="C4" s="4" t="str">
        <f>CONCATENATE("411",[1]Factures!E2)</f>
        <v>411002884</v>
      </c>
      <c r="D4">
        <v>192</v>
      </c>
      <c r="F4" t="s">
        <v>28</v>
      </c>
      <c r="G4">
        <v>4064</v>
      </c>
      <c r="H4" t="s">
        <v>30</v>
      </c>
    </row>
    <row r="5" spans="1:13" x14ac:dyDescent="0.2">
      <c r="A5" s="3">
        <v>44592.767022604166</v>
      </c>
      <c r="B5" t="s">
        <v>52</v>
      </c>
      <c r="C5" s="4">
        <v>70600000</v>
      </c>
      <c r="E5">
        <v>250</v>
      </c>
      <c r="F5" t="s">
        <v>28</v>
      </c>
      <c r="G5">
        <v>4063</v>
      </c>
      <c r="H5" t="s">
        <v>30</v>
      </c>
    </row>
    <row r="6" spans="1:13" x14ac:dyDescent="0.2">
      <c r="A6" s="3">
        <v>44592.767022604166</v>
      </c>
      <c r="B6" t="s">
        <v>52</v>
      </c>
      <c r="C6" s="4">
        <v>44571200</v>
      </c>
      <c r="E6">
        <v>50</v>
      </c>
      <c r="F6" t="s">
        <v>28</v>
      </c>
      <c r="G6">
        <v>4063</v>
      </c>
      <c r="H6" t="s">
        <v>30</v>
      </c>
    </row>
    <row r="7" spans="1:13" x14ac:dyDescent="0.2">
      <c r="A7" s="3">
        <v>44591</v>
      </c>
      <c r="B7" t="s">
        <v>52</v>
      </c>
      <c r="C7" s="4" t="str">
        <f>+CONCATENATE("411",[1]Factures!E2)</f>
        <v>411002884</v>
      </c>
      <c r="D7">
        <v>300</v>
      </c>
      <c r="F7" t="s">
        <v>28</v>
      </c>
      <c r="G7">
        <v>4063</v>
      </c>
      <c r="H7" t="s">
        <v>30</v>
      </c>
      <c r="M7" t="s">
        <v>53</v>
      </c>
    </row>
    <row r="8" spans="1:13" x14ac:dyDescent="0.2">
      <c r="A8" s="3">
        <v>44592.767022604166</v>
      </c>
      <c r="C8" s="4">
        <v>70600000</v>
      </c>
      <c r="E8">
        <v>350</v>
      </c>
      <c r="F8" t="s">
        <v>36</v>
      </c>
      <c r="G8">
        <v>4062</v>
      </c>
      <c r="H8" t="s">
        <v>30</v>
      </c>
      <c r="M8" t="s">
        <v>54</v>
      </c>
    </row>
    <row r="9" spans="1:13" x14ac:dyDescent="0.2">
      <c r="A9" s="3">
        <v>44592</v>
      </c>
      <c r="C9" s="4">
        <v>44571200</v>
      </c>
      <c r="E9">
        <v>70</v>
      </c>
      <c r="F9" t="s">
        <v>36</v>
      </c>
      <c r="G9">
        <v>4062</v>
      </c>
      <c r="H9" t="s">
        <v>30</v>
      </c>
      <c r="M9" t="s">
        <v>55</v>
      </c>
    </row>
    <row r="10" spans="1:13" x14ac:dyDescent="0.2">
      <c r="A10" s="3">
        <v>44592</v>
      </c>
      <c r="C10" s="4" t="str">
        <f>CONCATENATE("411",[1]Factures!E4)</f>
        <v>411002113</v>
      </c>
      <c r="D10">
        <v>420</v>
      </c>
      <c r="F10" t="s">
        <v>36</v>
      </c>
      <c r="G10">
        <v>4062</v>
      </c>
      <c r="H10" t="s">
        <v>30</v>
      </c>
      <c r="M10" t="s">
        <v>56</v>
      </c>
    </row>
    <row r="11" spans="1:13" x14ac:dyDescent="0.2">
      <c r="M11" t="str">
        <f>+CONCATENATE("411",[1]Factures!E2)</f>
        <v>411002884</v>
      </c>
    </row>
    <row r="13" spans="1:13" x14ac:dyDescent="0.2">
      <c r="A13" t="s">
        <v>57</v>
      </c>
      <c r="B13" t="s">
        <v>45</v>
      </c>
      <c r="C13" t="s">
        <v>58</v>
      </c>
      <c r="D13" t="s">
        <v>59</v>
      </c>
      <c r="E13" t="s">
        <v>60</v>
      </c>
      <c r="F13" t="s">
        <v>49</v>
      </c>
      <c r="G13" t="s">
        <v>61</v>
      </c>
      <c r="H13" t="s">
        <v>62</v>
      </c>
    </row>
    <row r="14" spans="1:13" x14ac:dyDescent="0.2">
      <c r="A14" s="3">
        <v>44592</v>
      </c>
      <c r="B14" t="s">
        <v>52</v>
      </c>
      <c r="C14">
        <v>7060000</v>
      </c>
      <c r="D14" s="7">
        <v>0</v>
      </c>
      <c r="E14" s="7">
        <v>221</v>
      </c>
      <c r="F14" s="6" t="s">
        <v>42</v>
      </c>
      <c r="G14">
        <v>4061</v>
      </c>
      <c r="H14" s="6" t="s">
        <v>43</v>
      </c>
    </row>
    <row r="15" spans="1:13" x14ac:dyDescent="0.2">
      <c r="A15" s="3">
        <v>44592</v>
      </c>
      <c r="B15" t="s">
        <v>52</v>
      </c>
      <c r="C15">
        <v>44571200</v>
      </c>
      <c r="D15" s="7">
        <v>0</v>
      </c>
      <c r="E15" s="7">
        <v>44.2</v>
      </c>
      <c r="F15" s="6" t="s">
        <v>42</v>
      </c>
      <c r="G15">
        <v>4061</v>
      </c>
      <c r="H15" s="6" t="s">
        <v>43</v>
      </c>
    </row>
    <row r="16" spans="1:13" x14ac:dyDescent="0.2">
      <c r="A16" s="3">
        <v>44592</v>
      </c>
      <c r="B16" t="s">
        <v>52</v>
      </c>
      <c r="C16">
        <v>411000674</v>
      </c>
      <c r="D16" s="7">
        <v>265.2</v>
      </c>
      <c r="E16" s="7">
        <v>0</v>
      </c>
      <c r="F16" s="6" t="s">
        <v>42</v>
      </c>
      <c r="G16">
        <v>4061</v>
      </c>
      <c r="H16" s="6" t="s">
        <v>43</v>
      </c>
    </row>
    <row r="17" spans="1:8" x14ac:dyDescent="0.2">
      <c r="A17" s="3">
        <v>44592</v>
      </c>
      <c r="B17" t="s">
        <v>52</v>
      </c>
      <c r="C17">
        <v>7060000</v>
      </c>
      <c r="D17" s="7">
        <v>0</v>
      </c>
      <c r="E17" s="7">
        <v>350</v>
      </c>
      <c r="F17" s="6" t="s">
        <v>36</v>
      </c>
      <c r="G17">
        <v>4062</v>
      </c>
      <c r="H17" s="6" t="s">
        <v>30</v>
      </c>
    </row>
    <row r="18" spans="1:8" x14ac:dyDescent="0.2">
      <c r="A18" s="3">
        <v>44592</v>
      </c>
      <c r="B18" t="s">
        <v>52</v>
      </c>
      <c r="C18">
        <v>44571200</v>
      </c>
      <c r="D18" s="7">
        <v>0</v>
      </c>
      <c r="E18" s="7">
        <v>70</v>
      </c>
      <c r="F18" s="6" t="s">
        <v>36</v>
      </c>
      <c r="G18">
        <v>4062</v>
      </c>
      <c r="H18" s="6" t="s">
        <v>30</v>
      </c>
    </row>
    <row r="19" spans="1:8" x14ac:dyDescent="0.2">
      <c r="A19" s="3">
        <v>44592</v>
      </c>
      <c r="B19" t="s">
        <v>52</v>
      </c>
      <c r="C19">
        <v>411002113</v>
      </c>
      <c r="D19" s="7">
        <v>420</v>
      </c>
      <c r="E19" s="7">
        <v>0</v>
      </c>
      <c r="F19" s="6" t="s">
        <v>36</v>
      </c>
      <c r="G19">
        <v>4062</v>
      </c>
      <c r="H19" s="6" t="s">
        <v>30</v>
      </c>
    </row>
    <row r="20" spans="1:8" x14ac:dyDescent="0.2">
      <c r="A20" s="3">
        <v>44592</v>
      </c>
      <c r="B20" t="s">
        <v>52</v>
      </c>
      <c r="C20">
        <v>7060000</v>
      </c>
      <c r="D20" s="7">
        <v>0</v>
      </c>
      <c r="E20" s="7">
        <v>250</v>
      </c>
      <c r="F20" s="6" t="s">
        <v>28</v>
      </c>
      <c r="G20">
        <v>4063</v>
      </c>
      <c r="H20" s="6" t="s">
        <v>30</v>
      </c>
    </row>
    <row r="21" spans="1:8" x14ac:dyDescent="0.2">
      <c r="A21" s="3">
        <v>44592</v>
      </c>
      <c r="B21" t="s">
        <v>52</v>
      </c>
      <c r="C21">
        <v>44571200</v>
      </c>
      <c r="D21" s="7">
        <v>0</v>
      </c>
      <c r="E21" s="7">
        <v>50</v>
      </c>
      <c r="F21" s="6" t="s">
        <v>28</v>
      </c>
      <c r="G21">
        <v>4063</v>
      </c>
      <c r="H21" s="6" t="s">
        <v>30</v>
      </c>
    </row>
    <row r="22" spans="1:8" x14ac:dyDescent="0.2">
      <c r="A22" s="3">
        <v>44592</v>
      </c>
      <c r="B22" t="s">
        <v>52</v>
      </c>
      <c r="C22">
        <v>411002884</v>
      </c>
      <c r="D22" s="7">
        <v>300</v>
      </c>
      <c r="E22" s="7">
        <v>0</v>
      </c>
      <c r="F22" s="6" t="s">
        <v>28</v>
      </c>
      <c r="G22">
        <v>4063</v>
      </c>
      <c r="H22" s="6" t="s">
        <v>30</v>
      </c>
    </row>
    <row r="23" spans="1:8" x14ac:dyDescent="0.2">
      <c r="A23" s="3">
        <v>44592</v>
      </c>
      <c r="B23" t="s">
        <v>52</v>
      </c>
      <c r="C23">
        <v>7060000</v>
      </c>
      <c r="D23" s="7">
        <v>0</v>
      </c>
      <c r="E23" s="7">
        <v>160</v>
      </c>
      <c r="F23" s="6" t="s">
        <v>28</v>
      </c>
      <c r="G23">
        <v>4064</v>
      </c>
      <c r="H23" s="6" t="s">
        <v>30</v>
      </c>
    </row>
    <row r="24" spans="1:8" x14ac:dyDescent="0.2">
      <c r="A24" s="3">
        <v>44592</v>
      </c>
      <c r="B24" t="s">
        <v>52</v>
      </c>
      <c r="C24">
        <v>44571200</v>
      </c>
      <c r="D24" s="7">
        <v>0</v>
      </c>
      <c r="E24" s="7">
        <v>32</v>
      </c>
      <c r="F24" s="6" t="s">
        <v>28</v>
      </c>
      <c r="G24">
        <v>4064</v>
      </c>
      <c r="H24" s="6" t="s">
        <v>30</v>
      </c>
    </row>
    <row r="25" spans="1:8" x14ac:dyDescent="0.2">
      <c r="A25" s="3">
        <v>44592</v>
      </c>
      <c r="B25" t="s">
        <v>52</v>
      </c>
      <c r="C25">
        <v>411002884</v>
      </c>
      <c r="D25" s="7">
        <v>192</v>
      </c>
      <c r="E25" s="7">
        <v>0</v>
      </c>
      <c r="F25" s="6" t="s">
        <v>28</v>
      </c>
      <c r="G25">
        <v>4064</v>
      </c>
      <c r="H25" s="6" t="s">
        <v>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FF9BD-147C-4229-82C7-EAAD4BD53FA9}">
  <dimension ref="A1:A4"/>
  <sheetViews>
    <sheetView workbookViewId="0">
      <selection activeCell="A2" sqref="A2"/>
    </sheetView>
  </sheetViews>
  <sheetFormatPr baseColWidth="10" defaultRowHeight="12.75" x14ac:dyDescent="0.2"/>
  <sheetData>
    <row r="1" spans="1:1" x14ac:dyDescent="0.2">
      <c r="A1" t="s">
        <v>66</v>
      </c>
    </row>
    <row r="2" spans="1:1" x14ac:dyDescent="0.2">
      <c r="A2" t="s">
        <v>64</v>
      </c>
    </row>
    <row r="3" spans="1:1" x14ac:dyDescent="0.2">
      <c r="A3" t="s">
        <v>65</v>
      </c>
    </row>
    <row r="4" spans="1:1" x14ac:dyDescent="0.2">
      <c r="A4" t="s">
        <v>63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02589C-C593-47F6-8C00-23C77791EB4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In Extenso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PERGAUD Bryan (FR - IE Besancon)</dc:creator>
  <cp:lastModifiedBy>Chris_W10</cp:lastModifiedBy>
  <dcterms:created xsi:type="dcterms:W3CDTF">2022-05-16T11:39:24Z</dcterms:created>
  <dcterms:modified xsi:type="dcterms:W3CDTF">2022-05-16T12:55:49Z</dcterms:modified>
</cp:coreProperties>
</file>