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3749893-72C2-41A4-A037-5F2895A04CFD}" xr6:coauthVersionLast="47" xr6:coauthVersionMax="47" xr10:uidLastSave="{00000000-0000-0000-0000-000000000000}"/>
  <bookViews>
    <workbookView xWindow="-120" yWindow="-120" windowWidth="29040" windowHeight="15990" xr2:uid="{489D0366-4693-472A-8ADE-025820B42F86}"/>
  </bookViews>
  <sheets>
    <sheet name="Synthèse_Tps_Journaliers" sheetId="1" r:id="rId1"/>
    <sheet name="Base de données" sheetId="3" r:id="rId2"/>
    <sheet name="NE PAS PRENDRE ENCOMPTE" sheetId="2" r:id="rId3"/>
  </sheets>
  <definedNames>
    <definedName name="Semaine">'NE PAS PRENDRE ENCOMPTE'!$C$4:$BB$4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15" i="3"/>
  <c r="F15" i="3"/>
  <c r="G15" i="3"/>
  <c r="D15" i="3"/>
  <c r="BD6" i="2"/>
  <c r="BD7" i="2"/>
  <c r="BD8" i="2"/>
  <c r="BD9" i="2"/>
  <c r="BD10" i="2"/>
  <c r="BD11" i="2"/>
  <c r="BD12" i="2"/>
  <c r="BD13" i="2"/>
  <c r="BD14" i="2"/>
  <c r="BD15" i="2"/>
  <c r="BD16" i="2"/>
  <c r="BD17" i="2"/>
  <c r="BD18" i="2"/>
  <c r="BD19" i="2"/>
  <c r="BD20" i="2"/>
  <c r="BD21" i="2"/>
  <c r="BD22" i="2"/>
  <c r="BD23" i="2"/>
  <c r="BD24" i="2"/>
  <c r="BD25" i="2"/>
  <c r="BD26" i="2"/>
  <c r="BD27" i="2"/>
  <c r="BD28" i="2"/>
  <c r="BD29" i="2"/>
  <c r="BD5" i="2"/>
</calcChain>
</file>

<file path=xl/sharedStrings.xml><?xml version="1.0" encoding="utf-8"?>
<sst xmlns="http://schemas.openxmlformats.org/spreadsheetml/2006/main" count="76" uniqueCount="63">
  <si>
    <t>Matricule Journalier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</si>
  <si>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</si>
  <si>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</si>
  <si>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</si>
  <si>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</si>
  <si>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</si>
  <si>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</si>
  <si>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</si>
  <si>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</si>
  <si>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</si>
  <si>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</si>
  <si>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</si>
  <si>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</si>
  <si>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</si>
  <si>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</si>
  <si>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</si>
  <si>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</si>
  <si>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</si>
  <si>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</si>
  <si>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</si>
  <si>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</si>
  <si>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</si>
  <si>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</si>
  <si>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</si>
  <si>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</si>
  <si>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</si>
  <si>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</si>
  <si>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</si>
  <si>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</si>
  <si>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</si>
  <si>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</si>
  <si>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</si>
  <si>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</si>
  <si>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</si>
  <si>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</si>
  <si>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</si>
  <si>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</si>
  <si>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</si>
  <si>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</si>
  <si>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</si>
  <si>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</si>
  <si>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</si>
  <si>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</si>
  <si>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</si>
  <si>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</si>
  <si>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</si>
  <si>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</si>
  <si>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</si>
  <si>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</si>
  <si>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</si>
  <si>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</si>
  <si>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</si>
  <si>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</si>
  <si>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Compteur individuel</t>
  </si>
  <si>
    <t>Semaine de Reporting :</t>
  </si>
  <si>
    <t>Début de la période de référence</t>
  </si>
  <si>
    <t>Journées de travail cumulées à échéance</t>
  </si>
  <si>
    <t>Total</t>
  </si>
  <si>
    <t>38001</t>
  </si>
  <si>
    <t>38002</t>
  </si>
  <si>
    <t>38003</t>
  </si>
  <si>
    <t>38004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</si>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</sst>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6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E49437-C3BD-4202-B65D-051F784794E5}" name="Synthèse" displayName="Synthèse" ref="C8:E33" totalsRowShown="0" headerRowDxfId="1" headerRowBorderDxfId="4" tableBorderDxfId="5">
  <autoFilter ref="C8:E33" xr:uid="{EDE49437-C3BD-4202-B65D-051F784794E5}"/>
  <tableColumns count="3">
    <tableColumn id="1" xr3:uid="{ECF52299-E8C8-40C2-992D-D292041A8F22}" name="Matricule Journalier" dataDxfId="3"/>
    <tableColumn id="2" xr3:uid="{259D6382-6E93-4DD2-A8BC-83C50C9DEA18}" name="Début de la période de référence" dataDxfId="2"/>
    <tableColumn id="3" xr3:uid="{37FF6E72-A598-416A-8702-A9BB86C236F4}" name="Journées de travail cumulées à échéance" dataDxfId="0">
      <calculatedColumnFormula>IFERROR(SUM(OFFSET(BD[Semaine],,MATCH(Synthèse[[#This Row],[Matricule Journalier]]&amp;"",BD[#Headers],0)-1,MATCH($D$2,BD[Semaine],0))),0)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223C05-A0E7-4995-B10A-9B98D204B525}" name="BD" displayName="BD" ref="C3:G15" totalsRowCount="1">
  <autoFilter ref="C3:G14" xr:uid="{04223C05-A0E7-4995-B10A-9B98D204B525}"/>
  <tableColumns count="5">
    <tableColumn id="1" xr3:uid="{15CA607D-A1D2-40DB-B0B4-C163C7FA6248}" name="Semaine" totalsRowLabel="Total"/>
    <tableColumn id="2" xr3:uid="{F93F2BC6-5F46-4720-8564-93D47DE3555A}" name="38001" totalsRowFunction="sum"/>
    <tableColumn id="3" xr3:uid="{803EDF27-9258-45D6-BDCF-439B6DCCACAA}" name="38002" totalsRowFunction="sum"/>
    <tableColumn id="4" xr3:uid="{031CAE1E-84B0-498C-BEDB-1DC715D0CE6E}" name="38003" totalsRowFunction="sum"/>
    <tableColumn id="5" xr3:uid="{9DD90997-5A01-48DB-8E2D-57954F0198F7}" name="38004" totalsRowFunction="su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6EE44-722F-4973-AFE8-0229858A5246}">
  <dimension ref="C2:O33"/>
  <sheetViews>
    <sheetView showGridLines="0" tabSelected="1" workbookViewId="0">
      <selection activeCell="D2" sqref="D2"/>
    </sheetView>
  </sheetViews>
  <sheetFormatPr baseColWidth="10" defaultRowHeight="15" x14ac:dyDescent="0.25"/>
  <cols>
    <col min="3" max="3" width="21.85546875" bestFit="1" customWidth="1"/>
    <col min="4" max="4" width="32.5703125" customWidth="1"/>
    <col min="5" max="5" width="42.28515625" bestFit="1" customWidth="1"/>
  </cols>
  <sheetData>
    <row r="2" spans="3:15" x14ac:dyDescent="0.25">
      <c r="C2" s="7" t="s">
        <v>54</v>
      </c>
      <c r="D2" s="4" t="s">
        <v>3</v>
      </c>
    </row>
    <row r="8" spans="3:15" x14ac:dyDescent="0.25">
      <c r="C8" s="11" t="s">
        <v>0</v>
      </c>
      <c r="D8" s="8" t="s">
        <v>55</v>
      </c>
      <c r="E8" s="8" t="s">
        <v>56</v>
      </c>
      <c r="F8" s="1"/>
      <c r="G8" s="1"/>
      <c r="H8" s="1"/>
      <c r="I8" s="1"/>
      <c r="J8" s="1"/>
      <c r="K8" s="1"/>
      <c r="L8" s="1"/>
      <c r="M8" s="1"/>
      <c r="N8" s="1"/>
      <c r="O8" s="1"/>
    </row>
    <row r="9" spans="3:15" x14ac:dyDescent="0.25">
      <c r="C9" s="11">
        <v>38001</v>
      </c>
      <c r="D9" s="9">
        <v>44562</v>
      </c>
      <c r="E9" s="12">
        <f ca="1">IFERROR(SUM(OFFSET(BD[Semaine],,MATCH(Synthèse[[#This Row],[Matricule Journalier]]&amp;"",BD[#Headers],0)-1,MATCH($D$2,BD[Semaine],0))),0)</f>
        <v>16</v>
      </c>
      <c r="F9" s="1"/>
      <c r="G9" s="1"/>
      <c r="H9" s="1"/>
      <c r="I9" s="1"/>
      <c r="J9" s="1"/>
      <c r="K9" s="1"/>
      <c r="L9" s="1"/>
      <c r="M9" s="1"/>
      <c r="N9" s="1"/>
      <c r="O9" s="1"/>
    </row>
    <row r="10" spans="3:15" x14ac:dyDescent="0.25">
      <c r="C10" s="10">
        <v>38002</v>
      </c>
      <c r="D10" s="3">
        <v>44562</v>
      </c>
      <c r="E10" s="1">
        <f ca="1">IFERROR(SUM(OFFSET(BD[Semaine],,MATCH(Synthèse[[#This Row],[Matricule Journalier]]&amp;"",BD[#Headers],0)-1,MATCH($D$2,BD[Semaine],0))),0)</f>
        <v>5</v>
      </c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3:15" x14ac:dyDescent="0.25">
      <c r="C11" s="10">
        <v>38003</v>
      </c>
      <c r="D11" s="3">
        <v>44562</v>
      </c>
      <c r="E11" s="1">
        <f ca="1">IFERROR(SUM(OFFSET(BD[Semaine],,MATCH(Synthèse[[#This Row],[Matricule Journalier]]&amp;"",BD[#Headers],0)-1,MATCH($D$2,BD[Semaine],0))),0)</f>
        <v>5</v>
      </c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3:15" x14ac:dyDescent="0.25">
      <c r="C12" s="10">
        <v>38004</v>
      </c>
      <c r="D12" s="3">
        <v>44562</v>
      </c>
      <c r="E12" s="1">
        <f ca="1">IFERROR(SUM(OFFSET(BD[Semaine],,MATCH(Synthèse[[#This Row],[Matricule Journalier]]&amp;"",BD[#Headers],0)-1,MATCH($D$2,BD[Semaine],0))),0)</f>
        <v>7</v>
      </c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3:15" x14ac:dyDescent="0.25">
      <c r="C13" s="10">
        <v>38005</v>
      </c>
      <c r="D13" s="3">
        <v>44562</v>
      </c>
      <c r="E13" s="1">
        <f ca="1">IFERROR(SUM(OFFSET(BD[Semaine],,MATCH(Synthèse[[#This Row],[Matricule Journalier]]&amp;"",BD[#Headers],0)-1,MATCH($D$2,BD[Semaine],0))),0)</f>
        <v>0</v>
      </c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3:15" x14ac:dyDescent="0.25">
      <c r="C14" s="10">
        <v>38006</v>
      </c>
      <c r="D14" s="3">
        <v>44562</v>
      </c>
      <c r="E14" s="1">
        <f ca="1">IFERROR(SUM(OFFSET(BD[Semaine],,MATCH(Synthèse[[#This Row],[Matricule Journalier]]&amp;"",BD[#Headers],0)-1,MATCH($D$2,BD[Semaine],0))),0)</f>
        <v>0</v>
      </c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3:15" x14ac:dyDescent="0.25">
      <c r="C15" s="10">
        <v>38007</v>
      </c>
      <c r="D15" s="3">
        <v>44562</v>
      </c>
      <c r="E15" s="1">
        <f ca="1">IFERROR(SUM(OFFSET(BD[Semaine],,MATCH(Synthèse[[#This Row],[Matricule Journalier]]&amp;"",BD[#Headers],0)-1,MATCH($D$2,BD[Semaine],0))),0)</f>
        <v>0</v>
      </c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3:15" x14ac:dyDescent="0.25">
      <c r="C16" s="10">
        <v>38008</v>
      </c>
      <c r="D16" s="3">
        <v>44562</v>
      </c>
      <c r="E16" s="1">
        <f ca="1">IFERROR(SUM(OFFSET(BD[Semaine],,MATCH(Synthèse[[#This Row],[Matricule Journalier]]&amp;"",BD[#Headers],0)-1,MATCH($D$2,BD[Semaine],0))),0)</f>
        <v>0</v>
      </c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3:15" x14ac:dyDescent="0.25">
      <c r="C17" s="10">
        <v>38009</v>
      </c>
      <c r="D17" s="3">
        <v>44562</v>
      </c>
      <c r="E17" s="1">
        <f ca="1">IFERROR(SUM(OFFSET(BD[Semaine],,MATCH(Synthèse[[#This Row],[Matricule Journalier]]&amp;"",BD[#Headers],0)-1,MATCH($D$2,BD[Semaine],0))),0)</f>
        <v>0</v>
      </c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3:15" x14ac:dyDescent="0.25">
      <c r="C18" s="10">
        <v>38010</v>
      </c>
      <c r="D18" s="3">
        <v>44562</v>
      </c>
      <c r="E18" s="1">
        <f ca="1">IFERROR(SUM(OFFSET(BD[Semaine],,MATCH(Synthèse[[#This Row],[Matricule Journalier]]&amp;"",BD[#Headers],0)-1,MATCH($D$2,BD[Semaine],0))),0)</f>
        <v>0</v>
      </c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3:15" x14ac:dyDescent="0.25">
      <c r="C19" s="10">
        <v>38011</v>
      </c>
      <c r="D19" s="3">
        <v>44562</v>
      </c>
      <c r="E19" s="1">
        <f ca="1">IFERROR(SUM(OFFSET(BD[Semaine],,MATCH(Synthèse[[#This Row],[Matricule Journalier]]&amp;"",BD[#Headers],0)-1,MATCH($D$2,BD[Semaine],0))),0)</f>
        <v>0</v>
      </c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3:15" x14ac:dyDescent="0.25">
      <c r="C20" s="10">
        <v>38012</v>
      </c>
      <c r="D20" s="3">
        <v>44562</v>
      </c>
      <c r="E20" s="1">
        <f ca="1">IFERROR(SUM(OFFSET(BD[Semaine],,MATCH(Synthèse[[#This Row],[Matricule Journalier]]&amp;"",BD[#Headers],0)-1,MATCH($D$2,BD[Semaine],0))),0)</f>
        <v>0</v>
      </c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3:15" x14ac:dyDescent="0.25">
      <c r="C21" s="10">
        <v>38013</v>
      </c>
      <c r="D21" s="3">
        <v>44562</v>
      </c>
      <c r="E21" s="1">
        <f ca="1">IFERROR(SUM(OFFSET(BD[Semaine],,MATCH(Synthèse[[#This Row],[Matricule Journalier]]&amp;"",BD[#Headers],0)-1,MATCH($D$2,BD[Semaine],0))),0)</f>
        <v>0</v>
      </c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3:15" x14ac:dyDescent="0.25">
      <c r="C22" s="10">
        <v>38014</v>
      </c>
      <c r="D22" s="3">
        <v>44562</v>
      </c>
      <c r="E22" s="1">
        <f ca="1">IFERROR(SUM(OFFSET(BD[Semaine],,MATCH(Synthèse[[#This Row],[Matricule Journalier]]&amp;"",BD[#Headers],0)-1,MATCH($D$2,BD[Semaine],0))),0)</f>
        <v>0</v>
      </c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3:15" x14ac:dyDescent="0.25">
      <c r="C23" s="10">
        <v>38015</v>
      </c>
      <c r="D23" s="3">
        <v>44562</v>
      </c>
      <c r="E23" s="1">
        <f ca="1">IFERROR(SUM(OFFSET(BD[Semaine],,MATCH(Synthèse[[#This Row],[Matricule Journalier]]&amp;"",BD[#Headers],0)-1,MATCH($D$2,BD[Semaine],0))),0)</f>
        <v>0</v>
      </c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3:15" x14ac:dyDescent="0.25">
      <c r="C24" s="10">
        <v>38016</v>
      </c>
      <c r="D24" s="3">
        <v>44562</v>
      </c>
      <c r="E24" s="1">
        <f ca="1">IFERROR(SUM(OFFSET(BD[Semaine],,MATCH(Synthèse[[#This Row],[Matricule Journalier]]&amp;"",BD[#Headers],0)-1,MATCH($D$2,BD[Semaine],0))),0)</f>
        <v>0</v>
      </c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3:15" x14ac:dyDescent="0.25">
      <c r="C25" s="10">
        <v>38017</v>
      </c>
      <c r="D25" s="3">
        <v>44562</v>
      </c>
      <c r="E25" s="1">
        <f ca="1">IFERROR(SUM(OFFSET(BD[Semaine],,MATCH(Synthèse[[#This Row],[Matricule Journalier]]&amp;"",BD[#Headers],0)-1,MATCH($D$2,BD[Semaine],0))),0)</f>
        <v>0</v>
      </c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3:15" x14ac:dyDescent="0.25">
      <c r="C26" s="10">
        <v>38018</v>
      </c>
      <c r="D26" s="3">
        <v>44562</v>
      </c>
      <c r="E26" s="1">
        <f ca="1">IFERROR(SUM(OFFSET(BD[Semaine],,MATCH(Synthèse[[#This Row],[Matricule Journalier]]&amp;"",BD[#Headers],0)-1,MATCH($D$2,BD[Semaine],0))),0)</f>
        <v>0</v>
      </c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3:15" x14ac:dyDescent="0.25">
      <c r="C27" s="10">
        <v>38019</v>
      </c>
      <c r="D27" s="3">
        <v>44613</v>
      </c>
      <c r="E27" s="1">
        <f ca="1">IFERROR(SUM(OFFSET(BD[Semaine],,MATCH(Synthèse[[#This Row],[Matricule Journalier]]&amp;"",BD[#Headers],0)-1,MATCH($D$2,BD[Semaine],0))),0)</f>
        <v>0</v>
      </c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3:15" x14ac:dyDescent="0.25">
      <c r="C28" s="10">
        <v>38020</v>
      </c>
      <c r="D28" s="3">
        <v>44651</v>
      </c>
      <c r="E28" s="1">
        <f ca="1">IFERROR(SUM(OFFSET(BD[Semaine],,MATCH(Synthèse[[#This Row],[Matricule Journalier]]&amp;"",BD[#Headers],0)-1,MATCH($D$2,BD[Semaine],0))),0)</f>
        <v>0</v>
      </c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3:15" x14ac:dyDescent="0.25">
      <c r="C29" s="10">
        <v>38021</v>
      </c>
      <c r="D29" s="3">
        <v>44655</v>
      </c>
      <c r="E29" s="1">
        <f ca="1">IFERROR(SUM(OFFSET(BD[Semaine],,MATCH(Synthèse[[#This Row],[Matricule Journalier]]&amp;"",BD[#Headers],0)-1,MATCH($D$2,BD[Semaine],0))),0)</f>
        <v>0</v>
      </c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3:15" x14ac:dyDescent="0.25">
      <c r="C30" s="10">
        <v>38022</v>
      </c>
      <c r="D30" s="3">
        <v>44718</v>
      </c>
      <c r="E30" s="1">
        <f ca="1">IFERROR(SUM(OFFSET(BD[Semaine],,MATCH(Synthèse[[#This Row],[Matricule Journalier]]&amp;"",BD[#Headers],0)-1,MATCH($D$2,BD[Semaine],0))),0)</f>
        <v>0</v>
      </c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3:15" x14ac:dyDescent="0.25">
      <c r="C31" s="10">
        <v>38023</v>
      </c>
      <c r="D31" s="3">
        <v>44719</v>
      </c>
      <c r="E31" s="1">
        <f ca="1">IFERROR(SUM(OFFSET(BD[Semaine],,MATCH(Synthèse[[#This Row],[Matricule Journalier]]&amp;"",BD[#Headers],0)-1,MATCH($D$2,BD[Semaine],0))),0)</f>
        <v>0</v>
      </c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3:15" x14ac:dyDescent="0.25">
      <c r="C32" s="10">
        <v>38024</v>
      </c>
      <c r="D32" s="3">
        <v>44781</v>
      </c>
      <c r="E32" s="1">
        <f ca="1">IFERROR(SUM(OFFSET(BD[Semaine],,MATCH(Synthèse[[#This Row],[Matricule Journalier]]&amp;"",BD[#Headers],0)-1,MATCH($D$2,BD[Semaine],0))),0)</f>
        <v>0</v>
      </c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3:15" x14ac:dyDescent="0.25">
      <c r="C33" s="10">
        <v>38025</v>
      </c>
      <c r="D33" s="3">
        <v>44878</v>
      </c>
      <c r="E33" s="1">
        <f ca="1">IFERROR(SUM(OFFSET(BD[Semaine],,MATCH(Synthèse[[#This Row],[Matricule Journalier]]&amp;"",BD[#Headers],0)-1,MATCH($D$2,BD[Semaine],0))),0)</f>
        <v>0</v>
      </c>
      <c r="F33" s="1"/>
      <c r="G33" s="1"/>
      <c r="H33" s="1"/>
      <c r="I33" s="1"/>
      <c r="J33" s="1"/>
      <c r="K33" s="1"/>
      <c r="L33" s="1"/>
      <c r="M33" s="1"/>
      <c r="N33" s="1"/>
      <c r="O33" s="1"/>
    </row>
  </sheetData>
  <dataValidations count="1">
    <dataValidation type="list" allowBlank="1" showInputMessage="1" showErrorMessage="1" sqref="D2" xr:uid="{406F16B7-E224-4173-B95D-4B595F1FF5B0}">
      <formula1>Semaine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4F67A-6987-45F1-B278-00312CFAB580}">
  <dimension ref="C3:G15"/>
  <sheetViews>
    <sheetView workbookViewId="0">
      <selection activeCell="C4" sqref="C4:C14"/>
    </sheetView>
  </sheetViews>
  <sheetFormatPr baseColWidth="10" defaultRowHeight="15" x14ac:dyDescent="0.25"/>
  <cols>
    <col min="3" max="3" width="11.5703125" customWidth="1"/>
  </cols>
  <sheetData>
    <row r="3" spans="3:7" x14ac:dyDescent="0.25">
      <c r="C3" t="s">
        <v>62</v>
      </c>
      <c r="D3" t="s">
        <v>58</v>
      </c>
      <c r="E3" t="s">
        <v>59</v>
      </c>
      <c r="F3" t="s">
        <v>60</v>
      </c>
      <c r="G3" t="s">
        <v>61</v>
      </c>
    </row>
    <row r="4" spans="3:7" x14ac:dyDescent="0.25">
      <c r="C4" t="s">
        <v>1</v>
      </c>
      <c r="D4">
        <v>5</v>
      </c>
      <c r="E4">
        <v>5</v>
      </c>
      <c r="F4">
        <v>5</v>
      </c>
      <c r="G4">
        <v>7</v>
      </c>
    </row>
    <row r="5" spans="3:7" x14ac:dyDescent="0.25">
      <c r="C5" t="s">
        <v>2</v>
      </c>
      <c r="D5">
        <v>6</v>
      </c>
    </row>
    <row r="6" spans="3:7" x14ac:dyDescent="0.25">
      <c r="C6" t="s">
        <v>3</v>
      </c>
      <c r="D6">
        <v>5</v>
      </c>
    </row>
    <row r="7" spans="3:7" x14ac:dyDescent="0.25">
      <c r="C7" t="s">
        <v>4</v>
      </c>
      <c r="D7">
        <v>4</v>
      </c>
    </row>
    <row r="8" spans="3:7" x14ac:dyDescent="0.25">
      <c r="C8" t="s">
        <v>5</v>
      </c>
      <c r="D8">
        <v>5</v>
      </c>
    </row>
    <row r="9" spans="3:7" x14ac:dyDescent="0.25">
      <c r="C9" t="s">
        <v>6</v>
      </c>
      <c r="D9">
        <v>5</v>
      </c>
    </row>
    <row r="10" spans="3:7" x14ac:dyDescent="0.25">
      <c r="C10" t="s">
        <v>7</v>
      </c>
      <c r="D10">
        <v>5</v>
      </c>
    </row>
    <row r="11" spans="3:7" x14ac:dyDescent="0.25">
      <c r="C11" t="s">
        <v>8</v>
      </c>
      <c r="D11">
        <v>5</v>
      </c>
    </row>
    <row r="12" spans="3:7" x14ac:dyDescent="0.25">
      <c r="C12" t="s">
        <v>9</v>
      </c>
      <c r="D12">
        <v>5</v>
      </c>
    </row>
    <row r="13" spans="3:7" x14ac:dyDescent="0.25">
      <c r="C13" t="s">
        <v>10</v>
      </c>
      <c r="D13">
        <v>5</v>
      </c>
    </row>
    <row r="14" spans="3:7" x14ac:dyDescent="0.25">
      <c r="C14" t="s">
        <v>11</v>
      </c>
      <c r="D14">
        <v>5</v>
      </c>
    </row>
    <row r="15" spans="3:7" x14ac:dyDescent="0.25">
      <c r="C15" t="s">
        <v>57</v>
      </c>
      <c r="D15">
        <f>SUBTOTAL(109,BD[38001])</f>
        <v>55</v>
      </c>
      <c r="E15">
        <f>SUBTOTAL(109,BD[38002])</f>
        <v>5</v>
      </c>
      <c r="F15">
        <f>SUBTOTAL(109,BD[38003])</f>
        <v>5</v>
      </c>
      <c r="G15">
        <f>SUBTOTAL(109,BD[38004])</f>
        <v>7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D4B5C-CD83-4D1B-B13D-D57FCDB2AF8C}">
  <sheetPr>
    <tabColor theme="1"/>
  </sheetPr>
  <dimension ref="B4:BD29"/>
  <sheetViews>
    <sheetView showGridLines="0" zoomScaleNormal="100" workbookViewId="0">
      <pane xSplit="2" topLeftCell="C1" activePane="topRight" state="frozen"/>
      <selection pane="topRight" activeCell="E30" sqref="E30"/>
    </sheetView>
  </sheetViews>
  <sheetFormatPr baseColWidth="10" defaultRowHeight="15" x14ac:dyDescent="0.25"/>
  <cols>
    <col min="2" max="2" width="18.85546875" bestFit="1" customWidth="1"/>
    <col min="56" max="56" width="19.42578125" bestFit="1" customWidth="1"/>
  </cols>
  <sheetData>
    <row r="4" spans="2:56" x14ac:dyDescent="0.25">
      <c r="B4" s="5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6" t="s">
        <v>12</v>
      </c>
      <c r="O4" s="6" t="s">
        <v>13</v>
      </c>
      <c r="P4" s="6" t="s">
        <v>14</v>
      </c>
      <c r="Q4" s="6" t="s">
        <v>15</v>
      </c>
      <c r="R4" s="6" t="s">
        <v>16</v>
      </c>
      <c r="S4" s="6" t="s">
        <v>17</v>
      </c>
      <c r="T4" s="6" t="s">
        <v>18</v>
      </c>
      <c r="U4" s="6" t="s">
        <v>19</v>
      </c>
      <c r="V4" s="6" t="s">
        <v>20</v>
      </c>
      <c r="W4" s="6" t="s">
        <v>21</v>
      </c>
      <c r="X4" s="6" t="s">
        <v>22</v>
      </c>
      <c r="Y4" s="6" t="s">
        <v>23</v>
      </c>
      <c r="Z4" s="6" t="s">
        <v>24</v>
      </c>
      <c r="AA4" s="6" t="s">
        <v>25</v>
      </c>
      <c r="AB4" s="6" t="s">
        <v>26</v>
      </c>
      <c r="AC4" s="6" t="s">
        <v>27</v>
      </c>
      <c r="AD4" s="6" t="s">
        <v>28</v>
      </c>
      <c r="AE4" s="6" t="s">
        <v>29</v>
      </c>
      <c r="AF4" s="6" t="s">
        <v>30</v>
      </c>
      <c r="AG4" s="6" t="s">
        <v>31</v>
      </c>
      <c r="AH4" s="6" t="s">
        <v>32</v>
      </c>
      <c r="AI4" s="6" t="s">
        <v>33</v>
      </c>
      <c r="AJ4" s="6" t="s">
        <v>34</v>
      </c>
      <c r="AK4" s="6" t="s">
        <v>35</v>
      </c>
      <c r="AL4" s="6" t="s">
        <v>36</v>
      </c>
      <c r="AM4" s="6" t="s">
        <v>37</v>
      </c>
      <c r="AN4" s="6" t="s">
        <v>38</v>
      </c>
      <c r="AO4" s="6" t="s">
        <v>39</v>
      </c>
      <c r="AP4" s="6" t="s">
        <v>40</v>
      </c>
      <c r="AQ4" s="6" t="s">
        <v>41</v>
      </c>
      <c r="AR4" s="6" t="s">
        <v>42</v>
      </c>
      <c r="AS4" s="6" t="s">
        <v>43</v>
      </c>
      <c r="AT4" s="6" t="s">
        <v>44</v>
      </c>
      <c r="AU4" s="6" t="s">
        <v>45</v>
      </c>
      <c r="AV4" s="6" t="s">
        <v>46</v>
      </c>
      <c r="AW4" s="6" t="s">
        <v>47</v>
      </c>
      <c r="AX4" s="6" t="s">
        <v>48</v>
      </c>
      <c r="AY4" s="6" t="s">
        <v>49</v>
      </c>
      <c r="AZ4" s="6" t="s">
        <v>50</v>
      </c>
      <c r="BA4" s="6" t="s">
        <v>51</v>
      </c>
      <c r="BB4" s="6" t="s">
        <v>52</v>
      </c>
      <c r="BD4" s="5" t="s">
        <v>53</v>
      </c>
    </row>
    <row r="5" spans="2:56" x14ac:dyDescent="0.25">
      <c r="B5" s="4">
        <v>38001</v>
      </c>
      <c r="C5" s="2">
        <v>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D5" s="2">
        <f>SUM(C5:BB5)</f>
        <v>5</v>
      </c>
    </row>
    <row r="6" spans="2:56" x14ac:dyDescent="0.25">
      <c r="B6" s="4">
        <v>38002</v>
      </c>
      <c r="C6" s="2">
        <v>5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D6" s="2">
        <f t="shared" ref="BD6:BD29" si="0">SUM(C6:BB6)</f>
        <v>5</v>
      </c>
    </row>
    <row r="7" spans="2:56" x14ac:dyDescent="0.25">
      <c r="B7" s="4">
        <v>38003</v>
      </c>
      <c r="C7" s="2">
        <v>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D7" s="2">
        <f t="shared" si="0"/>
        <v>5</v>
      </c>
    </row>
    <row r="8" spans="2:56" x14ac:dyDescent="0.25">
      <c r="B8" s="4">
        <v>38004</v>
      </c>
      <c r="C8" s="2">
        <v>5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D8" s="2">
        <f t="shared" si="0"/>
        <v>5</v>
      </c>
    </row>
    <row r="9" spans="2:56" x14ac:dyDescent="0.25">
      <c r="B9" s="4">
        <v>38005</v>
      </c>
      <c r="C9" s="2">
        <v>5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D9" s="2">
        <f t="shared" si="0"/>
        <v>5</v>
      </c>
    </row>
    <row r="10" spans="2:56" x14ac:dyDescent="0.25">
      <c r="B10" s="4">
        <v>38006</v>
      </c>
      <c r="C10" s="2">
        <v>4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D10" s="2">
        <f t="shared" si="0"/>
        <v>4</v>
      </c>
    </row>
    <row r="11" spans="2:56" x14ac:dyDescent="0.25">
      <c r="B11" s="4">
        <v>38007</v>
      </c>
      <c r="C11" s="2">
        <v>4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D11" s="2">
        <f t="shared" si="0"/>
        <v>4</v>
      </c>
    </row>
    <row r="12" spans="2:56" x14ac:dyDescent="0.25">
      <c r="B12" s="4">
        <v>38008</v>
      </c>
      <c r="C12" s="2">
        <v>3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D12" s="2">
        <f t="shared" si="0"/>
        <v>3</v>
      </c>
    </row>
    <row r="13" spans="2:56" x14ac:dyDescent="0.25">
      <c r="B13" s="4">
        <v>38009</v>
      </c>
      <c r="C13" s="2">
        <v>2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D13" s="2">
        <f t="shared" si="0"/>
        <v>2</v>
      </c>
    </row>
    <row r="14" spans="2:56" x14ac:dyDescent="0.25">
      <c r="B14" s="4">
        <v>38010</v>
      </c>
      <c r="C14" s="2">
        <v>2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D14" s="2">
        <f t="shared" si="0"/>
        <v>2</v>
      </c>
    </row>
    <row r="15" spans="2:56" x14ac:dyDescent="0.25">
      <c r="B15" s="4">
        <v>38011</v>
      </c>
      <c r="C15" s="2">
        <v>2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D15" s="2">
        <f t="shared" si="0"/>
        <v>2</v>
      </c>
    </row>
    <row r="16" spans="2:56" x14ac:dyDescent="0.25">
      <c r="B16" s="4">
        <v>38012</v>
      </c>
      <c r="C16" s="2">
        <v>1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D16" s="2">
        <f t="shared" si="0"/>
        <v>1</v>
      </c>
    </row>
    <row r="17" spans="2:56" x14ac:dyDescent="0.25">
      <c r="B17" s="4">
        <v>38013</v>
      </c>
      <c r="C17" s="2">
        <v>5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D17" s="2">
        <f t="shared" si="0"/>
        <v>5</v>
      </c>
    </row>
    <row r="18" spans="2:56" x14ac:dyDescent="0.25">
      <c r="B18" s="4">
        <v>38014</v>
      </c>
      <c r="C18" s="2">
        <v>5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D18" s="2">
        <f t="shared" si="0"/>
        <v>5</v>
      </c>
    </row>
    <row r="19" spans="2:56" x14ac:dyDescent="0.25">
      <c r="B19" s="4">
        <v>38015</v>
      </c>
      <c r="C19" s="2">
        <v>5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D19" s="2">
        <f t="shared" si="0"/>
        <v>5</v>
      </c>
    </row>
    <row r="20" spans="2:56" x14ac:dyDescent="0.25">
      <c r="B20" s="4">
        <v>38016</v>
      </c>
      <c r="C20" s="2">
        <v>6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D20" s="2">
        <f t="shared" si="0"/>
        <v>6</v>
      </c>
    </row>
    <row r="21" spans="2:56" x14ac:dyDescent="0.25">
      <c r="B21" s="4">
        <v>38017</v>
      </c>
      <c r="C21" s="2">
        <v>5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D21" s="2">
        <f t="shared" si="0"/>
        <v>5</v>
      </c>
    </row>
    <row r="22" spans="2:56" x14ac:dyDescent="0.25">
      <c r="B22" s="4">
        <v>38018</v>
      </c>
      <c r="C22" s="2">
        <v>5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D22" s="2">
        <f t="shared" si="0"/>
        <v>5</v>
      </c>
    </row>
    <row r="23" spans="2:56" x14ac:dyDescent="0.25">
      <c r="B23" s="4">
        <v>38019</v>
      </c>
      <c r="C23" s="2">
        <v>0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D23" s="2">
        <f t="shared" si="0"/>
        <v>0</v>
      </c>
    </row>
    <row r="24" spans="2:56" x14ac:dyDescent="0.25">
      <c r="B24" s="4">
        <v>38020</v>
      </c>
      <c r="C24" s="2">
        <v>0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D24" s="2">
        <f t="shared" si="0"/>
        <v>0</v>
      </c>
    </row>
    <row r="25" spans="2:56" x14ac:dyDescent="0.25">
      <c r="B25" s="4">
        <v>38021</v>
      </c>
      <c r="C25" s="2">
        <v>0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D25" s="2">
        <f t="shared" si="0"/>
        <v>0</v>
      </c>
    </row>
    <row r="26" spans="2:56" x14ac:dyDescent="0.25">
      <c r="B26" s="4">
        <v>38022</v>
      </c>
      <c r="C26" s="2">
        <v>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D26" s="2">
        <f t="shared" si="0"/>
        <v>0</v>
      </c>
    </row>
    <row r="27" spans="2:56" x14ac:dyDescent="0.25">
      <c r="B27" s="4">
        <v>38023</v>
      </c>
      <c r="C27" s="2">
        <v>0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D27" s="2">
        <f t="shared" si="0"/>
        <v>0</v>
      </c>
    </row>
    <row r="28" spans="2:56" x14ac:dyDescent="0.25">
      <c r="B28" s="4">
        <v>38024</v>
      </c>
      <c r="C28" s="2">
        <v>0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D28" s="2">
        <f t="shared" si="0"/>
        <v>0</v>
      </c>
    </row>
    <row r="29" spans="2:56" x14ac:dyDescent="0.25">
      <c r="B29" s="4">
        <v>38025</v>
      </c>
      <c r="C29" s="2">
        <v>0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D29" s="2">
        <f t="shared" si="0"/>
        <v>0</v>
      </c>
    </row>
  </sheetData>
  <phoneticPr fontId="2" type="noConversion"/>
  <pageMargins left="0.7" right="0.7" top="0.75" bottom="0.75" header="0.3" footer="0.3"/>
  <pageSetup paperSize="9" orientation="portrait" verticalDpi="0" r:id="rId1"/>
  <ignoredErrors>
    <ignoredError sqref="BD5 BD6:BD2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Synthèse_Tps_Journaliers</vt:lpstr>
      <vt:lpstr>Base de données</vt:lpstr>
      <vt:lpstr>NE PAS PRENDRE ENCOMPTE</vt:lpstr>
      <vt:lpstr>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 Moussi</dc:creator>
  <cp:lastModifiedBy>Chris_W10</cp:lastModifiedBy>
  <dcterms:created xsi:type="dcterms:W3CDTF">2022-04-03T10:19:16Z</dcterms:created>
  <dcterms:modified xsi:type="dcterms:W3CDTF">2022-04-03T13:40:01Z</dcterms:modified>
</cp:coreProperties>
</file>