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73D1C998-8FAF-461E-B814-4AD33CE0EA3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TBord" sheetId="54" r:id="rId1"/>
    <sheet name="Saisie" sheetId="53" r:id="rId2"/>
  </sheets>
  <externalReferences>
    <externalReference r:id="rId3"/>
  </externalReferences>
  <definedNames>
    <definedName name="_xlnm._FilterDatabase" localSheetId="1" hidden="1">Saisie!$B$8:$B$11</definedName>
    <definedName name="_xlnm.Criteria" localSheetId="1">Saisie!$P$7:$V$92</definedName>
    <definedName name="DonnéesExternes_1" localSheetId="0" hidden="1">TBord!$S$9:$T$11</definedName>
    <definedName name="Nom">TBord!$E$12</definedName>
    <definedName name="Nos_C" localSheetId="1">OFFSET([1]Individus!$E$15,0,0,COUNTA([1]Individus!$E:$E))</definedName>
    <definedName name="Nos_Races" localSheetId="1">OFFSET([1]Individus!$J$4,0,0,COUNTA([1]Individus!$J:$J))</definedName>
    <definedName name="Nos_S" localSheetId="1">OFFSET([1]Individus!#REF!,0,0,COUNTA([1]Individus!$H:$H))</definedName>
    <definedName name="NosRaces_Chats" localSheetId="1">OFFSET('[1]Individus (2)'!$H$4,0,0,COUNTA('[1]Individus (2)'!$H:$H))</definedName>
    <definedName name="Race">TBord!$E$11</definedName>
    <definedName name="Segment_NOM">#N/A</definedName>
    <definedName name="Segment_Race">#N/A</definedName>
  </definedNames>
  <calcPr calcId="191029"/>
  <pivotCaches>
    <pivotCache cacheId="859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1" i="53" l="1"/>
  <c r="N1" i="53"/>
  <c r="M1" i="53"/>
  <c r="L1" i="53"/>
  <c r="E1" i="53"/>
  <c r="B9" i="5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B65532A-24FE-4667-B525-2CF657459DCC}" keepAlive="1" name="Requête - Prochains_Traitements" description="Connexion à la requête « Prochains_Traitements » dans le classeur." type="5" refreshedVersion="7" saveData="1">
    <dbPr connection="Provider=Microsoft.Mashup.OleDb.1;Data Source=$Workbook$;Location=Prochains_Traitements;Extended Properties=&quot;&quot;" command="SELECT * FROM [Prochains_Traitements]"/>
  </connection>
  <connection id="2" xr16:uid="{F408799F-1F85-44A8-ABD9-4532E0C40BB2}" keepAlive="1" name="Requête - Prochains_Traitements0" description="Connexion à la requête « Prochains_Traitements0 » dans le classeur." type="5" refreshedVersion="7" saveData="1">
    <dbPr connection="Provider=Microsoft.Mashup.OleDb.1;Data Source=$Workbook$;Location=Prochains_Traitements0;Extended Properties=&quot;&quot;" command="SELECT * FROM [Prochains_Traitements0]"/>
  </connection>
</connections>
</file>

<file path=xl/sharedStrings.xml><?xml version="1.0" encoding="utf-8"?>
<sst xmlns="http://schemas.openxmlformats.org/spreadsheetml/2006/main" count="48" uniqueCount="32">
  <si>
    <t>AGE</t>
  </si>
  <si>
    <t>POIDS</t>
  </si>
  <si>
    <t>VACCIN</t>
  </si>
  <si>
    <t>NOM</t>
  </si>
  <si>
    <t>Race</t>
  </si>
  <si>
    <t>Berger Allemand</t>
  </si>
  <si>
    <t>Date de Saisie</t>
  </si>
  <si>
    <t>Age en Jours</t>
  </si>
  <si>
    <t xml:space="preserve">1 ans 6 mois 9 jrs </t>
  </si>
  <si>
    <t>*</t>
  </si>
  <si>
    <t>Togo</t>
  </si>
  <si>
    <t>univerm</t>
  </si>
  <si>
    <t>nexgard</t>
  </si>
  <si>
    <t xml:space="preserve">1 ans 15 jrs </t>
  </si>
  <si>
    <t>Date</t>
  </si>
  <si>
    <t>Mâles</t>
  </si>
  <si>
    <t>Femelles</t>
  </si>
  <si>
    <t>Père</t>
  </si>
  <si>
    <t>Prochain Vermifuge</t>
  </si>
  <si>
    <t>Commentaires</t>
  </si>
  <si>
    <t>Dose</t>
  </si>
  <si>
    <t>Kg</t>
  </si>
  <si>
    <t>Prochain vaccin</t>
  </si>
  <si>
    <t>Prochain Anti-tiques</t>
  </si>
  <si>
    <t xml:space="preserve">2 ans 15 jrs </t>
  </si>
  <si>
    <t>PRODUIT ANTI-TIC</t>
  </si>
  <si>
    <t>QUANTITE ANTI_TIC</t>
  </si>
  <si>
    <t>QUANTITE VERMIFUGE</t>
  </si>
  <si>
    <t>Coker</t>
  </si>
  <si>
    <t>Benin</t>
  </si>
  <si>
    <t>PRODUIT VERMIFUGE</t>
  </si>
  <si>
    <t>1 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</si>
</sst>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.0&quot; kg&quot;"/>
    <numFmt numFmtId="165" formatCode="0.0&quot; ml&quot;"/>
    <numFmt numFmtId="166" formatCode="0.00&quot; ml&quot;"/>
    <numFmt numFmtId="167" formatCode="0.00&quot; c&quot;"/>
    <numFmt numFmtId="168" formatCode="m/d/yyyy"/>
  </numFmts>
  <fonts count="13" x14ac:knownFonts="1">
    <font>
      <sz val="11"/>
      <color theme="1"/>
      <name val="Corbel"/>
      <family val="2"/>
      <scheme val="minor"/>
    </font>
    <font>
      <b/>
      <sz val="11"/>
      <color theme="0"/>
      <name val="Corbel"/>
      <family val="2"/>
      <scheme val="minor"/>
    </font>
    <font>
      <b/>
      <sz val="11"/>
      <color theme="1"/>
      <name val="Corbel"/>
      <family val="2"/>
      <scheme val="minor"/>
    </font>
    <font>
      <sz val="16"/>
      <color theme="1"/>
      <name val="Corbel"/>
      <family val="2"/>
      <scheme val="minor"/>
    </font>
    <font>
      <sz val="8"/>
      <name val="Corbel"/>
      <family val="2"/>
      <scheme val="minor"/>
    </font>
    <font>
      <sz val="11"/>
      <color theme="0"/>
      <name val="Corbel"/>
      <family val="2"/>
      <scheme val="minor"/>
    </font>
    <font>
      <sz val="11"/>
      <color theme="1"/>
      <name val="Corbel"/>
      <family val="2"/>
      <scheme val="major"/>
    </font>
    <font>
      <b/>
      <sz val="11"/>
      <name val="Corbel"/>
      <family val="2"/>
      <scheme val="major"/>
    </font>
    <font>
      <b/>
      <sz val="11"/>
      <color rgb="FFFF0000"/>
      <name val="Corbel"/>
      <family val="2"/>
      <scheme val="major"/>
    </font>
    <font>
      <sz val="11"/>
      <color theme="0"/>
      <name val="Corbel"/>
      <family val="2"/>
      <scheme val="major"/>
    </font>
    <font>
      <b/>
      <sz val="11"/>
      <color theme="0"/>
      <name val="Corbel"/>
      <family val="2"/>
      <scheme val="major"/>
    </font>
    <font>
      <b/>
      <sz val="11"/>
      <color theme="1"/>
      <name val="Corbel"/>
      <family val="2"/>
      <scheme val="major"/>
    </font>
    <font>
      <sz val="11"/>
      <color rgb="FF000000"/>
      <name val="Corbel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9" tint="-0.249977111117893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theme="8" tint="-0.249977111117893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/>
      <bottom style="medium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14" fontId="2" fillId="0" borderId="0" xfId="0" applyNumberFormat="1" applyFont="1"/>
    <xf numFmtId="0" fontId="0" fillId="4" borderId="0" xfId="0" applyFill="1"/>
    <xf numFmtId="0" fontId="1" fillId="3" borderId="10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0" xfId="0" pivotButton="1" applyAlignment="1">
      <alignment horizontal="center" vertical="center"/>
    </xf>
    <xf numFmtId="14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pivotButton="1"/>
    <xf numFmtId="14" fontId="6" fillId="0" borderId="0" xfId="0" applyNumberFormat="1" applyFont="1" applyAlignment="1">
      <alignment horizontal="center" vertical="center"/>
    </xf>
    <xf numFmtId="0" fontId="6" fillId="0" borderId="0" xfId="0" applyFont="1" applyFill="1"/>
    <xf numFmtId="14" fontId="7" fillId="0" borderId="1" xfId="0" applyNumberFormat="1" applyFont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167" fontId="6" fillId="0" borderId="0" xfId="0" applyNumberFormat="1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6" fillId="0" borderId="0" xfId="0" applyFont="1"/>
    <xf numFmtId="14" fontId="8" fillId="0" borderId="0" xfId="0" applyNumberFormat="1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9" fillId="2" borderId="3" xfId="0" applyNumberFormat="1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14" fontId="10" fillId="2" borderId="4" xfId="0" applyNumberFormat="1" applyFont="1" applyFill="1" applyBorder="1" applyAlignment="1">
      <alignment horizontal="center" vertical="center" wrapText="1"/>
    </xf>
    <xf numFmtId="164" fontId="10" fillId="2" borderId="3" xfId="0" applyNumberFormat="1" applyFont="1" applyFill="1" applyBorder="1" applyAlignment="1">
      <alignment horizontal="center" vertical="center" wrapText="1"/>
    </xf>
    <xf numFmtId="14" fontId="10" fillId="2" borderId="3" xfId="0" applyNumberFormat="1" applyFont="1" applyFill="1" applyBorder="1" applyAlignment="1">
      <alignment horizontal="center" vertical="center" wrapText="1"/>
    </xf>
    <xf numFmtId="166" fontId="10" fillId="2" borderId="3" xfId="0" applyNumberFormat="1" applyFont="1" applyFill="1" applyBorder="1" applyAlignment="1">
      <alignment horizontal="center" vertical="center" wrapText="1"/>
    </xf>
    <xf numFmtId="165" fontId="10" fillId="2" borderId="3" xfId="0" applyNumberFormat="1" applyFont="1" applyFill="1" applyBorder="1" applyAlignment="1">
      <alignment horizontal="center" vertical="center" wrapText="1"/>
    </xf>
    <xf numFmtId="167" fontId="10" fillId="2" borderId="3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wrapText="1"/>
    </xf>
    <xf numFmtId="14" fontId="6" fillId="0" borderId="5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14" fontId="6" fillId="0" borderId="0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166" fontId="6" fillId="0" borderId="2" xfId="0" applyNumberFormat="1" applyFont="1" applyBorder="1" applyAlignment="1">
      <alignment horizontal="center" vertical="center"/>
    </xf>
    <xf numFmtId="167" fontId="6" fillId="0" borderId="6" xfId="0" applyNumberFormat="1" applyFont="1" applyBorder="1" applyAlignment="1">
      <alignment horizontal="center" vertical="center"/>
    </xf>
    <xf numFmtId="0" fontId="6" fillId="0" borderId="0" xfId="0" applyFont="1" applyBorder="1"/>
    <xf numFmtId="14" fontId="6" fillId="0" borderId="4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164" fontId="6" fillId="0" borderId="0" xfId="0" applyNumberFormat="1" applyFont="1" applyBorder="1" applyAlignment="1">
      <alignment horizontal="center" vertical="center"/>
    </xf>
    <xf numFmtId="166" fontId="6" fillId="0" borderId="0" xfId="0" applyNumberFormat="1" applyFont="1" applyBorder="1" applyAlignment="1">
      <alignment horizontal="center" vertical="center"/>
    </xf>
    <xf numFmtId="167" fontId="6" fillId="0" borderId="7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168" fontId="12" fillId="0" borderId="0" xfId="0" applyNumberFormat="1" applyFont="1" applyBorder="1" applyAlignment="1">
      <alignment horizontal="center" vertical="center"/>
    </xf>
    <xf numFmtId="168" fontId="6" fillId="0" borderId="0" xfId="0" applyNumberFormat="1" applyFont="1" applyBorder="1" applyAlignment="1">
      <alignment horizontal="center" vertical="center"/>
    </xf>
    <xf numFmtId="168" fontId="6" fillId="0" borderId="0" xfId="0" applyNumberFormat="1" applyFont="1" applyBorder="1" applyAlignment="1">
      <alignment vertical="center"/>
    </xf>
    <xf numFmtId="165" fontId="6" fillId="0" borderId="0" xfId="0" applyNumberFormat="1" applyFont="1" applyBorder="1" applyAlignment="1">
      <alignment vertical="center"/>
    </xf>
    <xf numFmtId="167" fontId="12" fillId="0" borderId="0" xfId="0" applyNumberFormat="1" applyFont="1" applyBorder="1" applyAlignment="1">
      <alignment horizontal="center" vertical="center"/>
    </xf>
    <xf numFmtId="0" fontId="12" fillId="0" borderId="0" xfId="0" applyNumberFormat="1" applyFont="1" applyBorder="1" applyAlignment="1">
      <alignment vertical="center"/>
    </xf>
    <xf numFmtId="14" fontId="12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right" vertical="center"/>
    </xf>
    <xf numFmtId="0" fontId="5" fillId="0" borderId="0" xfId="0" applyFont="1"/>
  </cellXfs>
  <cellStyles count="1">
    <cellStyle name="Normal" xfId="0" builtinId="0"/>
  </cellStyles>
  <dxfs count="97">
    <dxf>
      <font>
        <b/>
      </font>
      <numFmt numFmtId="19" formatCode="dd/mm/yyyy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orbel"/>
        <family val="2"/>
        <scheme val="minor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theme="4" tint="-0.24994659260841701"/>
        </left>
        <right style="medium">
          <color theme="4" tint="-0.24994659260841701"/>
        </right>
        <bottom style="medium">
          <color theme="4" tint="-0.24994659260841701"/>
        </bottom>
      </border>
    </dxf>
    <dxf>
      <border>
        <left style="medium">
          <color theme="4" tint="-0.24994659260841701"/>
        </left>
        <right style="medium">
          <color theme="4" tint="-0.24994659260841701"/>
        </right>
        <bottom style="medium">
          <color theme="4" tint="-0.24994659260841701"/>
        </bottom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theme="4" tint="-0.24994659260841701"/>
        </left>
        <right style="medium">
          <color theme="4" tint="-0.24994659260841701"/>
        </right>
        <bottom style="medium">
          <color theme="4" tint="-0.24994659260841701"/>
        </bottom>
      </border>
    </dxf>
    <dxf>
      <border>
        <left style="medium">
          <color theme="4" tint="-0.24994659260841701"/>
        </left>
        <right style="medium">
          <color theme="4" tint="-0.24994659260841701"/>
        </right>
        <bottom style="medium">
          <color theme="4" tint="-0.24994659260841701"/>
        </bottom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rbel"/>
        <family val="2"/>
        <scheme val="maj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rbel"/>
        <family val="2"/>
        <scheme val="maj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rbel"/>
        <family val="2"/>
        <scheme val="maj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rbel"/>
        <family val="2"/>
        <scheme val="maj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rbel"/>
        <family val="2"/>
        <scheme val="major"/>
      </font>
      <numFmt numFmtId="167" formatCode="0.00&quot; c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rbel"/>
        <family val="2"/>
        <scheme val="major"/>
      </font>
      <numFmt numFmtId="165" formatCode="0.0&quot; ml&quot;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rbel"/>
        <family val="2"/>
        <scheme val="major"/>
      </font>
      <numFmt numFmtId="166" formatCode="0.00&quot; ml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rbel"/>
        <family val="2"/>
        <scheme val="major"/>
      </font>
      <numFmt numFmtId="168" formatCode="m/d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rbel"/>
        <family val="2"/>
        <scheme val="maj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rbel"/>
        <family val="2"/>
        <scheme val="major"/>
      </font>
      <numFmt numFmtId="164" formatCode="0.0&quot; kg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rbel"/>
        <family val="2"/>
        <scheme val="major"/>
      </font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rbel"/>
        <family val="2"/>
        <scheme val="maj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rbel"/>
        <family val="2"/>
        <scheme val="major"/>
      </font>
      <numFmt numFmtId="168" formatCode="m/d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rbel"/>
        <family val="2"/>
        <scheme val="major"/>
      </font>
      <numFmt numFmtId="168" formatCode="m/d/yyyy"/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rbel"/>
        <family val="2"/>
        <scheme val="major"/>
      </font>
      <alignment horizontal="general" vertical="center" textRotation="0" wrapText="0" indent="0" justifyLastLine="0" shrinkToFit="0" readingOrder="0"/>
    </dxf>
    <dxf>
      <border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orbel"/>
        <family val="2"/>
        <scheme val="major"/>
      </font>
      <fill>
        <patternFill>
          <fgColor indexed="64"/>
          <bgColor rgb="FF0070C0"/>
        </patternFill>
      </fill>
      <alignment textRotation="0" wrapText="1" indent="0" justifyLastLine="0" shrinkToFit="0" readingOrder="0"/>
    </dxf>
    <dxf>
      <fill>
        <gradientFill degree="27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rgb="FF7030A0"/>
        </patternFill>
      </fill>
    </dxf>
  </dxfs>
  <tableStyles count="2" defaultTableStyle="TableStyleMedium2" defaultPivotStyle="PivotStyleLight16">
    <tableStyle name="Style de segment 1" pivot="0" table="0" count="1" xr9:uid="{4BFF292C-B43C-4FC9-943D-2D17134B209C}">
      <tableStyleElement type="wholeTable" dxfId="96"/>
    </tableStyle>
    <tableStyle name="Style de segment 2" pivot="0" table="0" count="8" xr9:uid="{4551FA0E-8BCE-48E9-9EF0-8E9DD3C406F0}">
      <tableStyleElement type="headerRow" dxfId="95"/>
    </tableStyle>
  </tableStyles>
  <colors>
    <mruColors>
      <color rgb="FFFCAAAA"/>
      <color rgb="FFFDCBCB"/>
      <color rgb="FFF8B2B2"/>
      <color rgb="FFE86AE2"/>
      <color rgb="FF41AD81"/>
      <color rgb="FFEFA56D"/>
      <color rgb="FFDF9473"/>
      <color rgb="FFDFDA10"/>
      <color rgb="FFC17C43"/>
      <color rgb="FFC6C21C"/>
    </mruColors>
  </colors>
  <extLst>
    <ext xmlns:x14="http://schemas.microsoft.com/office/spreadsheetml/2009/9/main" uri="{46F421CA-312F-682f-3DD2-61675219B42D}">
      <x14:dxfs count="7">
        <dxf>
          <fill>
            <gradientFill degree="90">
              <stop position="0">
                <color theme="0"/>
              </stop>
              <stop position="0.5">
                <color rgb="FFFCAAAA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E86AE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CAAAA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8B2B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E86AE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DCBCB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8B2B2"/>
              </stop>
              <stop position="1">
                <color theme="0"/>
              </stop>
            </gradient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>
          <x14:slicerStyleElements>
            <x14:slicerStyleElement type="unselectedItemWithData" dxfId="6"/>
            <x14:slicerStyleElement type="unselectedItemWithNoData" dxfId="5"/>
            <x14:slicerStyleElement type="selectedItemWithData" dxfId="4"/>
            <x14:slicerStyleElement type="selectedItemWithNoData" dxfId="3"/>
            <x14:slicerStyleElement type="hoveredUnselectedItemWithData" dxfId="2"/>
            <x14:slicerStyleElement type="hoveredSelectedItemWith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pivotSource>
    <c:name>[Chiens2_pq.xlsm]TBord!Tableau croisé dynamique4</c:name>
    <c:fmtId val="1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/>
              <a:t>Poids</a:t>
            </a:r>
            <a:endParaRPr lang="fr-FR"/>
          </a:p>
        </c:rich>
      </c:tx>
      <c:layout>
        <c:manualLayout>
          <c:xMode val="edge"/>
          <c:yMode val="edge"/>
          <c:x val="0.43188233130068099"/>
          <c:y val="5.636841534943555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5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5"/>
          </a:solidFill>
          <a:ln w="28575" cap="rnd">
            <a:solidFill>
              <a:schemeClr val="accent5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5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4521077248533393E-2"/>
          <c:y val="0.20375671350257982"/>
          <c:w val="0.89514007232243353"/>
          <c:h val="0.48541159015195506"/>
        </c:manualLayout>
      </c:layout>
      <c:lineChart>
        <c:grouping val="standard"/>
        <c:varyColors val="0"/>
        <c:ser>
          <c:idx val="0"/>
          <c:order val="0"/>
          <c:tx>
            <c:strRef>
              <c:f>TBord!$D$35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TBord!$C$36</c:f>
              <c:strCache>
                <c:ptCount val="1"/>
                <c:pt idx="0">
                  <c:v>24/02/2022</c:v>
                </c:pt>
              </c:strCache>
            </c:strRef>
          </c:cat>
          <c:val>
            <c:numRef>
              <c:f>TBord!$D$36</c:f>
              <c:numCache>
                <c:formatCode>General</c:formatCode>
                <c:ptCount val="1"/>
                <c:pt idx="0">
                  <c:v>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87B-40BC-846A-8FD5A15E39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5821472"/>
        <c:axId val="285818192"/>
      </c:lineChart>
      <c:catAx>
        <c:axId val="2858214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818192"/>
        <c:crosses val="autoZero"/>
        <c:auto val="1"/>
        <c:lblAlgn val="ctr"/>
        <c:lblOffset val="100"/>
        <c:noMultiLvlLbl val="0"/>
      </c:catAx>
      <c:valAx>
        <c:axId val="285818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8214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hyperlink" Target="#'TBord Chien'!A1"/><Relationship Id="rId6" Type="http://schemas.microsoft.com/office/2007/relationships/hdphoto" Target="../media/hdphoto2.wdp"/><Relationship Id="rId5" Type="http://schemas.openxmlformats.org/officeDocument/2006/relationships/image" Target="../media/image3.png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336466</xdr:colOff>
      <xdr:row>15</xdr:row>
      <xdr:rowOff>60961</xdr:rowOff>
    </xdr:from>
    <xdr:to>
      <xdr:col>1</xdr:col>
      <xdr:colOff>477980</xdr:colOff>
      <xdr:row>32</xdr:row>
      <xdr:rowOff>154378</xdr:rowOff>
    </xdr:to>
    <xdr:sp macro="" textlink="">
      <xdr:nvSpPr>
        <xdr:cNvPr id="3" name="Rectangle : avec coin rogné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3D3E3FF-781A-4253-9FD9-AD38B0CC6BA9}"/>
            </a:ext>
          </a:extLst>
        </xdr:cNvPr>
        <xdr:cNvSpPr/>
      </xdr:nvSpPr>
      <xdr:spPr>
        <a:xfrm flipH="1">
          <a:off x="336466" y="2640875"/>
          <a:ext cx="849085" cy="3184960"/>
        </a:xfrm>
        <a:prstGeom prst="snip1Rect">
          <a:avLst/>
        </a:prstGeom>
        <a:gradFill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5400000" scaled="1"/>
        </a:gra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FR" sz="4000"/>
            <a:t>Chiens</a:t>
          </a:r>
          <a:endParaRPr lang="fr-FR" sz="1100"/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13854</xdr:colOff>
      <xdr:row>0</xdr:row>
      <xdr:rowOff>13855</xdr:rowOff>
    </xdr:from>
    <xdr:to>
      <xdr:col>11</xdr:col>
      <xdr:colOff>10886</xdr:colOff>
      <xdr:row>5</xdr:row>
      <xdr:rowOff>54429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87BCB7BD-BC85-46BC-A845-107F08B1B98A}"/>
            </a:ext>
          </a:extLst>
        </xdr:cNvPr>
        <xdr:cNvSpPr/>
      </xdr:nvSpPr>
      <xdr:spPr>
        <a:xfrm>
          <a:off x="13854" y="13855"/>
          <a:ext cx="8158052" cy="954974"/>
        </a:xfrm>
        <a:prstGeom prst="rect">
          <a:avLst/>
        </a:prstGeom>
        <a:gradFill flip="none" rotWithShape="1">
          <a:gsLst>
            <a:gs pos="63000">
              <a:schemeClr val="accent5">
                <a:lumMod val="75000"/>
              </a:schemeClr>
            </a:gs>
            <a:gs pos="92000">
              <a:schemeClr val="accent5">
                <a:lumMod val="60000"/>
                <a:lumOff val="40000"/>
              </a:schemeClr>
            </a:gs>
            <a:gs pos="21000">
              <a:schemeClr val="accent5">
                <a:lumMod val="50000"/>
              </a:schemeClr>
            </a:gs>
          </a:gsLst>
          <a:lin ang="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chemeClr val="bg1"/>
              </a:solidFill>
              <a:latin typeface="Arial Black" panose="020B0A04020102020204" pitchFamily="34" charset="0"/>
            </a:rPr>
            <a:t>  TABLEAU</a:t>
          </a:r>
          <a:r>
            <a:rPr lang="fr-FR" sz="4400" b="1" baseline="0">
              <a:solidFill>
                <a:schemeClr val="bg1"/>
              </a:solidFill>
              <a:latin typeface="Arial Black" panose="020B0A04020102020204" pitchFamily="34" charset="0"/>
            </a:rPr>
            <a:t> DE BORD</a:t>
          </a:r>
        </a:p>
      </xdr:txBody>
    </xdr:sp>
    <xdr:clientData/>
  </xdr:twoCellAnchor>
  <xdr:twoCellAnchor editAs="oneCell">
    <xdr:from>
      <xdr:col>10</xdr:col>
      <xdr:colOff>114121</xdr:colOff>
      <xdr:row>1</xdr:row>
      <xdr:rowOff>119743</xdr:rowOff>
    </xdr:from>
    <xdr:to>
      <xdr:col>10</xdr:col>
      <xdr:colOff>929956</xdr:colOff>
      <xdr:row>4</xdr:row>
      <xdr:rowOff>52449</xdr:rowOff>
    </xdr:to>
    <xdr:pic>
      <xdr:nvPicPr>
        <xdr:cNvPr id="5" name="Image 4" descr="Ordinateur Icônes, Compteur De Vitesse, Tableau De Bord PNG - Ordinateur  Icônes, Compteur De Vitesse, Tableau De Bord transparentes | PNG gratuit">
          <a:extLst>
            <a:ext uri="{FF2B5EF4-FFF2-40B4-BE49-F238E27FC236}">
              <a16:creationId xmlns:a16="http://schemas.microsoft.com/office/drawing/2014/main" id="{0A703017-4E31-440B-B19B-F20D8CE96C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lum bright="70000" contrast="-70000"/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backgroundRemoval t="4423" b="95000" l="6222" r="90444">
                      <a14:foregroundMark x1="56778" y1="49615" x2="56778" y2="49615"/>
                      <a14:foregroundMark x1="53222" y1="81346" x2="53222" y2="81346"/>
                    </a14:backgroundRemoval>
                  </a14:imgEffect>
                  <a14:imgEffect>
                    <a14:artisticPhotocopy/>
                  </a14:imgEffect>
                  <a14:imgEffect>
                    <a14:brightnessContrast bright="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641" y="302623"/>
          <a:ext cx="815835" cy="481346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326572</xdr:colOff>
      <xdr:row>7</xdr:row>
      <xdr:rowOff>97972</xdr:rowOff>
    </xdr:from>
    <xdr:to>
      <xdr:col>17</xdr:col>
      <xdr:colOff>163286</xdr:colOff>
      <xdr:row>20</xdr:row>
      <xdr:rowOff>149678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B3C8B4D-5F12-408D-A595-B6F707A88DB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0</xdr:col>
      <xdr:colOff>500743</xdr:colOff>
      <xdr:row>1</xdr:row>
      <xdr:rowOff>21771</xdr:rowOff>
    </xdr:from>
    <xdr:to>
      <xdr:col>1</xdr:col>
      <xdr:colOff>441937</xdr:colOff>
      <xdr:row>4</xdr:row>
      <xdr:rowOff>130629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35A56A85-6535-42F6-9E5C-2129A25262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BEBA8EAE-BF5A-486C-A8C5-ECC9F3942E4B}">
              <a14:imgProps xmlns:a14="http://schemas.microsoft.com/office/drawing/2010/main">
                <a14:imgLayer r:embed="rId6">
                  <a14:imgEffect>
                    <a14:backgroundRemoval t="0" b="100000" l="4706" r="96471">
                      <a14:foregroundMark x1="89412" y1="79310" x2="89412" y2="79310"/>
                    </a14:backgroundRemoval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500743" y="204651"/>
          <a:ext cx="649854" cy="657498"/>
        </a:xfrm>
        <a:prstGeom prst="rect">
          <a:avLst/>
        </a:prstGeom>
      </xdr:spPr>
    </xdr:pic>
    <xdr:clientData/>
  </xdr:twoCellAnchor>
  <xdr:twoCellAnchor>
    <xdr:from>
      <xdr:col>1</xdr:col>
      <xdr:colOff>1420586</xdr:colOff>
      <xdr:row>31</xdr:row>
      <xdr:rowOff>115093</xdr:rowOff>
    </xdr:from>
    <xdr:to>
      <xdr:col>4</xdr:col>
      <xdr:colOff>59871</xdr:colOff>
      <xdr:row>33</xdr:row>
      <xdr:rowOff>229393</xdr:rowOff>
    </xdr:to>
    <xdr:sp macro="" textlink="">
      <xdr:nvSpPr>
        <xdr:cNvPr id="10" name="Organigramme : Terminateur 9">
          <a:extLst>
            <a:ext uri="{FF2B5EF4-FFF2-40B4-BE49-F238E27FC236}">
              <a16:creationId xmlns:a16="http://schemas.microsoft.com/office/drawing/2014/main" id="{FD697BD6-98F6-4703-B955-E2A4FC5F29BA}"/>
            </a:ext>
          </a:extLst>
        </xdr:cNvPr>
        <xdr:cNvSpPr/>
      </xdr:nvSpPr>
      <xdr:spPr>
        <a:xfrm>
          <a:off x="1649186" y="5532913"/>
          <a:ext cx="1679665" cy="480060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POIDS</a:t>
          </a:r>
        </a:p>
      </xdr:txBody>
    </xdr:sp>
    <xdr:clientData/>
  </xdr:twoCellAnchor>
  <xdr:twoCellAnchor>
    <xdr:from>
      <xdr:col>5</xdr:col>
      <xdr:colOff>339635</xdr:colOff>
      <xdr:row>31</xdr:row>
      <xdr:rowOff>114300</xdr:rowOff>
    </xdr:from>
    <xdr:to>
      <xdr:col>8</xdr:col>
      <xdr:colOff>9797</xdr:colOff>
      <xdr:row>33</xdr:row>
      <xdr:rowOff>230186</xdr:rowOff>
    </xdr:to>
    <xdr:sp macro="" textlink="">
      <xdr:nvSpPr>
        <xdr:cNvPr id="11" name="Organigramme : Terminateur 10">
          <a:extLst>
            <a:ext uri="{FF2B5EF4-FFF2-40B4-BE49-F238E27FC236}">
              <a16:creationId xmlns:a16="http://schemas.microsoft.com/office/drawing/2014/main" id="{FFECF61E-416F-4966-A237-83507FCF9543}"/>
            </a:ext>
          </a:extLst>
        </xdr:cNvPr>
        <xdr:cNvSpPr/>
      </xdr:nvSpPr>
      <xdr:spPr>
        <a:xfrm>
          <a:off x="3981995" y="5532120"/>
          <a:ext cx="1628502" cy="481646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VACCIN</a:t>
          </a:r>
        </a:p>
      </xdr:txBody>
    </xdr:sp>
    <xdr:clientData/>
  </xdr:twoCellAnchor>
  <xdr:twoCellAnchor>
    <xdr:from>
      <xdr:col>9</xdr:col>
      <xdr:colOff>7620</xdr:colOff>
      <xdr:row>31</xdr:row>
      <xdr:rowOff>114300</xdr:rowOff>
    </xdr:from>
    <xdr:to>
      <xdr:col>11</xdr:col>
      <xdr:colOff>35921</xdr:colOff>
      <xdr:row>33</xdr:row>
      <xdr:rowOff>230186</xdr:rowOff>
    </xdr:to>
    <xdr:sp macro="" textlink="">
      <xdr:nvSpPr>
        <xdr:cNvPr id="12" name="Organigramme : Terminateur 11">
          <a:extLst>
            <a:ext uri="{FF2B5EF4-FFF2-40B4-BE49-F238E27FC236}">
              <a16:creationId xmlns:a16="http://schemas.microsoft.com/office/drawing/2014/main" id="{D6FEFB40-97D8-45FF-8867-A534294E3876}"/>
            </a:ext>
          </a:extLst>
        </xdr:cNvPr>
        <xdr:cNvSpPr/>
      </xdr:nvSpPr>
      <xdr:spPr>
        <a:xfrm>
          <a:off x="6126480" y="5532120"/>
          <a:ext cx="2070461" cy="481646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ANTI-TIQUES</a:t>
          </a:r>
        </a:p>
      </xdr:txBody>
    </xdr:sp>
    <xdr:clientData/>
  </xdr:twoCellAnchor>
  <xdr:twoCellAnchor>
    <xdr:from>
      <xdr:col>13</xdr:col>
      <xdr:colOff>11975</xdr:colOff>
      <xdr:row>31</xdr:row>
      <xdr:rowOff>114300</xdr:rowOff>
    </xdr:from>
    <xdr:to>
      <xdr:col>14</xdr:col>
      <xdr:colOff>926375</xdr:colOff>
      <xdr:row>33</xdr:row>
      <xdr:rowOff>230186</xdr:rowOff>
    </xdr:to>
    <xdr:sp macro="" textlink="">
      <xdr:nvSpPr>
        <xdr:cNvPr id="13" name="Organigramme : Terminateur 12">
          <a:extLst>
            <a:ext uri="{FF2B5EF4-FFF2-40B4-BE49-F238E27FC236}">
              <a16:creationId xmlns:a16="http://schemas.microsoft.com/office/drawing/2014/main" id="{3E390BC9-C9C4-4CBD-B755-D4C78EDEBF40}"/>
            </a:ext>
          </a:extLst>
        </xdr:cNvPr>
        <xdr:cNvSpPr/>
      </xdr:nvSpPr>
      <xdr:spPr>
        <a:xfrm>
          <a:off x="8546375" y="5532120"/>
          <a:ext cx="2240280" cy="481646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VERMIFUGE</a:t>
          </a:r>
        </a:p>
      </xdr:txBody>
    </xdr:sp>
    <xdr:clientData/>
  </xdr:twoCellAnchor>
  <xdr:twoCellAnchor>
    <xdr:from>
      <xdr:col>16</xdr:col>
      <xdr:colOff>789215</xdr:colOff>
      <xdr:row>31</xdr:row>
      <xdr:rowOff>114300</xdr:rowOff>
    </xdr:from>
    <xdr:to>
      <xdr:col>21</xdr:col>
      <xdr:colOff>190500</xdr:colOff>
      <xdr:row>33</xdr:row>
      <xdr:rowOff>230186</xdr:rowOff>
    </xdr:to>
    <xdr:sp macro="" textlink="">
      <xdr:nvSpPr>
        <xdr:cNvPr id="14" name="Organigramme : Terminateur 13">
          <a:extLst>
            <a:ext uri="{FF2B5EF4-FFF2-40B4-BE49-F238E27FC236}">
              <a16:creationId xmlns:a16="http://schemas.microsoft.com/office/drawing/2014/main" id="{63CECCFE-89DD-4385-AABC-F75F38DD54C1}"/>
            </a:ext>
          </a:extLst>
        </xdr:cNvPr>
        <xdr:cNvSpPr/>
      </xdr:nvSpPr>
      <xdr:spPr>
        <a:xfrm>
          <a:off x="12043955" y="5532120"/>
          <a:ext cx="4392385" cy="481646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NAISSANCE</a:t>
          </a:r>
        </a:p>
      </xdr:txBody>
    </xdr:sp>
    <xdr:clientData/>
  </xdr:twoCellAnchor>
  <xdr:twoCellAnchor editAs="absolute">
    <xdr:from>
      <xdr:col>17</xdr:col>
      <xdr:colOff>576942</xdr:colOff>
      <xdr:row>8</xdr:row>
      <xdr:rowOff>68035</xdr:rowOff>
    </xdr:from>
    <xdr:to>
      <xdr:col>19</xdr:col>
      <xdr:colOff>144235</xdr:colOff>
      <xdr:row>8</xdr:row>
      <xdr:rowOff>435428</xdr:rowOff>
    </xdr:to>
    <xdr:sp macro="" textlink="">
      <xdr:nvSpPr>
        <xdr:cNvPr id="15" name="Organigramme : Terminateur 14">
          <a:extLst>
            <a:ext uri="{FF2B5EF4-FFF2-40B4-BE49-F238E27FC236}">
              <a16:creationId xmlns:a16="http://schemas.microsoft.com/office/drawing/2014/main" id="{A40A3F30-956D-4B5B-A397-6C4541A92A02}"/>
            </a:ext>
          </a:extLst>
        </xdr:cNvPr>
        <xdr:cNvSpPr/>
      </xdr:nvSpPr>
      <xdr:spPr>
        <a:xfrm>
          <a:off x="13000263" y="1592035"/>
          <a:ext cx="2737758" cy="367393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PROCHAIN VACCIN</a:t>
          </a:r>
        </a:p>
      </xdr:txBody>
    </xdr:sp>
    <xdr:clientData/>
  </xdr:twoCellAnchor>
  <xdr:twoCellAnchor editAs="absolute">
    <xdr:from>
      <xdr:col>17</xdr:col>
      <xdr:colOff>617764</xdr:colOff>
      <xdr:row>10</xdr:row>
      <xdr:rowOff>68036</xdr:rowOff>
    </xdr:from>
    <xdr:to>
      <xdr:col>19</xdr:col>
      <xdr:colOff>185057</xdr:colOff>
      <xdr:row>10</xdr:row>
      <xdr:rowOff>462642</xdr:rowOff>
    </xdr:to>
    <xdr:sp macro="" textlink="">
      <xdr:nvSpPr>
        <xdr:cNvPr id="16" name="Organigramme : Terminateur 15">
          <a:extLst>
            <a:ext uri="{FF2B5EF4-FFF2-40B4-BE49-F238E27FC236}">
              <a16:creationId xmlns:a16="http://schemas.microsoft.com/office/drawing/2014/main" id="{DA05F224-6B77-47BA-BBD5-84A8B4C18EC3}"/>
            </a:ext>
          </a:extLst>
        </xdr:cNvPr>
        <xdr:cNvSpPr/>
      </xdr:nvSpPr>
      <xdr:spPr>
        <a:xfrm>
          <a:off x="13041085" y="2653393"/>
          <a:ext cx="2737758" cy="394606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PROCHAIN</a:t>
          </a:r>
          <a:r>
            <a:rPr lang="fr-FR" sz="1100" baseline="0"/>
            <a:t> ANTI-TIQUES</a:t>
          </a:r>
          <a:endParaRPr lang="fr-FR" sz="1100"/>
        </a:p>
      </xdr:txBody>
    </xdr:sp>
    <xdr:clientData/>
  </xdr:twoCellAnchor>
  <xdr:twoCellAnchor editAs="absolute">
    <xdr:from>
      <xdr:col>17</xdr:col>
      <xdr:colOff>617764</xdr:colOff>
      <xdr:row>9</xdr:row>
      <xdr:rowOff>81642</xdr:rowOff>
    </xdr:from>
    <xdr:to>
      <xdr:col>19</xdr:col>
      <xdr:colOff>185057</xdr:colOff>
      <xdr:row>9</xdr:row>
      <xdr:rowOff>449034</xdr:rowOff>
    </xdr:to>
    <xdr:sp macro="" textlink="">
      <xdr:nvSpPr>
        <xdr:cNvPr id="17" name="Organigramme : Terminateur 16">
          <a:extLst>
            <a:ext uri="{FF2B5EF4-FFF2-40B4-BE49-F238E27FC236}">
              <a16:creationId xmlns:a16="http://schemas.microsoft.com/office/drawing/2014/main" id="{A4BFAA9D-DA5A-49FA-9F22-FC260F58F187}"/>
            </a:ext>
          </a:extLst>
        </xdr:cNvPr>
        <xdr:cNvSpPr/>
      </xdr:nvSpPr>
      <xdr:spPr>
        <a:xfrm>
          <a:off x="13041085" y="2136321"/>
          <a:ext cx="2737758" cy="367392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PROCHAIN VERMIFUGE</a:t>
          </a:r>
        </a:p>
      </xdr:txBody>
    </xdr:sp>
    <xdr:clientData/>
  </xdr:twoCellAnchor>
  <xdr:twoCellAnchor editAs="oneCell">
    <xdr:from>
      <xdr:col>2</xdr:col>
      <xdr:colOff>486591</xdr:colOff>
      <xdr:row>7</xdr:row>
      <xdr:rowOff>118653</xdr:rowOff>
    </xdr:from>
    <xdr:to>
      <xdr:col>6</xdr:col>
      <xdr:colOff>165463</xdr:colOff>
      <xdr:row>15</xdr:row>
      <xdr:rowOff>46535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8" name="Race">
              <a:extLst>
                <a:ext uri="{FF2B5EF4-FFF2-40B4-BE49-F238E27FC236}">
                  <a16:creationId xmlns:a16="http://schemas.microsoft.com/office/drawing/2014/main" id="{E154A449-7714-45DD-989E-12D7C67E268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a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09948" y="1452153"/>
              <a:ext cx="2087336" cy="247241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335281</xdr:colOff>
      <xdr:row>7</xdr:row>
      <xdr:rowOff>125186</xdr:rowOff>
    </xdr:from>
    <xdr:to>
      <xdr:col>8</xdr:col>
      <xdr:colOff>493124</xdr:colOff>
      <xdr:row>15</xdr:row>
      <xdr:rowOff>53068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9" name="NOM">
              <a:extLst>
                <a:ext uri="{FF2B5EF4-FFF2-40B4-BE49-F238E27FC236}">
                  <a16:creationId xmlns:a16="http://schemas.microsoft.com/office/drawing/2014/main" id="{6EED626D-22C5-4B47-886E-6B05CAD22ED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19452" y="1420586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335857</xdr:colOff>
      <xdr:row>0</xdr:row>
      <xdr:rowOff>83884</xdr:rowOff>
    </xdr:from>
    <xdr:to>
      <xdr:col>10</xdr:col>
      <xdr:colOff>841804</xdr:colOff>
      <xdr:row>3</xdr:row>
      <xdr:rowOff>80124</xdr:rowOff>
    </xdr:to>
    <xdr:pic>
      <xdr:nvPicPr>
        <xdr:cNvPr id="2" name="Image 1" descr="Bouton icÃ´ne Accueil illustration de vecteur. Illustration du icône -  15871175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AF0B028-6FF9-4C03-B59C-5C5ADA7E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06037" y="83884"/>
          <a:ext cx="505947" cy="4567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smha\Desktop\ferme\Chiens%20et%20Chats%20Maghreb%2005-02-202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oix"/>
      <sheetName val="Accueil"/>
      <sheetName val="Accueil (2)"/>
      <sheetName val="Individus (2)"/>
      <sheetName val="Recap (2)"/>
      <sheetName val="Individus"/>
      <sheetName val="Recap"/>
      <sheetName val="Saisie"/>
      <sheetName val="Saisie (2)"/>
      <sheetName val="Graph"/>
      <sheetName val="Graph (2)"/>
      <sheetName val="Compta"/>
      <sheetName val="Compta (2)"/>
      <sheetName val="Fiche"/>
      <sheetName val="Chaleurs"/>
      <sheetName val="Fiche (2)"/>
      <sheetName val="Nourriture"/>
      <sheetName val="TBord Chien"/>
      <sheetName val="Tableau de Bord"/>
      <sheetName val="Chiens et Chats Maghreb 05-02-2"/>
    </sheetNames>
    <sheetDataSet>
      <sheetData sheetId="0" refreshError="1"/>
      <sheetData sheetId="1" refreshError="1"/>
      <sheetData sheetId="2" refreshError="1"/>
      <sheetData sheetId="3">
        <row r="3">
          <cell r="H3" t="str">
            <v>Nos Races</v>
          </cell>
        </row>
        <row r="4">
          <cell r="H4" t="str">
            <v>British</v>
          </cell>
        </row>
        <row r="5">
          <cell r="H5" t="str">
            <v>Scottish Fold</v>
          </cell>
        </row>
        <row r="6">
          <cell r="H6" t="str">
            <v>Maine Coon</v>
          </cell>
        </row>
        <row r="7">
          <cell r="H7" t="str">
            <v>Melange</v>
          </cell>
        </row>
        <row r="8">
          <cell r="H8" t="str">
            <v>Persan</v>
          </cell>
        </row>
      </sheetData>
      <sheetData sheetId="4" refreshError="1"/>
      <sheetData sheetId="5">
        <row r="3">
          <cell r="J3" t="str">
            <v>Nos Races</v>
          </cell>
        </row>
        <row r="4">
          <cell r="J4" t="str">
            <v>Corniaud</v>
          </cell>
        </row>
        <row r="5">
          <cell r="J5" t="str">
            <v>Caucasse</v>
          </cell>
        </row>
        <row r="6">
          <cell r="J6" t="str">
            <v>Samoyède</v>
          </cell>
        </row>
        <row r="7">
          <cell r="J7" t="str">
            <v>Spitz</v>
          </cell>
        </row>
        <row r="8">
          <cell r="J8" t="str">
            <v>Chihuahua</v>
          </cell>
        </row>
        <row r="9">
          <cell r="J9" t="str">
            <v>Bouledogue</v>
          </cell>
        </row>
        <row r="10">
          <cell r="J10" t="str">
            <v>Berger Allemand</v>
          </cell>
        </row>
        <row r="11">
          <cell r="J11" t="str">
            <v>Malinois</v>
          </cell>
        </row>
        <row r="12">
          <cell r="J12" t="str">
            <v>Poodle</v>
          </cell>
        </row>
        <row r="14">
          <cell r="E14" t="str">
            <v>Caucasse</v>
          </cell>
          <cell r="H14" t="str">
            <v>Samoyède</v>
          </cell>
          <cell r="J14" t="str">
            <v>Poodle</v>
          </cell>
        </row>
        <row r="15">
          <cell r="E15" t="str">
            <v>King</v>
          </cell>
          <cell r="H15" t="str">
            <v>Crystal</v>
          </cell>
          <cell r="J15" t="str">
            <v>Yumi</v>
          </cell>
        </row>
        <row r="16">
          <cell r="E16" t="str">
            <v>Buck</v>
          </cell>
          <cell r="H16" t="str">
            <v>Iska</v>
          </cell>
          <cell r="J16" t="str">
            <v>Molly</v>
          </cell>
        </row>
        <row r="17">
          <cell r="E17" t="str">
            <v>Princesse</v>
          </cell>
          <cell r="H17" t="str">
            <v>Champion</v>
          </cell>
          <cell r="J17" t="str">
            <v>Poupé</v>
          </cell>
        </row>
        <row r="18">
          <cell r="E18" t="str">
            <v>Shella</v>
          </cell>
          <cell r="J18" t="str">
            <v>Ruby</v>
          </cell>
        </row>
        <row r="19">
          <cell r="E19" t="str">
            <v>Diva</v>
          </cell>
          <cell r="J19" t="str">
            <v>Milo</v>
          </cell>
        </row>
        <row r="20">
          <cell r="E20" t="str">
            <v>Doli</v>
          </cell>
        </row>
        <row r="21">
          <cell r="E21" t="str">
            <v>Darla</v>
          </cell>
        </row>
        <row r="22">
          <cell r="E22" t="str">
            <v>Prince</v>
          </cell>
        </row>
        <row r="23">
          <cell r="E23" t="str">
            <v>Edo</v>
          </cell>
        </row>
      </sheetData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616.460600810184" createdVersion="7" refreshedVersion="7" minRefreshableVersion="3" recordCount="4" xr:uid="{A90B482D-DED7-4B14-96E3-05BAD79DB301}">
  <cacheSource type="worksheet">
    <worksheetSource name="TabSaisie"/>
  </cacheSource>
  <cacheFields count="14">
    <cacheField name="Date de Saisie" numFmtId="0">
      <sharedItems containsSemiMixedTypes="0" containsNonDate="0" containsDate="1" containsString="0" minDate="2021-07-18T00:00:00" maxDate="2022-02-25T00:00:00" count="3">
        <d v="2022-01-24T00:00:00"/>
        <d v="2021-07-18T00:00:00"/>
        <d v="2022-02-24T00:00:00"/>
      </sharedItems>
    </cacheField>
    <cacheField name="Race" numFmtId="0">
      <sharedItems count="2">
        <s v="Berger Allemand"/>
        <s v="Coker"/>
      </sharedItems>
    </cacheField>
    <cacheField name="NOM" numFmtId="0">
      <sharedItems count="2">
        <s v="Togo"/>
        <s v="Benin"/>
      </sharedItems>
    </cacheField>
    <cacheField name="AGE" numFmtId="14">
      <sharedItems/>
    </cacheField>
    <cacheField name="POIDS" numFmtId="164">
      <sharedItems containsString="0" containsBlank="1" containsNumber="1" minValue="11" maxValue="26.6"/>
    </cacheField>
    <cacheField name="VACCIN" numFmtId="14">
      <sharedItems containsBlank="1" count="2">
        <m/>
        <s v="*"/>
      </sharedItems>
    </cacheField>
    <cacheField name="PRODUIT ANTI-TIC" numFmtId="0">
      <sharedItems containsNonDate="0" containsString="0" containsBlank="1"/>
    </cacheField>
    <cacheField name="QUANTITE ANTI_TIC" numFmtId="166">
      <sharedItems containsNonDate="0" containsString="0" containsBlank="1"/>
    </cacheField>
    <cacheField name="PRODUIT VERMIFUGE" numFmtId="0">
      <sharedItems containsBlank="1"/>
    </cacheField>
    <cacheField name="QUANTITE VERMIFUGE" numFmtId="167">
      <sharedItems containsString="0" containsBlank="1" containsNumber="1" minValue="1.5" maxValue="3"/>
    </cacheField>
    <cacheField name="Age en Jours" numFmtId="0">
      <sharedItems containsString="0" containsBlank="1" containsNumber="1" containsInteger="1" minValue="380" maxValue="556" count="3">
        <n v="380"/>
        <n v="556"/>
        <m/>
      </sharedItems>
    </cacheField>
    <cacheField name="Prochain vaccin" numFmtId="14">
      <sharedItems containsSemiMixedTypes="0" containsNonDate="0" containsDate="1" containsString="0" minDate="2022-07-06T00:00:00" maxDate="2023-02-12T00:00:00"/>
    </cacheField>
    <cacheField name="Prochain Vermifuge" numFmtId="14">
      <sharedItems containsNonDate="0" containsDate="1" containsString="0" containsBlank="1" minDate="2022-07-13T00:00:00" maxDate="2023-01-16T00:00:00"/>
    </cacheField>
    <cacheField name="Prochain Anti-tiques" numFmtId="14">
      <sharedItems containsSemiMixedTypes="0" containsNonDate="0" containsDate="1" containsString="0" minDate="2022-08-16T00:00:00" maxDate="2023-05-20T00:00:00"/>
    </cacheField>
  </cacheFields>
  <extLst>
    <ext xmlns:x14="http://schemas.microsoft.com/office/spreadsheetml/2009/9/main" uri="{725AE2AE-9491-48be-B2B4-4EB974FC3084}">
      <x14:pivotCacheDefinition pivotCacheId="51032187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  <s v="1 ans 15 jrs "/>
    <n v="26.6"/>
    <x v="0"/>
    <m/>
    <m/>
    <s v="univerm"/>
    <n v="3"/>
    <x v="0"/>
    <d v="2023-02-11T00:00:00"/>
    <d v="2023-01-15T00:00:00"/>
    <d v="2023-05-19T00:00:00"/>
  </r>
  <r>
    <x v="0"/>
    <x v="0"/>
    <x v="0"/>
    <s v="2 ans 15 jrs "/>
    <m/>
    <x v="1"/>
    <m/>
    <m/>
    <m/>
    <m/>
    <x v="0"/>
    <d v="2023-02-11T00:00:00"/>
    <d v="2023-01-15T00:00:00"/>
    <d v="2023-05-19T00:00:00"/>
  </r>
  <r>
    <x v="1"/>
    <x v="0"/>
    <x v="0"/>
    <s v="1 ans 6 mois 9 jrs "/>
    <m/>
    <x v="1"/>
    <m/>
    <m/>
    <s v="nexgard"/>
    <n v="1.5"/>
    <x v="1"/>
    <d v="2022-07-06T00:00:00"/>
    <d v="2022-07-13T00:00:00"/>
    <d v="2022-08-16T00:00:00"/>
  </r>
  <r>
    <x v="2"/>
    <x v="1"/>
    <x v="1"/>
    <s v="1 an"/>
    <n v="11"/>
    <x v="0"/>
    <m/>
    <m/>
    <m/>
    <m/>
    <x v="2"/>
    <d v="2022-08-24T00:00:00"/>
    <m/>
    <d v="2022-11-16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B849C0A-5E29-42C7-89F4-7889F1BB21AC}" name="Tableau croisé dynamique5" cacheId="859" applyNumberFormats="0" applyBorderFormats="0" applyFontFormats="0" applyPatternFormats="0" applyAlignmentFormats="0" applyWidthHeightFormats="1" dataCaption="Valeurs" updatedVersion="7" minRefreshableVersion="3" showDrill="0" useAutoFormatting="1" rowGrandTotals="0" itemPrintTitles="1" createdVersion="7" indent="0" outline="1" outlineData="1" multipleFieldFilters="0" rowHeaderCaption="Date">
  <location ref="G35:H35" firstHeaderRow="1" firstDataRow="1" firstDataCol="2"/>
  <pivotFields count="14">
    <pivotField axis="axisRow" outline="0" showAll="0" defaultSubtotal="0">
      <items count="3">
        <item x="0"/>
        <item x="1"/>
        <item x="2"/>
      </items>
    </pivotField>
    <pivotField showAll="0">
      <items count="3">
        <item h="1" x="0"/>
        <item x="1"/>
        <item t="default"/>
      </items>
    </pivotField>
    <pivotField showAll="0">
      <items count="3">
        <item x="1"/>
        <item h="1" x="0"/>
        <item t="default"/>
      </items>
    </pivotField>
    <pivotField showAll="0"/>
    <pivotField showAll="0"/>
    <pivotField name="Dose" axis="axisRow" showAll="0">
      <items count="3">
        <item h="1"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0"/>
    <field x="5"/>
  </rowFields>
  <colItems count="1">
    <i/>
  </colItems>
  <formats count="13">
    <format dxfId="36">
      <pivotArea type="all" dataOnly="0" outline="0" fieldPosition="0"/>
    </format>
    <format dxfId="37">
      <pivotArea outline="0" collapsedLevelsAreSubtotals="1" fieldPosition="0"/>
    </format>
    <format dxfId="38">
      <pivotArea field="0" type="button" dataOnly="0" labelOnly="1" outline="0" axis="axisRow" fieldPosition="0"/>
    </format>
    <format dxfId="39">
      <pivotArea dataOnly="0" labelOnly="1" outline="0" axis="axisValues" fieldPosition="0"/>
    </format>
    <format dxfId="40">
      <pivotArea type="all" dataOnly="0" outline="0" fieldPosition="0"/>
    </format>
    <format dxfId="41">
      <pivotArea outline="0" collapsedLevelsAreSubtotals="1" fieldPosition="0"/>
    </format>
    <format dxfId="42">
      <pivotArea field="0" type="button" dataOnly="0" labelOnly="1" outline="0" axis="axisRow" fieldPosition="0"/>
    </format>
    <format dxfId="43">
      <pivotArea dataOnly="0" labelOnly="1" outline="0" axis="axisValues" fieldPosition="0"/>
    </format>
    <format dxfId="44">
      <pivotArea field="0" type="button" dataOnly="0" labelOnly="1" outline="0" axis="axisRow" fieldPosition="0"/>
    </format>
    <format dxfId="45">
      <pivotArea field="5" type="button" dataOnly="0" labelOnly="1" outline="0" axis="axisRow" fieldPosition="1"/>
    </format>
    <format dxfId="46">
      <pivotArea field="0" type="button" dataOnly="0" labelOnly="1" outline="0" axis="axisRow" fieldPosition="0"/>
    </format>
    <format dxfId="47">
      <pivotArea dataOnly="0" labelOnly="1" fieldPosition="0">
        <references count="2">
          <reference field="0" count="1" selected="0">
            <x v="1"/>
          </reference>
          <reference field="5" count="0"/>
        </references>
      </pivotArea>
    </format>
    <format dxfId="48">
      <pivotArea dataOnly="0" labelOnly="1" fieldPosition="0">
        <references count="2">
          <reference field="0" count="1" selected="0">
            <x v="1"/>
          </reference>
          <reference field="5" count="0"/>
        </references>
      </pivotArea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A24018-D4BE-4850-85C9-714434B88263}" name="Tableau croisé dynamique7" cacheId="859" applyNumberFormats="0" applyBorderFormats="0" applyFontFormats="0" applyPatternFormats="0" applyAlignmentFormats="0" applyWidthHeightFormats="1" dataCaption="Valeurs" updatedVersion="7" minRefreshableVersion="3" visualTotals="0" itemPrintTitles="1" createdVersion="7" indent="0" compact="0" outline="1" outlineData="1" compactData="0">
  <location ref="D14" firstHeaderRow="0" firstDataRow="0" firstDataCol="0" rowPageCount="2" colPageCount="1"/>
  <pivotFields count="14">
    <pivotField compact="0" showAll="0"/>
    <pivotField axis="axisPage" compact="0" showAll="0">
      <items count="3">
        <item x="0"/>
        <item x="1"/>
        <item t="default"/>
      </items>
    </pivotField>
    <pivotField axis="axisPage" compact="0" showAll="0">
      <items count="3">
        <item x="1"/>
        <item x="0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numFmtId="14" showAll="0"/>
    <pivotField compact="0" numFmtId="14" showAll="0"/>
    <pivotField compact="0" numFmtId="14" showAll="0"/>
  </pivotFields>
  <pageFields count="2">
    <pageField fld="1" item="1" hier="-1"/>
    <pageField fld="2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FC5F1D-621F-40C5-86AB-7933FB5EB892}" name="Tableau croisé dynamique8" cacheId="859" applyNumberFormats="0" applyBorderFormats="0" applyFontFormats="0" applyPatternFormats="0" applyAlignmentFormats="0" applyWidthHeightFormats="1" dataCaption="Valeurs" updatedVersion="7" minRefreshableVersion="3" showDrill="0" useAutoFormatting="1" rowGrandTotals="0" colGrandTotals="0" itemPrintTitles="1" createdVersion="7" indent="0" compact="0" compactData="0" multipleFieldFilters="0" rowHeaderCaption="Anti-tiques">
  <location ref="N35:N36" firstHeaderRow="1" firstDataRow="1" firstDataCol="1"/>
  <pivotFields count="14">
    <pivotField name="Date" axis="axisRow" compact="0" outline="0" showAll="0" sortType="descending" defaultSubtotal="0">
      <items count="3">
        <item x="2"/>
        <item x="0"/>
        <item x="1"/>
      </items>
    </pivotField>
    <pivotField compact="0" outline="0" showAll="0">
      <items count="3">
        <item h="1" x="0"/>
        <item x="1"/>
        <item t="default"/>
      </items>
    </pivotField>
    <pivotField compact="0" outline="0" showAll="0">
      <items count="3">
        <item x="1"/>
        <item h="1"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1">
    <i>
      <x/>
    </i>
  </rowItems>
  <colItems count="1">
    <i/>
  </colItems>
  <formats count="6">
    <format dxfId="30">
      <pivotArea type="all" dataOnly="0" outline="0" fieldPosition="0"/>
    </format>
    <format dxfId="31">
      <pivotArea field="0" type="button" dataOnly="0" labelOnly="1" outline="0" axis="axisRow" fieldPosition="0"/>
    </format>
    <format dxfId="32">
      <pivotArea type="all" dataOnly="0" outline="0" fieldPosition="0"/>
    </format>
    <format dxfId="33">
      <pivotArea field="0" type="button" dataOnly="0" labelOnly="1" outline="0" axis="axisRow" fieldPosition="0"/>
    </format>
    <format dxfId="34">
      <pivotArea field="0" type="button" dataOnly="0" labelOnly="1" outline="0" axis="axisRow" fieldPosition="0"/>
    </format>
    <format dxfId="35">
      <pivotArea field="0" type="button" dataOnly="0" labelOnly="1" outline="0" axis="axisRow" fieldPosition="0"/>
    </format>
  </formats>
  <pivotTableStyleInfo name="PivotStyleMedium1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74D7BC4-BF3F-4BE0-B1DE-A1757630C53F}" name="Tableau croisé dynamique4" cacheId="859" applyNumberFormats="0" applyBorderFormats="0" applyFontFormats="0" applyPatternFormats="0" applyAlignmentFormats="0" applyWidthHeightFormats="1" dataCaption="Valeurs" updatedVersion="7" minRefreshableVersion="3" showDrill="0" rowGrandTotals="0" colGrandTotals="0" itemPrintTitles="1" createdVersion="7" indent="0" compact="0" compactData="0" multipleFieldFilters="0" chartFormat="12" rowHeaderCaption="Date">
  <location ref="C35:D36" firstHeaderRow="1" firstDataRow="1" firstDataCol="1"/>
  <pivotFields count="14">
    <pivotField name="Date" axis="axisRow" compact="0" outline="0" showAll="0" measureFilter="1" sortType="ascending" defaultSubtotal="0">
      <items count="3">
        <item x="1"/>
        <item x="0"/>
        <item x="2"/>
      </items>
    </pivotField>
    <pivotField compact="0" outline="0" showAll="0">
      <items count="3">
        <item h="1" x="0"/>
        <item x="1"/>
        <item t="default"/>
      </items>
    </pivotField>
    <pivotField compact="0" outline="0" showAll="0">
      <items count="3">
        <item x="1"/>
        <item h="1" x="0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</pivotFields>
  <rowFields count="1">
    <field x="0"/>
  </rowFields>
  <rowItems count="1">
    <i>
      <x v="2"/>
    </i>
  </rowItems>
  <colItems count="1">
    <i/>
  </colItems>
  <dataFields count="1">
    <dataField name="Kg" fld="4" baseField="0" baseItem="5"/>
  </dataFields>
  <formats count="22">
    <format dxfId="8">
      <pivotArea type="all" dataOnly="0" outline="0" fieldPosition="0"/>
    </format>
    <format dxfId="9">
      <pivotArea outline="0" collapsedLevelsAreSubtotals="1" fieldPosition="0"/>
    </format>
    <format dxfId="10">
      <pivotArea field="0" type="button" dataOnly="0" labelOnly="1" outline="0" axis="axisRow" fieldPosition="0"/>
    </format>
    <format dxfId="11">
      <pivotArea dataOnly="0" labelOnly="1" outline="0" axis="axisValues" fieldPosition="0"/>
    </format>
    <format dxfId="12">
      <pivotArea type="all" dataOnly="0" outline="0" fieldPosition="0"/>
    </format>
    <format dxfId="13">
      <pivotArea outline="0" collapsedLevelsAreSubtotals="1" fieldPosition="0"/>
    </format>
    <format dxfId="14">
      <pivotArea field="0" type="button" dataOnly="0" labelOnly="1" outline="0" axis="axisRow" fieldPosition="0"/>
    </format>
    <format dxfId="15">
      <pivotArea dataOnly="0" labelOnly="1" outline="0" axis="axisValues" fieldPosition="0"/>
    </format>
    <format dxfId="16">
      <pivotArea type="all" dataOnly="0" outline="0" fieldPosition="0"/>
    </format>
    <format dxfId="17">
      <pivotArea outline="0" collapsedLevelsAreSubtotals="1" fieldPosition="0"/>
    </format>
    <format dxfId="18">
      <pivotArea field="0" type="button" dataOnly="0" labelOnly="1" outline="0" axis="axisRow" fieldPosition="0"/>
    </format>
    <format dxfId="19">
      <pivotArea field="10" type="button" dataOnly="0" labelOnly="1" outline="0"/>
    </format>
    <format dxfId="20">
      <pivotArea dataOnly="0" labelOnly="1" outline="0" fieldPosition="0">
        <references count="1">
          <reference field="0" count="2">
            <x v="0"/>
            <x v="1"/>
          </reference>
        </references>
      </pivotArea>
    </format>
    <format dxfId="21">
      <pivotArea dataOnly="0" labelOnly="1" outline="0" axis="axisValues" fieldPosition="0"/>
    </format>
    <format dxfId="22">
      <pivotArea field="0" type="button" dataOnly="0" labelOnly="1" outline="0" axis="axisRow" fieldPosition="0"/>
    </format>
    <format dxfId="23">
      <pivotArea dataOnly="0" labelOnly="1" outline="0" axis="axisValues" fieldPosition="0"/>
    </format>
    <format dxfId="24">
      <pivotArea field="0" type="button" dataOnly="0" labelOnly="1" outline="0" axis="axisRow" fieldPosition="0"/>
    </format>
    <format dxfId="25">
      <pivotArea type="all" dataOnly="0" outline="0" fieldPosition="0"/>
    </format>
    <format dxfId="26">
      <pivotArea outline="0" collapsedLevelsAreSubtotals="1" fieldPosition="0"/>
    </format>
    <format dxfId="27">
      <pivotArea field="0" type="button" dataOnly="0" labelOnly="1" outline="0" axis="axisRow" fieldPosition="0"/>
    </format>
    <format dxfId="28">
      <pivotArea dataOnly="0" labelOnly="1" outline="0" fieldPosition="0">
        <references count="1">
          <reference field="0" count="1">
            <x v="1"/>
          </reference>
        </references>
      </pivotArea>
    </format>
    <format dxfId="29">
      <pivotArea dataOnly="0" labelOnly="1" outline="0" axis="axisValues" fieldPosition="0"/>
    </format>
  </formats>
  <chartFormats count="3">
    <chartFormat chart="9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7" showRowHeaders="1" showColHeaders="1" showRowStripes="0" showColStripes="0" showLastColumn="1"/>
  <filters count="1">
    <filter fld="0" type="valueGreaterThan" evalOrder="-1" id="3" iMeasureFld="0">
      <autoFilter ref="A1">
        <filterColumn colId="0">
          <customFilters>
            <customFilter operator="greaterThan" val="0.0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12DB842-4B5C-48E5-A6F0-C51A92FEBC12}" name="Tableau croisé dynamique6" cacheId="859" applyNumberFormats="0" applyBorderFormats="0" applyFontFormats="0" applyPatternFormats="0" applyAlignmentFormats="0" applyWidthHeightFormats="1" dataCaption="Valeurs" updatedVersion="7" minRefreshableVersion="3" showDrill="0" useAutoFormatting="1" rowGrandTotals="0" itemPrintTitles="1" createdVersion="7" indent="0" compact="0" compactData="0" multipleFieldFilters="0" rowHeaderCaption="Anti-tiques">
  <location ref="J35:J36" firstHeaderRow="1" firstDataRow="1" firstDataCol="1"/>
  <pivotFields count="14">
    <pivotField name="Date" axis="axisRow" compact="0" outline="0" showAll="0" sortType="descending" defaultSubtotal="0">
      <items count="3">
        <item x="2"/>
        <item x="0"/>
        <item x="1"/>
      </items>
    </pivotField>
    <pivotField compact="0" outline="0" showAll="0">
      <items count="3">
        <item h="1" x="0"/>
        <item x="1"/>
        <item t="default"/>
      </items>
    </pivotField>
    <pivotField compact="0" outline="0" showAll="0">
      <items count="3">
        <item x="1"/>
        <item h="1"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1">
    <i>
      <x/>
    </i>
  </rowItems>
  <colItems count="1">
    <i/>
  </colItems>
  <formats count="6">
    <format dxfId="2">
      <pivotArea type="all" dataOnly="0" outline="0" fieldPosition="0"/>
    </format>
    <format dxfId="3">
      <pivotArea field="0" type="button" dataOnly="0" labelOnly="1" outline="0" axis="axisRow" fieldPosition="0"/>
    </format>
    <format dxfId="4">
      <pivotArea type="all" dataOnly="0" outline="0" fieldPosition="0"/>
    </format>
    <format dxfId="5">
      <pivotArea field="0" type="button" dataOnly="0" labelOnly="1" outline="0" axis="axisRow" fieldPosition="0"/>
    </format>
    <format dxfId="6">
      <pivotArea field="0" type="button" dataOnly="0" labelOnly="1" outline="0" axis="axisRow" fieldPosition="0"/>
    </format>
    <format dxfId="7">
      <pivotArea field="0" type="button" dataOnly="0" labelOnly="1" outline="0" axis="axisRow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backgroundRefresh="0" adjustColumnWidth="0" connectionId="1" xr16:uid="{A57DF5D5-8E95-43D4-BCFD-F6BC55AB6E11}" autoFormatId="16" applyNumberFormats="0" applyBorderFormats="0" applyFontFormats="0" applyPatternFormats="0" applyAlignmentFormats="0" applyWidthHeightFormats="0">
  <queryTableRefresh headersInLastRefresh="0" nextId="8">
    <queryTableFields count="2">
      <queryTableField id="6" name="Prochains traitements" tableColumnId="6"/>
      <queryTableField id="5" name="Date" tableColumnId="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ace" xr10:uid="{44C6EF0C-1E17-40B1-ADAD-98FFCD203CD3}" sourceName="Race">
  <pivotTables>
    <pivotTable tabId="54" name="Tableau croisé dynamique4"/>
    <pivotTable tabId="54" name="Tableau croisé dynamique5"/>
    <pivotTable tabId="54" name="Tableau croisé dynamique6"/>
    <pivotTable tabId="54" name="Tableau croisé dynamique8"/>
    <pivotTable tabId="54" name="Tableau croisé dynamique7"/>
  </pivotTables>
  <data>
    <tabular pivotCacheId="510321875" showMissing="0">
      <items count="2">
        <i x="1" s="1"/>
        <i x="0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63D00B14-F7FE-4D55-8B92-2C38FF5926BE}" sourceName="NOM">
  <pivotTables>
    <pivotTable tabId="54" name="Tableau croisé dynamique4"/>
    <pivotTable tabId="54" name="Tableau croisé dynamique5"/>
    <pivotTable tabId="54" name="Tableau croisé dynamique6"/>
    <pivotTable tabId="54" name="Tableau croisé dynamique8"/>
    <pivotTable tabId="54" name="Tableau croisé dynamique7"/>
  </pivotTables>
  <data>
    <tabular pivotCacheId="510321875" showMissing="0">
      <items count="2">
        <i x="1" s="1"/>
        <i x="0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ace" xr10:uid="{441D09D1-5D79-4491-B981-F6639A810676}" cache="Segment_Race" caption="Race" rowHeight="234950"/>
  <slicer name="NOM" xr10:uid="{37E283A3-C5AD-4535-9FEE-1FBFAC1E9003}" cache="Segment_NOM" caption="NOM" rowHeight="23495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0B5813-7C53-4877-B82D-0FEC11ED235B}" name="Prochains_Traitements" displayName="Prochains_Traitements" ref="S9:T11" tableType="queryTable" headerRowCount="0" totalsRowShown="0">
  <tableColumns count="2">
    <tableColumn id="6" xr3:uid="{36DE4A31-C265-4ABE-8422-D4EE456C9E75}" uniqueName="6" name="Prochains traitements" queryTableFieldId="6" dataDxfId="1"/>
    <tableColumn id="5" xr3:uid="{7F7420E3-9794-4717-B64B-0B1D5DD83687}" uniqueName="5" name="Date" queryTableFieldId="5" dataDxfId="0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8F8664-557C-4793-ADAD-A7198F24234D}" name="TabSaisie" displayName="TabSaisie" ref="B7:O11" totalsRowShown="0" headerRowDxfId="94" dataDxfId="92" headerRowBorderDxfId="93" tableBorderDxfId="91">
  <tableColumns count="14">
    <tableColumn id="7" xr3:uid="{77C878CF-AD6A-4D0B-97C6-AE80B98383D6}" name="Date de Saisie" dataDxfId="90"/>
    <tableColumn id="10" xr3:uid="{08A30D6F-0F56-487F-9714-26DDB0A13729}" name="Race" dataDxfId="89"/>
    <tableColumn id="1" xr3:uid="{C4137E42-044F-46C1-AE3E-EC7A6CE56989}" name="NOM" dataDxfId="88"/>
    <tableColumn id="2" xr3:uid="{E32516BB-2641-45AA-B6CB-B05314C19857}" name="AGE" dataDxfId="87"/>
    <tableColumn id="3" xr3:uid="{31DAAE73-1BFD-4A7A-859E-F9FF77877E92}" name="POIDS" dataDxfId="86"/>
    <tableColumn id="4" xr3:uid="{2C26A53D-E745-48C7-AF55-EE901511FCF2}" name="VACCIN" dataDxfId="85"/>
    <tableColumn id="5" xr3:uid="{DCBCCCC2-8D18-4C5D-822E-91823FAC2B88}" name="PRODUIT ANTI-TIC" dataDxfId="84"/>
    <tableColumn id="8" xr3:uid="{291F0203-3F26-4CF4-85A3-3EA6DA738551}" name="QUANTITE ANTI_TIC" dataDxfId="83"/>
    <tableColumn id="6" xr3:uid="{68069A82-F282-403D-AD87-F459D768343B}" name="PRODUIT VERMIFUGE" dataDxfId="82"/>
    <tableColumn id="9" xr3:uid="{1405647E-1921-4DC4-AB35-690CC910B558}" name="QUANTITE VERMIFUGE" dataDxfId="81"/>
    <tableColumn id="13" xr3:uid="{693D6725-21AD-4D23-99ED-4F8CE7A868D1}" name="Age en Jours" dataDxfId="80"/>
    <tableColumn id="11" xr3:uid="{DBEDD7CA-7BB4-49CC-AAE7-4A55D830B020}" name="Prochain vaccin" dataDxfId="79">
      <calculatedColumnFormula>VLOOKUP(TabSaisie[[#This Row],[NOM]],#REF!,8,FALSE)</calculatedColumnFormula>
    </tableColumn>
    <tableColumn id="12" xr3:uid="{58E592AA-98AD-4105-9D63-FBD87A0277AD}" name="Prochain Vermifuge" dataDxfId="78">
      <calculatedColumnFormula>VLOOKUP(TabSaisie[[#This Row],[NOM]],#REF!,12,FALSE)</calculatedColumnFormula>
    </tableColumn>
    <tableColumn id="14" xr3:uid="{6993D9E2-78CC-4BF4-9CF2-537D09FD8EBA}" name="Prochain Anti-tiques" dataDxfId="77">
      <calculatedColumnFormula>VLOOKUP(TabSaisie[[#This Row],[NOM]],#REF!,10,FALSE)</calculatedColumnFormula>
    </tableColumn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À bandes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À bandes">
      <a:majorFont>
        <a:latin typeface="Corbel" panose="020B0503020204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À bandes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120000"/>
                <a:lumMod val="107000"/>
              </a:schemeClr>
            </a:gs>
            <a:gs pos="50000">
              <a:schemeClr val="phClr">
                <a:tint val="70000"/>
                <a:satMod val="124000"/>
                <a:lumMod val="103000"/>
              </a:schemeClr>
            </a:gs>
            <a:gs pos="100000">
              <a:schemeClr val="phClr">
                <a:tint val="85000"/>
                <a:satMod val="12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5000"/>
                <a:shade val="98000"/>
                <a:satMod val="110000"/>
                <a:lumMod val="103000"/>
              </a:schemeClr>
            </a:gs>
            <a:gs pos="50000">
              <a:schemeClr val="phClr">
                <a:shade val="85000"/>
                <a:satMod val="105000"/>
                <a:lumMod val="100000"/>
              </a:schemeClr>
            </a:gs>
            <a:gs pos="100000">
              <a:schemeClr val="phClr">
                <a:shade val="60000"/>
                <a:satMod val="120000"/>
                <a:lumMod val="10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875" dir="5400000" algn="ctr" rotWithShape="0">
              <a:srgbClr val="000000">
                <a:alpha val="68000"/>
              </a:srgbClr>
            </a:outerShdw>
          </a:effectLst>
        </a:effectStyle>
        <a:effectStyle>
          <a:effectLst>
            <a:outerShdw blurRad="88900" dist="2794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/>
              <a:schemeClr val="phClr">
                <a:shade val="91000"/>
                <a:satMod val="105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100000"/>
                <a:shade val="0"/>
                <a:satMod val="100000"/>
              </a:schemeClr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nded" id="{98DFF888-2449-4D28-977C-6306C017633E}" vid="{9792607F-9579-4224-82FF-9C88C3E1E53D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Relationship Id="rId9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CE0D81-3EA6-46E8-B181-AF90EAF7D186}">
  <sheetPr codeName="Feuil19"/>
  <dimension ref="A1:W52"/>
  <sheetViews>
    <sheetView showGridLines="0" tabSelected="1" zoomScale="70" zoomScaleNormal="70" workbookViewId="0">
      <selection activeCell="C23" sqref="C23"/>
    </sheetView>
  </sheetViews>
  <sheetFormatPr baseColWidth="10" defaultRowHeight="15" x14ac:dyDescent="0.25"/>
  <cols>
    <col min="1" max="1" width="10.375" customWidth="1"/>
    <col min="2" max="2" width="13.625" customWidth="1"/>
    <col min="3" max="3" width="11.875" style="8" bestFit="1" customWidth="1"/>
    <col min="4" max="4" width="5.625" style="8" bestFit="1" customWidth="1"/>
    <col min="5" max="5" width="8.875" bestFit="1" customWidth="1"/>
    <col min="6" max="6" width="5" customWidth="1"/>
    <col min="7" max="7" width="11.875" bestFit="1" customWidth="1"/>
    <col min="8" max="8" width="12.25" bestFit="1" customWidth="1"/>
    <col min="9" max="9" width="7.5" customWidth="1"/>
    <col min="10" max="10" width="11.875" bestFit="1" customWidth="1"/>
    <col min="11" max="11" width="14.375" bestFit="1" customWidth="1"/>
    <col min="12" max="12" width="2.625" customWidth="1"/>
    <col min="13" max="13" width="2.75" customWidth="1"/>
    <col min="14" max="14" width="11.875" bestFit="1" customWidth="1"/>
    <col min="15" max="15" width="15" bestFit="1" customWidth="1"/>
    <col min="16" max="16" width="5.875" customWidth="1"/>
    <col min="18" max="18" width="24" bestFit="1" customWidth="1"/>
    <col min="19" max="20" width="17.625" customWidth="1"/>
    <col min="21" max="21" width="19.5" customWidth="1"/>
    <col min="22" max="22" width="24.625" bestFit="1" customWidth="1"/>
    <col min="23" max="23" width="10.875" bestFit="1" customWidth="1"/>
    <col min="24" max="24" width="9" bestFit="1" customWidth="1"/>
    <col min="25" max="25" width="24.625" bestFit="1" customWidth="1"/>
    <col min="26" max="26" width="10.875" bestFit="1" customWidth="1"/>
  </cols>
  <sheetData>
    <row r="1" spans="1:20" x14ac:dyDescent="0.25">
      <c r="A1" s="6"/>
    </row>
    <row r="9" spans="1:20" ht="41.25" customHeight="1" x14ac:dyDescent="0.25">
      <c r="S9" s="64" t="s">
        <v>22</v>
      </c>
      <c r="T9" s="63">
        <v>44797</v>
      </c>
    </row>
    <row r="10" spans="1:20" ht="41.25" customHeight="1" x14ac:dyDescent="0.25">
      <c r="C10"/>
      <c r="D10"/>
      <c r="S10" s="64" t="s">
        <v>18</v>
      </c>
      <c r="T10" s="63"/>
    </row>
    <row r="11" spans="1:20" ht="41.25" customHeight="1" x14ac:dyDescent="0.25">
      <c r="C11"/>
      <c r="D11" s="16" t="s">
        <v>4</v>
      </c>
      <c r="E11" t="s">
        <v>28</v>
      </c>
      <c r="S11" s="64" t="s">
        <v>23</v>
      </c>
      <c r="T11" s="63">
        <v>44881</v>
      </c>
    </row>
    <row r="12" spans="1:20" x14ac:dyDescent="0.25">
      <c r="C12"/>
      <c r="D12" s="16" t="s">
        <v>3</v>
      </c>
      <c r="E12" t="s">
        <v>29</v>
      </c>
    </row>
    <row r="13" spans="1:20" x14ac:dyDescent="0.25">
      <c r="C13"/>
      <c r="D13"/>
    </row>
    <row r="14" spans="1:20" x14ac:dyDescent="0.25">
      <c r="C14"/>
      <c r="D14"/>
    </row>
    <row r="15" spans="1:20" x14ac:dyDescent="0.25">
      <c r="C15"/>
      <c r="D15"/>
    </row>
    <row r="16" spans="1:20" x14ac:dyDescent="0.25">
      <c r="C16"/>
      <c r="D16"/>
    </row>
    <row r="17" spans="3:23" ht="15" customHeight="1" x14ac:dyDescent="0.25">
      <c r="C17"/>
      <c r="D17"/>
    </row>
    <row r="18" spans="3:23" x14ac:dyDescent="0.25">
      <c r="C18"/>
      <c r="D18"/>
    </row>
    <row r="19" spans="3:23" ht="21" x14ac:dyDescent="0.25">
      <c r="C19"/>
      <c r="D19"/>
      <c r="V19" s="9"/>
      <c r="W19" s="9"/>
    </row>
    <row r="20" spans="3:23" ht="9" customHeight="1" x14ac:dyDescent="0.25">
      <c r="C20"/>
      <c r="D20"/>
      <c r="V20" s="10"/>
      <c r="W20" s="10"/>
    </row>
    <row r="21" spans="3:23" ht="14.45" customHeight="1" x14ac:dyDescent="0.25">
      <c r="C21"/>
      <c r="D21"/>
      <c r="S21" s="5"/>
      <c r="T21" s="5"/>
    </row>
    <row r="22" spans="3:23" ht="14.45" customHeight="1" x14ac:dyDescent="0.25">
      <c r="C22"/>
      <c r="D22"/>
      <c r="S22" s="5"/>
      <c r="T22" s="5"/>
    </row>
    <row r="23" spans="3:23" x14ac:dyDescent="0.25">
      <c r="C23"/>
      <c r="D23"/>
      <c r="R23" s="4"/>
    </row>
    <row r="24" spans="3:23" ht="14.45" customHeight="1" x14ac:dyDescent="0.25">
      <c r="C24"/>
      <c r="D24"/>
      <c r="R24" s="4"/>
    </row>
    <row r="25" spans="3:23" ht="14.45" customHeight="1" x14ac:dyDescent="0.25">
      <c r="C25"/>
      <c r="D25"/>
      <c r="R25" s="4"/>
    </row>
    <row r="26" spans="3:23" x14ac:dyDescent="0.25">
      <c r="C26"/>
      <c r="D26"/>
      <c r="R26" s="4"/>
    </row>
    <row r="27" spans="3:23" x14ac:dyDescent="0.25">
      <c r="C27"/>
      <c r="D27"/>
      <c r="R27" s="4"/>
    </row>
    <row r="34" spans="3:23" ht="28.9" customHeight="1" thickBot="1" x14ac:dyDescent="0.3"/>
    <row r="35" spans="3:23" ht="15.75" thickBot="1" x14ac:dyDescent="0.3">
      <c r="C35" s="11" t="s">
        <v>14</v>
      </c>
      <c r="D35" s="12" t="s">
        <v>21</v>
      </c>
      <c r="G35" s="13" t="s">
        <v>14</v>
      </c>
      <c r="H35" s="13" t="s">
        <v>20</v>
      </c>
      <c r="I35" s="1"/>
      <c r="J35" s="7" t="s">
        <v>14</v>
      </c>
      <c r="L35" s="1"/>
      <c r="M35" s="1"/>
      <c r="N35" s="7" t="s">
        <v>14</v>
      </c>
      <c r="P35" s="1"/>
      <c r="Q35" s="3" t="s">
        <v>14</v>
      </c>
      <c r="R35" s="3" t="s">
        <v>17</v>
      </c>
      <c r="S35" s="3" t="s">
        <v>15</v>
      </c>
      <c r="T35" s="3"/>
      <c r="U35" s="3" t="s">
        <v>16</v>
      </c>
      <c r="V35" s="3" t="s">
        <v>19</v>
      </c>
      <c r="W35" s="62"/>
    </row>
    <row r="36" spans="3:23" x14ac:dyDescent="0.25">
      <c r="C36" s="14">
        <v>44616</v>
      </c>
      <c r="D36" s="15">
        <v>11</v>
      </c>
      <c r="I36" s="1"/>
      <c r="J36" s="2">
        <v>44616</v>
      </c>
      <c r="L36" s="1"/>
      <c r="M36" s="1"/>
      <c r="N36" s="2">
        <v>44616</v>
      </c>
      <c r="P36" s="1"/>
    </row>
    <row r="37" spans="3:23" x14ac:dyDescent="0.25">
      <c r="C37"/>
      <c r="D37"/>
      <c r="I37" s="1"/>
      <c r="L37" s="1"/>
      <c r="M37" s="1"/>
      <c r="P37" s="1"/>
    </row>
    <row r="38" spans="3:23" x14ac:dyDescent="0.25">
      <c r="C38"/>
      <c r="D38"/>
      <c r="I38" s="1"/>
      <c r="L38" s="1"/>
      <c r="M38" s="1"/>
      <c r="P38" s="1"/>
    </row>
    <row r="39" spans="3:23" x14ac:dyDescent="0.25">
      <c r="C39"/>
      <c r="D39"/>
      <c r="I39" s="1"/>
      <c r="L39" s="1"/>
      <c r="M39" s="1"/>
      <c r="P39" s="1"/>
    </row>
    <row r="40" spans="3:23" x14ac:dyDescent="0.25">
      <c r="C40"/>
      <c r="D40"/>
      <c r="I40" s="1"/>
      <c r="L40" s="1"/>
      <c r="M40" s="1"/>
      <c r="P40" s="1"/>
    </row>
    <row r="41" spans="3:23" x14ac:dyDescent="0.25">
      <c r="C41"/>
      <c r="D41"/>
      <c r="I41" s="1"/>
      <c r="L41" s="1"/>
      <c r="M41" s="1"/>
      <c r="P41" s="1"/>
    </row>
    <row r="42" spans="3:23" x14ac:dyDescent="0.25">
      <c r="C42"/>
      <c r="D42"/>
      <c r="I42" s="1"/>
      <c r="L42" s="1"/>
      <c r="M42" s="1"/>
      <c r="P42" s="1"/>
    </row>
    <row r="43" spans="3:23" x14ac:dyDescent="0.25">
      <c r="C43"/>
      <c r="D43"/>
      <c r="I43" s="1"/>
      <c r="L43" s="1"/>
      <c r="M43" s="1"/>
      <c r="P43" s="1"/>
    </row>
    <row r="44" spans="3:23" x14ac:dyDescent="0.25">
      <c r="C44"/>
      <c r="D44"/>
      <c r="I44" s="1"/>
      <c r="L44" s="1"/>
      <c r="M44" s="1"/>
      <c r="P44" s="1"/>
    </row>
    <row r="45" spans="3:23" x14ac:dyDescent="0.25">
      <c r="C45"/>
      <c r="D45"/>
      <c r="I45" s="1"/>
      <c r="L45" s="1"/>
      <c r="M45" s="1"/>
      <c r="P45" s="1"/>
    </row>
    <row r="46" spans="3:23" x14ac:dyDescent="0.25">
      <c r="C46"/>
      <c r="D46"/>
      <c r="I46" s="1"/>
      <c r="L46" s="1"/>
      <c r="M46" s="1"/>
      <c r="P46" s="1"/>
    </row>
    <row r="47" spans="3:23" x14ac:dyDescent="0.25">
      <c r="C47"/>
      <c r="D47"/>
    </row>
    <row r="48" spans="3:23" x14ac:dyDescent="0.25">
      <c r="C48"/>
      <c r="D48"/>
    </row>
    <row r="49" spans="3:4" x14ac:dyDescent="0.25">
      <c r="C49"/>
      <c r="D49"/>
    </row>
    <row r="50" spans="3:4" x14ac:dyDescent="0.25">
      <c r="C50"/>
      <c r="D50"/>
    </row>
    <row r="51" spans="3:4" x14ac:dyDescent="0.25">
      <c r="C51"/>
      <c r="D51"/>
    </row>
    <row r="52" spans="3:4" x14ac:dyDescent="0.25">
      <c r="C52"/>
      <c r="D52"/>
    </row>
  </sheetData>
  <sheetProtection pivotTables="0"/>
  <pageMargins left="0.7" right="0.7" top="0.75" bottom="0.75" header="0.3" footer="0.3"/>
  <pageSetup paperSize="9" orientation="portrait" r:id="rId6"/>
  <drawing r:id="rId7"/>
  <tableParts count="1">
    <tablePart r:id="rId8"/>
  </tableParts>
  <extLst>
    <ext xmlns:x14="http://schemas.microsoft.com/office/spreadsheetml/2009/9/main" uri="{A8765BA9-456A-4dab-B4F3-ACF838C121DE}">
      <x14:slicerList>
        <x14:slicer r:id="rId9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35D1B5-DBC2-4C0D-89F6-7DBA2DA1B02D}">
  <sheetPr codeName="Feuil9">
    <tabColor theme="7" tint="0.59999389629810485"/>
  </sheetPr>
  <dimension ref="B1:O11"/>
  <sheetViews>
    <sheetView showGridLines="0" topLeftCell="E2" zoomScale="85" zoomScaleNormal="85" workbookViewId="0">
      <selection activeCell="N11" sqref="N11"/>
    </sheetView>
  </sheetViews>
  <sheetFormatPr baseColWidth="10" defaultRowHeight="15" x14ac:dyDescent="0.25"/>
  <cols>
    <col min="1" max="1" width="7.25" style="25" customWidth="1"/>
    <col min="2" max="2" width="22" style="17" customWidth="1"/>
    <col min="3" max="3" width="27.5" style="17" customWidth="1"/>
    <col min="4" max="4" width="16.125" style="18" customWidth="1"/>
    <col min="5" max="5" width="21.625" style="17" bestFit="1" customWidth="1"/>
    <col min="6" max="6" width="17.5" style="20" customWidth="1"/>
    <col min="7" max="7" width="22" style="17" customWidth="1"/>
    <col min="8" max="8" width="17.625" style="17" customWidth="1"/>
    <col min="9" max="9" width="17.5" style="21" bestFit="1" customWidth="1"/>
    <col min="10" max="10" width="22" style="22" customWidth="1"/>
    <col min="11" max="11" width="18.75" style="23" bestFit="1" customWidth="1"/>
    <col min="12" max="12" width="15.875" style="28" customWidth="1"/>
    <col min="13" max="15" width="19.125" style="17" customWidth="1"/>
    <col min="16" max="22" width="24" style="25" bestFit="1" customWidth="1"/>
    <col min="23" max="23" width="11" style="25" bestFit="1" customWidth="1"/>
    <col min="24" max="35" width="7.5" style="25" bestFit="1" customWidth="1"/>
    <col min="36" max="36" width="10.75" style="25" bestFit="1" customWidth="1"/>
    <col min="37" max="48" width="7.5" style="25" bestFit="1" customWidth="1"/>
    <col min="49" max="49" width="10.625" style="25" bestFit="1" customWidth="1"/>
    <col min="50" max="60" width="6" style="25" bestFit="1" customWidth="1"/>
    <col min="61" max="61" width="8.5" style="25" bestFit="1" customWidth="1"/>
    <col min="62" max="71" width="9.625" style="25" bestFit="1" customWidth="1"/>
    <col min="72" max="72" width="13" style="25" bestFit="1" customWidth="1"/>
    <col min="73" max="84" width="8.75" style="25" bestFit="1" customWidth="1"/>
    <col min="85" max="85" width="12.125" style="25" bestFit="1" customWidth="1"/>
    <col min="86" max="86" width="12.625" style="25" bestFit="1" customWidth="1"/>
    <col min="87" max="16384" width="11" style="25"/>
  </cols>
  <sheetData>
    <row r="1" spans="2:15" hidden="1" x14ac:dyDescent="0.25">
      <c r="E1" s="19" t="e">
        <f>IF(DATEDIF(VLOOKUP(TabSaisie[[#This Row],[NOM]],[1]!TabRecap[#Data],3,FALSE),TabSaisie[[#This Row],[Date de Saisie]],"y")=0,"",DATEDIF(VLOOKUP(TabSaisie[[#This Row],[NOM]],[1]!TabRecap[#Data],3,FALSE),TabSaisie[[#This Row],[Date de Saisie]],"y")&amp;" ans ")&amp; IF(DATEDIF(VLOOKUP(TabSaisie[[#This Row],[NOM]],[1]!TabRecap[#Data],3,FALSE),TabSaisie[[#This Row],[Date de Saisie]],"ym")=0,"",DATEDIF(VLOOKUP(TabSaisie[[#This Row],[NOM]],[1]!TabRecap[#Data],3,FALSE),TabSaisie[[#This Row],[Date de Saisie]],"ym")&amp;" mois ")&amp;IF(DATEDIF(VLOOKUP(TabSaisie[[#This Row],[NOM]],[1]!TabRecap[#Data],3,FALSE),TabSaisie[[#This Row],[Date de Saisie]],"md")=0,"",DATEDIF(VLOOKUP(TabSaisie[[#This Row],[NOM]],[1]!TabRecap[#Data],3,FALSE),TabSaisie[[#This Row],[Date de Saisie]],"md")&amp;" jrs ")</f>
        <v>#VALUE!</v>
      </c>
      <c r="L1" s="24" t="e">
        <f>DATEDIF(VLOOKUP(TabSaisie[[#This Row],[NOM]],[1]!TabRecap[#Data],3,FALSE),TabSaisie[[#This Row],[Date de Saisie]],"d")</f>
        <v>#VALUE!</v>
      </c>
      <c r="M1" s="17" t="e">
        <f>VLOOKUP(TabSaisie[[#This Row],[NOM]],[1]!TabRecap[#Data],8,FALSE)</f>
        <v>#VALUE!</v>
      </c>
      <c r="N1" s="17" t="e">
        <f>VLOOKUP(TabSaisie[[#This Row],[NOM]],[1]!TabRecap[#Data],12,FALSE)</f>
        <v>#VALUE!</v>
      </c>
      <c r="O1" s="17" t="e">
        <f>VLOOKUP(TabSaisie[[#This Row],[NOM]],[1]!TabRecap[#Data],10,FALSE)</f>
        <v>#VALUE!</v>
      </c>
    </row>
    <row r="2" spans="2:15" x14ac:dyDescent="0.25">
      <c r="E2" s="26"/>
      <c r="F2" s="27"/>
    </row>
    <row r="3" spans="2:15" x14ac:dyDescent="0.25">
      <c r="E3" s="26"/>
      <c r="F3" s="27"/>
    </row>
    <row r="4" spans="2:15" x14ac:dyDescent="0.25">
      <c r="E4" s="26"/>
      <c r="F4" s="27"/>
    </row>
    <row r="5" spans="2:15" x14ac:dyDescent="0.25">
      <c r="E5" s="26"/>
      <c r="F5" s="27"/>
    </row>
    <row r="6" spans="2:15" x14ac:dyDescent="0.25">
      <c r="E6" s="26"/>
      <c r="F6" s="27"/>
    </row>
    <row r="7" spans="2:15" s="37" customFormat="1" ht="30.75" thickBot="1" x14ac:dyDescent="0.3">
      <c r="B7" s="29" t="s">
        <v>6</v>
      </c>
      <c r="C7" s="29" t="s">
        <v>4</v>
      </c>
      <c r="D7" s="30" t="s">
        <v>3</v>
      </c>
      <c r="E7" s="31" t="s">
        <v>0</v>
      </c>
      <c r="F7" s="32" t="s">
        <v>1</v>
      </c>
      <c r="G7" s="33" t="s">
        <v>2</v>
      </c>
      <c r="H7" s="33" t="s">
        <v>25</v>
      </c>
      <c r="I7" s="34" t="s">
        <v>26</v>
      </c>
      <c r="J7" s="35" t="s">
        <v>30</v>
      </c>
      <c r="K7" s="36" t="s">
        <v>27</v>
      </c>
      <c r="L7" s="30" t="s">
        <v>7</v>
      </c>
      <c r="M7" s="29" t="s">
        <v>22</v>
      </c>
      <c r="N7" s="29" t="s">
        <v>18</v>
      </c>
      <c r="O7" s="29" t="s">
        <v>23</v>
      </c>
    </row>
    <row r="8" spans="2:15" x14ac:dyDescent="0.25">
      <c r="B8" s="38">
        <v>44585</v>
      </c>
      <c r="C8" s="39" t="s">
        <v>5</v>
      </c>
      <c r="D8" s="40" t="s">
        <v>10</v>
      </c>
      <c r="E8" s="41" t="s">
        <v>13</v>
      </c>
      <c r="F8" s="42">
        <v>26.6</v>
      </c>
      <c r="G8" s="43"/>
      <c r="H8" s="44"/>
      <c r="I8" s="45"/>
      <c r="J8" s="44" t="s">
        <v>11</v>
      </c>
      <c r="K8" s="46">
        <v>3</v>
      </c>
      <c r="L8" s="47">
        <v>380</v>
      </c>
      <c r="M8" s="41">
        <v>44968</v>
      </c>
      <c r="N8" s="41">
        <v>44941</v>
      </c>
      <c r="O8" s="41">
        <v>45065</v>
      </c>
    </row>
    <row r="9" spans="2:15" x14ac:dyDescent="0.25">
      <c r="B9" s="48">
        <f>$B$8</f>
        <v>44585</v>
      </c>
      <c r="C9" s="49" t="s">
        <v>5</v>
      </c>
      <c r="D9" s="50" t="s">
        <v>10</v>
      </c>
      <c r="E9" s="41" t="s">
        <v>24</v>
      </c>
      <c r="F9" s="51"/>
      <c r="G9" s="41" t="s">
        <v>9</v>
      </c>
      <c r="H9" s="47"/>
      <c r="I9" s="52"/>
      <c r="J9" s="47"/>
      <c r="K9" s="53"/>
      <c r="L9" s="47">
        <v>380</v>
      </c>
      <c r="M9" s="41">
        <v>44968</v>
      </c>
      <c r="N9" s="41">
        <v>44941</v>
      </c>
      <c r="O9" s="41">
        <v>45065</v>
      </c>
    </row>
    <row r="10" spans="2:15" x14ac:dyDescent="0.25">
      <c r="B10" s="48">
        <v>44395</v>
      </c>
      <c r="C10" s="49" t="s">
        <v>5</v>
      </c>
      <c r="D10" s="54" t="s">
        <v>10</v>
      </c>
      <c r="E10" s="41" t="s">
        <v>8</v>
      </c>
      <c r="F10" s="51"/>
      <c r="G10" s="41" t="s">
        <v>9</v>
      </c>
      <c r="H10" s="47"/>
      <c r="I10" s="52"/>
      <c r="J10" s="47" t="s">
        <v>12</v>
      </c>
      <c r="K10" s="53">
        <v>1.5</v>
      </c>
      <c r="L10" s="47">
        <v>556</v>
      </c>
      <c r="M10" s="41">
        <v>44748</v>
      </c>
      <c r="N10" s="41">
        <v>44755</v>
      </c>
      <c r="O10" s="41">
        <v>44789</v>
      </c>
    </row>
    <row r="11" spans="2:15" x14ac:dyDescent="0.25">
      <c r="B11" s="55">
        <v>44616</v>
      </c>
      <c r="C11" s="56" t="s">
        <v>28</v>
      </c>
      <c r="D11" s="54" t="s">
        <v>29</v>
      </c>
      <c r="E11" s="41" t="s">
        <v>31</v>
      </c>
      <c r="F11" s="51">
        <v>11</v>
      </c>
      <c r="G11" s="41"/>
      <c r="H11" s="57"/>
      <c r="I11" s="52"/>
      <c r="J11" s="58"/>
      <c r="K11" s="59"/>
      <c r="L11" s="60"/>
      <c r="M11" s="61">
        <v>44797</v>
      </c>
      <c r="N11" s="61"/>
      <c r="O11" s="41">
        <v>44881</v>
      </c>
    </row>
  </sheetData>
  <phoneticPr fontId="4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5607E9-253D-47CE-BCB0-B584903561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TBord</vt:lpstr>
      <vt:lpstr>Saisie</vt:lpstr>
      <vt:lpstr>Saisie!Criteres</vt:lpstr>
      <vt:lpstr>Nom</vt:lpstr>
      <vt:lpstr>Race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Chris_W10</cp:lastModifiedBy>
  <cp:lastPrinted>2021-05-09T10:08:31Z</cp:lastPrinted>
  <dcterms:created xsi:type="dcterms:W3CDTF">2021-02-11T10:32:01Z</dcterms:created>
  <dcterms:modified xsi:type="dcterms:W3CDTF">2022-02-24T10:03:28Z</dcterms:modified>
</cp:coreProperties>
</file>