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973098C-1B96-48C3-9C8E-BA8AC4717D38}" xr6:coauthVersionLast="47" xr6:coauthVersionMax="47" xr10:uidLastSave="{00000000-0000-0000-0000-000000000000}"/>
  <bookViews>
    <workbookView xWindow="-120" yWindow="-120" windowWidth="29040" windowHeight="15990" xr2:uid="{DBA33CB5-EE12-4888-B907-24E0CF6F1D98}"/>
  </bookViews>
  <sheets>
    <sheet name="Feuil1" sheetId="1" r:id="rId1"/>
  </sheets>
  <definedNames>
    <definedName name="ExternalData_1" localSheetId="0" hidden="1">Feuil1!$L$2:$Q$6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" i="1" l="1"/>
  <c r="O7" i="1"/>
  <c r="Q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09FFFD-E8AC-4626-8137-32A799E1599B}" keepAlive="1" name="Query - Dépenses" description="Connection to the 'Dépenses' query in the workbook." type="5" refreshedVersion="0" background="1">
    <dbPr connection="Provider=Microsoft.Mashup.OleDb.1;Data Source=$Workbook$;Location=Dépenses;Extended Properties=&quot;&quot;" command="SELECT * FROM [Dépenses]"/>
  </connection>
  <connection id="2" xr16:uid="{2B25690E-423D-421E-B822-009ED43008E4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3" xr16:uid="{BACC4073-B62A-4F09-B092-E640A3B5E6C6}" keepAlive="1" name="Requête - Donnees" description="Connexion à la requête « Donnees » dans le classeur." type="5" refreshedVersion="7" background="1" saveData="1">
    <dbPr connection="Provider=Microsoft.Mashup.OleDb.1;Data Source=$Workbook$;Location=Donnees;Extended Properties=&quot;&quot;" command="SELECT * FROM [Donnees]"/>
  </connection>
  <connection id="4" xr16:uid="{2614DCEF-4F3F-4817-9C7A-8EC03BE4D4A2}" keepAlive="1" name="Requête - Fusion budget" description="Connexion à la requête « Fusion budget » dans le classeur." type="5" refreshedVersion="7" saveData="1">
    <dbPr connection="Provider=Microsoft.Mashup.OleDb.1;Data Source=$Workbook$;Location=&quot;Fusion budget&quot;;Extended Properties=&quot;&quot;" command="SELECT * FROM [Fusion budget]"/>
  </connection>
  <connection id="5" xr16:uid="{18750BC8-D672-4DA9-9DC3-C66D6A5EE512}" keepAlive="1" name="Requête - Recettes" description="Connexion à la requête « Recettes » dans le classeur." type="5" refreshedVersion="0" background="1">
    <dbPr connection="Provider=Microsoft.Mashup.OleDb.1;Data Source=$Workbook$;Location=Recettes;Extended Properties=&quot;&quot;" command="SELECT * FROM [Recettes]"/>
  </connection>
</connections>
</file>

<file path=xl/sharedStrings.xml><?xml version="1.0" encoding="utf-8"?>
<sst xmlns="http://schemas.openxmlformats.org/spreadsheetml/2006/main" count="87" uniqueCount="31">
  <si>
    <t>Sens</t>
  </si>
  <si>
    <t>Chapitre</t>
  </si>
  <si>
    <t>Réalisé 2018</t>
  </si>
  <si>
    <t>Réalisé 2019</t>
  </si>
  <si>
    <t>Réalisé 2020</t>
  </si>
  <si>
    <t>Réalisé 2021</t>
  </si>
  <si>
    <t>Dépenses</t>
  </si>
  <si>
    <t>Recettes</t>
  </si>
  <si>
    <t>012-personnel</t>
  </si>
  <si>
    <t>011-charges générales</t>
  </si>
  <si>
    <t>65-autres charges</t>
  </si>
  <si>
    <t>70-ventes</t>
  </si>
  <si>
    <t>73-taxes</t>
  </si>
  <si>
    <t>74-subventions</t>
  </si>
  <si>
    <t>77-exceptionnelles</t>
  </si>
  <si>
    <t>Dépense</t>
  </si>
  <si>
    <t>Dépenses réalisées</t>
  </si>
  <si>
    <t>Recettes réalisées</t>
  </si>
  <si>
    <t>Total</t>
  </si>
  <si>
    <t>44-</t>
  </si>
  <si>
    <t>78-</t>
  </si>
  <si>
    <t>75-</t>
  </si>
  <si>
    <t>48-</t>
  </si>
  <si>
    <t>Budget</t>
  </si>
  <si>
    <t>cdc</t>
  </si>
  <si>
    <t>om</t>
  </si>
  <si>
    <t>|</t>
  </si>
  <si>
    <t>Choix</t>
  </si>
  <si>
    <t>Année</t>
  </si>
  <si>
    <t>Recette</t>
  </si>
  <si>
    <t>RESULTAT=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</si>
</sst>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Fill="1" applyBorder="1" applyAlignment="1">
      <alignment horizontal="right"/>
    </xf>
    <xf numFmtId="0" fontId="4" fillId="0" borderId="0" xfId="0" applyFont="1" applyAlignment="1">
      <alignment horizontal="left"/>
    </xf>
    <xf numFmtId="44" fontId="3" fillId="0" borderId="0" xfId="0" applyNumberFormat="1" applyFont="1"/>
    <xf numFmtId="0" fontId="5" fillId="0" borderId="0" xfId="0" applyFont="1"/>
    <xf numFmtId="164" fontId="4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left"/>
    </xf>
    <xf numFmtId="164" fontId="0" fillId="0" borderId="0" xfId="0" applyNumberFormat="1" applyAlignment="1">
      <alignment horizontal="right"/>
    </xf>
    <xf numFmtId="164" fontId="0" fillId="0" borderId="0" xfId="0" applyNumberFormat="1" applyAlignment="1">
      <alignment horizontal="left"/>
    </xf>
    <xf numFmtId="0" fontId="4" fillId="2" borderId="0" xfId="0" applyFont="1" applyFill="1" applyAlignment="1">
      <alignment horizontal="right"/>
    </xf>
    <xf numFmtId="0" fontId="6" fillId="0" borderId="0" xfId="0" applyFont="1" applyAlignment="1">
      <alignment horizontal="centerContinuous"/>
    </xf>
    <xf numFmtId="0" fontId="3" fillId="0" borderId="0" xfId="0" applyFont="1"/>
    <xf numFmtId="44" fontId="4" fillId="2" borderId="0" xfId="0" applyNumberFormat="1" applyFont="1" applyFill="1" applyAlignment="1">
      <alignment horizontal="left"/>
    </xf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</dxf>
    <dxf>
      <alignment horizontal="right" vertical="bottom" textRotation="0" wrapText="0" indent="0" justifyLastLine="0" shrinkToFit="0" readingOrder="0"/>
    </dxf>
    <dxf>
      <numFmt numFmtId="164" formatCode="#,##0.00\ &quot;€&quot;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righ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adjustColumnWidth="0" connectionId="4" xr16:uid="{5D61D503-9227-4E11-AB43-BD35DD55A3AD}" autoFormatId="16" applyNumberFormats="0" applyBorderFormats="0" applyFontFormats="0" applyPatternFormats="0" applyAlignmentFormats="0" applyWidthHeightFormats="0">
  <queryTableRefresh nextId="25">
    <queryTableFields count="6">
      <queryTableField id="1" name="Dépense" tableColumnId="1"/>
      <queryTableField id="2" name="Dépenses réalisées" tableColumnId="2"/>
      <queryTableField id="13" name="|" tableColumnId="9"/>
      <queryTableField id="4" name="Recettes réalisées" tableColumnId="4"/>
      <queryTableField id="23" name="Recette" tableColumnId="7"/>
      <queryTableField id="24" name="Total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4696DC-F7F5-4D72-9A35-436C2EFF88A1}" name="Donnees" displayName="Donnees" ref="A2:G21" totalsRowShown="0">
  <tableColumns count="7">
    <tableColumn id="7" xr3:uid="{4B032C94-C69E-4D1C-8230-5DFB91BEB6CC}" name="Budget"/>
    <tableColumn id="1" xr3:uid="{C3811F28-6377-4161-94F4-EBB0CCBC4D78}" name="Sens"/>
    <tableColumn id="2" xr3:uid="{E9CD2ED9-DE88-419D-9E34-DAB7ABCCF7B6}" name="Chapitre"/>
    <tableColumn id="3" xr3:uid="{BAE08BEE-46CA-47BE-9B57-C44FF497727B}" name="Réalisé 2018"/>
    <tableColumn id="4" xr3:uid="{778E88FC-E1D6-49B2-AB4B-5639A5300889}" name="Réalisé 2019"/>
    <tableColumn id="5" xr3:uid="{B1D8817F-8DC9-4754-95B2-E452A58F4BA1}" name="Réalisé 2020"/>
    <tableColumn id="6" xr3:uid="{441FE9B6-8C56-447A-8AEB-AE4CA57CCB22}" name="Réalisé 202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FC20187-A24C-4BEB-AE60-13132258A434}" name="Fusion_budget" displayName="Fusion_budget" ref="L2:Q7" tableType="queryTable" totalsRowCount="1" totalsRowDxfId="12">
  <tableColumns count="6">
    <tableColumn id="1" xr3:uid="{BCE92755-1FB4-4D9D-862F-42DF25C6A0EF}" uniqueName="1" name="Dépense" totalsRowLabel="Total" queryTableFieldId="1" dataDxfId="5" totalsRowDxfId="6"/>
    <tableColumn id="2" xr3:uid="{378B4464-ABF8-4F80-A8A5-95701E607F63}" uniqueName="2" name="Dépenses réalisées" totalsRowFunction="sum" queryTableFieldId="2" dataDxfId="4" totalsRowDxfId="7"/>
    <tableColumn id="9" xr3:uid="{148CC3E4-5873-4FDE-AF06-47808B4E5A0D}" uniqueName="9" name="|" queryTableFieldId="13" dataDxfId="3" totalsRowDxfId="8"/>
    <tableColumn id="4" xr3:uid="{3DF04234-15A3-416E-A507-6C399A5350CA}" uniqueName="4" name="Recettes réalisées" totalsRowFunction="sum" queryTableFieldId="4" dataDxfId="2" totalsRowDxfId="9"/>
    <tableColumn id="7" xr3:uid="{52E659DC-4328-49C2-91C7-6F17A5101083}" uniqueName="7" name="Recette" totalsRowLabel="RESULTAT=" queryTableFieldId="23" dataDxfId="1" totalsRowDxfId="10"/>
    <tableColumn id="8" xr3:uid="{A3F28860-D045-4527-80D1-ABDF0C1D2B7A}" uniqueName="8" name="Total" totalsRowFunction="sum" queryTableFieldId="24" dataDxfId="0" totalsRowDxfId="11" totalsRowCellStyle="Monétaire"/>
  </tableColumns>
  <tableStyleInfo name="TableStyleMedium7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0EB10E4-FA89-4C41-918E-7709E2A1C430}" name="Choix" displayName="Choix" ref="I2:J3" totalsRowShown="0">
  <autoFilter ref="I2:J3" xr:uid="{A0EB10E4-FA89-4C41-918E-7709E2A1C430}"/>
  <tableColumns count="2">
    <tableColumn id="1" xr3:uid="{5F6B889D-4A12-4AC5-ABD9-25F81367B260}" name="Budget"/>
    <tableColumn id="2" xr3:uid="{493CEC50-8147-442A-8902-CB5EB422D7D6}" name="Année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5D14-B932-488B-8444-7DE0A38779A9}">
  <sheetPr codeName="Sheet1"/>
  <dimension ref="A1:AC40"/>
  <sheetViews>
    <sheetView showGridLines="0" tabSelected="1" topLeftCell="E1" workbookViewId="0">
      <selection activeCell="J11" sqref="J11"/>
    </sheetView>
  </sheetViews>
  <sheetFormatPr baseColWidth="10" defaultColWidth="11.42578125" defaultRowHeight="15" x14ac:dyDescent="0.25"/>
  <cols>
    <col min="1" max="1" width="13.140625" customWidth="1"/>
    <col min="2" max="2" width="29.42578125" customWidth="1"/>
    <col min="3" max="6" width="14" customWidth="1"/>
    <col min="8" max="8" width="20.5703125" customWidth="1"/>
    <col min="9" max="9" width="15.140625" customWidth="1"/>
    <col min="11" max="11" width="6.7109375" style="4" customWidth="1"/>
    <col min="12" max="12" width="17.85546875" customWidth="1"/>
    <col min="13" max="13" width="20.5703125" bestFit="1" customWidth="1"/>
    <col min="14" max="14" width="3" customWidth="1"/>
    <col min="15" max="15" width="24.42578125" style="6" customWidth="1"/>
    <col min="16" max="16" width="15.28515625" style="6" bestFit="1" customWidth="1"/>
    <col min="17" max="17" width="18.28515625" style="6" customWidth="1"/>
    <col min="18" max="20" width="17.7109375" style="6" customWidth="1"/>
    <col min="21" max="21" width="16.140625" customWidth="1"/>
    <col min="22" max="25" width="19.5703125" bestFit="1" customWidth="1"/>
    <col min="26" max="26" width="14.7109375" bestFit="1" customWidth="1"/>
    <col min="27" max="27" width="23.7109375" bestFit="1" customWidth="1"/>
    <col min="28" max="28" width="14.7109375" bestFit="1" customWidth="1"/>
    <col min="29" max="29" width="18.7109375" bestFit="1" customWidth="1"/>
  </cols>
  <sheetData>
    <row r="1" spans="1:29" x14ac:dyDescent="0.25">
      <c r="I1" s="16" t="s">
        <v>27</v>
      </c>
      <c r="J1" s="16"/>
      <c r="L1" s="5"/>
      <c r="M1" s="1"/>
      <c r="N1" s="1"/>
      <c r="O1" s="1"/>
      <c r="P1" s="1"/>
      <c r="Q1" s="1"/>
      <c r="R1" s="7"/>
      <c r="S1" s="7"/>
      <c r="T1" s="7"/>
      <c r="U1" s="7"/>
      <c r="V1" s="1"/>
    </row>
    <row r="2" spans="1:29" x14ac:dyDescent="0.25">
      <c r="A2" t="s">
        <v>23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I2" t="s">
        <v>23</v>
      </c>
      <c r="J2" t="s">
        <v>28</v>
      </c>
      <c r="L2" s="4" t="s">
        <v>15</v>
      </c>
      <c r="M2" t="s">
        <v>16</v>
      </c>
      <c r="N2" s="2" t="s">
        <v>26</v>
      </c>
      <c r="O2" t="s">
        <v>17</v>
      </c>
      <c r="P2" s="6" t="s">
        <v>29</v>
      </c>
      <c r="Q2" s="10" t="s">
        <v>18</v>
      </c>
      <c r="R2"/>
      <c r="S2"/>
      <c r="T2"/>
    </row>
    <row r="3" spans="1:29" x14ac:dyDescent="0.25">
      <c r="A3" t="s">
        <v>24</v>
      </c>
      <c r="B3" t="s">
        <v>6</v>
      </c>
      <c r="C3" t="s">
        <v>9</v>
      </c>
      <c r="D3">
        <v>1716</v>
      </c>
      <c r="E3">
        <v>2371</v>
      </c>
      <c r="F3">
        <v>2240</v>
      </c>
      <c r="G3">
        <v>3935</v>
      </c>
      <c r="I3" t="s">
        <v>24</v>
      </c>
      <c r="J3">
        <v>2021</v>
      </c>
      <c r="L3" s="4" t="s">
        <v>9</v>
      </c>
      <c r="M3" s="13">
        <v>6106</v>
      </c>
      <c r="N3" s="2" t="s">
        <v>26</v>
      </c>
      <c r="O3" s="14">
        <v>1527</v>
      </c>
      <c r="P3" s="6" t="s">
        <v>11</v>
      </c>
      <c r="Q3" s="17">
        <v>-4579</v>
      </c>
      <c r="R3"/>
      <c r="S3"/>
      <c r="T3"/>
    </row>
    <row r="4" spans="1:29" x14ac:dyDescent="0.25">
      <c r="A4" t="s">
        <v>24</v>
      </c>
      <c r="B4" t="s">
        <v>6</v>
      </c>
      <c r="C4" t="s">
        <v>9</v>
      </c>
      <c r="D4">
        <v>1593</v>
      </c>
      <c r="E4">
        <v>2503</v>
      </c>
      <c r="F4">
        <v>486</v>
      </c>
      <c r="G4">
        <v>2171</v>
      </c>
      <c r="L4" s="4" t="s">
        <v>8</v>
      </c>
      <c r="M4" s="13">
        <v>4553</v>
      </c>
      <c r="N4" s="2" t="s">
        <v>26</v>
      </c>
      <c r="O4" s="14">
        <v>4546</v>
      </c>
      <c r="P4" s="6" t="s">
        <v>12</v>
      </c>
      <c r="Q4" s="17">
        <v>-7</v>
      </c>
      <c r="R4"/>
      <c r="S4"/>
      <c r="T4"/>
    </row>
    <row r="5" spans="1:29" x14ac:dyDescent="0.25">
      <c r="A5" t="s">
        <v>25</v>
      </c>
      <c r="B5" t="s">
        <v>6</v>
      </c>
      <c r="C5" t="s">
        <v>9</v>
      </c>
      <c r="D5">
        <v>727</v>
      </c>
      <c r="E5">
        <v>3347</v>
      </c>
      <c r="F5">
        <v>2189</v>
      </c>
      <c r="G5">
        <v>1212</v>
      </c>
      <c r="L5" s="4" t="s">
        <v>19</v>
      </c>
      <c r="M5" s="13">
        <v>541</v>
      </c>
      <c r="N5" s="2" t="s">
        <v>26</v>
      </c>
      <c r="O5" s="14">
        <v>2615</v>
      </c>
      <c r="P5" s="6" t="s">
        <v>14</v>
      </c>
      <c r="Q5" s="17">
        <v>2074</v>
      </c>
      <c r="R5"/>
      <c r="S5"/>
      <c r="T5"/>
    </row>
    <row r="6" spans="1:29" x14ac:dyDescent="0.25">
      <c r="A6" t="s">
        <v>24</v>
      </c>
      <c r="B6" t="s">
        <v>6</v>
      </c>
      <c r="C6" t="s">
        <v>8</v>
      </c>
      <c r="D6">
        <v>2942</v>
      </c>
      <c r="E6">
        <v>3535</v>
      </c>
      <c r="G6">
        <v>345</v>
      </c>
      <c r="L6" s="4" t="s">
        <v>20</v>
      </c>
      <c r="M6" s="13">
        <v>154</v>
      </c>
      <c r="N6" s="2" t="s">
        <v>26</v>
      </c>
      <c r="O6" s="14">
        <v>0</v>
      </c>
      <c r="Q6" s="17">
        <v>-154</v>
      </c>
      <c r="R6"/>
      <c r="S6"/>
      <c r="T6"/>
    </row>
    <row r="7" spans="1:29" ht="21" x14ac:dyDescent="0.35">
      <c r="A7" t="s">
        <v>24</v>
      </c>
      <c r="B7" t="s">
        <v>6</v>
      </c>
      <c r="C7" t="s">
        <v>8</v>
      </c>
      <c r="D7">
        <v>39</v>
      </c>
      <c r="E7">
        <v>2446</v>
      </c>
      <c r="G7">
        <v>4208</v>
      </c>
      <c r="L7" s="8" t="s">
        <v>18</v>
      </c>
      <c r="M7" s="11">
        <f>SUBTOTAL(109,Fusion_budget[Dépenses réalisées])</f>
        <v>11354</v>
      </c>
      <c r="N7" s="3"/>
      <c r="O7" s="12">
        <f>SUBTOTAL(109,Fusion_budget[Recettes réalisées])</f>
        <v>8688</v>
      </c>
      <c r="P7" s="15" t="s">
        <v>30</v>
      </c>
      <c r="Q7" s="18">
        <f>SUBTOTAL(109,Fusion_budget[Total])</f>
        <v>-2666</v>
      </c>
      <c r="R7"/>
      <c r="S7"/>
      <c r="T7"/>
    </row>
    <row r="8" spans="1:29" x14ac:dyDescent="0.25">
      <c r="A8" t="s">
        <v>25</v>
      </c>
      <c r="B8" t="s">
        <v>6</v>
      </c>
      <c r="C8" t="s">
        <v>8</v>
      </c>
      <c r="D8">
        <v>2331</v>
      </c>
      <c r="E8">
        <v>372</v>
      </c>
      <c r="G8">
        <v>70</v>
      </c>
      <c r="L8" s="4"/>
      <c r="O8"/>
      <c r="P8"/>
      <c r="Q8"/>
      <c r="U8" s="6"/>
    </row>
    <row r="9" spans="1:29" x14ac:dyDescent="0.25">
      <c r="A9" t="s">
        <v>25</v>
      </c>
      <c r="B9" t="s">
        <v>6</v>
      </c>
      <c r="C9" t="s">
        <v>8</v>
      </c>
      <c r="D9">
        <v>1326</v>
      </c>
      <c r="E9">
        <v>2836</v>
      </c>
      <c r="G9">
        <v>4869</v>
      </c>
      <c r="L9" s="4"/>
      <c r="O9"/>
      <c r="P9"/>
      <c r="Q9"/>
      <c r="U9" s="6"/>
    </row>
    <row r="10" spans="1:29" x14ac:dyDescent="0.25">
      <c r="A10" t="s">
        <v>25</v>
      </c>
      <c r="B10" t="s">
        <v>6</v>
      </c>
      <c r="C10" t="s">
        <v>10</v>
      </c>
      <c r="D10">
        <v>311</v>
      </c>
      <c r="E10">
        <v>1565</v>
      </c>
      <c r="F10">
        <v>1614</v>
      </c>
      <c r="G10">
        <v>3841</v>
      </c>
      <c r="L10" s="4"/>
      <c r="O10"/>
      <c r="P10"/>
      <c r="Q10"/>
      <c r="U10" s="6"/>
      <c r="Z10" s="1"/>
      <c r="AA10" s="1"/>
      <c r="AB10" s="1"/>
      <c r="AC10" s="1"/>
    </row>
    <row r="11" spans="1:29" x14ac:dyDescent="0.25">
      <c r="A11" t="s">
        <v>24</v>
      </c>
      <c r="B11" t="s">
        <v>6</v>
      </c>
      <c r="C11" t="s">
        <v>19</v>
      </c>
      <c r="G11">
        <v>541</v>
      </c>
      <c r="L11" s="4"/>
      <c r="N11" s="2"/>
      <c r="O11"/>
      <c r="P11"/>
      <c r="Q11"/>
      <c r="R11" s="10"/>
      <c r="S11"/>
      <c r="T11"/>
      <c r="W11" s="1"/>
      <c r="X11" s="1"/>
      <c r="Y11" s="1"/>
      <c r="Z11" s="1"/>
    </row>
    <row r="12" spans="1:29" x14ac:dyDescent="0.25">
      <c r="A12" t="s">
        <v>24</v>
      </c>
      <c r="B12" t="s">
        <v>6</v>
      </c>
      <c r="C12" t="s">
        <v>20</v>
      </c>
      <c r="G12">
        <v>154</v>
      </c>
      <c r="L12" s="4"/>
      <c r="M12" s="13"/>
      <c r="N12" s="2"/>
      <c r="O12" s="14"/>
      <c r="P12"/>
      <c r="Q12"/>
      <c r="R12" s="9"/>
      <c r="S12"/>
      <c r="T12"/>
      <c r="W12" s="1"/>
      <c r="X12" s="1"/>
      <c r="Y12" s="1"/>
      <c r="Z12" s="1"/>
    </row>
    <row r="13" spans="1:29" x14ac:dyDescent="0.25">
      <c r="A13" t="s">
        <v>25</v>
      </c>
      <c r="B13" t="s">
        <v>6</v>
      </c>
      <c r="C13" t="s">
        <v>21</v>
      </c>
      <c r="G13">
        <v>485</v>
      </c>
      <c r="L13" s="4"/>
      <c r="M13" s="13"/>
      <c r="N13" s="2"/>
      <c r="O13" s="14"/>
      <c r="P13"/>
      <c r="Q13"/>
      <c r="R13" s="9"/>
      <c r="S13"/>
      <c r="T13"/>
      <c r="W13" s="1"/>
      <c r="X13" s="1"/>
      <c r="Y13" s="1"/>
      <c r="Z13" s="1"/>
    </row>
    <row r="14" spans="1:29" x14ac:dyDescent="0.25">
      <c r="A14" t="s">
        <v>25</v>
      </c>
      <c r="B14" t="s">
        <v>6</v>
      </c>
      <c r="C14" t="s">
        <v>22</v>
      </c>
      <c r="G14">
        <v>458</v>
      </c>
      <c r="L14" s="4"/>
      <c r="M14" s="13"/>
      <c r="N14" s="2"/>
      <c r="O14" s="14"/>
      <c r="P14"/>
      <c r="Q14"/>
      <c r="R14" s="9"/>
      <c r="S14"/>
      <c r="T14"/>
      <c r="W14" s="1"/>
      <c r="X14" s="1"/>
      <c r="Y14" s="1"/>
      <c r="Z14" s="1"/>
    </row>
    <row r="15" spans="1:29" x14ac:dyDescent="0.25">
      <c r="A15" t="s">
        <v>24</v>
      </c>
      <c r="B15" t="s">
        <v>7</v>
      </c>
      <c r="C15" t="s">
        <v>11</v>
      </c>
      <c r="D15">
        <v>595</v>
      </c>
      <c r="E15">
        <v>246</v>
      </c>
      <c r="F15">
        <v>4102</v>
      </c>
      <c r="G15">
        <v>1527</v>
      </c>
      <c r="L15" s="4"/>
      <c r="M15" s="13"/>
      <c r="N15" s="2"/>
      <c r="O15" s="14"/>
      <c r="P15"/>
      <c r="Q15"/>
      <c r="R15" s="9"/>
      <c r="S15"/>
      <c r="T15"/>
    </row>
    <row r="16" spans="1:29" ht="21" x14ac:dyDescent="0.35">
      <c r="A16" t="s">
        <v>25</v>
      </c>
      <c r="B16" t="s">
        <v>7</v>
      </c>
      <c r="C16" t="s">
        <v>12</v>
      </c>
      <c r="D16">
        <v>4166</v>
      </c>
      <c r="E16">
        <v>3186</v>
      </c>
      <c r="F16">
        <v>4489</v>
      </c>
      <c r="G16">
        <v>1256</v>
      </c>
      <c r="L16" s="8"/>
      <c r="M16" s="11"/>
      <c r="N16" s="3"/>
      <c r="O16" s="12"/>
      <c r="P16"/>
      <c r="Q16"/>
      <c r="R16" s="9"/>
      <c r="S16"/>
      <c r="T16"/>
    </row>
    <row r="17" spans="1:25" x14ac:dyDescent="0.25">
      <c r="A17" t="s">
        <v>25</v>
      </c>
      <c r="B17" t="s">
        <v>7</v>
      </c>
      <c r="C17" t="s">
        <v>12</v>
      </c>
      <c r="D17">
        <v>4260</v>
      </c>
      <c r="E17">
        <v>478</v>
      </c>
      <c r="F17">
        <v>3844</v>
      </c>
      <c r="G17">
        <v>4291</v>
      </c>
      <c r="L17" s="4"/>
      <c r="O17"/>
      <c r="P17"/>
      <c r="Q17"/>
      <c r="T17" s="9"/>
      <c r="U17" s="6"/>
    </row>
    <row r="18" spans="1:25" x14ac:dyDescent="0.25">
      <c r="A18" t="s">
        <v>24</v>
      </c>
      <c r="B18" t="s">
        <v>7</v>
      </c>
      <c r="C18" t="s">
        <v>12</v>
      </c>
      <c r="D18">
        <v>336</v>
      </c>
      <c r="E18">
        <v>2656</v>
      </c>
      <c r="F18">
        <v>1462</v>
      </c>
      <c r="G18">
        <v>4546</v>
      </c>
      <c r="L18" s="4"/>
      <c r="O18"/>
      <c r="P18"/>
      <c r="Q18"/>
      <c r="U18" s="6"/>
    </row>
    <row r="19" spans="1:25" x14ac:dyDescent="0.25">
      <c r="A19" t="s">
        <v>25</v>
      </c>
      <c r="B19" t="s">
        <v>7</v>
      </c>
      <c r="C19" t="s">
        <v>12</v>
      </c>
      <c r="D19">
        <v>2294</v>
      </c>
      <c r="E19">
        <v>2546</v>
      </c>
      <c r="F19">
        <v>371</v>
      </c>
      <c r="G19">
        <v>1891</v>
      </c>
      <c r="L19" s="4"/>
      <c r="O19"/>
      <c r="P19"/>
      <c r="Q19"/>
      <c r="U19" s="6"/>
    </row>
    <row r="20" spans="1:25" x14ac:dyDescent="0.25">
      <c r="A20" t="s">
        <v>25</v>
      </c>
      <c r="B20" t="s">
        <v>7</v>
      </c>
      <c r="C20" t="s">
        <v>13</v>
      </c>
      <c r="D20">
        <v>4182</v>
      </c>
      <c r="E20">
        <v>1408</v>
      </c>
      <c r="F20">
        <v>2806</v>
      </c>
      <c r="G20">
        <v>3485</v>
      </c>
    </row>
    <row r="21" spans="1:25" x14ac:dyDescent="0.25">
      <c r="A21" t="s">
        <v>24</v>
      </c>
      <c r="B21" t="s">
        <v>7</v>
      </c>
      <c r="C21" t="s">
        <v>14</v>
      </c>
      <c r="G21">
        <v>2615</v>
      </c>
    </row>
    <row r="26" spans="1:25" x14ac:dyDescent="0.25">
      <c r="K26" s="2"/>
    </row>
    <row r="27" spans="1:25" x14ac:dyDescent="0.25">
      <c r="K27" s="2"/>
    </row>
    <row r="29" spans="1:25" x14ac:dyDescent="0.25">
      <c r="V29" s="1"/>
      <c r="W29" s="1"/>
      <c r="X29" s="1"/>
      <c r="Y29" s="1"/>
    </row>
    <row r="30" spans="1:25" x14ac:dyDescent="0.25">
      <c r="I30" s="2"/>
    </row>
    <row r="31" spans="1:25" x14ac:dyDescent="0.25">
      <c r="I31" s="2"/>
    </row>
    <row r="32" spans="1:25" x14ac:dyDescent="0.25">
      <c r="H32" s="2"/>
    </row>
    <row r="39" spans="9:9" x14ac:dyDescent="0.25">
      <c r="I39" s="2"/>
    </row>
    <row r="40" spans="9:9" x14ac:dyDescent="0.25">
      <c r="I40" s="2"/>
    </row>
  </sheetData>
  <phoneticPr fontId="2" type="noConversion"/>
  <dataValidations count="2">
    <dataValidation type="list" allowBlank="1" showInputMessage="1" showErrorMessage="1" sqref="I3" xr:uid="{50A88A1F-FCAE-46AA-9884-7160BBFB8330}">
      <formula1>"cdc,om"</formula1>
    </dataValidation>
    <dataValidation type="whole" allowBlank="1" showInputMessage="1" showErrorMessage="1" sqref="J3" xr:uid="{234F01BB-2EA3-4BE4-AD96-88B0DD405C43}">
      <formula1>2018</formula1>
      <formula2>2021</formula2>
    </dataValidation>
  </dataValidations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034613-BED5-418F-89C6-D23D82EA36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Chris_W10</cp:lastModifiedBy>
  <dcterms:created xsi:type="dcterms:W3CDTF">2021-12-24T11:01:47Z</dcterms:created>
  <dcterms:modified xsi:type="dcterms:W3CDTF">2021-12-26T12:51:27Z</dcterms:modified>
</cp:coreProperties>
</file>