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18E0847-93B7-44A8-99B3-374B6214C4D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" sheetId="1" r:id="rId1"/>
  </sheets>
  <definedNames>
    <definedName name="_xlnm._FilterDatabase" localSheetId="0" hidden="1">Feuil!$A$1:$C$424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B426" i="1"/>
  <c r="C426" i="1" s="1"/>
</calcChain>
</file>

<file path=xl/sharedStrings.xml><?xml version="1.0" encoding="utf-8"?>
<sst xmlns="http://schemas.openxmlformats.org/spreadsheetml/2006/main" count="444" uniqueCount="40">
  <si>
    <t>Nom Destinataire</t>
  </si>
  <si>
    <t>Poids Exp</t>
  </si>
  <si>
    <t>0 à 4 kg</t>
  </si>
  <si>
    <t>5 à 9 kg</t>
  </si>
  <si>
    <t>10 à 14 kg</t>
  </si>
  <si>
    <t>15 à 19 kg</t>
  </si>
  <si>
    <t>20 à 29 kg</t>
  </si>
  <si>
    <t>30 à 39 kg</t>
  </si>
  <si>
    <t>40 à 49 kg</t>
  </si>
  <si>
    <t>50 à 59 kg</t>
  </si>
  <si>
    <t>60 à 69 kg</t>
  </si>
  <si>
    <t>70 à 79 kg</t>
  </si>
  <si>
    <t>80 à 89 kg</t>
  </si>
  <si>
    <t>90 à 99 kg</t>
  </si>
  <si>
    <t>100 à définir</t>
  </si>
  <si>
    <t>TOTAL</t>
  </si>
  <si>
    <t>Formule de +100kg</t>
  </si>
  <si>
    <t>0833AACHEN</t>
  </si>
  <si>
    <t>1943SPANDAU</t>
  </si>
  <si>
    <t>1631BERLIN G</t>
  </si>
  <si>
    <t>1649BERLIN</t>
  </si>
  <si>
    <t>0695BOCHUM C</t>
  </si>
  <si>
    <t>1356BOCHUM R</t>
  </si>
  <si>
    <t>1182DORTMUND</t>
  </si>
  <si>
    <t>0895DORTMUND</t>
  </si>
  <si>
    <t>1507DUESSELD</t>
  </si>
  <si>
    <t>1180DUISBURG</t>
  </si>
  <si>
    <t>1179HAMBURG</t>
  </si>
  <si>
    <t>1153HUERTH C</t>
  </si>
  <si>
    <t>1816KASSEL D</t>
  </si>
  <si>
    <t>0824KOELN AR</t>
  </si>
  <si>
    <t>1456MUELHEIM</t>
  </si>
  <si>
    <t>1172NEUSS CC</t>
  </si>
  <si>
    <t>1445OBERHAUS</t>
  </si>
  <si>
    <t>1136WESEL CV</t>
  </si>
  <si>
    <t>1620BERLIN A</t>
  </si>
  <si>
    <t>Tarif Transporteur</t>
  </si>
  <si>
    <t>Tranche</t>
  </si>
  <si>
    <t>Seuil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</si>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</sst>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_€_-;\-* #,##0.00\ _€_-;_-* &quot;-&quot;??\ _€_-;_-@_-"/>
  </numFmts>
  <fonts count="17" x14ac:knownFonts="1"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theme="0"/>
      <name val="Arial"/>
      <family val="2"/>
      <scheme val="minor"/>
    </font>
    <font>
      <sz val="9"/>
      <color theme="1"/>
      <name val="Arial"/>
      <family val="2"/>
      <scheme val="minor"/>
    </font>
    <font>
      <sz val="10"/>
      <name val="Arial CE"/>
      <charset val="238"/>
    </font>
    <font>
      <sz val="11"/>
      <color theme="0"/>
      <name val="Trebuchet MS"/>
      <family val="2"/>
    </font>
    <font>
      <sz val="11"/>
      <name val="Trebuchet MS"/>
      <family val="2"/>
    </font>
    <font>
      <sz val="10"/>
      <name val="Arial"/>
      <family val="2"/>
    </font>
    <font>
      <sz val="9"/>
      <color indexed="8"/>
      <name val="Calibri"/>
      <family val="2"/>
    </font>
    <font>
      <sz val="8"/>
      <color theme="1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6B7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 style="medium">
        <color theme="0"/>
      </left>
      <right style="dashed">
        <color theme="0" tint="-0.24994659260841701"/>
      </right>
      <top style="dashed">
        <color theme="0" tint="-0.24994659260841701"/>
      </top>
      <bottom/>
      <diagonal/>
    </border>
    <border>
      <left style="dashed">
        <color theme="0" tint="-0.24994659260841701"/>
      </left>
      <right style="dashed">
        <color theme="0" tint="-0.24994659260841701"/>
      </right>
      <top style="dashed">
        <color theme="0" tint="-0.24994659260841701"/>
      </top>
      <bottom/>
      <diagonal/>
    </border>
  </borders>
  <cellStyleXfs count="32">
    <xf numFmtId="0" fontId="0" fillId="0" borderId="0"/>
    <xf numFmtId="0" fontId="5" fillId="0" borderId="0"/>
    <xf numFmtId="0" fontId="5" fillId="0" borderId="0"/>
    <xf numFmtId="0" fontId="6" fillId="0" borderId="0"/>
    <xf numFmtId="0" fontId="2" fillId="0" borderId="0"/>
    <xf numFmtId="0" fontId="2" fillId="0" borderId="0"/>
    <xf numFmtId="0" fontId="4" fillId="0" borderId="0"/>
    <xf numFmtId="0" fontId="3" fillId="0" borderId="1" applyNumberFormat="0" applyFill="0" applyAlignment="0" applyProtection="0"/>
    <xf numFmtId="0" fontId="2" fillId="0" borderId="0"/>
    <xf numFmtId="0" fontId="8" fillId="2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9" fillId="0" borderId="0"/>
    <xf numFmtId="0" fontId="10" fillId="0" borderId="0"/>
    <xf numFmtId="44" fontId="13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9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" fillId="0" borderId="0"/>
    <xf numFmtId="0" fontId="14" fillId="0" borderId="0"/>
    <xf numFmtId="0" fontId="13" fillId="0" borderId="0"/>
    <xf numFmtId="0" fontId="10" fillId="0" borderId="0"/>
    <xf numFmtId="0" fontId="13" fillId="0" borderId="0"/>
    <xf numFmtId="0" fontId="13" fillId="0" borderId="0"/>
    <xf numFmtId="0" fontId="16" fillId="6" borderId="0">
      <alignment horizontal="centerContinuous"/>
    </xf>
    <xf numFmtId="0" fontId="4" fillId="0" borderId="0"/>
    <xf numFmtId="0" fontId="4" fillId="0" borderId="0"/>
    <xf numFmtId="0" fontId="13" fillId="0" borderId="0"/>
    <xf numFmtId="44" fontId="4" fillId="0" borderId="0" applyFont="0" applyFill="0" applyBorder="0" applyAlignment="0" applyProtection="0"/>
  </cellStyleXfs>
  <cellXfs count="12">
    <xf numFmtId="0" fontId="0" fillId="0" borderId="0" xfId="0"/>
    <xf numFmtId="0" fontId="0" fillId="3" borderId="0" xfId="0" applyFill="1"/>
    <xf numFmtId="49" fontId="0" fillId="3" borderId="0" xfId="0" applyNumberFormat="1" applyFill="1"/>
    <xf numFmtId="0" fontId="11" fillId="4" borderId="3" xfId="13" applyFont="1" applyFill="1" applyBorder="1" applyAlignment="1">
      <alignment horizontal="center" vertical="center" wrapText="1"/>
    </xf>
    <xf numFmtId="0" fontId="7" fillId="2" borderId="0" xfId="9" applyFont="1" applyAlignment="1">
      <alignment horizontal="center"/>
    </xf>
    <xf numFmtId="0" fontId="7" fillId="2" borderId="2" xfId="9" applyFont="1" applyBorder="1" applyAlignment="1">
      <alignment horizontal="center"/>
    </xf>
    <xf numFmtId="0" fontId="0" fillId="7" borderId="0" xfId="0" applyFill="1"/>
    <xf numFmtId="0" fontId="11" fillId="4" borderId="4" xfId="13" applyFont="1" applyFill="1" applyBorder="1" applyAlignment="1">
      <alignment horizontal="center" vertical="center" wrapText="1"/>
    </xf>
    <xf numFmtId="0" fontId="11" fillId="4" borderId="5" xfId="13" applyFont="1" applyFill="1" applyBorder="1" applyAlignment="1">
      <alignment horizontal="center" vertical="center" wrapText="1"/>
    </xf>
    <xf numFmtId="44" fontId="0" fillId="3" borderId="0" xfId="31" applyFont="1" applyFill="1" applyAlignment="1">
      <alignment horizontal="center" vertical="center"/>
    </xf>
    <xf numFmtId="44" fontId="12" fillId="5" borderId="3" xfId="31" applyFont="1" applyFill="1" applyBorder="1" applyAlignment="1">
      <alignment horizontal="center" vertical="center" wrapText="1"/>
    </xf>
    <xf numFmtId="44" fontId="12" fillId="5" borderId="5" xfId="31" applyFont="1" applyFill="1" applyBorder="1" applyAlignment="1">
      <alignment horizontal="center" vertical="center" wrapText="1"/>
    </xf>
  </cellXfs>
  <cellStyles count="32">
    <cellStyle name="%" xfId="2" xr:uid="{00000000-0005-0000-0000-000000000000}"/>
    <cellStyle name="% 2" xfId="30" xr:uid="{00000000-0005-0000-0000-000001000000}"/>
    <cellStyle name="60 % - Accent5" xfId="9" builtinId="48"/>
    <cellStyle name="Euro" xfId="14" xr:uid="{00000000-0005-0000-0000-000003000000}"/>
    <cellStyle name="Milliers 2" xfId="15" xr:uid="{00000000-0005-0000-0000-000004000000}"/>
    <cellStyle name="Monétaire" xfId="31" builtinId="4"/>
    <cellStyle name="Normal" xfId="0" builtinId="0"/>
    <cellStyle name="Normal 10" xfId="10" xr:uid="{00000000-0005-0000-0000-000006000000}"/>
    <cellStyle name="Normal 2" xfId="3" xr:uid="{00000000-0005-0000-0000-000007000000}"/>
    <cellStyle name="Normal 2 2" xfId="16" xr:uid="{00000000-0005-0000-0000-000008000000}"/>
    <cellStyle name="Normal 2 3" xfId="17" xr:uid="{00000000-0005-0000-0000-000009000000}"/>
    <cellStyle name="Normal 2 4" xfId="13" xr:uid="{00000000-0005-0000-0000-00000A000000}"/>
    <cellStyle name="Normal 3" xfId="4" xr:uid="{00000000-0005-0000-0000-00000B000000}"/>
    <cellStyle name="Normal 3 2" xfId="8" xr:uid="{00000000-0005-0000-0000-00000C000000}"/>
    <cellStyle name="Normal 3 3" xfId="18" xr:uid="{00000000-0005-0000-0000-00000D000000}"/>
    <cellStyle name="Normal 4" xfId="1" xr:uid="{00000000-0005-0000-0000-00000E000000}"/>
    <cellStyle name="Normal 4 2" xfId="20" xr:uid="{00000000-0005-0000-0000-00000F000000}"/>
    <cellStyle name="Normal 4 3" xfId="19" xr:uid="{00000000-0005-0000-0000-000010000000}"/>
    <cellStyle name="Normal 5" xfId="6" xr:uid="{00000000-0005-0000-0000-000011000000}"/>
    <cellStyle name="Normal 5 2" xfId="29" xr:uid="{00000000-0005-0000-0000-000012000000}"/>
    <cellStyle name="Normal 5 3" xfId="21" xr:uid="{00000000-0005-0000-0000-000013000000}"/>
    <cellStyle name="Normal 6" xfId="5" xr:uid="{00000000-0005-0000-0000-000014000000}"/>
    <cellStyle name="Normal 6 2" xfId="22" xr:uid="{00000000-0005-0000-0000-000015000000}"/>
    <cellStyle name="Normal 7" xfId="23" xr:uid="{00000000-0005-0000-0000-000016000000}"/>
    <cellStyle name="Normal 8" xfId="12" xr:uid="{00000000-0005-0000-0000-000017000000}"/>
    <cellStyle name="Normal 9" xfId="28" xr:uid="{00000000-0005-0000-0000-000018000000}"/>
    <cellStyle name="Normalny_INTERCOMPANY TARIFF 2006_01_30" xfId="24" xr:uid="{00000000-0005-0000-0000-000019000000}"/>
    <cellStyle name="Obično_Prijedlog nove razvozne tarife 1" xfId="25" xr:uid="{00000000-0005-0000-0000-00001A000000}"/>
    <cellStyle name="Pourcentage 2" xfId="11" xr:uid="{00000000-0005-0000-0000-00001B000000}"/>
    <cellStyle name="Standard_DFDS10_02" xfId="26" xr:uid="{00000000-0005-0000-0000-00001C000000}"/>
    <cellStyle name="Total 2" xfId="7" xr:uid="{00000000-0005-0000-0000-00001D000000}"/>
    <cellStyle name="Überschrift1" xfId="27" xr:uid="{00000000-0005-0000-0000-00001E000000}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rebuchet MS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dashed">
          <color theme="0" tint="-0.24994659260841701"/>
        </left>
        <right style="dashed">
          <color theme="0" tint="-0.24994659260841701"/>
        </right>
        <top style="dashed">
          <color theme="0" tint="-0.24994659260841701"/>
        </top>
        <bottom style="dashed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rebuchet MS"/>
        <family val="2"/>
        <scheme val="none"/>
      </font>
      <fill>
        <patternFill patternType="solid">
          <fgColor indexed="64"/>
          <bgColor rgb="FF006B77"/>
        </patternFill>
      </fill>
      <alignment horizontal="center" vertical="center" textRotation="0" wrapText="1" indent="0" justifyLastLine="0" shrinkToFit="0" readingOrder="0"/>
      <border diagonalUp="0" diagonalDown="0" outline="0">
        <left style="dashed">
          <color theme="0" tint="-0.24994659260841701"/>
        </left>
        <right style="dashed">
          <color theme="0" tint="-0.24994659260841701"/>
        </right>
        <top style="dashed">
          <color theme="0" tint="-0.24994659260841701"/>
        </top>
        <bottom style="dashed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rebuchet MS"/>
        <family val="2"/>
        <scheme val="none"/>
      </font>
      <fill>
        <patternFill patternType="solid">
          <fgColor indexed="64"/>
          <bgColor rgb="FF006B77"/>
        </patternFill>
      </fill>
      <alignment horizontal="center" vertical="center" textRotation="0" wrapText="1" indent="0" justifyLastLine="0" shrinkToFit="0" readingOrder="0"/>
      <border diagonalUp="0" diagonalDown="0">
        <left style="dashed">
          <color theme="0" tint="-0.24994659260841701"/>
        </left>
        <right style="dashed">
          <color theme="0" tint="-0.24994659260841701"/>
        </right>
        <top style="dashed">
          <color theme="0" tint="-0.24994659260841701"/>
        </top>
        <bottom style="dashed">
          <color theme="0" tint="-0.2499465926084170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numFmt numFmtId="30" formatCode="@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border outline="0">
        <bottom style="dashed">
          <color theme="0" tint="-0.2499465926084170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4612C3-FF76-433B-8739-2E89B29CA4AD}" name="Tarifs" displayName="Tarifs" ref="J7:L20" totalsRowShown="0" headerRowDxfId="6" tableBorderDxfId="7">
  <autoFilter ref="J7:L20" xr:uid="{2C4612C3-FF76-433B-8739-2E89B29CA4AD}"/>
  <tableColumns count="3">
    <tableColumn id="1" xr3:uid="{6D6F2DE9-604E-42F3-90FE-C291E6962D14}" name="Tranche" dataDxfId="1" dataCellStyle="Normal 2 4"/>
    <tableColumn id="2" xr3:uid="{DBD627E5-7002-4264-BC3D-3714D1840D7C}" name="Seuil" dataDxfId="2" dataCellStyle="Normal 2 4"/>
    <tableColumn id="3" xr3:uid="{66B89DBF-55B5-455F-8754-91D0D211F8A3}" name="Prix" dataDxfId="0" dataCellStyle="Monétair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6EFA4F-D071-49F7-966C-A0A5ADB6D5A5}" name="Donnees" displayName="Donnees" ref="A1:C424" totalsRowShown="0">
  <autoFilter ref="A1:C424" xr:uid="{486EFA4F-D071-49F7-966C-A0A5ADB6D5A5}"/>
  <tableColumns count="3">
    <tableColumn id="1" xr3:uid="{681A8C23-D405-4AD4-A065-E4268778DCE5}" name="Nom Destinataire" dataDxfId="5"/>
    <tableColumn id="2" xr3:uid="{0F8A4C56-38AA-43C8-A7F7-4AF4C104341D}" name="Poids Exp" dataDxfId="4"/>
    <tableColumn id="3" xr3:uid="{54CAAA85-82A1-417D-9011-02146CA07FA0}" name="Tarif Transporteur" dataDxfId="3" dataCellStyle="Monétaire">
      <calculatedColumnFormula>INDEX(Tarifs[Prix],MATCH(Donnees[[#This Row],[Poids Exp]],Tarifs[Seuil],1))*IF(Donnees[[#This Row],[Poids Exp]]&gt;100,CEILING(Donnees[[#This Row],[Poids Exp]],10)/100,1)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Default Theme">
  <a:themeElements>
    <a:clrScheme name="DACHS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B3D91"/>
      </a:accent1>
      <a:accent2>
        <a:srgbClr val="FBBA00"/>
      </a:accent2>
      <a:accent3>
        <a:srgbClr val="9EA0A3"/>
      </a:accent3>
      <a:accent4>
        <a:srgbClr val="106634"/>
      </a:accent4>
      <a:accent5>
        <a:srgbClr val="841E36"/>
      </a:accent5>
      <a:accent6>
        <a:srgbClr val="BCAF93"/>
      </a:accent6>
      <a:hlink>
        <a:srgbClr val="0000FF"/>
      </a:hlink>
      <a:folHlink>
        <a:srgbClr val="800080"/>
      </a:folHlink>
    </a:clrScheme>
    <a:fontScheme name="DACHSE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8100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100000" t="-60000" r="100000" b="20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Default Theme" id="{EE9A9E03-3F57-4E71-B319-250248353CE5}" vid="{393385FC-1FA5-45B1-A34D-5B00CFFF1D2F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26"/>
  <sheetViews>
    <sheetView tabSelected="1" workbookViewId="0">
      <selection activeCell="E4" sqref="E4"/>
    </sheetView>
  </sheetViews>
  <sheetFormatPr baseColWidth="10" defaultColWidth="10.625" defaultRowHeight="14.25" x14ac:dyDescent="0.2"/>
  <cols>
    <col min="1" max="1" width="28.5" style="1" customWidth="1"/>
    <col min="2" max="2" width="12.75" style="1" bestFit="1" customWidth="1"/>
    <col min="3" max="3" width="21.375" style="1" bestFit="1" customWidth="1"/>
    <col min="4" max="4" width="16.625" style="1" customWidth="1"/>
    <col min="5" max="9" width="10.625" style="1"/>
    <col min="10" max="10" width="17.625" style="1" customWidth="1"/>
    <col min="11" max="16384" width="10.625" style="1"/>
  </cols>
  <sheetData>
    <row r="1" spans="1:12" ht="15" x14ac:dyDescent="0.25">
      <c r="A1" s="5" t="s">
        <v>0</v>
      </c>
      <c r="B1" s="5" t="s">
        <v>1</v>
      </c>
      <c r="C1" s="4" t="s">
        <v>36</v>
      </c>
      <c r="E1" s="6" t="s">
        <v>16</v>
      </c>
    </row>
    <row r="2" spans="1:12" x14ac:dyDescent="0.2">
      <c r="A2" s="2" t="s">
        <v>17</v>
      </c>
      <c r="B2" s="1">
        <v>42</v>
      </c>
      <c r="C2" s="9">
        <f>INDEX(Tarifs[Prix],MATCH(Donnees[[#This Row],[Poids Exp]],Tarifs[Seuil],1))*IF(Donnees[[#This Row],[Poids Exp]]&gt;100,CEILING(Donnees[[#This Row],[Poids Exp]],10)/100,1)</f>
        <v>56.9</v>
      </c>
    </row>
    <row r="3" spans="1:12" x14ac:dyDescent="0.2">
      <c r="A3" s="2" t="s">
        <v>17</v>
      </c>
      <c r="B3" s="1">
        <v>2</v>
      </c>
      <c r="C3" s="9">
        <f>INDEX(Tarifs[Prix],MATCH(Donnees[[#This Row],[Poids Exp]],Tarifs[Seuil],1))*IF(Donnees[[#This Row],[Poids Exp]]&gt;100,CEILING(Donnees[[#This Row],[Poids Exp]],10)/100,1)</f>
        <v>16.34</v>
      </c>
    </row>
    <row r="4" spans="1:12" x14ac:dyDescent="0.2">
      <c r="A4" s="2" t="s">
        <v>18</v>
      </c>
      <c r="B4" s="1">
        <v>4</v>
      </c>
      <c r="C4" s="9">
        <f>INDEX(Tarifs[Prix],MATCH(Donnees[[#This Row],[Poids Exp]],Tarifs[Seuil],1))*IF(Donnees[[#This Row],[Poids Exp]]&gt;100,CEILING(Donnees[[#This Row],[Poids Exp]],10)/100,1)</f>
        <v>16.34</v>
      </c>
    </row>
    <row r="5" spans="1:12" x14ac:dyDescent="0.2">
      <c r="A5" s="2" t="s">
        <v>19</v>
      </c>
      <c r="B5" s="1">
        <v>76</v>
      </c>
      <c r="C5" s="9">
        <f>INDEX(Tarifs[Prix],MATCH(Donnees[[#This Row],[Poids Exp]],Tarifs[Seuil],1))*IF(Donnees[[#This Row],[Poids Exp]]&gt;100,CEILING(Donnees[[#This Row],[Poids Exp]],10)/100,1)</f>
        <v>86.08</v>
      </c>
    </row>
    <row r="6" spans="1:12" x14ac:dyDescent="0.2">
      <c r="A6" s="2" t="s">
        <v>20</v>
      </c>
      <c r="B6" s="1">
        <v>11</v>
      </c>
      <c r="C6" s="9">
        <f>INDEX(Tarifs[Prix],MATCH(Donnees[[#This Row],[Poids Exp]],Tarifs[Seuil],1))*IF(Donnees[[#This Row],[Poids Exp]]&gt;100,CEILING(Donnees[[#This Row],[Poids Exp]],10)/100,1)</f>
        <v>23.51</v>
      </c>
    </row>
    <row r="7" spans="1:12" x14ac:dyDescent="0.2">
      <c r="A7" s="2" t="s">
        <v>20</v>
      </c>
      <c r="B7" s="1">
        <v>47</v>
      </c>
      <c r="C7" s="9">
        <f>INDEX(Tarifs[Prix],MATCH(Donnees[[#This Row],[Poids Exp]],Tarifs[Seuil],1))*IF(Donnees[[#This Row],[Poids Exp]]&gt;100,CEILING(Donnees[[#This Row],[Poids Exp]],10)/100,1)</f>
        <v>56.9</v>
      </c>
      <c r="J7" s="1" t="s">
        <v>37</v>
      </c>
      <c r="K7" s="1" t="s">
        <v>38</v>
      </c>
      <c r="L7" s="1" t="s">
        <v>39</v>
      </c>
    </row>
    <row r="8" spans="1:12" ht="16.5" x14ac:dyDescent="0.2">
      <c r="A8" s="2" t="s">
        <v>18</v>
      </c>
      <c r="B8" s="1">
        <v>44</v>
      </c>
      <c r="C8" s="9">
        <f>INDEX(Tarifs[Prix],MATCH(Donnees[[#This Row],[Poids Exp]],Tarifs[Seuil],1))*IF(Donnees[[#This Row],[Poids Exp]]&gt;100,CEILING(Donnees[[#This Row],[Poids Exp]],10)/100,1)</f>
        <v>56.9</v>
      </c>
      <c r="J8" s="3" t="s">
        <v>2</v>
      </c>
      <c r="K8" s="3">
        <v>0</v>
      </c>
      <c r="L8" s="10">
        <v>16.34</v>
      </c>
    </row>
    <row r="9" spans="1:12" ht="16.5" x14ac:dyDescent="0.2">
      <c r="A9" s="2" t="s">
        <v>21</v>
      </c>
      <c r="B9" s="1">
        <v>57</v>
      </c>
      <c r="C9" s="9">
        <f>INDEX(Tarifs[Prix],MATCH(Donnees[[#This Row],[Poids Exp]],Tarifs[Seuil],1))*IF(Donnees[[#This Row],[Poids Exp]]&gt;100,CEILING(Donnees[[#This Row],[Poids Exp]],10)/100,1)</f>
        <v>66.510000000000005</v>
      </c>
      <c r="J9" s="3" t="s">
        <v>3</v>
      </c>
      <c r="K9" s="3">
        <v>5</v>
      </c>
      <c r="L9" s="10">
        <v>19.540000000000003</v>
      </c>
    </row>
    <row r="10" spans="1:12" ht="16.5" x14ac:dyDescent="0.2">
      <c r="A10" s="2" t="s">
        <v>22</v>
      </c>
      <c r="B10" s="1">
        <v>4</v>
      </c>
      <c r="C10" s="9">
        <f>INDEX(Tarifs[Prix],MATCH(Donnees[[#This Row],[Poids Exp]],Tarifs[Seuil],1))*IF(Donnees[[#This Row],[Poids Exp]]&gt;100,CEILING(Donnees[[#This Row],[Poids Exp]],10)/100,1)</f>
        <v>16.34</v>
      </c>
      <c r="J10" s="3" t="s">
        <v>4</v>
      </c>
      <c r="K10" s="3">
        <v>10</v>
      </c>
      <c r="L10" s="10">
        <v>23.51</v>
      </c>
    </row>
    <row r="11" spans="1:12" ht="16.5" x14ac:dyDescent="0.2">
      <c r="A11" s="2" t="s">
        <v>22</v>
      </c>
      <c r="B11" s="1">
        <v>3</v>
      </c>
      <c r="C11" s="9">
        <f>INDEX(Tarifs[Prix],MATCH(Donnees[[#This Row],[Poids Exp]],Tarifs[Seuil],1))*IF(Donnees[[#This Row],[Poids Exp]]&gt;100,CEILING(Donnees[[#This Row],[Poids Exp]],10)/100,1)</f>
        <v>16.34</v>
      </c>
      <c r="J11" s="3" t="s">
        <v>5</v>
      </c>
      <c r="K11" s="3">
        <v>15</v>
      </c>
      <c r="L11" s="10">
        <v>28.98</v>
      </c>
    </row>
    <row r="12" spans="1:12" ht="16.5" x14ac:dyDescent="0.2">
      <c r="A12" s="2" t="s">
        <v>22</v>
      </c>
      <c r="B12" s="1">
        <v>81</v>
      </c>
      <c r="C12" s="9">
        <f>INDEX(Tarifs[Prix],MATCH(Donnees[[#This Row],[Poids Exp]],Tarifs[Seuil],1))*IF(Donnees[[#This Row],[Poids Exp]]&gt;100,CEILING(Donnees[[#This Row],[Poids Exp]],10)/100,1)</f>
        <v>94.63000000000001</v>
      </c>
      <c r="J12" s="3" t="s">
        <v>6</v>
      </c>
      <c r="K12" s="3">
        <v>20</v>
      </c>
      <c r="L12" s="10">
        <v>35.659999999999997</v>
      </c>
    </row>
    <row r="13" spans="1:12" ht="16.5" x14ac:dyDescent="0.2">
      <c r="A13" s="2" t="s">
        <v>23</v>
      </c>
      <c r="B13" s="1">
        <v>6</v>
      </c>
      <c r="C13" s="9">
        <f>INDEX(Tarifs[Prix],MATCH(Donnees[[#This Row],[Poids Exp]],Tarifs[Seuil],1))*IF(Donnees[[#This Row],[Poids Exp]]&gt;100,CEILING(Donnees[[#This Row],[Poids Exp]],10)/100,1)</f>
        <v>19.540000000000003</v>
      </c>
      <c r="J13" s="3" t="s">
        <v>7</v>
      </c>
      <c r="K13" s="3">
        <v>30</v>
      </c>
      <c r="L13" s="10">
        <v>47.18</v>
      </c>
    </row>
    <row r="14" spans="1:12" ht="16.5" x14ac:dyDescent="0.2">
      <c r="A14" s="2" t="s">
        <v>24</v>
      </c>
      <c r="B14" s="1">
        <v>47</v>
      </c>
      <c r="C14" s="9">
        <f>INDEX(Tarifs[Prix],MATCH(Donnees[[#This Row],[Poids Exp]],Tarifs[Seuil],1))*IF(Donnees[[#This Row],[Poids Exp]]&gt;100,CEILING(Donnees[[#This Row],[Poids Exp]],10)/100,1)</f>
        <v>56.9</v>
      </c>
      <c r="J14" s="3" t="s">
        <v>8</v>
      </c>
      <c r="K14" s="3">
        <v>40</v>
      </c>
      <c r="L14" s="10">
        <v>56.9</v>
      </c>
    </row>
    <row r="15" spans="1:12" ht="16.5" x14ac:dyDescent="0.2">
      <c r="A15" s="2" t="s">
        <v>23</v>
      </c>
      <c r="B15" s="1">
        <v>44</v>
      </c>
      <c r="C15" s="9">
        <f>INDEX(Tarifs[Prix],MATCH(Donnees[[#This Row],[Poids Exp]],Tarifs[Seuil],1))*IF(Donnees[[#This Row],[Poids Exp]]&gt;100,CEILING(Donnees[[#This Row],[Poids Exp]],10)/100,1)</f>
        <v>56.9</v>
      </c>
      <c r="J15" s="3" t="s">
        <v>9</v>
      </c>
      <c r="K15" s="3">
        <v>50</v>
      </c>
      <c r="L15" s="10">
        <v>66.510000000000005</v>
      </c>
    </row>
    <row r="16" spans="1:12" ht="16.5" x14ac:dyDescent="0.2">
      <c r="A16" s="2" t="s">
        <v>25</v>
      </c>
      <c r="B16" s="1">
        <v>42</v>
      </c>
      <c r="C16" s="9">
        <f>INDEX(Tarifs[Prix],MATCH(Donnees[[#This Row],[Poids Exp]],Tarifs[Seuil],1))*IF(Donnees[[#This Row],[Poids Exp]]&gt;100,CEILING(Donnees[[#This Row],[Poids Exp]],10)/100,1)</f>
        <v>56.9</v>
      </c>
      <c r="J16" s="3" t="s">
        <v>10</v>
      </c>
      <c r="K16" s="3">
        <v>60</v>
      </c>
      <c r="L16" s="10">
        <v>76.260000000000005</v>
      </c>
    </row>
    <row r="17" spans="1:12" ht="16.5" x14ac:dyDescent="0.2">
      <c r="A17" s="2" t="s">
        <v>26</v>
      </c>
      <c r="B17" s="1">
        <v>3</v>
      </c>
      <c r="C17" s="9">
        <f>INDEX(Tarifs[Prix],MATCH(Donnees[[#This Row],[Poids Exp]],Tarifs[Seuil],1))*IF(Donnees[[#This Row],[Poids Exp]]&gt;100,CEILING(Donnees[[#This Row],[Poids Exp]],10)/100,1)</f>
        <v>16.34</v>
      </c>
      <c r="J17" s="3" t="s">
        <v>11</v>
      </c>
      <c r="K17" s="3">
        <v>70</v>
      </c>
      <c r="L17" s="10">
        <v>86.08</v>
      </c>
    </row>
    <row r="18" spans="1:12" ht="16.5" x14ac:dyDescent="0.2">
      <c r="A18" s="2" t="s">
        <v>26</v>
      </c>
      <c r="B18" s="1">
        <v>45</v>
      </c>
      <c r="C18" s="9">
        <f>INDEX(Tarifs[Prix],MATCH(Donnees[[#This Row],[Poids Exp]],Tarifs[Seuil],1))*IF(Donnees[[#This Row],[Poids Exp]]&gt;100,CEILING(Donnees[[#This Row],[Poids Exp]],10)/100,1)</f>
        <v>56.9</v>
      </c>
      <c r="J18" s="3" t="s">
        <v>12</v>
      </c>
      <c r="K18" s="3">
        <v>80</v>
      </c>
      <c r="L18" s="10">
        <v>94.63000000000001</v>
      </c>
    </row>
    <row r="19" spans="1:12" ht="16.5" x14ac:dyDescent="0.2">
      <c r="A19" s="2" t="s">
        <v>25</v>
      </c>
      <c r="B19" s="1">
        <v>2</v>
      </c>
      <c r="C19" s="9">
        <f>INDEX(Tarifs[Prix],MATCH(Donnees[[#This Row],[Poids Exp]],Tarifs[Seuil],1))*IF(Donnees[[#This Row],[Poids Exp]]&gt;100,CEILING(Donnees[[#This Row],[Poids Exp]],10)/100,1)</f>
        <v>16.34</v>
      </c>
      <c r="J19" s="3" t="s">
        <v>13</v>
      </c>
      <c r="K19" s="3">
        <v>90</v>
      </c>
      <c r="L19" s="10">
        <v>104.96</v>
      </c>
    </row>
    <row r="20" spans="1:12" ht="16.5" customHeight="1" x14ac:dyDescent="0.2">
      <c r="A20" s="2" t="s">
        <v>27</v>
      </c>
      <c r="B20" s="1">
        <v>6</v>
      </c>
      <c r="C20" s="9">
        <f>INDEX(Tarifs[Prix],MATCH(Donnees[[#This Row],[Poids Exp]],Tarifs[Seuil],1))*IF(Donnees[[#This Row],[Poids Exp]]&gt;100,CEILING(Donnees[[#This Row],[Poids Exp]],10)/100,1)</f>
        <v>19.540000000000003</v>
      </c>
      <c r="J20" s="7" t="s">
        <v>14</v>
      </c>
      <c r="K20" s="8">
        <v>100</v>
      </c>
      <c r="L20" s="11">
        <v>104.96</v>
      </c>
    </row>
    <row r="21" spans="1:12" x14ac:dyDescent="0.2">
      <c r="A21" s="2" t="s">
        <v>27</v>
      </c>
      <c r="B21" s="1">
        <v>1</v>
      </c>
      <c r="C21" s="9">
        <f>INDEX(Tarifs[Prix],MATCH(Donnees[[#This Row],[Poids Exp]],Tarifs[Seuil],1))*IF(Donnees[[#This Row],[Poids Exp]]&gt;100,CEILING(Donnees[[#This Row],[Poids Exp]],10)/100,1)</f>
        <v>16.34</v>
      </c>
    </row>
    <row r="22" spans="1:12" x14ac:dyDescent="0.2">
      <c r="A22" s="2" t="s">
        <v>27</v>
      </c>
      <c r="B22" s="1">
        <v>40</v>
      </c>
      <c r="C22" s="9">
        <f>INDEX(Tarifs[Prix],MATCH(Donnees[[#This Row],[Poids Exp]],Tarifs[Seuil],1))*IF(Donnees[[#This Row],[Poids Exp]]&gt;100,CEILING(Donnees[[#This Row],[Poids Exp]],10)/100,1)</f>
        <v>56.9</v>
      </c>
    </row>
    <row r="23" spans="1:12" x14ac:dyDescent="0.2">
      <c r="A23" s="2" t="s">
        <v>27</v>
      </c>
      <c r="B23" s="1">
        <v>1</v>
      </c>
      <c r="C23" s="9">
        <f>INDEX(Tarifs[Prix],MATCH(Donnees[[#This Row],[Poids Exp]],Tarifs[Seuil],1))*IF(Donnees[[#This Row],[Poids Exp]]&gt;100,CEILING(Donnees[[#This Row],[Poids Exp]],10)/100,1)</f>
        <v>16.34</v>
      </c>
    </row>
    <row r="24" spans="1:12" ht="15.95" customHeight="1" x14ac:dyDescent="0.2">
      <c r="A24" s="2" t="s">
        <v>28</v>
      </c>
      <c r="B24" s="1">
        <v>88</v>
      </c>
      <c r="C24" s="9">
        <f>INDEX(Tarifs[Prix],MATCH(Donnees[[#This Row],[Poids Exp]],Tarifs[Seuil],1))*IF(Donnees[[#This Row],[Poids Exp]]&gt;100,CEILING(Donnees[[#This Row],[Poids Exp]],10)/100,1)</f>
        <v>94.63000000000001</v>
      </c>
    </row>
    <row r="25" spans="1:12" x14ac:dyDescent="0.2">
      <c r="A25" s="2" t="s">
        <v>28</v>
      </c>
      <c r="B25" s="1">
        <v>1</v>
      </c>
      <c r="C25" s="9">
        <f>INDEX(Tarifs[Prix],MATCH(Donnees[[#This Row],[Poids Exp]],Tarifs[Seuil],1))*IF(Donnees[[#This Row],[Poids Exp]]&gt;100,CEILING(Donnees[[#This Row],[Poids Exp]],10)/100,1)</f>
        <v>16.34</v>
      </c>
    </row>
    <row r="26" spans="1:12" x14ac:dyDescent="0.2">
      <c r="A26" s="2" t="s">
        <v>29</v>
      </c>
      <c r="B26" s="1">
        <v>22</v>
      </c>
      <c r="C26" s="9">
        <f>INDEX(Tarifs[Prix],MATCH(Donnees[[#This Row],[Poids Exp]],Tarifs[Seuil],1))*IF(Donnees[[#This Row],[Poids Exp]]&gt;100,CEILING(Donnees[[#This Row],[Poids Exp]],10)/100,1)</f>
        <v>35.659999999999997</v>
      </c>
    </row>
    <row r="27" spans="1:12" x14ac:dyDescent="0.2">
      <c r="A27" s="2" t="s">
        <v>29</v>
      </c>
      <c r="B27" s="1">
        <v>48</v>
      </c>
      <c r="C27" s="9">
        <f>INDEX(Tarifs[Prix],MATCH(Donnees[[#This Row],[Poids Exp]],Tarifs[Seuil],1))*IF(Donnees[[#This Row],[Poids Exp]]&gt;100,CEILING(Donnees[[#This Row],[Poids Exp]],10)/100,1)</f>
        <v>56.9</v>
      </c>
    </row>
    <row r="28" spans="1:12" x14ac:dyDescent="0.2">
      <c r="A28" s="2" t="s">
        <v>30</v>
      </c>
      <c r="B28" s="1">
        <v>38</v>
      </c>
      <c r="C28" s="9">
        <f>INDEX(Tarifs[Prix],MATCH(Donnees[[#This Row],[Poids Exp]],Tarifs[Seuil],1))*IF(Donnees[[#This Row],[Poids Exp]]&gt;100,CEILING(Donnees[[#This Row],[Poids Exp]],10)/100,1)</f>
        <v>47.18</v>
      </c>
    </row>
    <row r="29" spans="1:12" x14ac:dyDescent="0.2">
      <c r="A29" s="2" t="s">
        <v>30</v>
      </c>
      <c r="B29" s="1">
        <v>50</v>
      </c>
      <c r="C29" s="9">
        <f>INDEX(Tarifs[Prix],MATCH(Donnees[[#This Row],[Poids Exp]],Tarifs[Seuil],1))*IF(Donnees[[#This Row],[Poids Exp]]&gt;100,CEILING(Donnees[[#This Row],[Poids Exp]],10)/100,1)</f>
        <v>66.510000000000005</v>
      </c>
    </row>
    <row r="30" spans="1:12" x14ac:dyDescent="0.2">
      <c r="A30" s="2" t="s">
        <v>30</v>
      </c>
      <c r="B30" s="1">
        <v>2</v>
      </c>
      <c r="C30" s="9">
        <f>INDEX(Tarifs[Prix],MATCH(Donnees[[#This Row],[Poids Exp]],Tarifs[Seuil],1))*IF(Donnees[[#This Row],[Poids Exp]]&gt;100,CEILING(Donnees[[#This Row],[Poids Exp]],10)/100,1)</f>
        <v>16.34</v>
      </c>
    </row>
    <row r="31" spans="1:12" x14ac:dyDescent="0.2">
      <c r="A31" s="2" t="s">
        <v>31</v>
      </c>
      <c r="B31" s="1">
        <v>35</v>
      </c>
      <c r="C31" s="9">
        <f>INDEX(Tarifs[Prix],MATCH(Donnees[[#This Row],[Poids Exp]],Tarifs[Seuil],1))*IF(Donnees[[#This Row],[Poids Exp]]&gt;100,CEILING(Donnees[[#This Row],[Poids Exp]],10)/100,1)</f>
        <v>47.18</v>
      </c>
    </row>
    <row r="32" spans="1:12" x14ac:dyDescent="0.2">
      <c r="A32" s="2" t="s">
        <v>31</v>
      </c>
      <c r="B32" s="1">
        <v>55</v>
      </c>
      <c r="C32" s="9">
        <f>INDEX(Tarifs[Prix],MATCH(Donnees[[#This Row],[Poids Exp]],Tarifs[Seuil],1))*IF(Donnees[[#This Row],[Poids Exp]]&gt;100,CEILING(Donnees[[#This Row],[Poids Exp]],10)/100,1)</f>
        <v>66.510000000000005</v>
      </c>
    </row>
    <row r="33" spans="1:3" x14ac:dyDescent="0.2">
      <c r="A33" s="2" t="s">
        <v>31</v>
      </c>
      <c r="B33" s="1">
        <v>2</v>
      </c>
      <c r="C33" s="9">
        <f>INDEX(Tarifs[Prix],MATCH(Donnees[[#This Row],[Poids Exp]],Tarifs[Seuil],1))*IF(Donnees[[#This Row],[Poids Exp]]&gt;100,CEILING(Donnees[[#This Row],[Poids Exp]],10)/100,1)</f>
        <v>16.34</v>
      </c>
    </row>
    <row r="34" spans="1:3" ht="15.6" customHeight="1" x14ac:dyDescent="0.2">
      <c r="A34" s="2" t="s">
        <v>32</v>
      </c>
      <c r="B34" s="1">
        <v>68</v>
      </c>
      <c r="C34" s="9">
        <f>INDEX(Tarifs[Prix],MATCH(Donnees[[#This Row],[Poids Exp]],Tarifs[Seuil],1))*IF(Donnees[[#This Row],[Poids Exp]]&gt;100,CEILING(Donnees[[#This Row],[Poids Exp]],10)/100,1)</f>
        <v>76.260000000000005</v>
      </c>
    </row>
    <row r="35" spans="1:3" x14ac:dyDescent="0.2">
      <c r="A35" s="2" t="s">
        <v>32</v>
      </c>
      <c r="B35" s="1">
        <v>40</v>
      </c>
      <c r="C35" s="9">
        <f>INDEX(Tarifs[Prix],MATCH(Donnees[[#This Row],[Poids Exp]],Tarifs[Seuil],1))*IF(Donnees[[#This Row],[Poids Exp]]&gt;100,CEILING(Donnees[[#This Row],[Poids Exp]],10)/100,1)</f>
        <v>56.9</v>
      </c>
    </row>
    <row r="36" spans="1:3" x14ac:dyDescent="0.2">
      <c r="A36" s="2" t="s">
        <v>33</v>
      </c>
      <c r="B36" s="1">
        <v>56</v>
      </c>
      <c r="C36" s="9">
        <f>INDEX(Tarifs[Prix],MATCH(Donnees[[#This Row],[Poids Exp]],Tarifs[Seuil],1))*IF(Donnees[[#This Row],[Poids Exp]]&gt;100,CEILING(Donnees[[#This Row],[Poids Exp]],10)/100,1)</f>
        <v>66.510000000000005</v>
      </c>
    </row>
    <row r="37" spans="1:3" x14ac:dyDescent="0.2">
      <c r="A37" s="2" t="s">
        <v>34</v>
      </c>
      <c r="B37" s="1">
        <v>48</v>
      </c>
      <c r="C37" s="9">
        <f>INDEX(Tarifs[Prix],MATCH(Donnees[[#This Row],[Poids Exp]],Tarifs[Seuil],1))*IF(Donnees[[#This Row],[Poids Exp]]&gt;100,CEILING(Donnees[[#This Row],[Poids Exp]],10)/100,1)</f>
        <v>56.9</v>
      </c>
    </row>
    <row r="38" spans="1:3" x14ac:dyDescent="0.2">
      <c r="A38" s="2" t="s">
        <v>35</v>
      </c>
      <c r="B38" s="1">
        <v>16</v>
      </c>
      <c r="C38" s="9">
        <f>INDEX(Tarifs[Prix],MATCH(Donnees[[#This Row],[Poids Exp]],Tarifs[Seuil],1))*IF(Donnees[[#This Row],[Poids Exp]]&gt;100,CEILING(Donnees[[#This Row],[Poids Exp]],10)/100,1)</f>
        <v>28.98</v>
      </c>
    </row>
    <row r="39" spans="1:3" x14ac:dyDescent="0.2">
      <c r="A39" s="2" t="s">
        <v>35</v>
      </c>
      <c r="B39" s="1">
        <v>2</v>
      </c>
      <c r="C39" s="9">
        <f>INDEX(Tarifs[Prix],MATCH(Donnees[[#This Row],[Poids Exp]],Tarifs[Seuil],1))*IF(Donnees[[#This Row],[Poids Exp]]&gt;100,CEILING(Donnees[[#This Row],[Poids Exp]],10)/100,1)</f>
        <v>16.34</v>
      </c>
    </row>
    <row r="40" spans="1:3" x14ac:dyDescent="0.2">
      <c r="A40" s="2" t="s">
        <v>35</v>
      </c>
      <c r="B40" s="1">
        <v>56</v>
      </c>
      <c r="C40" s="9">
        <f>INDEX(Tarifs[Prix],MATCH(Donnees[[#This Row],[Poids Exp]],Tarifs[Seuil],1))*IF(Donnees[[#This Row],[Poids Exp]]&gt;100,CEILING(Donnees[[#This Row],[Poids Exp]],10)/100,1)</f>
        <v>66.510000000000005</v>
      </c>
    </row>
    <row r="41" spans="1:3" x14ac:dyDescent="0.2">
      <c r="A41" s="2" t="s">
        <v>17</v>
      </c>
      <c r="B41" s="1">
        <v>14</v>
      </c>
      <c r="C41" s="9">
        <f>INDEX(Tarifs[Prix],MATCH(Donnees[[#This Row],[Poids Exp]],Tarifs[Seuil],1))*IF(Donnees[[#This Row],[Poids Exp]]&gt;100,CEILING(Donnees[[#This Row],[Poids Exp]],10)/100,1)</f>
        <v>23.51</v>
      </c>
    </row>
    <row r="42" spans="1:3" x14ac:dyDescent="0.2">
      <c r="A42" s="2" t="s">
        <v>17</v>
      </c>
      <c r="B42" s="1">
        <v>73</v>
      </c>
      <c r="C42" s="9">
        <f>INDEX(Tarifs[Prix],MATCH(Donnees[[#This Row],[Poids Exp]],Tarifs[Seuil],1))*IF(Donnees[[#This Row],[Poids Exp]]&gt;100,CEILING(Donnees[[#This Row],[Poids Exp]],10)/100,1)</f>
        <v>86.08</v>
      </c>
    </row>
    <row r="43" spans="1:3" x14ac:dyDescent="0.2">
      <c r="A43" s="2" t="s">
        <v>20</v>
      </c>
      <c r="B43" s="1">
        <v>11</v>
      </c>
      <c r="C43" s="9">
        <f>INDEX(Tarifs[Prix],MATCH(Donnees[[#This Row],[Poids Exp]],Tarifs[Seuil],1))*IF(Donnees[[#This Row],[Poids Exp]]&gt;100,CEILING(Donnees[[#This Row],[Poids Exp]],10)/100,1)</f>
        <v>23.51</v>
      </c>
    </row>
    <row r="44" spans="1:3" x14ac:dyDescent="0.2">
      <c r="A44" s="2" t="s">
        <v>19</v>
      </c>
      <c r="B44" s="1">
        <v>53</v>
      </c>
      <c r="C44" s="9">
        <f>INDEX(Tarifs[Prix],MATCH(Donnees[[#This Row],[Poids Exp]],Tarifs[Seuil],1))*IF(Donnees[[#This Row],[Poids Exp]]&gt;100,CEILING(Donnees[[#This Row],[Poids Exp]],10)/100,1)</f>
        <v>66.510000000000005</v>
      </c>
    </row>
    <row r="45" spans="1:3" x14ac:dyDescent="0.2">
      <c r="A45" s="2" t="s">
        <v>18</v>
      </c>
      <c r="B45" s="1">
        <v>55</v>
      </c>
      <c r="C45" s="9">
        <f>INDEX(Tarifs[Prix],MATCH(Donnees[[#This Row],[Poids Exp]],Tarifs[Seuil],1))*IF(Donnees[[#This Row],[Poids Exp]]&gt;100,CEILING(Donnees[[#This Row],[Poids Exp]],10)/100,1)</f>
        <v>66.510000000000005</v>
      </c>
    </row>
    <row r="46" spans="1:3" x14ac:dyDescent="0.2">
      <c r="A46" s="2" t="s">
        <v>20</v>
      </c>
      <c r="B46" s="1">
        <v>55</v>
      </c>
      <c r="C46" s="9">
        <f>INDEX(Tarifs[Prix],MATCH(Donnees[[#This Row],[Poids Exp]],Tarifs[Seuil],1))*IF(Donnees[[#This Row],[Poids Exp]]&gt;100,CEILING(Donnees[[#This Row],[Poids Exp]],10)/100,1)</f>
        <v>66.510000000000005</v>
      </c>
    </row>
    <row r="47" spans="1:3" x14ac:dyDescent="0.2">
      <c r="A47" s="2" t="s">
        <v>22</v>
      </c>
      <c r="B47" s="1">
        <v>1</v>
      </c>
      <c r="C47" s="9">
        <f>INDEX(Tarifs[Prix],MATCH(Donnees[[#This Row],[Poids Exp]],Tarifs[Seuil],1))*IF(Donnees[[#This Row],[Poids Exp]]&gt;100,CEILING(Donnees[[#This Row],[Poids Exp]],10)/100,1)</f>
        <v>16.34</v>
      </c>
    </row>
    <row r="48" spans="1:3" x14ac:dyDescent="0.2">
      <c r="A48" s="2" t="s">
        <v>22</v>
      </c>
      <c r="B48" s="1">
        <v>17</v>
      </c>
      <c r="C48" s="9">
        <f>INDEX(Tarifs[Prix],MATCH(Donnees[[#This Row],[Poids Exp]],Tarifs[Seuil],1))*IF(Donnees[[#This Row],[Poids Exp]]&gt;100,CEILING(Donnees[[#This Row],[Poids Exp]],10)/100,1)</f>
        <v>28.98</v>
      </c>
    </row>
    <row r="49" spans="1:3" x14ac:dyDescent="0.2">
      <c r="A49" s="2" t="s">
        <v>32</v>
      </c>
      <c r="B49" s="1">
        <v>125</v>
      </c>
      <c r="C49" s="9">
        <f>INDEX(Tarifs[Prix],MATCH(Donnees[[#This Row],[Poids Exp]],Tarifs[Seuil],1))*IF(Donnees[[#This Row],[Poids Exp]]&gt;100,CEILING(Donnees[[#This Row],[Poids Exp]],10)/100,1)</f>
        <v>136.44800000000001</v>
      </c>
    </row>
    <row r="50" spans="1:3" x14ac:dyDescent="0.2">
      <c r="A50" s="2" t="s">
        <v>21</v>
      </c>
      <c r="B50" s="1">
        <v>49</v>
      </c>
      <c r="C50" s="9">
        <f>INDEX(Tarifs[Prix],MATCH(Donnees[[#This Row],[Poids Exp]],Tarifs[Seuil],1))*IF(Donnees[[#This Row],[Poids Exp]]&gt;100,CEILING(Donnees[[#This Row],[Poids Exp]],10)/100,1)</f>
        <v>56.9</v>
      </c>
    </row>
    <row r="51" spans="1:3" x14ac:dyDescent="0.2">
      <c r="A51" s="2" t="s">
        <v>23</v>
      </c>
      <c r="B51" s="1">
        <v>5</v>
      </c>
      <c r="C51" s="9">
        <f>INDEX(Tarifs[Prix],MATCH(Donnees[[#This Row],[Poids Exp]],Tarifs[Seuil],1))*IF(Donnees[[#This Row],[Poids Exp]]&gt;100,CEILING(Donnees[[#This Row],[Poids Exp]],10)/100,1)</f>
        <v>19.540000000000003</v>
      </c>
    </row>
    <row r="52" spans="1:3" x14ac:dyDescent="0.2">
      <c r="A52" s="2" t="s">
        <v>24</v>
      </c>
      <c r="B52" s="1">
        <v>86</v>
      </c>
      <c r="C52" s="9">
        <f>INDEX(Tarifs[Prix],MATCH(Donnees[[#This Row],[Poids Exp]],Tarifs[Seuil],1))*IF(Donnees[[#This Row],[Poids Exp]]&gt;100,CEILING(Donnees[[#This Row],[Poids Exp]],10)/100,1)</f>
        <v>94.63000000000001</v>
      </c>
    </row>
    <row r="53" spans="1:3" x14ac:dyDescent="0.2">
      <c r="A53" s="2" t="s">
        <v>23</v>
      </c>
      <c r="B53" s="1">
        <v>70</v>
      </c>
      <c r="C53" s="9">
        <f>INDEX(Tarifs[Prix],MATCH(Donnees[[#This Row],[Poids Exp]],Tarifs[Seuil],1))*IF(Donnees[[#This Row],[Poids Exp]]&gt;100,CEILING(Donnees[[#This Row],[Poids Exp]],10)/100,1)</f>
        <v>86.08</v>
      </c>
    </row>
    <row r="54" spans="1:3" x14ac:dyDescent="0.2">
      <c r="A54" s="2" t="s">
        <v>25</v>
      </c>
      <c r="B54" s="1">
        <v>64</v>
      </c>
      <c r="C54" s="9">
        <f>INDEX(Tarifs[Prix],MATCH(Donnees[[#This Row],[Poids Exp]],Tarifs[Seuil],1))*IF(Donnees[[#This Row],[Poids Exp]]&gt;100,CEILING(Donnees[[#This Row],[Poids Exp]],10)/100,1)</f>
        <v>76.260000000000005</v>
      </c>
    </row>
    <row r="55" spans="1:3" x14ac:dyDescent="0.2">
      <c r="A55" s="2" t="s">
        <v>26</v>
      </c>
      <c r="B55" s="1">
        <v>8</v>
      </c>
      <c r="C55" s="9">
        <f>INDEX(Tarifs[Prix],MATCH(Donnees[[#This Row],[Poids Exp]],Tarifs[Seuil],1))*IF(Donnees[[#This Row],[Poids Exp]]&gt;100,CEILING(Donnees[[#This Row],[Poids Exp]],10)/100,1)</f>
        <v>19.540000000000003</v>
      </c>
    </row>
    <row r="56" spans="1:3" x14ac:dyDescent="0.2">
      <c r="A56" s="2" t="s">
        <v>26</v>
      </c>
      <c r="B56" s="1">
        <v>1</v>
      </c>
      <c r="C56" s="9">
        <f>INDEX(Tarifs[Prix],MATCH(Donnees[[#This Row],[Poids Exp]],Tarifs[Seuil],1))*IF(Donnees[[#This Row],[Poids Exp]]&gt;100,CEILING(Donnees[[#This Row],[Poids Exp]],10)/100,1)</f>
        <v>16.34</v>
      </c>
    </row>
    <row r="57" spans="1:3" x14ac:dyDescent="0.2">
      <c r="A57" s="2" t="s">
        <v>26</v>
      </c>
      <c r="B57" s="1">
        <v>51</v>
      </c>
      <c r="C57" s="9">
        <f>INDEX(Tarifs[Prix],MATCH(Donnees[[#This Row],[Poids Exp]],Tarifs[Seuil],1))*IF(Donnees[[#This Row],[Poids Exp]]&gt;100,CEILING(Donnees[[#This Row],[Poids Exp]],10)/100,1)</f>
        <v>66.510000000000005</v>
      </c>
    </row>
    <row r="58" spans="1:3" x14ac:dyDescent="0.2">
      <c r="A58" s="2" t="s">
        <v>25</v>
      </c>
      <c r="B58" s="1">
        <v>11</v>
      </c>
      <c r="C58" s="9">
        <f>INDEX(Tarifs[Prix],MATCH(Donnees[[#This Row],[Poids Exp]],Tarifs[Seuil],1))*IF(Donnees[[#This Row],[Poids Exp]]&gt;100,CEILING(Donnees[[#This Row],[Poids Exp]],10)/100,1)</f>
        <v>23.51</v>
      </c>
    </row>
    <row r="59" spans="1:3" x14ac:dyDescent="0.2">
      <c r="A59" s="2" t="s">
        <v>27</v>
      </c>
      <c r="B59" s="1">
        <v>1</v>
      </c>
      <c r="C59" s="9">
        <f>INDEX(Tarifs[Prix],MATCH(Donnees[[#This Row],[Poids Exp]],Tarifs[Seuil],1))*IF(Donnees[[#This Row],[Poids Exp]]&gt;100,CEILING(Donnees[[#This Row],[Poids Exp]],10)/100,1)</f>
        <v>16.34</v>
      </c>
    </row>
    <row r="60" spans="1:3" x14ac:dyDescent="0.2">
      <c r="A60" s="2" t="s">
        <v>27</v>
      </c>
      <c r="B60" s="1">
        <v>1</v>
      </c>
      <c r="C60" s="9">
        <f>INDEX(Tarifs[Prix],MATCH(Donnees[[#This Row],[Poids Exp]],Tarifs[Seuil],1))*IF(Donnees[[#This Row],[Poids Exp]]&gt;100,CEILING(Donnees[[#This Row],[Poids Exp]],10)/100,1)</f>
        <v>16.34</v>
      </c>
    </row>
    <row r="61" spans="1:3" x14ac:dyDescent="0.2">
      <c r="A61" s="2" t="s">
        <v>27</v>
      </c>
      <c r="B61" s="1">
        <v>62</v>
      </c>
      <c r="C61" s="9">
        <f>INDEX(Tarifs[Prix],MATCH(Donnees[[#This Row],[Poids Exp]],Tarifs[Seuil],1))*IF(Donnees[[#This Row],[Poids Exp]]&gt;100,CEILING(Donnees[[#This Row],[Poids Exp]],10)/100,1)</f>
        <v>76.260000000000005</v>
      </c>
    </row>
    <row r="62" spans="1:3" x14ac:dyDescent="0.2">
      <c r="A62" s="2" t="s">
        <v>27</v>
      </c>
      <c r="B62" s="1">
        <v>14</v>
      </c>
      <c r="C62" s="9">
        <f>INDEX(Tarifs[Prix],MATCH(Donnees[[#This Row],[Poids Exp]],Tarifs[Seuil],1))*IF(Donnees[[#This Row],[Poids Exp]]&gt;100,CEILING(Donnees[[#This Row],[Poids Exp]],10)/100,1)</f>
        <v>23.51</v>
      </c>
    </row>
    <row r="63" spans="1:3" x14ac:dyDescent="0.2">
      <c r="A63" s="2" t="s">
        <v>27</v>
      </c>
      <c r="B63" s="1">
        <v>1</v>
      </c>
      <c r="C63" s="9">
        <f>INDEX(Tarifs[Prix],MATCH(Donnees[[#This Row],[Poids Exp]],Tarifs[Seuil],1))*IF(Donnees[[#This Row],[Poids Exp]]&gt;100,CEILING(Donnees[[#This Row],[Poids Exp]],10)/100,1)</f>
        <v>16.34</v>
      </c>
    </row>
    <row r="64" spans="1:3" x14ac:dyDescent="0.2">
      <c r="A64" s="2" t="s">
        <v>28</v>
      </c>
      <c r="B64" s="1">
        <v>80</v>
      </c>
      <c r="C64" s="9">
        <f>INDEX(Tarifs[Prix],MATCH(Donnees[[#This Row],[Poids Exp]],Tarifs[Seuil],1))*IF(Donnees[[#This Row],[Poids Exp]]&gt;100,CEILING(Donnees[[#This Row],[Poids Exp]],10)/100,1)</f>
        <v>94.63000000000001</v>
      </c>
    </row>
    <row r="65" spans="1:3" x14ac:dyDescent="0.2">
      <c r="A65" s="2" t="s">
        <v>28</v>
      </c>
      <c r="B65" s="1">
        <v>6</v>
      </c>
      <c r="C65" s="9">
        <f>INDEX(Tarifs[Prix],MATCH(Donnees[[#This Row],[Poids Exp]],Tarifs[Seuil],1))*IF(Donnees[[#This Row],[Poids Exp]]&gt;100,CEILING(Donnees[[#This Row],[Poids Exp]],10)/100,1)</f>
        <v>19.540000000000003</v>
      </c>
    </row>
    <row r="66" spans="1:3" x14ac:dyDescent="0.2">
      <c r="A66" s="2" t="s">
        <v>29</v>
      </c>
      <c r="B66" s="1">
        <v>8</v>
      </c>
      <c r="C66" s="9">
        <f>INDEX(Tarifs[Prix],MATCH(Donnees[[#This Row],[Poids Exp]],Tarifs[Seuil],1))*IF(Donnees[[#This Row],[Poids Exp]]&gt;100,CEILING(Donnees[[#This Row],[Poids Exp]],10)/100,1)</f>
        <v>19.540000000000003</v>
      </c>
    </row>
    <row r="67" spans="1:3" x14ac:dyDescent="0.2">
      <c r="A67" s="2" t="s">
        <v>32</v>
      </c>
      <c r="B67" s="1">
        <v>112</v>
      </c>
      <c r="C67" s="9">
        <f>INDEX(Tarifs[Prix],MATCH(Donnees[[#This Row],[Poids Exp]],Tarifs[Seuil],1))*IF(Donnees[[#This Row],[Poids Exp]]&gt;100,CEILING(Donnees[[#This Row],[Poids Exp]],10)/100,1)</f>
        <v>125.95199999999998</v>
      </c>
    </row>
    <row r="68" spans="1:3" x14ac:dyDescent="0.2">
      <c r="A68" s="2" t="s">
        <v>30</v>
      </c>
      <c r="B68" s="1">
        <v>1</v>
      </c>
      <c r="C68" s="9">
        <f>INDEX(Tarifs[Prix],MATCH(Donnees[[#This Row],[Poids Exp]],Tarifs[Seuil],1))*IF(Donnees[[#This Row],[Poids Exp]]&gt;100,CEILING(Donnees[[#This Row],[Poids Exp]],10)/100,1)</f>
        <v>16.34</v>
      </c>
    </row>
    <row r="69" spans="1:3" x14ac:dyDescent="0.2">
      <c r="A69" s="2" t="s">
        <v>30</v>
      </c>
      <c r="B69" s="1">
        <v>95</v>
      </c>
      <c r="C69" s="9">
        <f>INDEX(Tarifs[Prix],MATCH(Donnees[[#This Row],[Poids Exp]],Tarifs[Seuil],1))*IF(Donnees[[#This Row],[Poids Exp]]&gt;100,CEILING(Donnees[[#This Row],[Poids Exp]],10)/100,1)</f>
        <v>104.96</v>
      </c>
    </row>
    <row r="70" spans="1:3" x14ac:dyDescent="0.2">
      <c r="A70" s="2" t="s">
        <v>30</v>
      </c>
      <c r="B70" s="1">
        <v>3</v>
      </c>
      <c r="C70" s="9">
        <f>INDEX(Tarifs[Prix],MATCH(Donnees[[#This Row],[Poids Exp]],Tarifs[Seuil],1))*IF(Donnees[[#This Row],[Poids Exp]]&gt;100,CEILING(Donnees[[#This Row],[Poids Exp]],10)/100,1)</f>
        <v>16.34</v>
      </c>
    </row>
    <row r="71" spans="1:3" x14ac:dyDescent="0.2">
      <c r="A71" s="2" t="s">
        <v>31</v>
      </c>
      <c r="B71" s="1">
        <v>1</v>
      </c>
      <c r="C71" s="9">
        <f>INDEX(Tarifs[Prix],MATCH(Donnees[[#This Row],[Poids Exp]],Tarifs[Seuil],1))*IF(Donnees[[#This Row],[Poids Exp]]&gt;100,CEILING(Donnees[[#This Row],[Poids Exp]],10)/100,1)</f>
        <v>16.34</v>
      </c>
    </row>
    <row r="72" spans="1:3" x14ac:dyDescent="0.2">
      <c r="A72" s="2" t="s">
        <v>31</v>
      </c>
      <c r="B72" s="1">
        <v>97</v>
      </c>
      <c r="C72" s="9">
        <f>INDEX(Tarifs[Prix],MATCH(Donnees[[#This Row],[Poids Exp]],Tarifs[Seuil],1))*IF(Donnees[[#This Row],[Poids Exp]]&gt;100,CEILING(Donnees[[#This Row],[Poids Exp]],10)/100,1)</f>
        <v>104.96</v>
      </c>
    </row>
    <row r="73" spans="1:3" x14ac:dyDescent="0.2">
      <c r="A73" s="2" t="s">
        <v>31</v>
      </c>
      <c r="B73" s="1">
        <v>5</v>
      </c>
      <c r="C73" s="9">
        <f>INDEX(Tarifs[Prix],MATCH(Donnees[[#This Row],[Poids Exp]],Tarifs[Seuil],1))*IF(Donnees[[#This Row],[Poids Exp]]&gt;100,CEILING(Donnees[[#This Row],[Poids Exp]],10)/100,1)</f>
        <v>19.540000000000003</v>
      </c>
    </row>
    <row r="74" spans="1:3" x14ac:dyDescent="0.2">
      <c r="A74" s="2" t="s">
        <v>32</v>
      </c>
      <c r="B74" s="1">
        <v>5</v>
      </c>
      <c r="C74" s="9">
        <f>INDEX(Tarifs[Prix],MATCH(Donnees[[#This Row],[Poids Exp]],Tarifs[Seuil],1))*IF(Donnees[[#This Row],[Poids Exp]]&gt;100,CEILING(Donnees[[#This Row],[Poids Exp]],10)/100,1)</f>
        <v>19.540000000000003</v>
      </c>
    </row>
    <row r="75" spans="1:3" x14ac:dyDescent="0.2">
      <c r="A75" s="2" t="s">
        <v>32</v>
      </c>
      <c r="B75" s="1">
        <v>79</v>
      </c>
      <c r="C75" s="9">
        <f>INDEX(Tarifs[Prix],MATCH(Donnees[[#This Row],[Poids Exp]],Tarifs[Seuil],1))*IF(Donnees[[#This Row],[Poids Exp]]&gt;100,CEILING(Donnees[[#This Row],[Poids Exp]],10)/100,1)</f>
        <v>86.08</v>
      </c>
    </row>
    <row r="76" spans="1:3" x14ac:dyDescent="0.2">
      <c r="A76" s="2" t="s">
        <v>33</v>
      </c>
      <c r="B76" s="1">
        <v>7</v>
      </c>
      <c r="C76" s="9">
        <f>INDEX(Tarifs[Prix],MATCH(Donnees[[#This Row],[Poids Exp]],Tarifs[Seuil],1))*IF(Donnees[[#This Row],[Poids Exp]]&gt;100,CEILING(Donnees[[#This Row],[Poids Exp]],10)/100,1)</f>
        <v>19.540000000000003</v>
      </c>
    </row>
    <row r="77" spans="1:3" x14ac:dyDescent="0.2">
      <c r="A77" s="2" t="s">
        <v>33</v>
      </c>
      <c r="B77" s="1">
        <v>90</v>
      </c>
      <c r="C77" s="9">
        <f>INDEX(Tarifs[Prix],MATCH(Donnees[[#This Row],[Poids Exp]],Tarifs[Seuil],1))*IF(Donnees[[#This Row],[Poids Exp]]&gt;100,CEILING(Donnees[[#This Row],[Poids Exp]],10)/100,1)</f>
        <v>104.96</v>
      </c>
    </row>
    <row r="78" spans="1:3" x14ac:dyDescent="0.2">
      <c r="A78" s="2" t="s">
        <v>34</v>
      </c>
      <c r="B78" s="1">
        <v>65</v>
      </c>
      <c r="C78" s="9">
        <f>INDEX(Tarifs[Prix],MATCH(Donnees[[#This Row],[Poids Exp]],Tarifs[Seuil],1))*IF(Donnees[[#This Row],[Poids Exp]]&gt;100,CEILING(Donnees[[#This Row],[Poids Exp]],10)/100,1)</f>
        <v>76.260000000000005</v>
      </c>
    </row>
    <row r="79" spans="1:3" x14ac:dyDescent="0.2">
      <c r="A79" s="2" t="s">
        <v>35</v>
      </c>
      <c r="B79" s="1">
        <v>1</v>
      </c>
      <c r="C79" s="9">
        <f>INDEX(Tarifs[Prix],MATCH(Donnees[[#This Row],[Poids Exp]],Tarifs[Seuil],1))*IF(Donnees[[#This Row],[Poids Exp]]&gt;100,CEILING(Donnees[[#This Row],[Poids Exp]],10)/100,1)</f>
        <v>16.34</v>
      </c>
    </row>
    <row r="80" spans="1:3" x14ac:dyDescent="0.2">
      <c r="A80" s="2" t="s">
        <v>35</v>
      </c>
      <c r="B80" s="1">
        <v>5</v>
      </c>
      <c r="C80" s="9">
        <f>INDEX(Tarifs[Prix],MATCH(Donnees[[#This Row],[Poids Exp]],Tarifs[Seuil],1))*IF(Donnees[[#This Row],[Poids Exp]]&gt;100,CEILING(Donnees[[#This Row],[Poids Exp]],10)/100,1)</f>
        <v>19.540000000000003</v>
      </c>
    </row>
    <row r="81" spans="1:3" x14ac:dyDescent="0.2">
      <c r="A81" s="2" t="s">
        <v>32</v>
      </c>
      <c r="B81" s="1">
        <v>119</v>
      </c>
      <c r="C81" s="9">
        <f>INDEX(Tarifs[Prix],MATCH(Donnees[[#This Row],[Poids Exp]],Tarifs[Seuil],1))*IF(Donnees[[#This Row],[Poids Exp]]&gt;100,CEILING(Donnees[[#This Row],[Poids Exp]],10)/100,1)</f>
        <v>125.95199999999998</v>
      </c>
    </row>
    <row r="82" spans="1:3" x14ac:dyDescent="0.2">
      <c r="A82" s="2" t="s">
        <v>17</v>
      </c>
      <c r="B82" s="1">
        <v>19</v>
      </c>
      <c r="C82" s="9">
        <f>INDEX(Tarifs[Prix],MATCH(Donnees[[#This Row],[Poids Exp]],Tarifs[Seuil],1))*IF(Donnees[[#This Row],[Poids Exp]]&gt;100,CEILING(Donnees[[#This Row],[Poids Exp]],10)/100,1)</f>
        <v>28.98</v>
      </c>
    </row>
    <row r="83" spans="1:3" x14ac:dyDescent="0.2">
      <c r="A83" s="2" t="s">
        <v>17</v>
      </c>
      <c r="B83" s="1">
        <v>4</v>
      </c>
      <c r="C83" s="9">
        <f>INDEX(Tarifs[Prix],MATCH(Donnees[[#This Row],[Poids Exp]],Tarifs[Seuil],1))*IF(Donnees[[#This Row],[Poids Exp]]&gt;100,CEILING(Donnees[[#This Row],[Poids Exp]],10)/100,1)</f>
        <v>16.34</v>
      </c>
    </row>
    <row r="84" spans="1:3" x14ac:dyDescent="0.2">
      <c r="A84" s="2" t="s">
        <v>20</v>
      </c>
      <c r="B84" s="1">
        <v>21</v>
      </c>
      <c r="C84" s="9">
        <f>INDEX(Tarifs[Prix],MATCH(Donnees[[#This Row],[Poids Exp]],Tarifs[Seuil],1))*IF(Donnees[[#This Row],[Poids Exp]]&gt;100,CEILING(Donnees[[#This Row],[Poids Exp]],10)/100,1)</f>
        <v>35.659999999999997</v>
      </c>
    </row>
    <row r="85" spans="1:3" x14ac:dyDescent="0.2">
      <c r="A85" s="2" t="s">
        <v>18</v>
      </c>
      <c r="B85" s="1">
        <v>18</v>
      </c>
      <c r="C85" s="9">
        <f>INDEX(Tarifs[Prix],MATCH(Donnees[[#This Row],[Poids Exp]],Tarifs[Seuil],1))*IF(Donnees[[#This Row],[Poids Exp]]&gt;100,CEILING(Donnees[[#This Row],[Poids Exp]],10)/100,1)</f>
        <v>28.98</v>
      </c>
    </row>
    <row r="86" spans="1:3" x14ac:dyDescent="0.2">
      <c r="A86" s="2" t="s">
        <v>19</v>
      </c>
      <c r="B86" s="1">
        <v>23</v>
      </c>
      <c r="C86" s="9">
        <f>INDEX(Tarifs[Prix],MATCH(Donnees[[#This Row],[Poids Exp]],Tarifs[Seuil],1))*IF(Donnees[[#This Row],[Poids Exp]]&gt;100,CEILING(Donnees[[#This Row],[Poids Exp]],10)/100,1)</f>
        <v>35.659999999999997</v>
      </c>
    </row>
    <row r="87" spans="1:3" x14ac:dyDescent="0.2">
      <c r="A87" s="2" t="s">
        <v>20</v>
      </c>
      <c r="B87" s="1">
        <v>2</v>
      </c>
      <c r="C87" s="9">
        <f>INDEX(Tarifs[Prix],MATCH(Donnees[[#This Row],[Poids Exp]],Tarifs[Seuil],1))*IF(Donnees[[#This Row],[Poids Exp]]&gt;100,CEILING(Donnees[[#This Row],[Poids Exp]],10)/100,1)</f>
        <v>16.34</v>
      </c>
    </row>
    <row r="88" spans="1:3" x14ac:dyDescent="0.2">
      <c r="A88" s="2" t="s">
        <v>21</v>
      </c>
      <c r="B88" s="1">
        <v>20</v>
      </c>
      <c r="C88" s="9">
        <f>INDEX(Tarifs[Prix],MATCH(Donnees[[#This Row],[Poids Exp]],Tarifs[Seuil],1))*IF(Donnees[[#This Row],[Poids Exp]]&gt;100,CEILING(Donnees[[#This Row],[Poids Exp]],10)/100,1)</f>
        <v>35.659999999999997</v>
      </c>
    </row>
    <row r="89" spans="1:3" x14ac:dyDescent="0.2">
      <c r="A89" s="2" t="s">
        <v>22</v>
      </c>
      <c r="B89" s="1">
        <v>50</v>
      </c>
      <c r="C89" s="9">
        <f>INDEX(Tarifs[Prix],MATCH(Donnees[[#This Row],[Poids Exp]],Tarifs[Seuil],1))*IF(Donnees[[#This Row],[Poids Exp]]&gt;100,CEILING(Donnees[[#This Row],[Poids Exp]],10)/100,1)</f>
        <v>66.510000000000005</v>
      </c>
    </row>
    <row r="90" spans="1:3" x14ac:dyDescent="0.2">
      <c r="A90" s="2" t="s">
        <v>22</v>
      </c>
      <c r="B90" s="1">
        <v>4</v>
      </c>
      <c r="C90" s="9">
        <f>INDEX(Tarifs[Prix],MATCH(Donnees[[#This Row],[Poids Exp]],Tarifs[Seuil],1))*IF(Donnees[[#This Row],[Poids Exp]]&gt;100,CEILING(Donnees[[#This Row],[Poids Exp]],10)/100,1)</f>
        <v>16.34</v>
      </c>
    </row>
    <row r="91" spans="1:3" x14ac:dyDescent="0.2">
      <c r="A91" s="2" t="s">
        <v>24</v>
      </c>
      <c r="B91" s="1">
        <v>25</v>
      </c>
      <c r="C91" s="9">
        <f>INDEX(Tarifs[Prix],MATCH(Donnees[[#This Row],[Poids Exp]],Tarifs[Seuil],1))*IF(Donnees[[#This Row],[Poids Exp]]&gt;100,CEILING(Donnees[[#This Row],[Poids Exp]],10)/100,1)</f>
        <v>35.659999999999997</v>
      </c>
    </row>
    <row r="92" spans="1:3" x14ac:dyDescent="0.2">
      <c r="A92" s="2" t="s">
        <v>23</v>
      </c>
      <c r="B92" s="1">
        <v>23</v>
      </c>
      <c r="C92" s="9">
        <f>INDEX(Tarifs[Prix],MATCH(Donnees[[#This Row],[Poids Exp]],Tarifs[Seuil],1))*IF(Donnees[[#This Row],[Poids Exp]]&gt;100,CEILING(Donnees[[#This Row],[Poids Exp]],10)/100,1)</f>
        <v>35.659999999999997</v>
      </c>
    </row>
    <row r="93" spans="1:3" x14ac:dyDescent="0.2">
      <c r="A93" s="2" t="s">
        <v>23</v>
      </c>
      <c r="B93" s="1">
        <v>1</v>
      </c>
      <c r="C93" s="9">
        <f>INDEX(Tarifs[Prix],MATCH(Donnees[[#This Row],[Poids Exp]],Tarifs[Seuil],1))*IF(Donnees[[#This Row],[Poids Exp]]&gt;100,CEILING(Donnees[[#This Row],[Poids Exp]],10)/100,1)</f>
        <v>16.34</v>
      </c>
    </row>
    <row r="94" spans="1:3" x14ac:dyDescent="0.2">
      <c r="A94" s="2" t="s">
        <v>25</v>
      </c>
      <c r="B94" s="1">
        <v>22</v>
      </c>
      <c r="C94" s="9">
        <f>INDEX(Tarifs[Prix],MATCH(Donnees[[#This Row],[Poids Exp]],Tarifs[Seuil],1))*IF(Donnees[[#This Row],[Poids Exp]]&gt;100,CEILING(Donnees[[#This Row],[Poids Exp]],10)/100,1)</f>
        <v>35.659999999999997</v>
      </c>
    </row>
    <row r="95" spans="1:3" x14ac:dyDescent="0.2">
      <c r="A95" s="2" t="s">
        <v>26</v>
      </c>
      <c r="B95" s="1">
        <v>19</v>
      </c>
      <c r="C95" s="9">
        <f>INDEX(Tarifs[Prix],MATCH(Donnees[[#This Row],[Poids Exp]],Tarifs[Seuil],1))*IF(Donnees[[#This Row],[Poids Exp]]&gt;100,CEILING(Donnees[[#This Row],[Poids Exp]],10)/100,1)</f>
        <v>28.98</v>
      </c>
    </row>
    <row r="96" spans="1:3" x14ac:dyDescent="0.2">
      <c r="A96" s="2" t="s">
        <v>25</v>
      </c>
      <c r="B96" s="1">
        <v>2</v>
      </c>
      <c r="C96" s="9">
        <f>INDEX(Tarifs[Prix],MATCH(Donnees[[#This Row],[Poids Exp]],Tarifs[Seuil],1))*IF(Donnees[[#This Row],[Poids Exp]]&gt;100,CEILING(Donnees[[#This Row],[Poids Exp]],10)/100,1)</f>
        <v>16.34</v>
      </c>
    </row>
    <row r="97" spans="1:3" x14ac:dyDescent="0.2">
      <c r="A97" s="2" t="s">
        <v>27</v>
      </c>
      <c r="B97" s="1">
        <v>21</v>
      </c>
      <c r="C97" s="9">
        <f>INDEX(Tarifs[Prix],MATCH(Donnees[[#This Row],[Poids Exp]],Tarifs[Seuil],1))*IF(Donnees[[#This Row],[Poids Exp]]&gt;100,CEILING(Donnees[[#This Row],[Poids Exp]],10)/100,1)</f>
        <v>35.659999999999997</v>
      </c>
    </row>
    <row r="98" spans="1:3" x14ac:dyDescent="0.2">
      <c r="A98" s="2" t="s">
        <v>27</v>
      </c>
      <c r="B98" s="1">
        <v>1</v>
      </c>
      <c r="C98" s="9">
        <f>INDEX(Tarifs[Prix],MATCH(Donnees[[#This Row],[Poids Exp]],Tarifs[Seuil],1))*IF(Donnees[[#This Row],[Poids Exp]]&gt;100,CEILING(Donnees[[#This Row],[Poids Exp]],10)/100,1)</f>
        <v>16.34</v>
      </c>
    </row>
    <row r="99" spans="1:3" x14ac:dyDescent="0.2">
      <c r="A99" s="2" t="s">
        <v>28</v>
      </c>
      <c r="B99" s="1">
        <v>26</v>
      </c>
      <c r="C99" s="9">
        <f>INDEX(Tarifs[Prix],MATCH(Donnees[[#This Row],[Poids Exp]],Tarifs[Seuil],1))*IF(Donnees[[#This Row],[Poids Exp]]&gt;100,CEILING(Donnees[[#This Row],[Poids Exp]],10)/100,1)</f>
        <v>35.659999999999997</v>
      </c>
    </row>
    <row r="100" spans="1:3" x14ac:dyDescent="0.2">
      <c r="A100" s="2" t="s">
        <v>28</v>
      </c>
      <c r="B100" s="1">
        <v>2</v>
      </c>
      <c r="C100" s="9">
        <f>INDEX(Tarifs[Prix],MATCH(Donnees[[#This Row],[Poids Exp]],Tarifs[Seuil],1))*IF(Donnees[[#This Row],[Poids Exp]]&gt;100,CEILING(Donnees[[#This Row],[Poids Exp]],10)/100,1)</f>
        <v>16.34</v>
      </c>
    </row>
    <row r="101" spans="1:3" x14ac:dyDescent="0.2">
      <c r="A101" s="2" t="s">
        <v>29</v>
      </c>
      <c r="B101" s="1">
        <v>33</v>
      </c>
      <c r="C101" s="9">
        <f>INDEX(Tarifs[Prix],MATCH(Donnees[[#This Row],[Poids Exp]],Tarifs[Seuil],1))*IF(Donnees[[#This Row],[Poids Exp]]&gt;100,CEILING(Donnees[[#This Row],[Poids Exp]],10)/100,1)</f>
        <v>47.18</v>
      </c>
    </row>
    <row r="102" spans="1:3" x14ac:dyDescent="0.2">
      <c r="A102" s="2" t="s">
        <v>29</v>
      </c>
      <c r="B102" s="1">
        <v>3</v>
      </c>
      <c r="C102" s="9">
        <f>INDEX(Tarifs[Prix],MATCH(Donnees[[#This Row],[Poids Exp]],Tarifs[Seuil],1))*IF(Donnees[[#This Row],[Poids Exp]]&gt;100,CEILING(Donnees[[#This Row],[Poids Exp]],10)/100,1)</f>
        <v>16.34</v>
      </c>
    </row>
    <row r="103" spans="1:3" x14ac:dyDescent="0.2">
      <c r="A103" s="2" t="s">
        <v>30</v>
      </c>
      <c r="B103" s="1">
        <v>22</v>
      </c>
      <c r="C103" s="9">
        <f>INDEX(Tarifs[Prix],MATCH(Donnees[[#This Row],[Poids Exp]],Tarifs[Seuil],1))*IF(Donnees[[#This Row],[Poids Exp]]&gt;100,CEILING(Donnees[[#This Row],[Poids Exp]],10)/100,1)</f>
        <v>35.659999999999997</v>
      </c>
    </row>
    <row r="104" spans="1:3" x14ac:dyDescent="0.2">
      <c r="A104" s="2" t="s">
        <v>30</v>
      </c>
      <c r="B104" s="1">
        <v>4</v>
      </c>
      <c r="C104" s="9">
        <f>INDEX(Tarifs[Prix],MATCH(Donnees[[#This Row],[Poids Exp]],Tarifs[Seuil],1))*IF(Donnees[[#This Row],[Poids Exp]]&gt;100,CEILING(Donnees[[#This Row],[Poids Exp]],10)/100,1)</f>
        <v>16.34</v>
      </c>
    </row>
    <row r="105" spans="1:3" x14ac:dyDescent="0.2">
      <c r="A105" s="2" t="s">
        <v>31</v>
      </c>
      <c r="B105" s="1">
        <v>25</v>
      </c>
      <c r="C105" s="9">
        <f>INDEX(Tarifs[Prix],MATCH(Donnees[[#This Row],[Poids Exp]],Tarifs[Seuil],1))*IF(Donnees[[#This Row],[Poids Exp]]&gt;100,CEILING(Donnees[[#This Row],[Poids Exp]],10)/100,1)</f>
        <v>35.659999999999997</v>
      </c>
    </row>
    <row r="106" spans="1:3" x14ac:dyDescent="0.2">
      <c r="A106" s="2" t="s">
        <v>31</v>
      </c>
      <c r="B106" s="1">
        <v>2</v>
      </c>
      <c r="C106" s="9">
        <f>INDEX(Tarifs[Prix],MATCH(Donnees[[#This Row],[Poids Exp]],Tarifs[Seuil],1))*IF(Donnees[[#This Row],[Poids Exp]]&gt;100,CEILING(Donnees[[#This Row],[Poids Exp]],10)/100,1)</f>
        <v>16.34</v>
      </c>
    </row>
    <row r="107" spans="1:3" x14ac:dyDescent="0.2">
      <c r="A107" s="2" t="s">
        <v>32</v>
      </c>
      <c r="B107" s="1">
        <v>30</v>
      </c>
      <c r="C107" s="9">
        <f>INDEX(Tarifs[Prix],MATCH(Donnees[[#This Row],[Poids Exp]],Tarifs[Seuil],1))*IF(Donnees[[#This Row],[Poids Exp]]&gt;100,CEILING(Donnees[[#This Row],[Poids Exp]],10)/100,1)</f>
        <v>47.18</v>
      </c>
    </row>
    <row r="108" spans="1:3" x14ac:dyDescent="0.2">
      <c r="A108" s="2" t="s">
        <v>32</v>
      </c>
      <c r="B108" s="1">
        <v>3</v>
      </c>
      <c r="C108" s="9">
        <f>INDEX(Tarifs[Prix],MATCH(Donnees[[#This Row],[Poids Exp]],Tarifs[Seuil],1))*IF(Donnees[[#This Row],[Poids Exp]]&gt;100,CEILING(Donnees[[#This Row],[Poids Exp]],10)/100,1)</f>
        <v>16.34</v>
      </c>
    </row>
    <row r="109" spans="1:3" x14ac:dyDescent="0.2">
      <c r="A109" s="2" t="s">
        <v>33</v>
      </c>
      <c r="B109" s="1">
        <v>27</v>
      </c>
      <c r="C109" s="9">
        <f>INDEX(Tarifs[Prix],MATCH(Donnees[[#This Row],[Poids Exp]],Tarifs[Seuil],1))*IF(Donnees[[#This Row],[Poids Exp]]&gt;100,CEILING(Donnees[[#This Row],[Poids Exp]],10)/100,1)</f>
        <v>35.659999999999997</v>
      </c>
    </row>
    <row r="110" spans="1:3" x14ac:dyDescent="0.2">
      <c r="A110" s="2" t="s">
        <v>33</v>
      </c>
      <c r="B110" s="1">
        <v>1</v>
      </c>
      <c r="C110" s="9">
        <f>INDEX(Tarifs[Prix],MATCH(Donnees[[#This Row],[Poids Exp]],Tarifs[Seuil],1))*IF(Donnees[[#This Row],[Poids Exp]]&gt;100,CEILING(Donnees[[#This Row],[Poids Exp]],10)/100,1)</f>
        <v>16.34</v>
      </c>
    </row>
    <row r="111" spans="1:3" x14ac:dyDescent="0.2">
      <c r="A111" s="2" t="s">
        <v>34</v>
      </c>
      <c r="B111" s="1">
        <v>27</v>
      </c>
      <c r="C111" s="9">
        <f>INDEX(Tarifs[Prix],MATCH(Donnees[[#This Row],[Poids Exp]],Tarifs[Seuil],1))*IF(Donnees[[#This Row],[Poids Exp]]&gt;100,CEILING(Donnees[[#This Row],[Poids Exp]],10)/100,1)</f>
        <v>35.659999999999997</v>
      </c>
    </row>
    <row r="112" spans="1:3" x14ac:dyDescent="0.2">
      <c r="A112" s="2" t="s">
        <v>35</v>
      </c>
      <c r="B112" s="1">
        <v>33</v>
      </c>
      <c r="C112" s="9">
        <f>INDEX(Tarifs[Prix],MATCH(Donnees[[#This Row],[Poids Exp]],Tarifs[Seuil],1))*IF(Donnees[[#This Row],[Poids Exp]]&gt;100,CEILING(Donnees[[#This Row],[Poids Exp]],10)/100,1)</f>
        <v>47.18</v>
      </c>
    </row>
    <row r="113" spans="1:3" x14ac:dyDescent="0.2">
      <c r="A113" s="2" t="s">
        <v>17</v>
      </c>
      <c r="B113" s="1">
        <v>64</v>
      </c>
      <c r="C113" s="9">
        <f>INDEX(Tarifs[Prix],MATCH(Donnees[[#This Row],[Poids Exp]],Tarifs[Seuil],1))*IF(Donnees[[#This Row],[Poids Exp]]&gt;100,CEILING(Donnees[[#This Row],[Poids Exp]],10)/100,1)</f>
        <v>76.260000000000005</v>
      </c>
    </row>
    <row r="114" spans="1:3" x14ac:dyDescent="0.2">
      <c r="A114" s="2" t="s">
        <v>17</v>
      </c>
      <c r="B114" s="1">
        <v>5</v>
      </c>
      <c r="C114" s="9">
        <f>INDEX(Tarifs[Prix],MATCH(Donnees[[#This Row],[Poids Exp]],Tarifs[Seuil],1))*IF(Donnees[[#This Row],[Poids Exp]]&gt;100,CEILING(Donnees[[#This Row],[Poids Exp]],10)/100,1)</f>
        <v>19.540000000000003</v>
      </c>
    </row>
    <row r="115" spans="1:3" x14ac:dyDescent="0.2">
      <c r="A115" s="2" t="s">
        <v>20</v>
      </c>
      <c r="B115" s="1">
        <v>28</v>
      </c>
      <c r="C115" s="9">
        <f>INDEX(Tarifs[Prix],MATCH(Donnees[[#This Row],[Poids Exp]],Tarifs[Seuil],1))*IF(Donnees[[#This Row],[Poids Exp]]&gt;100,CEILING(Donnees[[#This Row],[Poids Exp]],10)/100,1)</f>
        <v>35.659999999999997</v>
      </c>
    </row>
    <row r="116" spans="1:3" x14ac:dyDescent="0.2">
      <c r="A116" s="2" t="s">
        <v>33</v>
      </c>
      <c r="B116" s="1">
        <v>146</v>
      </c>
      <c r="C116" s="9">
        <f>INDEX(Tarifs[Prix],MATCH(Donnees[[#This Row],[Poids Exp]],Tarifs[Seuil],1))*IF(Donnees[[#This Row],[Poids Exp]]&gt;100,CEILING(Donnees[[#This Row],[Poids Exp]],10)/100,1)</f>
        <v>157.44</v>
      </c>
    </row>
    <row r="117" spans="1:3" x14ac:dyDescent="0.2">
      <c r="A117" s="2" t="s">
        <v>18</v>
      </c>
      <c r="B117" s="1">
        <v>1</v>
      </c>
      <c r="C117" s="9">
        <f>INDEX(Tarifs[Prix],MATCH(Donnees[[#This Row],[Poids Exp]],Tarifs[Seuil],1))*IF(Donnees[[#This Row],[Poids Exp]]&gt;100,CEILING(Donnees[[#This Row],[Poids Exp]],10)/100,1)</f>
        <v>16.34</v>
      </c>
    </row>
    <row r="118" spans="1:3" x14ac:dyDescent="0.2">
      <c r="A118" s="2" t="s">
        <v>20</v>
      </c>
      <c r="B118" s="1">
        <v>78</v>
      </c>
      <c r="C118" s="9">
        <f>INDEX(Tarifs[Prix],MATCH(Donnees[[#This Row],[Poids Exp]],Tarifs[Seuil],1))*IF(Donnees[[#This Row],[Poids Exp]]&gt;100,CEILING(Donnees[[#This Row],[Poids Exp]],10)/100,1)</f>
        <v>86.08</v>
      </c>
    </row>
    <row r="119" spans="1:3" x14ac:dyDescent="0.2">
      <c r="A119" s="2" t="s">
        <v>33</v>
      </c>
      <c r="B119" s="1">
        <v>150</v>
      </c>
      <c r="C119" s="9">
        <f>INDEX(Tarifs[Prix],MATCH(Donnees[[#This Row],[Poids Exp]],Tarifs[Seuil],1))*IF(Donnees[[#This Row],[Poids Exp]]&gt;100,CEILING(Donnees[[#This Row],[Poids Exp]],10)/100,1)</f>
        <v>157.44</v>
      </c>
    </row>
    <row r="120" spans="1:3" x14ac:dyDescent="0.2">
      <c r="A120" s="2" t="s">
        <v>34</v>
      </c>
      <c r="B120" s="1">
        <v>101</v>
      </c>
      <c r="C120" s="9">
        <f>INDEX(Tarifs[Prix],MATCH(Donnees[[#This Row],[Poids Exp]],Tarifs[Seuil],1))*IF(Donnees[[#This Row],[Poids Exp]]&gt;100,CEILING(Donnees[[#This Row],[Poids Exp]],10)/100,1)</f>
        <v>115.456</v>
      </c>
    </row>
    <row r="121" spans="1:3" x14ac:dyDescent="0.2">
      <c r="A121" s="2" t="s">
        <v>22</v>
      </c>
      <c r="B121" s="1">
        <v>2</v>
      </c>
      <c r="C121" s="9">
        <f>INDEX(Tarifs[Prix],MATCH(Donnees[[#This Row],[Poids Exp]],Tarifs[Seuil],1))*IF(Donnees[[#This Row],[Poids Exp]]&gt;100,CEILING(Donnees[[#This Row],[Poids Exp]],10)/100,1)</f>
        <v>16.34</v>
      </c>
    </row>
    <row r="122" spans="1:3" x14ac:dyDescent="0.2">
      <c r="A122" s="2" t="s">
        <v>22</v>
      </c>
      <c r="B122" s="1">
        <v>4</v>
      </c>
      <c r="C122" s="9">
        <f>INDEX(Tarifs[Prix],MATCH(Donnees[[#This Row],[Poids Exp]],Tarifs[Seuil],1))*IF(Donnees[[#This Row],[Poids Exp]]&gt;100,CEILING(Donnees[[#This Row],[Poids Exp]],10)/100,1)</f>
        <v>16.34</v>
      </c>
    </row>
    <row r="123" spans="1:3" x14ac:dyDescent="0.2">
      <c r="A123" s="2" t="s">
        <v>33</v>
      </c>
      <c r="B123" s="1">
        <v>141</v>
      </c>
      <c r="C123" s="9">
        <f>INDEX(Tarifs[Prix],MATCH(Donnees[[#This Row],[Poids Exp]],Tarifs[Seuil],1))*IF(Donnees[[#This Row],[Poids Exp]]&gt;100,CEILING(Donnees[[#This Row],[Poids Exp]],10)/100,1)</f>
        <v>157.44</v>
      </c>
    </row>
    <row r="124" spans="1:3" x14ac:dyDescent="0.2">
      <c r="A124" s="2" t="s">
        <v>23</v>
      </c>
      <c r="B124" s="1">
        <v>23</v>
      </c>
      <c r="C124" s="9">
        <f>INDEX(Tarifs[Prix],MATCH(Donnees[[#This Row],[Poids Exp]],Tarifs[Seuil],1))*IF(Donnees[[#This Row],[Poids Exp]]&gt;100,CEILING(Donnees[[#This Row],[Poids Exp]],10)/100,1)</f>
        <v>35.659999999999997</v>
      </c>
    </row>
    <row r="125" spans="1:3" x14ac:dyDescent="0.2">
      <c r="A125" s="2" t="s">
        <v>24</v>
      </c>
      <c r="B125" s="1">
        <v>92</v>
      </c>
      <c r="C125" s="9">
        <f>INDEX(Tarifs[Prix],MATCH(Donnees[[#This Row],[Poids Exp]],Tarifs[Seuil],1))*IF(Donnees[[#This Row],[Poids Exp]]&gt;100,CEILING(Donnees[[#This Row],[Poids Exp]],10)/100,1)</f>
        <v>104.96</v>
      </c>
    </row>
    <row r="126" spans="1:3" x14ac:dyDescent="0.2">
      <c r="A126" s="2" t="s">
        <v>34</v>
      </c>
      <c r="B126" s="1">
        <v>111</v>
      </c>
      <c r="C126" s="9">
        <f>INDEX(Tarifs[Prix],MATCH(Donnees[[#This Row],[Poids Exp]],Tarifs[Seuil],1))*IF(Donnees[[#This Row],[Poids Exp]]&gt;100,CEILING(Donnees[[#This Row],[Poids Exp]],10)/100,1)</f>
        <v>125.95199999999998</v>
      </c>
    </row>
    <row r="127" spans="1:3" x14ac:dyDescent="0.2">
      <c r="A127" s="2" t="s">
        <v>33</v>
      </c>
      <c r="B127" s="1">
        <v>103</v>
      </c>
      <c r="C127" s="9">
        <f>INDEX(Tarifs[Prix],MATCH(Donnees[[#This Row],[Poids Exp]],Tarifs[Seuil],1))*IF(Donnees[[#This Row],[Poids Exp]]&gt;100,CEILING(Donnees[[#This Row],[Poids Exp]],10)/100,1)</f>
        <v>115.456</v>
      </c>
    </row>
    <row r="128" spans="1:3" x14ac:dyDescent="0.2">
      <c r="A128" s="2" t="s">
        <v>26</v>
      </c>
      <c r="B128" s="1">
        <v>9</v>
      </c>
      <c r="C128" s="9">
        <f>INDEX(Tarifs[Prix],MATCH(Donnees[[#This Row],[Poids Exp]],Tarifs[Seuil],1))*IF(Donnees[[#This Row],[Poids Exp]]&gt;100,CEILING(Donnees[[#This Row],[Poids Exp]],10)/100,1)</f>
        <v>19.540000000000003</v>
      </c>
    </row>
    <row r="129" spans="1:3" x14ac:dyDescent="0.2">
      <c r="A129" s="2" t="s">
        <v>26</v>
      </c>
      <c r="B129" s="1">
        <v>95</v>
      </c>
      <c r="C129" s="9">
        <f>INDEX(Tarifs[Prix],MATCH(Donnees[[#This Row],[Poids Exp]],Tarifs[Seuil],1))*IF(Donnees[[#This Row],[Poids Exp]]&gt;100,CEILING(Donnees[[#This Row],[Poids Exp]],10)/100,1)</f>
        <v>104.96</v>
      </c>
    </row>
    <row r="130" spans="1:3" x14ac:dyDescent="0.2">
      <c r="A130" s="2" t="s">
        <v>25</v>
      </c>
      <c r="B130" s="1">
        <v>8</v>
      </c>
      <c r="C130" s="9">
        <f>INDEX(Tarifs[Prix],MATCH(Donnees[[#This Row],[Poids Exp]],Tarifs[Seuil],1))*IF(Donnees[[#This Row],[Poids Exp]]&gt;100,CEILING(Donnees[[#This Row],[Poids Exp]],10)/100,1)</f>
        <v>19.540000000000003</v>
      </c>
    </row>
    <row r="131" spans="1:3" x14ac:dyDescent="0.2">
      <c r="A131" s="2" t="s">
        <v>27</v>
      </c>
      <c r="B131" s="1">
        <v>2</v>
      </c>
      <c r="C131" s="9">
        <f>INDEX(Tarifs[Prix],MATCH(Donnees[[#This Row],[Poids Exp]],Tarifs[Seuil],1))*IF(Donnees[[#This Row],[Poids Exp]]&gt;100,CEILING(Donnees[[#This Row],[Poids Exp]],10)/100,1)</f>
        <v>16.34</v>
      </c>
    </row>
    <row r="132" spans="1:3" x14ac:dyDescent="0.2">
      <c r="A132" s="2" t="s">
        <v>27</v>
      </c>
      <c r="B132" s="1">
        <v>2</v>
      </c>
      <c r="C132" s="9">
        <f>INDEX(Tarifs[Prix],MATCH(Donnees[[#This Row],[Poids Exp]],Tarifs[Seuil],1))*IF(Donnees[[#This Row],[Poids Exp]]&gt;100,CEILING(Donnees[[#This Row],[Poids Exp]],10)/100,1)</f>
        <v>16.34</v>
      </c>
    </row>
    <row r="133" spans="1:3" x14ac:dyDescent="0.2">
      <c r="A133" s="2" t="s">
        <v>27</v>
      </c>
      <c r="B133" s="1">
        <v>1</v>
      </c>
      <c r="C133" s="9">
        <f>INDEX(Tarifs[Prix],MATCH(Donnees[[#This Row],[Poids Exp]],Tarifs[Seuil],1))*IF(Donnees[[#This Row],[Poids Exp]]&gt;100,CEILING(Donnees[[#This Row],[Poids Exp]],10)/100,1)</f>
        <v>16.34</v>
      </c>
    </row>
    <row r="134" spans="1:3" x14ac:dyDescent="0.2">
      <c r="A134" s="2" t="s">
        <v>31</v>
      </c>
      <c r="B134" s="1">
        <v>141</v>
      </c>
      <c r="C134" s="9">
        <f>INDEX(Tarifs[Prix],MATCH(Donnees[[#This Row],[Poids Exp]],Tarifs[Seuil],1))*IF(Donnees[[#This Row],[Poids Exp]]&gt;100,CEILING(Donnees[[#This Row],[Poids Exp]],10)/100,1)</f>
        <v>157.44</v>
      </c>
    </row>
    <row r="135" spans="1:3" x14ac:dyDescent="0.2">
      <c r="A135" s="2" t="s">
        <v>27</v>
      </c>
      <c r="B135" s="1">
        <v>1</v>
      </c>
      <c r="C135" s="9">
        <f>INDEX(Tarifs[Prix],MATCH(Donnees[[#This Row],[Poids Exp]],Tarifs[Seuil],1))*IF(Donnees[[#This Row],[Poids Exp]]&gt;100,CEILING(Donnees[[#This Row],[Poids Exp]],10)/100,1)</f>
        <v>16.34</v>
      </c>
    </row>
    <row r="136" spans="1:3" x14ac:dyDescent="0.2">
      <c r="A136" s="2" t="s">
        <v>27</v>
      </c>
      <c r="B136" s="1">
        <v>3</v>
      </c>
      <c r="C136" s="9">
        <f>INDEX(Tarifs[Prix],MATCH(Donnees[[#This Row],[Poids Exp]],Tarifs[Seuil],1))*IF(Donnees[[#This Row],[Poids Exp]]&gt;100,CEILING(Donnees[[#This Row],[Poids Exp]],10)/100,1)</f>
        <v>16.34</v>
      </c>
    </row>
    <row r="137" spans="1:3" x14ac:dyDescent="0.2">
      <c r="A137" s="2" t="s">
        <v>27</v>
      </c>
      <c r="B137" s="1">
        <v>1</v>
      </c>
      <c r="C137" s="9">
        <f>INDEX(Tarifs[Prix],MATCH(Donnees[[#This Row],[Poids Exp]],Tarifs[Seuil],1))*IF(Donnees[[#This Row],[Poids Exp]]&gt;100,CEILING(Donnees[[#This Row],[Poids Exp]],10)/100,1)</f>
        <v>16.34</v>
      </c>
    </row>
    <row r="138" spans="1:3" x14ac:dyDescent="0.2">
      <c r="A138" s="2" t="s">
        <v>31</v>
      </c>
      <c r="B138" s="1">
        <v>149</v>
      </c>
      <c r="C138" s="9">
        <f>INDEX(Tarifs[Prix],MATCH(Donnees[[#This Row],[Poids Exp]],Tarifs[Seuil],1))*IF(Donnees[[#This Row],[Poids Exp]]&gt;100,CEILING(Donnees[[#This Row],[Poids Exp]],10)/100,1)</f>
        <v>157.44</v>
      </c>
    </row>
    <row r="139" spans="1:3" x14ac:dyDescent="0.2">
      <c r="A139" s="2" t="s">
        <v>28</v>
      </c>
      <c r="B139" s="1">
        <v>12</v>
      </c>
      <c r="C139" s="9">
        <f>INDEX(Tarifs[Prix],MATCH(Donnees[[#This Row],[Poids Exp]],Tarifs[Seuil],1))*IF(Donnees[[#This Row],[Poids Exp]]&gt;100,CEILING(Donnees[[#This Row],[Poids Exp]],10)/100,1)</f>
        <v>23.51</v>
      </c>
    </row>
    <row r="140" spans="1:3" x14ac:dyDescent="0.2">
      <c r="A140" s="2" t="s">
        <v>29</v>
      </c>
      <c r="B140" s="1">
        <v>7</v>
      </c>
      <c r="C140" s="9">
        <f>INDEX(Tarifs[Prix],MATCH(Donnees[[#This Row],[Poids Exp]],Tarifs[Seuil],1))*IF(Donnees[[#This Row],[Poids Exp]]&gt;100,CEILING(Donnees[[#This Row],[Poids Exp]],10)/100,1)</f>
        <v>19.540000000000003</v>
      </c>
    </row>
    <row r="141" spans="1:3" x14ac:dyDescent="0.2">
      <c r="A141" s="2" t="s">
        <v>31</v>
      </c>
      <c r="B141" s="1">
        <v>123</v>
      </c>
      <c r="C141" s="9">
        <f>INDEX(Tarifs[Prix],MATCH(Donnees[[#This Row],[Poids Exp]],Tarifs[Seuil],1))*IF(Donnees[[#This Row],[Poids Exp]]&gt;100,CEILING(Donnees[[#This Row],[Poids Exp]],10)/100,1)</f>
        <v>136.44800000000001</v>
      </c>
    </row>
    <row r="142" spans="1:3" x14ac:dyDescent="0.2">
      <c r="A142" s="2" t="s">
        <v>30</v>
      </c>
      <c r="B142" s="1">
        <v>2</v>
      </c>
      <c r="C142" s="9">
        <f>INDEX(Tarifs[Prix],MATCH(Donnees[[#This Row],[Poids Exp]],Tarifs[Seuil],1))*IF(Donnees[[#This Row],[Poids Exp]]&gt;100,CEILING(Donnees[[#This Row],[Poids Exp]],10)/100,1)</f>
        <v>16.34</v>
      </c>
    </row>
    <row r="143" spans="1:3" x14ac:dyDescent="0.2">
      <c r="A143" s="2" t="s">
        <v>30</v>
      </c>
      <c r="B143" s="1">
        <v>97</v>
      </c>
      <c r="C143" s="9">
        <f>INDEX(Tarifs[Prix],MATCH(Donnees[[#This Row],[Poids Exp]],Tarifs[Seuil],1))*IF(Donnees[[#This Row],[Poids Exp]]&gt;100,CEILING(Donnees[[#This Row],[Poids Exp]],10)/100,1)</f>
        <v>104.96</v>
      </c>
    </row>
    <row r="144" spans="1:3" x14ac:dyDescent="0.2">
      <c r="A144" s="2" t="s">
        <v>30</v>
      </c>
      <c r="B144" s="1">
        <v>6</v>
      </c>
      <c r="C144" s="9">
        <f>INDEX(Tarifs[Prix],MATCH(Donnees[[#This Row],[Poids Exp]],Tarifs[Seuil],1))*IF(Donnees[[#This Row],[Poids Exp]]&gt;100,CEILING(Donnees[[#This Row],[Poids Exp]],10)/100,1)</f>
        <v>19.540000000000003</v>
      </c>
    </row>
    <row r="145" spans="1:3" x14ac:dyDescent="0.2">
      <c r="A145" s="2" t="s">
        <v>31</v>
      </c>
      <c r="B145" s="1">
        <v>2</v>
      </c>
      <c r="C145" s="9">
        <f>INDEX(Tarifs[Prix],MATCH(Donnees[[#This Row],[Poids Exp]],Tarifs[Seuil],1))*IF(Donnees[[#This Row],[Poids Exp]]&gt;100,CEILING(Donnees[[#This Row],[Poids Exp]],10)/100,1)</f>
        <v>16.34</v>
      </c>
    </row>
    <row r="146" spans="1:3" x14ac:dyDescent="0.2">
      <c r="A146" s="2" t="s">
        <v>26</v>
      </c>
      <c r="B146" s="1">
        <v>106</v>
      </c>
      <c r="C146" s="9">
        <f>INDEX(Tarifs[Prix],MATCH(Donnees[[#This Row],[Poids Exp]],Tarifs[Seuil],1))*IF(Donnees[[#This Row],[Poids Exp]]&gt;100,CEILING(Donnees[[#This Row],[Poids Exp]],10)/100,1)</f>
        <v>115.456</v>
      </c>
    </row>
    <row r="147" spans="1:3" x14ac:dyDescent="0.2">
      <c r="A147" s="2" t="s">
        <v>31</v>
      </c>
      <c r="B147" s="1">
        <v>8</v>
      </c>
      <c r="C147" s="9">
        <f>INDEX(Tarifs[Prix],MATCH(Donnees[[#This Row],[Poids Exp]],Tarifs[Seuil],1))*IF(Donnees[[#This Row],[Poids Exp]]&gt;100,CEILING(Donnees[[#This Row],[Poids Exp]],10)/100,1)</f>
        <v>19.540000000000003</v>
      </c>
    </row>
    <row r="148" spans="1:3" x14ac:dyDescent="0.2">
      <c r="A148" s="2" t="s">
        <v>32</v>
      </c>
      <c r="B148" s="1">
        <v>8</v>
      </c>
      <c r="C148" s="9">
        <f>INDEX(Tarifs[Prix],MATCH(Donnees[[#This Row],[Poids Exp]],Tarifs[Seuil],1))*IF(Donnees[[#This Row],[Poids Exp]]&gt;100,CEILING(Donnees[[#This Row],[Poids Exp]],10)/100,1)</f>
        <v>19.540000000000003</v>
      </c>
    </row>
    <row r="149" spans="1:3" x14ac:dyDescent="0.2">
      <c r="A149" s="2" t="s">
        <v>32</v>
      </c>
      <c r="B149" s="1">
        <v>98</v>
      </c>
      <c r="C149" s="9">
        <f>INDEX(Tarifs[Prix],MATCH(Donnees[[#This Row],[Poids Exp]],Tarifs[Seuil],1))*IF(Donnees[[#This Row],[Poids Exp]]&gt;100,CEILING(Donnees[[#This Row],[Poids Exp]],10)/100,1)</f>
        <v>104.96</v>
      </c>
    </row>
    <row r="150" spans="1:3" x14ac:dyDescent="0.2">
      <c r="A150" s="2" t="s">
        <v>21</v>
      </c>
      <c r="B150" s="1">
        <v>104</v>
      </c>
      <c r="C150" s="9">
        <f>INDEX(Tarifs[Prix],MATCH(Donnees[[#This Row],[Poids Exp]],Tarifs[Seuil],1))*IF(Donnees[[#This Row],[Poids Exp]]&gt;100,CEILING(Donnees[[#This Row],[Poids Exp]],10)/100,1)</f>
        <v>115.456</v>
      </c>
    </row>
    <row r="151" spans="1:3" x14ac:dyDescent="0.2">
      <c r="A151" s="2" t="s">
        <v>33</v>
      </c>
      <c r="B151" s="1">
        <v>4</v>
      </c>
      <c r="C151" s="9">
        <f>INDEX(Tarifs[Prix],MATCH(Donnees[[#This Row],[Poids Exp]],Tarifs[Seuil],1))*IF(Donnees[[#This Row],[Poids Exp]]&gt;100,CEILING(Donnees[[#This Row],[Poids Exp]],10)/100,1)</f>
        <v>16.34</v>
      </c>
    </row>
    <row r="152" spans="1:3" x14ac:dyDescent="0.2">
      <c r="A152" s="2" t="s">
        <v>34</v>
      </c>
      <c r="B152" s="1">
        <v>80</v>
      </c>
      <c r="C152" s="9">
        <f>INDEX(Tarifs[Prix],MATCH(Donnees[[#This Row],[Poids Exp]],Tarifs[Seuil],1))*IF(Donnees[[#This Row],[Poids Exp]]&gt;100,CEILING(Donnees[[#This Row],[Poids Exp]],10)/100,1)</f>
        <v>94.63000000000001</v>
      </c>
    </row>
    <row r="153" spans="1:3" x14ac:dyDescent="0.2">
      <c r="A153" s="2" t="s">
        <v>35</v>
      </c>
      <c r="B153" s="1">
        <v>10</v>
      </c>
      <c r="C153" s="9">
        <f>INDEX(Tarifs[Prix],MATCH(Donnees[[#This Row],[Poids Exp]],Tarifs[Seuil],1))*IF(Donnees[[#This Row],[Poids Exp]]&gt;100,CEILING(Donnees[[#This Row],[Poids Exp]],10)/100,1)</f>
        <v>23.51</v>
      </c>
    </row>
    <row r="154" spans="1:3" x14ac:dyDescent="0.2">
      <c r="A154" s="2" t="s">
        <v>23</v>
      </c>
      <c r="B154" s="1">
        <v>132</v>
      </c>
      <c r="C154" s="9">
        <f>INDEX(Tarifs[Prix],MATCH(Donnees[[#This Row],[Poids Exp]],Tarifs[Seuil],1))*IF(Donnees[[#This Row],[Poids Exp]]&gt;100,CEILING(Donnees[[#This Row],[Poids Exp]],10)/100,1)</f>
        <v>146.94399999999999</v>
      </c>
    </row>
    <row r="155" spans="1:3" x14ac:dyDescent="0.2">
      <c r="A155" s="2" t="s">
        <v>35</v>
      </c>
      <c r="B155" s="1">
        <v>4</v>
      </c>
      <c r="C155" s="9">
        <f>INDEX(Tarifs[Prix],MATCH(Donnees[[#This Row],[Poids Exp]],Tarifs[Seuil],1))*IF(Donnees[[#This Row],[Poids Exp]]&gt;100,CEILING(Donnees[[#This Row],[Poids Exp]],10)/100,1)</f>
        <v>16.34</v>
      </c>
    </row>
    <row r="156" spans="1:3" x14ac:dyDescent="0.2">
      <c r="A156" s="2" t="s">
        <v>17</v>
      </c>
      <c r="B156" s="1">
        <v>6</v>
      </c>
      <c r="C156" s="9">
        <f>INDEX(Tarifs[Prix],MATCH(Donnees[[#This Row],[Poids Exp]],Tarifs[Seuil],1))*IF(Donnees[[#This Row],[Poids Exp]]&gt;100,CEILING(Donnees[[#This Row],[Poids Exp]],10)/100,1)</f>
        <v>19.540000000000003</v>
      </c>
    </row>
    <row r="157" spans="1:3" x14ac:dyDescent="0.2">
      <c r="A157" s="2" t="s">
        <v>17</v>
      </c>
      <c r="B157" s="1">
        <v>55</v>
      </c>
      <c r="C157" s="9">
        <f>INDEX(Tarifs[Prix],MATCH(Donnees[[#This Row],[Poids Exp]],Tarifs[Seuil],1))*IF(Donnees[[#This Row],[Poids Exp]]&gt;100,CEILING(Donnees[[#This Row],[Poids Exp]],10)/100,1)</f>
        <v>66.510000000000005</v>
      </c>
    </row>
    <row r="158" spans="1:3" x14ac:dyDescent="0.2">
      <c r="A158" s="2" t="s">
        <v>20</v>
      </c>
      <c r="B158" s="1">
        <v>6</v>
      </c>
      <c r="C158" s="9">
        <f>INDEX(Tarifs[Prix],MATCH(Donnees[[#This Row],[Poids Exp]],Tarifs[Seuil],1))*IF(Donnees[[#This Row],[Poids Exp]]&gt;100,CEILING(Donnees[[#This Row],[Poids Exp]],10)/100,1)</f>
        <v>19.540000000000003</v>
      </c>
    </row>
    <row r="159" spans="1:3" x14ac:dyDescent="0.2">
      <c r="A159" s="2" t="s">
        <v>18</v>
      </c>
      <c r="B159" s="1">
        <v>66</v>
      </c>
      <c r="C159" s="9">
        <f>INDEX(Tarifs[Prix],MATCH(Donnees[[#This Row],[Poids Exp]],Tarifs[Seuil],1))*IF(Donnees[[#This Row],[Poids Exp]]&gt;100,CEILING(Donnees[[#This Row],[Poids Exp]],10)/100,1)</f>
        <v>76.260000000000005</v>
      </c>
    </row>
    <row r="160" spans="1:3" x14ac:dyDescent="0.2">
      <c r="A160" s="2" t="s">
        <v>19</v>
      </c>
      <c r="B160" s="1">
        <v>61</v>
      </c>
      <c r="C160" s="9">
        <f>INDEX(Tarifs[Prix],MATCH(Donnees[[#This Row],[Poids Exp]],Tarifs[Seuil],1))*IF(Donnees[[#This Row],[Poids Exp]]&gt;100,CEILING(Donnees[[#This Row],[Poids Exp]],10)/100,1)</f>
        <v>76.260000000000005</v>
      </c>
    </row>
    <row r="161" spans="1:3" x14ac:dyDescent="0.2">
      <c r="A161" s="2" t="s">
        <v>20</v>
      </c>
      <c r="B161" s="1">
        <v>75</v>
      </c>
      <c r="C161" s="9">
        <f>INDEX(Tarifs[Prix],MATCH(Donnees[[#This Row],[Poids Exp]],Tarifs[Seuil],1))*IF(Donnees[[#This Row],[Poids Exp]]&gt;100,CEILING(Donnees[[#This Row],[Poids Exp]],10)/100,1)</f>
        <v>86.08</v>
      </c>
    </row>
    <row r="162" spans="1:3" x14ac:dyDescent="0.2">
      <c r="A162" s="2" t="s">
        <v>22</v>
      </c>
      <c r="B162" s="1">
        <v>4</v>
      </c>
      <c r="C162" s="9">
        <f>INDEX(Tarifs[Prix],MATCH(Donnees[[#This Row],[Poids Exp]],Tarifs[Seuil],1))*IF(Donnees[[#This Row],[Poids Exp]]&gt;100,CEILING(Donnees[[#This Row],[Poids Exp]],10)/100,1)</f>
        <v>16.34</v>
      </c>
    </row>
    <row r="163" spans="1:3" x14ac:dyDescent="0.2">
      <c r="A163" s="2" t="s">
        <v>21</v>
      </c>
      <c r="B163" s="1">
        <v>57</v>
      </c>
      <c r="C163" s="9">
        <f>INDEX(Tarifs[Prix],MATCH(Donnees[[#This Row],[Poids Exp]],Tarifs[Seuil],1))*IF(Donnees[[#This Row],[Poids Exp]]&gt;100,CEILING(Donnees[[#This Row],[Poids Exp]],10)/100,1)</f>
        <v>66.510000000000005</v>
      </c>
    </row>
    <row r="164" spans="1:3" x14ac:dyDescent="0.2">
      <c r="A164" s="2" t="s">
        <v>21</v>
      </c>
      <c r="B164" s="1">
        <v>117</v>
      </c>
      <c r="C164" s="9">
        <f>INDEX(Tarifs[Prix],MATCH(Donnees[[#This Row],[Poids Exp]],Tarifs[Seuil],1))*IF(Donnees[[#This Row],[Poids Exp]]&gt;100,CEILING(Donnees[[#This Row],[Poids Exp]],10)/100,1)</f>
        <v>125.95199999999998</v>
      </c>
    </row>
    <row r="165" spans="1:3" x14ac:dyDescent="0.2">
      <c r="A165" s="2" t="s">
        <v>23</v>
      </c>
      <c r="B165" s="1">
        <v>4</v>
      </c>
      <c r="C165" s="9">
        <f>INDEX(Tarifs[Prix],MATCH(Donnees[[#This Row],[Poids Exp]],Tarifs[Seuil],1))*IF(Donnees[[#This Row],[Poids Exp]]&gt;100,CEILING(Donnees[[#This Row],[Poids Exp]],10)/100,1)</f>
        <v>16.34</v>
      </c>
    </row>
    <row r="166" spans="1:3" x14ac:dyDescent="0.2">
      <c r="A166" s="2" t="s">
        <v>23</v>
      </c>
      <c r="B166" s="1">
        <v>77</v>
      </c>
      <c r="C166" s="9">
        <f>INDEX(Tarifs[Prix],MATCH(Donnees[[#This Row],[Poids Exp]],Tarifs[Seuil],1))*IF(Donnees[[#This Row],[Poids Exp]]&gt;100,CEILING(Donnees[[#This Row],[Poids Exp]],10)/100,1)</f>
        <v>86.08</v>
      </c>
    </row>
    <row r="167" spans="1:3" x14ac:dyDescent="0.2">
      <c r="A167" s="2" t="s">
        <v>24</v>
      </c>
      <c r="B167" s="1">
        <v>69</v>
      </c>
      <c r="C167" s="9">
        <f>INDEX(Tarifs[Prix],MATCH(Donnees[[#This Row],[Poids Exp]],Tarifs[Seuil],1))*IF(Donnees[[#This Row],[Poids Exp]]&gt;100,CEILING(Donnees[[#This Row],[Poids Exp]],10)/100,1)</f>
        <v>76.260000000000005</v>
      </c>
    </row>
    <row r="168" spans="1:3" x14ac:dyDescent="0.2">
      <c r="A168" s="2" t="s">
        <v>25</v>
      </c>
      <c r="B168" s="1">
        <v>62</v>
      </c>
      <c r="C168" s="9">
        <f>INDEX(Tarifs[Prix],MATCH(Donnees[[#This Row],[Poids Exp]],Tarifs[Seuil],1))*IF(Donnees[[#This Row],[Poids Exp]]&gt;100,CEILING(Donnees[[#This Row],[Poids Exp]],10)/100,1)</f>
        <v>76.260000000000005</v>
      </c>
    </row>
    <row r="169" spans="1:3" x14ac:dyDescent="0.2">
      <c r="A169" s="2" t="s">
        <v>26</v>
      </c>
      <c r="B169" s="1">
        <v>2</v>
      </c>
      <c r="C169" s="9">
        <f>INDEX(Tarifs[Prix],MATCH(Donnees[[#This Row],[Poids Exp]],Tarifs[Seuil],1))*IF(Donnees[[#This Row],[Poids Exp]]&gt;100,CEILING(Donnees[[#This Row],[Poids Exp]],10)/100,1)</f>
        <v>16.34</v>
      </c>
    </row>
    <row r="170" spans="1:3" x14ac:dyDescent="0.2">
      <c r="A170" s="2" t="s">
        <v>26</v>
      </c>
      <c r="B170" s="1">
        <v>51</v>
      </c>
      <c r="C170" s="9">
        <f>INDEX(Tarifs[Prix],MATCH(Donnees[[#This Row],[Poids Exp]],Tarifs[Seuil],1))*IF(Donnees[[#This Row],[Poids Exp]]&gt;100,CEILING(Donnees[[#This Row],[Poids Exp]],10)/100,1)</f>
        <v>66.510000000000005</v>
      </c>
    </row>
    <row r="171" spans="1:3" x14ac:dyDescent="0.2">
      <c r="A171" s="2" t="s">
        <v>25</v>
      </c>
      <c r="B171" s="1">
        <v>6</v>
      </c>
      <c r="C171" s="9">
        <f>INDEX(Tarifs[Prix],MATCH(Donnees[[#This Row],[Poids Exp]],Tarifs[Seuil],1))*IF(Donnees[[#This Row],[Poids Exp]]&gt;100,CEILING(Donnees[[#This Row],[Poids Exp]],10)/100,1)</f>
        <v>19.540000000000003</v>
      </c>
    </row>
    <row r="172" spans="1:3" x14ac:dyDescent="0.2">
      <c r="A172" s="2" t="s">
        <v>27</v>
      </c>
      <c r="B172" s="1">
        <v>54</v>
      </c>
      <c r="C172" s="9">
        <f>INDEX(Tarifs[Prix],MATCH(Donnees[[#This Row],[Poids Exp]],Tarifs[Seuil],1))*IF(Donnees[[#This Row],[Poids Exp]]&gt;100,CEILING(Donnees[[#This Row],[Poids Exp]],10)/100,1)</f>
        <v>66.510000000000005</v>
      </c>
    </row>
    <row r="173" spans="1:3" x14ac:dyDescent="0.2">
      <c r="A173" s="2" t="s">
        <v>27</v>
      </c>
      <c r="B173" s="1">
        <v>1</v>
      </c>
      <c r="C173" s="9">
        <f>INDEX(Tarifs[Prix],MATCH(Donnees[[#This Row],[Poids Exp]],Tarifs[Seuil],1))*IF(Donnees[[#This Row],[Poids Exp]]&gt;100,CEILING(Donnees[[#This Row],[Poids Exp]],10)/100,1)</f>
        <v>16.34</v>
      </c>
    </row>
    <row r="174" spans="1:3" x14ac:dyDescent="0.2">
      <c r="A174" s="2" t="s">
        <v>27</v>
      </c>
      <c r="B174" s="1">
        <v>1</v>
      </c>
      <c r="C174" s="9">
        <f>INDEX(Tarifs[Prix],MATCH(Donnees[[#This Row],[Poids Exp]],Tarifs[Seuil],1))*IF(Donnees[[#This Row],[Poids Exp]]&gt;100,CEILING(Donnees[[#This Row],[Poids Exp]],10)/100,1)</f>
        <v>16.34</v>
      </c>
    </row>
    <row r="175" spans="1:3" x14ac:dyDescent="0.2">
      <c r="A175" s="2" t="s">
        <v>28</v>
      </c>
      <c r="B175" s="1">
        <v>85</v>
      </c>
      <c r="C175" s="9">
        <f>INDEX(Tarifs[Prix],MATCH(Donnees[[#This Row],[Poids Exp]],Tarifs[Seuil],1))*IF(Donnees[[#This Row],[Poids Exp]]&gt;100,CEILING(Donnees[[#This Row],[Poids Exp]],10)/100,1)</f>
        <v>94.63000000000001</v>
      </c>
    </row>
    <row r="176" spans="1:3" x14ac:dyDescent="0.2">
      <c r="A176" s="2" t="s">
        <v>28</v>
      </c>
      <c r="B176" s="1">
        <v>3</v>
      </c>
      <c r="C176" s="9">
        <f>INDEX(Tarifs[Prix],MATCH(Donnees[[#This Row],[Poids Exp]],Tarifs[Seuil],1))*IF(Donnees[[#This Row],[Poids Exp]]&gt;100,CEILING(Donnees[[#This Row],[Poids Exp]],10)/100,1)</f>
        <v>16.34</v>
      </c>
    </row>
    <row r="177" spans="1:3" x14ac:dyDescent="0.2">
      <c r="A177" s="2" t="s">
        <v>29</v>
      </c>
      <c r="B177" s="1">
        <v>87</v>
      </c>
      <c r="C177" s="9">
        <f>INDEX(Tarifs[Prix],MATCH(Donnees[[#This Row],[Poids Exp]],Tarifs[Seuil],1))*IF(Donnees[[#This Row],[Poids Exp]]&gt;100,CEILING(Donnees[[#This Row],[Poids Exp]],10)/100,1)</f>
        <v>94.63000000000001</v>
      </c>
    </row>
    <row r="178" spans="1:3" x14ac:dyDescent="0.2">
      <c r="A178" s="2" t="s">
        <v>29</v>
      </c>
      <c r="B178" s="1">
        <v>3</v>
      </c>
      <c r="C178" s="9">
        <f>INDEX(Tarifs[Prix],MATCH(Donnees[[#This Row],[Poids Exp]],Tarifs[Seuil],1))*IF(Donnees[[#This Row],[Poids Exp]]&gt;100,CEILING(Donnees[[#This Row],[Poids Exp]],10)/100,1)</f>
        <v>16.34</v>
      </c>
    </row>
    <row r="179" spans="1:3" x14ac:dyDescent="0.2">
      <c r="A179" s="2" t="s">
        <v>30</v>
      </c>
      <c r="B179" s="1">
        <v>85</v>
      </c>
      <c r="C179" s="9">
        <f>INDEX(Tarifs[Prix],MATCH(Donnees[[#This Row],[Poids Exp]],Tarifs[Seuil],1))*IF(Donnees[[#This Row],[Poids Exp]]&gt;100,CEILING(Donnees[[#This Row],[Poids Exp]],10)/100,1)</f>
        <v>94.63000000000001</v>
      </c>
    </row>
    <row r="180" spans="1:3" x14ac:dyDescent="0.2">
      <c r="A180" s="2" t="s">
        <v>30</v>
      </c>
      <c r="B180" s="1">
        <v>1</v>
      </c>
      <c r="C180" s="9">
        <f>INDEX(Tarifs[Prix],MATCH(Donnees[[#This Row],[Poids Exp]],Tarifs[Seuil],1))*IF(Donnees[[#This Row],[Poids Exp]]&gt;100,CEILING(Donnees[[#This Row],[Poids Exp]],10)/100,1)</f>
        <v>16.34</v>
      </c>
    </row>
    <row r="181" spans="1:3" x14ac:dyDescent="0.2">
      <c r="A181" s="2" t="s">
        <v>31</v>
      </c>
      <c r="B181" s="1">
        <v>98</v>
      </c>
      <c r="C181" s="9">
        <f>INDEX(Tarifs[Prix],MATCH(Donnees[[#This Row],[Poids Exp]],Tarifs[Seuil],1))*IF(Donnees[[#This Row],[Poids Exp]]&gt;100,CEILING(Donnees[[#This Row],[Poids Exp]],10)/100,1)</f>
        <v>104.96</v>
      </c>
    </row>
    <row r="182" spans="1:3" x14ac:dyDescent="0.2">
      <c r="A182" s="2" t="s">
        <v>31</v>
      </c>
      <c r="B182" s="1">
        <v>3</v>
      </c>
      <c r="C182" s="9">
        <f>INDEX(Tarifs[Prix],MATCH(Donnees[[#This Row],[Poids Exp]],Tarifs[Seuil],1))*IF(Donnees[[#This Row],[Poids Exp]]&gt;100,CEILING(Donnees[[#This Row],[Poids Exp]],10)/100,1)</f>
        <v>16.34</v>
      </c>
    </row>
    <row r="183" spans="1:3" x14ac:dyDescent="0.2">
      <c r="A183" s="2" t="s">
        <v>32</v>
      </c>
      <c r="B183" s="1">
        <v>89</v>
      </c>
      <c r="C183" s="9">
        <f>INDEX(Tarifs[Prix],MATCH(Donnees[[#This Row],[Poids Exp]],Tarifs[Seuil],1))*IF(Donnees[[#This Row],[Poids Exp]]&gt;100,CEILING(Donnees[[#This Row],[Poids Exp]],10)/100,1)</f>
        <v>94.63000000000001</v>
      </c>
    </row>
    <row r="184" spans="1:3" x14ac:dyDescent="0.2">
      <c r="A184" s="2" t="s">
        <v>32</v>
      </c>
      <c r="B184" s="1">
        <v>2</v>
      </c>
      <c r="C184" s="9">
        <f>INDEX(Tarifs[Prix],MATCH(Donnees[[#This Row],[Poids Exp]],Tarifs[Seuil],1))*IF(Donnees[[#This Row],[Poids Exp]]&gt;100,CEILING(Donnees[[#This Row],[Poids Exp]],10)/100,1)</f>
        <v>16.34</v>
      </c>
    </row>
    <row r="185" spans="1:3" x14ac:dyDescent="0.2">
      <c r="A185" s="2" t="s">
        <v>33</v>
      </c>
      <c r="B185" s="1">
        <v>1</v>
      </c>
      <c r="C185" s="9">
        <f>INDEX(Tarifs[Prix],MATCH(Donnees[[#This Row],[Poids Exp]],Tarifs[Seuil],1))*IF(Donnees[[#This Row],[Poids Exp]]&gt;100,CEILING(Donnees[[#This Row],[Poids Exp]],10)/100,1)</f>
        <v>16.34</v>
      </c>
    </row>
    <row r="186" spans="1:3" x14ac:dyDescent="0.2">
      <c r="A186" s="2" t="s">
        <v>33</v>
      </c>
      <c r="B186" s="1">
        <v>95</v>
      </c>
      <c r="C186" s="9">
        <f>INDEX(Tarifs[Prix],MATCH(Donnees[[#This Row],[Poids Exp]],Tarifs[Seuil],1))*IF(Donnees[[#This Row],[Poids Exp]]&gt;100,CEILING(Donnees[[#This Row],[Poids Exp]],10)/100,1)</f>
        <v>104.96</v>
      </c>
    </row>
    <row r="187" spans="1:3" x14ac:dyDescent="0.2">
      <c r="A187" s="2" t="s">
        <v>34</v>
      </c>
      <c r="B187" s="1">
        <v>72</v>
      </c>
      <c r="C187" s="9">
        <f>INDEX(Tarifs[Prix],MATCH(Donnees[[#This Row],[Poids Exp]],Tarifs[Seuil],1))*IF(Donnees[[#This Row],[Poids Exp]]&gt;100,CEILING(Donnees[[#This Row],[Poids Exp]],10)/100,1)</f>
        <v>86.08</v>
      </c>
    </row>
    <row r="188" spans="1:3" x14ac:dyDescent="0.2">
      <c r="A188" s="2" t="s">
        <v>35</v>
      </c>
      <c r="B188" s="1">
        <v>6</v>
      </c>
      <c r="C188" s="9">
        <f>INDEX(Tarifs[Prix],MATCH(Donnees[[#This Row],[Poids Exp]],Tarifs[Seuil],1))*IF(Donnees[[#This Row],[Poids Exp]]&gt;100,CEILING(Donnees[[#This Row],[Poids Exp]],10)/100,1)</f>
        <v>19.540000000000003</v>
      </c>
    </row>
    <row r="189" spans="1:3" x14ac:dyDescent="0.2">
      <c r="A189" s="2" t="s">
        <v>24</v>
      </c>
      <c r="B189" s="1">
        <v>128</v>
      </c>
      <c r="C189" s="9">
        <f>INDEX(Tarifs[Prix],MATCH(Donnees[[#This Row],[Poids Exp]],Tarifs[Seuil],1))*IF(Donnees[[#This Row],[Poids Exp]]&gt;100,CEILING(Donnees[[#This Row],[Poids Exp]],10)/100,1)</f>
        <v>136.44800000000001</v>
      </c>
    </row>
    <row r="190" spans="1:3" x14ac:dyDescent="0.2">
      <c r="A190" s="2" t="s">
        <v>17</v>
      </c>
      <c r="B190" s="1">
        <v>48</v>
      </c>
      <c r="C190" s="9">
        <f>INDEX(Tarifs[Prix],MATCH(Donnees[[#This Row],[Poids Exp]],Tarifs[Seuil],1))*IF(Donnees[[#This Row],[Poids Exp]]&gt;100,CEILING(Donnees[[#This Row],[Poids Exp]],10)/100,1)</f>
        <v>56.9</v>
      </c>
    </row>
    <row r="191" spans="1:3" x14ac:dyDescent="0.2">
      <c r="A191" s="2" t="s">
        <v>17</v>
      </c>
      <c r="B191" s="1">
        <v>3</v>
      </c>
      <c r="C191" s="9">
        <f>INDEX(Tarifs[Prix],MATCH(Donnees[[#This Row],[Poids Exp]],Tarifs[Seuil],1))*IF(Donnees[[#This Row],[Poids Exp]]&gt;100,CEILING(Donnees[[#This Row],[Poids Exp]],10)/100,1)</f>
        <v>16.34</v>
      </c>
    </row>
    <row r="192" spans="1:3" x14ac:dyDescent="0.2">
      <c r="A192" s="2" t="s">
        <v>20</v>
      </c>
      <c r="B192" s="1">
        <v>53</v>
      </c>
      <c r="C192" s="9">
        <f>INDEX(Tarifs[Prix],MATCH(Donnees[[#This Row],[Poids Exp]],Tarifs[Seuil],1))*IF(Donnees[[#This Row],[Poids Exp]]&gt;100,CEILING(Donnees[[#This Row],[Poids Exp]],10)/100,1)</f>
        <v>66.510000000000005</v>
      </c>
    </row>
    <row r="193" spans="1:3" x14ac:dyDescent="0.2">
      <c r="A193" s="2" t="s">
        <v>19</v>
      </c>
      <c r="B193" s="1">
        <v>58</v>
      </c>
      <c r="C193" s="9">
        <f>INDEX(Tarifs[Prix],MATCH(Donnees[[#This Row],[Poids Exp]],Tarifs[Seuil],1))*IF(Donnees[[#This Row],[Poids Exp]]&gt;100,CEILING(Donnees[[#This Row],[Poids Exp]],10)/100,1)</f>
        <v>66.510000000000005</v>
      </c>
    </row>
    <row r="194" spans="1:3" x14ac:dyDescent="0.2">
      <c r="A194" s="2" t="s">
        <v>18</v>
      </c>
      <c r="B194" s="1">
        <v>60</v>
      </c>
      <c r="C194" s="9">
        <f>INDEX(Tarifs[Prix],MATCH(Donnees[[#This Row],[Poids Exp]],Tarifs[Seuil],1))*IF(Donnees[[#This Row],[Poids Exp]]&gt;100,CEILING(Donnees[[#This Row],[Poids Exp]],10)/100,1)</f>
        <v>76.260000000000005</v>
      </c>
    </row>
    <row r="195" spans="1:3" x14ac:dyDescent="0.2">
      <c r="A195" s="2" t="s">
        <v>20</v>
      </c>
      <c r="B195" s="1">
        <v>1</v>
      </c>
      <c r="C195" s="9">
        <f>INDEX(Tarifs[Prix],MATCH(Donnees[[#This Row],[Poids Exp]],Tarifs[Seuil],1))*IF(Donnees[[#This Row],[Poids Exp]]&gt;100,CEILING(Donnees[[#This Row],[Poids Exp]],10)/100,1)</f>
        <v>16.34</v>
      </c>
    </row>
    <row r="196" spans="1:3" x14ac:dyDescent="0.2">
      <c r="A196" s="2" t="s">
        <v>22</v>
      </c>
      <c r="B196" s="1">
        <v>96</v>
      </c>
      <c r="C196" s="9">
        <f>INDEX(Tarifs[Prix],MATCH(Donnees[[#This Row],[Poids Exp]],Tarifs[Seuil],1))*IF(Donnees[[#This Row],[Poids Exp]]&gt;100,CEILING(Donnees[[#This Row],[Poids Exp]],10)/100,1)</f>
        <v>104.96</v>
      </c>
    </row>
    <row r="197" spans="1:3" x14ac:dyDescent="0.2">
      <c r="A197" s="2" t="s">
        <v>21</v>
      </c>
      <c r="B197" s="1">
        <v>61</v>
      </c>
      <c r="C197" s="9">
        <f>INDEX(Tarifs[Prix],MATCH(Donnees[[#This Row],[Poids Exp]],Tarifs[Seuil],1))*IF(Donnees[[#This Row],[Poids Exp]]&gt;100,CEILING(Donnees[[#This Row],[Poids Exp]],10)/100,1)</f>
        <v>76.260000000000005</v>
      </c>
    </row>
    <row r="198" spans="1:3" x14ac:dyDescent="0.2">
      <c r="A198" s="2" t="s">
        <v>22</v>
      </c>
      <c r="B198" s="1">
        <v>4</v>
      </c>
      <c r="C198" s="9">
        <f>INDEX(Tarifs[Prix],MATCH(Donnees[[#This Row],[Poids Exp]],Tarifs[Seuil],1))*IF(Donnees[[#This Row],[Poids Exp]]&gt;100,CEILING(Donnees[[#This Row],[Poids Exp]],10)/100,1)</f>
        <v>16.34</v>
      </c>
    </row>
    <row r="199" spans="1:3" x14ac:dyDescent="0.2">
      <c r="A199" s="2" t="s">
        <v>23</v>
      </c>
      <c r="B199" s="1">
        <v>59</v>
      </c>
      <c r="C199" s="9">
        <f>INDEX(Tarifs[Prix],MATCH(Donnees[[#This Row],[Poids Exp]],Tarifs[Seuil],1))*IF(Donnees[[#This Row],[Poids Exp]]&gt;100,CEILING(Donnees[[#This Row],[Poids Exp]],10)/100,1)</f>
        <v>66.510000000000005</v>
      </c>
    </row>
    <row r="200" spans="1:3" x14ac:dyDescent="0.2">
      <c r="A200" s="2" t="s">
        <v>24</v>
      </c>
      <c r="B200" s="1">
        <v>57</v>
      </c>
      <c r="C200" s="9">
        <f>INDEX(Tarifs[Prix],MATCH(Donnees[[#This Row],[Poids Exp]],Tarifs[Seuil],1))*IF(Donnees[[#This Row],[Poids Exp]]&gt;100,CEILING(Donnees[[#This Row],[Poids Exp]],10)/100,1)</f>
        <v>66.510000000000005</v>
      </c>
    </row>
    <row r="201" spans="1:3" x14ac:dyDescent="0.2">
      <c r="A201" s="2" t="s">
        <v>25</v>
      </c>
      <c r="B201" s="1">
        <v>62</v>
      </c>
      <c r="C201" s="9">
        <f>INDEX(Tarifs[Prix],MATCH(Donnees[[#This Row],[Poids Exp]],Tarifs[Seuil],1))*IF(Donnees[[#This Row],[Poids Exp]]&gt;100,CEILING(Donnees[[#This Row],[Poids Exp]],10)/100,1)</f>
        <v>76.260000000000005</v>
      </c>
    </row>
    <row r="202" spans="1:3" x14ac:dyDescent="0.2">
      <c r="A202" s="2" t="s">
        <v>26</v>
      </c>
      <c r="B202" s="1">
        <v>49</v>
      </c>
      <c r="C202" s="9">
        <f>INDEX(Tarifs[Prix],MATCH(Donnees[[#This Row],[Poids Exp]],Tarifs[Seuil],1))*IF(Donnees[[#This Row],[Poids Exp]]&gt;100,CEILING(Donnees[[#This Row],[Poids Exp]],10)/100,1)</f>
        <v>56.9</v>
      </c>
    </row>
    <row r="203" spans="1:3" x14ac:dyDescent="0.2">
      <c r="A203" s="2" t="s">
        <v>26</v>
      </c>
      <c r="B203" s="1">
        <v>1</v>
      </c>
      <c r="C203" s="9">
        <f>INDEX(Tarifs[Prix],MATCH(Donnees[[#This Row],[Poids Exp]],Tarifs[Seuil],1))*IF(Donnees[[#This Row],[Poids Exp]]&gt;100,CEILING(Donnees[[#This Row],[Poids Exp]],10)/100,1)</f>
        <v>16.34</v>
      </c>
    </row>
    <row r="204" spans="1:3" x14ac:dyDescent="0.2">
      <c r="A204" s="2" t="s">
        <v>25</v>
      </c>
      <c r="B204" s="1">
        <v>2</v>
      </c>
      <c r="C204" s="9">
        <f>INDEX(Tarifs[Prix],MATCH(Donnees[[#This Row],[Poids Exp]],Tarifs[Seuil],1))*IF(Donnees[[#This Row],[Poids Exp]]&gt;100,CEILING(Donnees[[#This Row],[Poids Exp]],10)/100,1)</f>
        <v>16.34</v>
      </c>
    </row>
    <row r="205" spans="1:3" x14ac:dyDescent="0.2">
      <c r="A205" s="2" t="s">
        <v>27</v>
      </c>
      <c r="B205" s="1">
        <v>52</v>
      </c>
      <c r="C205" s="9">
        <f>INDEX(Tarifs[Prix],MATCH(Donnees[[#This Row],[Poids Exp]],Tarifs[Seuil],1))*IF(Donnees[[#This Row],[Poids Exp]]&gt;100,CEILING(Donnees[[#This Row],[Poids Exp]],10)/100,1)</f>
        <v>66.510000000000005</v>
      </c>
    </row>
    <row r="206" spans="1:3" x14ac:dyDescent="0.2">
      <c r="A206" s="2" t="s">
        <v>27</v>
      </c>
      <c r="B206" s="1">
        <v>2</v>
      </c>
      <c r="C206" s="9">
        <f>INDEX(Tarifs[Prix],MATCH(Donnees[[#This Row],[Poids Exp]],Tarifs[Seuil],1))*IF(Donnees[[#This Row],[Poids Exp]]&gt;100,CEILING(Donnees[[#This Row],[Poids Exp]],10)/100,1)</f>
        <v>16.34</v>
      </c>
    </row>
    <row r="207" spans="1:3" x14ac:dyDescent="0.2">
      <c r="A207" s="2" t="s">
        <v>28</v>
      </c>
      <c r="B207" s="1">
        <v>90</v>
      </c>
      <c r="C207" s="9">
        <f>INDEX(Tarifs[Prix],MATCH(Donnees[[#This Row],[Poids Exp]],Tarifs[Seuil],1))*IF(Donnees[[#This Row],[Poids Exp]]&gt;100,CEILING(Donnees[[#This Row],[Poids Exp]],10)/100,1)</f>
        <v>104.96</v>
      </c>
    </row>
    <row r="208" spans="1:3" x14ac:dyDescent="0.2">
      <c r="A208" s="2" t="s">
        <v>28</v>
      </c>
      <c r="B208" s="1">
        <v>3</v>
      </c>
      <c r="C208" s="9">
        <f>INDEX(Tarifs[Prix],MATCH(Donnees[[#This Row],[Poids Exp]],Tarifs[Seuil],1))*IF(Donnees[[#This Row],[Poids Exp]]&gt;100,CEILING(Donnees[[#This Row],[Poids Exp]],10)/100,1)</f>
        <v>16.34</v>
      </c>
    </row>
    <row r="209" spans="1:3" x14ac:dyDescent="0.2">
      <c r="A209" s="2" t="s">
        <v>29</v>
      </c>
      <c r="B209" s="1">
        <v>70</v>
      </c>
      <c r="C209" s="9">
        <f>INDEX(Tarifs[Prix],MATCH(Donnees[[#This Row],[Poids Exp]],Tarifs[Seuil],1))*IF(Donnees[[#This Row],[Poids Exp]]&gt;100,CEILING(Donnees[[#This Row],[Poids Exp]],10)/100,1)</f>
        <v>86.08</v>
      </c>
    </row>
    <row r="210" spans="1:3" x14ac:dyDescent="0.2">
      <c r="A210" s="2" t="s">
        <v>30</v>
      </c>
      <c r="B210" s="1">
        <v>84</v>
      </c>
      <c r="C210" s="9">
        <f>INDEX(Tarifs[Prix],MATCH(Donnees[[#This Row],[Poids Exp]],Tarifs[Seuil],1))*IF(Donnees[[#This Row],[Poids Exp]]&gt;100,CEILING(Donnees[[#This Row],[Poids Exp]],10)/100,1)</f>
        <v>94.63000000000001</v>
      </c>
    </row>
    <row r="211" spans="1:3" x14ac:dyDescent="0.2">
      <c r="A211" s="2" t="s">
        <v>30</v>
      </c>
      <c r="B211" s="1">
        <v>2</v>
      </c>
      <c r="C211" s="9">
        <f>INDEX(Tarifs[Prix],MATCH(Donnees[[#This Row],[Poids Exp]],Tarifs[Seuil],1))*IF(Donnees[[#This Row],[Poids Exp]]&gt;100,CEILING(Donnees[[#This Row],[Poids Exp]],10)/100,1)</f>
        <v>16.34</v>
      </c>
    </row>
    <row r="212" spans="1:3" x14ac:dyDescent="0.2">
      <c r="A212" s="2" t="s">
        <v>31</v>
      </c>
      <c r="B212" s="1">
        <v>74</v>
      </c>
      <c r="C212" s="9">
        <f>INDEX(Tarifs[Prix],MATCH(Donnees[[#This Row],[Poids Exp]],Tarifs[Seuil],1))*IF(Donnees[[#This Row],[Poids Exp]]&gt;100,CEILING(Donnees[[#This Row],[Poids Exp]],10)/100,1)</f>
        <v>86.08</v>
      </c>
    </row>
    <row r="213" spans="1:3" x14ac:dyDescent="0.2">
      <c r="A213" s="2" t="s">
        <v>31</v>
      </c>
      <c r="B213" s="1">
        <v>1</v>
      </c>
      <c r="C213" s="9">
        <f>INDEX(Tarifs[Prix],MATCH(Donnees[[#This Row],[Poids Exp]],Tarifs[Seuil],1))*IF(Donnees[[#This Row],[Poids Exp]]&gt;100,CEILING(Donnees[[#This Row],[Poids Exp]],10)/100,1)</f>
        <v>16.34</v>
      </c>
    </row>
    <row r="214" spans="1:3" x14ac:dyDescent="0.2">
      <c r="A214" s="2" t="s">
        <v>32</v>
      </c>
      <c r="B214" s="1">
        <v>62</v>
      </c>
      <c r="C214" s="9">
        <f>INDEX(Tarifs[Prix],MATCH(Donnees[[#This Row],[Poids Exp]],Tarifs[Seuil],1))*IF(Donnees[[#This Row],[Poids Exp]]&gt;100,CEILING(Donnees[[#This Row],[Poids Exp]],10)/100,1)</f>
        <v>76.260000000000005</v>
      </c>
    </row>
    <row r="215" spans="1:3" x14ac:dyDescent="0.2">
      <c r="A215" s="2" t="s">
        <v>32</v>
      </c>
      <c r="B215" s="1">
        <v>2</v>
      </c>
      <c r="C215" s="9">
        <f>INDEX(Tarifs[Prix],MATCH(Donnees[[#This Row],[Poids Exp]],Tarifs[Seuil],1))*IF(Donnees[[#This Row],[Poids Exp]]&gt;100,CEILING(Donnees[[#This Row],[Poids Exp]],10)/100,1)</f>
        <v>16.34</v>
      </c>
    </row>
    <row r="216" spans="1:3" x14ac:dyDescent="0.2">
      <c r="A216" s="2" t="s">
        <v>33</v>
      </c>
      <c r="B216" s="1">
        <v>69</v>
      </c>
      <c r="C216" s="9">
        <f>INDEX(Tarifs[Prix],MATCH(Donnees[[#This Row],[Poids Exp]],Tarifs[Seuil],1))*IF(Donnees[[#This Row],[Poids Exp]]&gt;100,CEILING(Donnees[[#This Row],[Poids Exp]],10)/100,1)</f>
        <v>76.260000000000005</v>
      </c>
    </row>
    <row r="217" spans="1:3" x14ac:dyDescent="0.2">
      <c r="A217" s="2" t="s">
        <v>33</v>
      </c>
      <c r="B217" s="1">
        <v>3</v>
      </c>
      <c r="C217" s="9">
        <f>INDEX(Tarifs[Prix],MATCH(Donnees[[#This Row],[Poids Exp]],Tarifs[Seuil],1))*IF(Donnees[[#This Row],[Poids Exp]]&gt;100,CEILING(Donnees[[#This Row],[Poids Exp]],10)/100,1)</f>
        <v>16.34</v>
      </c>
    </row>
    <row r="218" spans="1:3" x14ac:dyDescent="0.2">
      <c r="A218" s="2" t="s">
        <v>34</v>
      </c>
      <c r="B218" s="1">
        <v>58</v>
      </c>
      <c r="C218" s="9">
        <f>INDEX(Tarifs[Prix],MATCH(Donnees[[#This Row],[Poids Exp]],Tarifs[Seuil],1))*IF(Donnees[[#This Row],[Poids Exp]]&gt;100,CEILING(Donnees[[#This Row],[Poids Exp]],10)/100,1)</f>
        <v>66.510000000000005</v>
      </c>
    </row>
    <row r="219" spans="1:3" x14ac:dyDescent="0.2">
      <c r="A219" s="2" t="s">
        <v>35</v>
      </c>
      <c r="B219" s="1">
        <v>85</v>
      </c>
      <c r="C219" s="9">
        <f>INDEX(Tarifs[Prix],MATCH(Donnees[[#This Row],[Poids Exp]],Tarifs[Seuil],1))*IF(Donnees[[#This Row],[Poids Exp]]&gt;100,CEILING(Donnees[[#This Row],[Poids Exp]],10)/100,1)</f>
        <v>94.63000000000001</v>
      </c>
    </row>
    <row r="220" spans="1:3" x14ac:dyDescent="0.2">
      <c r="A220" s="2" t="s">
        <v>17</v>
      </c>
      <c r="B220" s="1">
        <v>79</v>
      </c>
      <c r="C220" s="9">
        <f>INDEX(Tarifs[Prix],MATCH(Donnees[[#This Row],[Poids Exp]],Tarifs[Seuil],1))*IF(Donnees[[#This Row],[Poids Exp]]&gt;100,CEILING(Donnees[[#This Row],[Poids Exp]],10)/100,1)</f>
        <v>86.08</v>
      </c>
    </row>
    <row r="221" spans="1:3" x14ac:dyDescent="0.2">
      <c r="A221" s="2" t="s">
        <v>17</v>
      </c>
      <c r="B221" s="1">
        <v>2</v>
      </c>
      <c r="C221" s="9">
        <f>INDEX(Tarifs[Prix],MATCH(Donnees[[#This Row],[Poids Exp]],Tarifs[Seuil],1))*IF(Donnees[[#This Row],[Poids Exp]]&gt;100,CEILING(Donnees[[#This Row],[Poids Exp]],10)/100,1)</f>
        <v>16.34</v>
      </c>
    </row>
    <row r="222" spans="1:3" x14ac:dyDescent="0.2">
      <c r="A222" s="2" t="s">
        <v>20</v>
      </c>
      <c r="B222" s="1">
        <v>15</v>
      </c>
      <c r="C222" s="9">
        <f>INDEX(Tarifs[Prix],MATCH(Donnees[[#This Row],[Poids Exp]],Tarifs[Seuil],1))*IF(Donnees[[#This Row],[Poids Exp]]&gt;100,CEILING(Donnees[[#This Row],[Poids Exp]],10)/100,1)</f>
        <v>28.98</v>
      </c>
    </row>
    <row r="223" spans="1:3" x14ac:dyDescent="0.2">
      <c r="A223" s="2" t="s">
        <v>18</v>
      </c>
      <c r="B223" s="1">
        <v>13</v>
      </c>
      <c r="C223" s="9">
        <f>INDEX(Tarifs[Prix],MATCH(Donnees[[#This Row],[Poids Exp]],Tarifs[Seuil],1))*IF(Donnees[[#This Row],[Poids Exp]]&gt;100,CEILING(Donnees[[#This Row],[Poids Exp]],10)/100,1)</f>
        <v>23.51</v>
      </c>
    </row>
    <row r="224" spans="1:3" x14ac:dyDescent="0.2">
      <c r="A224" s="2" t="s">
        <v>19</v>
      </c>
      <c r="B224" s="1">
        <v>98</v>
      </c>
      <c r="C224" s="9">
        <f>INDEX(Tarifs[Prix],MATCH(Donnees[[#This Row],[Poids Exp]],Tarifs[Seuil],1))*IF(Donnees[[#This Row],[Poids Exp]]&gt;100,CEILING(Donnees[[#This Row],[Poids Exp]],10)/100,1)</f>
        <v>104.96</v>
      </c>
    </row>
    <row r="225" spans="1:3" x14ac:dyDescent="0.2">
      <c r="A225" s="2" t="s">
        <v>20</v>
      </c>
      <c r="B225" s="1">
        <v>93</v>
      </c>
      <c r="C225" s="9">
        <f>INDEX(Tarifs[Prix],MATCH(Donnees[[#This Row],[Poids Exp]],Tarifs[Seuil],1))*IF(Donnees[[#This Row],[Poids Exp]]&gt;100,CEILING(Donnees[[#This Row],[Poids Exp]],10)/100,1)</f>
        <v>104.96</v>
      </c>
    </row>
    <row r="226" spans="1:3" x14ac:dyDescent="0.2">
      <c r="A226" s="2" t="s">
        <v>23</v>
      </c>
      <c r="B226" s="1">
        <v>138</v>
      </c>
      <c r="C226" s="9">
        <f>INDEX(Tarifs[Prix],MATCH(Donnees[[#This Row],[Poids Exp]],Tarifs[Seuil],1))*IF(Donnees[[#This Row],[Poids Exp]]&gt;100,CEILING(Donnees[[#This Row],[Poids Exp]],10)/100,1)</f>
        <v>146.94399999999999</v>
      </c>
    </row>
    <row r="227" spans="1:3" x14ac:dyDescent="0.2">
      <c r="A227" s="2" t="s">
        <v>23</v>
      </c>
      <c r="B227" s="1">
        <v>124</v>
      </c>
      <c r="C227" s="9">
        <f>INDEX(Tarifs[Prix],MATCH(Donnees[[#This Row],[Poids Exp]],Tarifs[Seuil],1))*IF(Donnees[[#This Row],[Poids Exp]]&gt;100,CEILING(Donnees[[#This Row],[Poids Exp]],10)/100,1)</f>
        <v>136.44800000000001</v>
      </c>
    </row>
    <row r="228" spans="1:3" x14ac:dyDescent="0.2">
      <c r="A228" s="2" t="s">
        <v>22</v>
      </c>
      <c r="B228" s="1">
        <v>1</v>
      </c>
      <c r="C228" s="9">
        <f>INDEX(Tarifs[Prix],MATCH(Donnees[[#This Row],[Poids Exp]],Tarifs[Seuil],1))*IF(Donnees[[#This Row],[Poids Exp]]&gt;100,CEILING(Donnees[[#This Row],[Poids Exp]],10)/100,1)</f>
        <v>16.34</v>
      </c>
    </row>
    <row r="229" spans="1:3" x14ac:dyDescent="0.2">
      <c r="A229" s="2" t="s">
        <v>21</v>
      </c>
      <c r="B229" s="1">
        <v>104</v>
      </c>
      <c r="C229" s="9">
        <f>INDEX(Tarifs[Prix],MATCH(Donnees[[#This Row],[Poids Exp]],Tarifs[Seuil],1))*IF(Donnees[[#This Row],[Poids Exp]]&gt;100,CEILING(Donnees[[#This Row],[Poids Exp]],10)/100,1)</f>
        <v>115.456</v>
      </c>
    </row>
    <row r="230" spans="1:3" x14ac:dyDescent="0.2">
      <c r="A230" s="2" t="s">
        <v>22</v>
      </c>
      <c r="B230" s="1">
        <v>9</v>
      </c>
      <c r="C230" s="9">
        <f>INDEX(Tarifs[Prix],MATCH(Donnees[[#This Row],[Poids Exp]],Tarifs[Seuil],1))*IF(Donnees[[#This Row],[Poids Exp]]&gt;100,CEILING(Donnees[[#This Row],[Poids Exp]],10)/100,1)</f>
        <v>19.540000000000003</v>
      </c>
    </row>
    <row r="231" spans="1:3" x14ac:dyDescent="0.2">
      <c r="A231" s="2" t="s">
        <v>23</v>
      </c>
      <c r="B231" s="1">
        <v>48</v>
      </c>
      <c r="C231" s="9">
        <f>INDEX(Tarifs[Prix],MATCH(Donnees[[#This Row],[Poids Exp]],Tarifs[Seuil],1))*IF(Donnees[[#This Row],[Poids Exp]]&gt;100,CEILING(Donnees[[#This Row],[Poids Exp]],10)/100,1)</f>
        <v>56.9</v>
      </c>
    </row>
    <row r="232" spans="1:3" x14ac:dyDescent="0.2">
      <c r="A232" s="2" t="s">
        <v>24</v>
      </c>
      <c r="B232" s="1">
        <v>135</v>
      </c>
      <c r="C232" s="9">
        <f>INDEX(Tarifs[Prix],MATCH(Donnees[[#This Row],[Poids Exp]],Tarifs[Seuil],1))*IF(Donnees[[#This Row],[Poids Exp]]&gt;100,CEILING(Donnees[[#This Row],[Poids Exp]],10)/100,1)</f>
        <v>146.94399999999999</v>
      </c>
    </row>
    <row r="233" spans="1:3" x14ac:dyDescent="0.2">
      <c r="A233" s="2" t="s">
        <v>23</v>
      </c>
      <c r="B233" s="1">
        <v>141</v>
      </c>
      <c r="C233" s="9">
        <f>INDEX(Tarifs[Prix],MATCH(Donnees[[#This Row],[Poids Exp]],Tarifs[Seuil],1))*IF(Donnees[[#This Row],[Poids Exp]]&gt;100,CEILING(Donnees[[#This Row],[Poids Exp]],10)/100,1)</f>
        <v>157.44</v>
      </c>
    </row>
    <row r="234" spans="1:3" x14ac:dyDescent="0.2">
      <c r="A234" s="2" t="s">
        <v>30</v>
      </c>
      <c r="B234" s="1">
        <v>115</v>
      </c>
      <c r="C234" s="9">
        <f>INDEX(Tarifs[Prix],MATCH(Donnees[[#This Row],[Poids Exp]],Tarifs[Seuil],1))*IF(Donnees[[#This Row],[Poids Exp]]&gt;100,CEILING(Donnees[[#This Row],[Poids Exp]],10)/100,1)</f>
        <v>125.95199999999998</v>
      </c>
    </row>
    <row r="235" spans="1:3" x14ac:dyDescent="0.2">
      <c r="A235" s="2" t="s">
        <v>26</v>
      </c>
      <c r="B235" s="1">
        <v>1</v>
      </c>
      <c r="C235" s="9">
        <f>INDEX(Tarifs[Prix],MATCH(Donnees[[#This Row],[Poids Exp]],Tarifs[Seuil],1))*IF(Donnees[[#This Row],[Poids Exp]]&gt;100,CEILING(Donnees[[#This Row],[Poids Exp]],10)/100,1)</f>
        <v>16.34</v>
      </c>
    </row>
    <row r="236" spans="1:3" x14ac:dyDescent="0.2">
      <c r="A236" s="2" t="s">
        <v>26</v>
      </c>
      <c r="B236" s="1">
        <v>85</v>
      </c>
      <c r="C236" s="9">
        <f>INDEX(Tarifs[Prix],MATCH(Donnees[[#This Row],[Poids Exp]],Tarifs[Seuil],1))*IF(Donnees[[#This Row],[Poids Exp]]&gt;100,CEILING(Donnees[[#This Row],[Poids Exp]],10)/100,1)</f>
        <v>94.63000000000001</v>
      </c>
    </row>
    <row r="237" spans="1:3" x14ac:dyDescent="0.2">
      <c r="A237" s="2" t="s">
        <v>25</v>
      </c>
      <c r="B237" s="1">
        <v>3</v>
      </c>
      <c r="C237" s="9">
        <f>INDEX(Tarifs[Prix],MATCH(Donnees[[#This Row],[Poids Exp]],Tarifs[Seuil],1))*IF(Donnees[[#This Row],[Poids Exp]]&gt;100,CEILING(Donnees[[#This Row],[Poids Exp]],10)/100,1)</f>
        <v>16.34</v>
      </c>
    </row>
    <row r="238" spans="1:3" x14ac:dyDescent="0.2">
      <c r="A238" s="2" t="s">
        <v>27</v>
      </c>
      <c r="B238" s="1">
        <v>91</v>
      </c>
      <c r="C238" s="9">
        <f>INDEX(Tarifs[Prix],MATCH(Donnees[[#This Row],[Poids Exp]],Tarifs[Seuil],1))*IF(Donnees[[#This Row],[Poids Exp]]&gt;100,CEILING(Donnees[[#This Row],[Poids Exp]],10)/100,1)</f>
        <v>104.96</v>
      </c>
    </row>
    <row r="239" spans="1:3" x14ac:dyDescent="0.2">
      <c r="A239" s="2" t="s">
        <v>27</v>
      </c>
      <c r="B239" s="1">
        <v>1</v>
      </c>
      <c r="C239" s="9">
        <f>INDEX(Tarifs[Prix],MATCH(Donnees[[#This Row],[Poids Exp]],Tarifs[Seuil],1))*IF(Donnees[[#This Row],[Poids Exp]]&gt;100,CEILING(Donnees[[#This Row],[Poids Exp]],10)/100,1)</f>
        <v>16.34</v>
      </c>
    </row>
    <row r="240" spans="1:3" x14ac:dyDescent="0.2">
      <c r="A240" s="2" t="s">
        <v>30</v>
      </c>
      <c r="B240" s="1">
        <v>126</v>
      </c>
      <c r="C240" s="9">
        <f>INDEX(Tarifs[Prix],MATCH(Donnees[[#This Row],[Poids Exp]],Tarifs[Seuil],1))*IF(Donnees[[#This Row],[Poids Exp]]&gt;100,CEILING(Donnees[[#This Row],[Poids Exp]],10)/100,1)</f>
        <v>136.44800000000001</v>
      </c>
    </row>
    <row r="241" spans="1:3" x14ac:dyDescent="0.2">
      <c r="A241" s="2" t="s">
        <v>28</v>
      </c>
      <c r="B241" s="1">
        <v>3</v>
      </c>
      <c r="C241" s="9">
        <f>INDEX(Tarifs[Prix],MATCH(Donnees[[#This Row],[Poids Exp]],Tarifs[Seuil],1))*IF(Donnees[[#This Row],[Poids Exp]]&gt;100,CEILING(Donnees[[#This Row],[Poids Exp]],10)/100,1)</f>
        <v>16.34</v>
      </c>
    </row>
    <row r="242" spans="1:3" x14ac:dyDescent="0.2">
      <c r="A242" s="2" t="s">
        <v>29</v>
      </c>
      <c r="B242" s="1">
        <v>1</v>
      </c>
      <c r="C242" s="9">
        <f>INDEX(Tarifs[Prix],MATCH(Donnees[[#This Row],[Poids Exp]],Tarifs[Seuil],1))*IF(Donnees[[#This Row],[Poids Exp]]&gt;100,CEILING(Donnees[[#This Row],[Poids Exp]],10)/100,1)</f>
        <v>16.34</v>
      </c>
    </row>
    <row r="243" spans="1:3" x14ac:dyDescent="0.2">
      <c r="A243" s="2" t="s">
        <v>30</v>
      </c>
      <c r="B243" s="1">
        <v>113</v>
      </c>
      <c r="C243" s="9">
        <f>INDEX(Tarifs[Prix],MATCH(Donnees[[#This Row],[Poids Exp]],Tarifs[Seuil],1))*IF(Donnees[[#This Row],[Poids Exp]]&gt;100,CEILING(Donnees[[#This Row],[Poids Exp]],10)/100,1)</f>
        <v>125.95199999999998</v>
      </c>
    </row>
    <row r="244" spans="1:3" x14ac:dyDescent="0.2">
      <c r="A244" s="2" t="s">
        <v>30</v>
      </c>
      <c r="B244" s="1">
        <v>1</v>
      </c>
      <c r="C244" s="9">
        <f>INDEX(Tarifs[Prix],MATCH(Donnees[[#This Row],[Poids Exp]],Tarifs[Seuil],1))*IF(Donnees[[#This Row],[Poids Exp]]&gt;100,CEILING(Donnees[[#This Row],[Poids Exp]],10)/100,1)</f>
        <v>16.34</v>
      </c>
    </row>
    <row r="245" spans="1:3" x14ac:dyDescent="0.2">
      <c r="A245" s="2" t="s">
        <v>25</v>
      </c>
      <c r="B245" s="1">
        <v>107</v>
      </c>
      <c r="C245" s="9">
        <f>INDEX(Tarifs[Prix],MATCH(Donnees[[#This Row],[Poids Exp]],Tarifs[Seuil],1))*IF(Donnees[[#This Row],[Poids Exp]]&gt;100,CEILING(Donnees[[#This Row],[Poids Exp]],10)/100,1)</f>
        <v>115.456</v>
      </c>
    </row>
    <row r="246" spans="1:3" x14ac:dyDescent="0.2">
      <c r="A246" s="2" t="s">
        <v>30</v>
      </c>
      <c r="B246" s="1">
        <v>1</v>
      </c>
      <c r="C246" s="9">
        <f>INDEX(Tarifs[Prix],MATCH(Donnees[[#This Row],[Poids Exp]],Tarifs[Seuil],1))*IF(Donnees[[#This Row],[Poids Exp]]&gt;100,CEILING(Donnees[[#This Row],[Poids Exp]],10)/100,1)</f>
        <v>16.34</v>
      </c>
    </row>
    <row r="247" spans="1:3" x14ac:dyDescent="0.2">
      <c r="A247" s="2" t="s">
        <v>31</v>
      </c>
      <c r="B247" s="1">
        <v>19</v>
      </c>
      <c r="C247" s="9">
        <f>INDEX(Tarifs[Prix],MATCH(Donnees[[#This Row],[Poids Exp]],Tarifs[Seuil],1))*IF(Donnees[[#This Row],[Poids Exp]]&gt;100,CEILING(Donnees[[#This Row],[Poids Exp]],10)/100,1)</f>
        <v>28.98</v>
      </c>
    </row>
    <row r="248" spans="1:3" x14ac:dyDescent="0.2">
      <c r="A248" s="2" t="s">
        <v>25</v>
      </c>
      <c r="B248" s="1">
        <v>106</v>
      </c>
      <c r="C248" s="9">
        <f>INDEX(Tarifs[Prix],MATCH(Donnees[[#This Row],[Poids Exp]],Tarifs[Seuil],1))*IF(Donnees[[#This Row],[Poids Exp]]&gt;100,CEILING(Donnees[[#This Row],[Poids Exp]],10)/100,1)</f>
        <v>115.456</v>
      </c>
    </row>
    <row r="249" spans="1:3" x14ac:dyDescent="0.2">
      <c r="A249" s="2" t="s">
        <v>31</v>
      </c>
      <c r="B249" s="1">
        <v>2</v>
      </c>
      <c r="C249" s="9">
        <f>INDEX(Tarifs[Prix],MATCH(Donnees[[#This Row],[Poids Exp]],Tarifs[Seuil],1))*IF(Donnees[[#This Row],[Poids Exp]]&gt;100,CEILING(Donnees[[#This Row],[Poids Exp]],10)/100,1)</f>
        <v>16.34</v>
      </c>
    </row>
    <row r="250" spans="1:3" x14ac:dyDescent="0.2">
      <c r="A250" s="2" t="s">
        <v>32</v>
      </c>
      <c r="B250" s="1">
        <v>3</v>
      </c>
      <c r="C250" s="9">
        <f>INDEX(Tarifs[Prix],MATCH(Donnees[[#This Row],[Poids Exp]],Tarifs[Seuil],1))*IF(Donnees[[#This Row],[Poids Exp]]&gt;100,CEILING(Donnees[[#This Row],[Poids Exp]],10)/100,1)</f>
        <v>16.34</v>
      </c>
    </row>
    <row r="251" spans="1:3" x14ac:dyDescent="0.2">
      <c r="A251" s="2" t="s">
        <v>25</v>
      </c>
      <c r="B251" s="1">
        <v>104</v>
      </c>
      <c r="C251" s="9">
        <f>INDEX(Tarifs[Prix],MATCH(Donnees[[#This Row],[Poids Exp]],Tarifs[Seuil],1))*IF(Donnees[[#This Row],[Poids Exp]]&gt;100,CEILING(Donnees[[#This Row],[Poids Exp]],10)/100,1)</f>
        <v>115.456</v>
      </c>
    </row>
    <row r="252" spans="1:3" x14ac:dyDescent="0.2">
      <c r="A252" s="2" t="s">
        <v>25</v>
      </c>
      <c r="B252" s="1">
        <v>120</v>
      </c>
      <c r="C252" s="9">
        <f>INDEX(Tarifs[Prix],MATCH(Donnees[[#This Row],[Poids Exp]],Tarifs[Seuil],1))*IF(Donnees[[#This Row],[Poids Exp]]&gt;100,CEILING(Donnees[[#This Row],[Poids Exp]],10)/100,1)</f>
        <v>125.95199999999998</v>
      </c>
    </row>
    <row r="253" spans="1:3" x14ac:dyDescent="0.2">
      <c r="A253" s="2" t="s">
        <v>33</v>
      </c>
      <c r="B253" s="1">
        <v>4</v>
      </c>
      <c r="C253" s="9">
        <f>INDEX(Tarifs[Prix],MATCH(Donnees[[#This Row],[Poids Exp]],Tarifs[Seuil],1))*IF(Donnees[[#This Row],[Poids Exp]]&gt;100,CEILING(Donnees[[#This Row],[Poids Exp]],10)/100,1)</f>
        <v>16.34</v>
      </c>
    </row>
    <row r="254" spans="1:3" x14ac:dyDescent="0.2">
      <c r="A254" s="2" t="s">
        <v>33</v>
      </c>
      <c r="B254" s="1">
        <v>5</v>
      </c>
      <c r="C254" s="9">
        <f>INDEX(Tarifs[Prix],MATCH(Donnees[[#This Row],[Poids Exp]],Tarifs[Seuil],1))*IF(Donnees[[#This Row],[Poids Exp]]&gt;100,CEILING(Donnees[[#This Row],[Poids Exp]],10)/100,1)</f>
        <v>19.540000000000003</v>
      </c>
    </row>
    <row r="255" spans="1:3" x14ac:dyDescent="0.2">
      <c r="A255" s="2" t="s">
        <v>28</v>
      </c>
      <c r="B255" s="1">
        <v>106</v>
      </c>
      <c r="C255" s="9">
        <f>INDEX(Tarifs[Prix],MATCH(Donnees[[#This Row],[Poids Exp]],Tarifs[Seuil],1))*IF(Donnees[[#This Row],[Poids Exp]]&gt;100,CEILING(Donnees[[#This Row],[Poids Exp]],10)/100,1)</f>
        <v>115.456</v>
      </c>
    </row>
    <row r="256" spans="1:3" x14ac:dyDescent="0.2">
      <c r="A256" s="2" t="s">
        <v>35</v>
      </c>
      <c r="B256" s="1">
        <v>40</v>
      </c>
      <c r="C256" s="9">
        <f>INDEX(Tarifs[Prix],MATCH(Donnees[[#This Row],[Poids Exp]],Tarifs[Seuil],1))*IF(Donnees[[#This Row],[Poids Exp]]&gt;100,CEILING(Donnees[[#This Row],[Poids Exp]],10)/100,1)</f>
        <v>56.9</v>
      </c>
    </row>
    <row r="257" spans="1:3" x14ac:dyDescent="0.2">
      <c r="A257" s="2" t="s">
        <v>28</v>
      </c>
      <c r="B257" s="1">
        <v>150</v>
      </c>
      <c r="C257" s="9">
        <f>INDEX(Tarifs[Prix],MATCH(Donnees[[#This Row],[Poids Exp]],Tarifs[Seuil],1))*IF(Donnees[[#This Row],[Poids Exp]]&gt;100,CEILING(Donnees[[#This Row],[Poids Exp]],10)/100,1)</f>
        <v>157.44</v>
      </c>
    </row>
    <row r="258" spans="1:3" x14ac:dyDescent="0.2">
      <c r="A258" s="2" t="s">
        <v>17</v>
      </c>
      <c r="B258" s="1">
        <v>74</v>
      </c>
      <c r="C258" s="9">
        <f>INDEX(Tarifs[Prix],MATCH(Donnees[[#This Row],[Poids Exp]],Tarifs[Seuil],1))*IF(Donnees[[#This Row],[Poids Exp]]&gt;100,CEILING(Donnees[[#This Row],[Poids Exp]],10)/100,1)</f>
        <v>86.08</v>
      </c>
    </row>
    <row r="259" spans="1:3" x14ac:dyDescent="0.2">
      <c r="A259" s="2" t="s">
        <v>17</v>
      </c>
      <c r="B259" s="1">
        <v>5</v>
      </c>
      <c r="C259" s="9">
        <f>INDEX(Tarifs[Prix],MATCH(Donnees[[#This Row],[Poids Exp]],Tarifs[Seuil],1))*IF(Donnees[[#This Row],[Poids Exp]]&gt;100,CEILING(Donnees[[#This Row],[Poids Exp]],10)/100,1)</f>
        <v>19.540000000000003</v>
      </c>
    </row>
    <row r="260" spans="1:3" x14ac:dyDescent="0.2">
      <c r="A260" s="2" t="s">
        <v>20</v>
      </c>
      <c r="B260" s="1">
        <v>2</v>
      </c>
      <c r="C260" s="9">
        <f>INDEX(Tarifs[Prix],MATCH(Donnees[[#This Row],[Poids Exp]],Tarifs[Seuil],1))*IF(Donnees[[#This Row],[Poids Exp]]&gt;100,CEILING(Donnees[[#This Row],[Poids Exp]],10)/100,1)</f>
        <v>16.34</v>
      </c>
    </row>
    <row r="261" spans="1:3" x14ac:dyDescent="0.2">
      <c r="A261" s="2" t="s">
        <v>19</v>
      </c>
      <c r="B261" s="1">
        <v>92</v>
      </c>
      <c r="C261" s="9">
        <f>INDEX(Tarifs[Prix],MATCH(Donnees[[#This Row],[Poids Exp]],Tarifs[Seuil],1))*IF(Donnees[[#This Row],[Poids Exp]]&gt;100,CEILING(Donnees[[#This Row],[Poids Exp]],10)/100,1)</f>
        <v>104.96</v>
      </c>
    </row>
    <row r="262" spans="1:3" x14ac:dyDescent="0.2">
      <c r="A262" s="2" t="s">
        <v>20</v>
      </c>
      <c r="B262" s="1">
        <v>87</v>
      </c>
      <c r="C262" s="9">
        <f>INDEX(Tarifs[Prix],MATCH(Donnees[[#This Row],[Poids Exp]],Tarifs[Seuil],1))*IF(Donnees[[#This Row],[Poids Exp]]&gt;100,CEILING(Donnees[[#This Row],[Poids Exp]],10)/100,1)</f>
        <v>94.63000000000001</v>
      </c>
    </row>
    <row r="263" spans="1:3" x14ac:dyDescent="0.2">
      <c r="A263" s="2" t="s">
        <v>18</v>
      </c>
      <c r="B263" s="1">
        <v>89</v>
      </c>
      <c r="C263" s="9">
        <f>INDEX(Tarifs[Prix],MATCH(Donnees[[#This Row],[Poids Exp]],Tarifs[Seuil],1))*IF(Donnees[[#This Row],[Poids Exp]]&gt;100,CEILING(Donnees[[#This Row],[Poids Exp]],10)/100,1)</f>
        <v>94.63000000000001</v>
      </c>
    </row>
    <row r="264" spans="1:3" x14ac:dyDescent="0.2">
      <c r="A264" s="2" t="s">
        <v>22</v>
      </c>
      <c r="B264" s="1">
        <v>4</v>
      </c>
      <c r="C264" s="9">
        <f>INDEX(Tarifs[Prix],MATCH(Donnees[[#This Row],[Poids Exp]],Tarifs[Seuil],1))*IF(Donnees[[#This Row],[Poids Exp]]&gt;100,CEILING(Donnees[[#This Row],[Poids Exp]],10)/100,1)</f>
        <v>16.34</v>
      </c>
    </row>
    <row r="265" spans="1:3" x14ac:dyDescent="0.2">
      <c r="A265" s="2" t="s">
        <v>28</v>
      </c>
      <c r="B265" s="1">
        <v>107</v>
      </c>
      <c r="C265" s="9">
        <f>INDEX(Tarifs[Prix],MATCH(Donnees[[#This Row],[Poids Exp]],Tarifs[Seuil],1))*IF(Donnees[[#This Row],[Poids Exp]]&gt;100,CEILING(Donnees[[#This Row],[Poids Exp]],10)/100,1)</f>
        <v>115.456</v>
      </c>
    </row>
    <row r="266" spans="1:3" x14ac:dyDescent="0.2">
      <c r="A266" s="2" t="s">
        <v>21</v>
      </c>
      <c r="B266" s="1">
        <v>77</v>
      </c>
      <c r="C266" s="9">
        <f>INDEX(Tarifs[Prix],MATCH(Donnees[[#This Row],[Poids Exp]],Tarifs[Seuil],1))*IF(Donnees[[#This Row],[Poids Exp]]&gt;100,CEILING(Donnees[[#This Row],[Poids Exp]],10)/100,1)</f>
        <v>86.08</v>
      </c>
    </row>
    <row r="267" spans="1:3" x14ac:dyDescent="0.2">
      <c r="A267" s="2" t="s">
        <v>28</v>
      </c>
      <c r="B267" s="1">
        <v>139</v>
      </c>
      <c r="C267" s="9">
        <f>INDEX(Tarifs[Prix],MATCH(Donnees[[#This Row],[Poids Exp]],Tarifs[Seuil],1))*IF(Donnees[[#This Row],[Poids Exp]]&gt;100,CEILING(Donnees[[#This Row],[Poids Exp]],10)/100,1)</f>
        <v>146.94399999999999</v>
      </c>
    </row>
    <row r="268" spans="1:3" x14ac:dyDescent="0.2">
      <c r="A268" s="2" t="s">
        <v>24</v>
      </c>
      <c r="B268" s="1">
        <v>99</v>
      </c>
      <c r="C268" s="9">
        <f>INDEX(Tarifs[Prix],MATCH(Donnees[[#This Row],[Poids Exp]],Tarifs[Seuil],1))*IF(Donnees[[#This Row],[Poids Exp]]&gt;100,CEILING(Donnees[[#This Row],[Poids Exp]],10)/100,1)</f>
        <v>104.96</v>
      </c>
    </row>
    <row r="269" spans="1:3" x14ac:dyDescent="0.2">
      <c r="A269" s="2" t="s">
        <v>23</v>
      </c>
      <c r="B269" s="1">
        <v>4</v>
      </c>
      <c r="C269" s="9">
        <f>INDEX(Tarifs[Prix],MATCH(Donnees[[#This Row],[Poids Exp]],Tarifs[Seuil],1))*IF(Donnees[[#This Row],[Poids Exp]]&gt;100,CEILING(Donnees[[#This Row],[Poids Exp]],10)/100,1)</f>
        <v>16.34</v>
      </c>
    </row>
    <row r="270" spans="1:3" x14ac:dyDescent="0.2">
      <c r="A270" s="2" t="s">
        <v>19</v>
      </c>
      <c r="B270" s="1">
        <v>114</v>
      </c>
      <c r="C270" s="9">
        <f>INDEX(Tarifs[Prix],MATCH(Donnees[[#This Row],[Poids Exp]],Tarifs[Seuil],1))*IF(Donnees[[#This Row],[Poids Exp]]&gt;100,CEILING(Donnees[[#This Row],[Poids Exp]],10)/100,1)</f>
        <v>125.95199999999998</v>
      </c>
    </row>
    <row r="271" spans="1:3" x14ac:dyDescent="0.2">
      <c r="A271" s="2" t="s">
        <v>26</v>
      </c>
      <c r="B271" s="1">
        <v>8</v>
      </c>
      <c r="C271" s="9">
        <f>INDEX(Tarifs[Prix],MATCH(Donnees[[#This Row],[Poids Exp]],Tarifs[Seuil],1))*IF(Donnees[[#This Row],[Poids Exp]]&gt;100,CEILING(Donnees[[#This Row],[Poids Exp]],10)/100,1)</f>
        <v>19.540000000000003</v>
      </c>
    </row>
    <row r="272" spans="1:3" x14ac:dyDescent="0.2">
      <c r="A272" s="2" t="s">
        <v>26</v>
      </c>
      <c r="B272" s="1">
        <v>87</v>
      </c>
      <c r="C272" s="9">
        <f>INDEX(Tarifs[Prix],MATCH(Donnees[[#This Row],[Poids Exp]],Tarifs[Seuil],1))*IF(Donnees[[#This Row],[Poids Exp]]&gt;100,CEILING(Donnees[[#This Row],[Poids Exp]],10)/100,1)</f>
        <v>94.63000000000001</v>
      </c>
    </row>
    <row r="273" spans="1:3" x14ac:dyDescent="0.2">
      <c r="A273" s="2" t="s">
        <v>25</v>
      </c>
      <c r="B273" s="1">
        <v>6</v>
      </c>
      <c r="C273" s="9">
        <f>INDEX(Tarifs[Prix],MATCH(Donnees[[#This Row],[Poids Exp]],Tarifs[Seuil],1))*IF(Donnees[[#This Row],[Poids Exp]]&gt;100,CEILING(Donnees[[#This Row],[Poids Exp]],10)/100,1)</f>
        <v>19.540000000000003</v>
      </c>
    </row>
    <row r="274" spans="1:3" x14ac:dyDescent="0.2">
      <c r="A274" s="2" t="s">
        <v>18</v>
      </c>
      <c r="B274" s="1">
        <v>123</v>
      </c>
      <c r="C274" s="9">
        <f>INDEX(Tarifs[Prix],MATCH(Donnees[[#This Row],[Poids Exp]],Tarifs[Seuil],1))*IF(Donnees[[#This Row],[Poids Exp]]&gt;100,CEILING(Donnees[[#This Row],[Poids Exp]],10)/100,1)</f>
        <v>136.44800000000001</v>
      </c>
    </row>
    <row r="275" spans="1:3" x14ac:dyDescent="0.2">
      <c r="A275" s="2" t="s">
        <v>27</v>
      </c>
      <c r="B275" s="1">
        <v>1</v>
      </c>
      <c r="C275" s="9">
        <f>INDEX(Tarifs[Prix],MATCH(Donnees[[#This Row],[Poids Exp]],Tarifs[Seuil],1))*IF(Donnees[[#This Row],[Poids Exp]]&gt;100,CEILING(Donnees[[#This Row],[Poids Exp]],10)/100,1)</f>
        <v>16.34</v>
      </c>
    </row>
    <row r="276" spans="1:3" x14ac:dyDescent="0.2">
      <c r="A276" s="2" t="s">
        <v>27</v>
      </c>
      <c r="B276" s="1">
        <v>4</v>
      </c>
      <c r="C276" s="9">
        <f>INDEX(Tarifs[Prix],MATCH(Donnees[[#This Row],[Poids Exp]],Tarifs[Seuil],1))*IF(Donnees[[#This Row],[Poids Exp]]&gt;100,CEILING(Donnees[[#This Row],[Poids Exp]],10)/100,1)</f>
        <v>16.34</v>
      </c>
    </row>
    <row r="277" spans="1:3" x14ac:dyDescent="0.2">
      <c r="A277" s="2" t="s">
        <v>18</v>
      </c>
      <c r="B277" s="1">
        <v>126</v>
      </c>
      <c r="C277" s="9">
        <f>INDEX(Tarifs[Prix],MATCH(Donnees[[#This Row],[Poids Exp]],Tarifs[Seuil],1))*IF(Donnees[[#This Row],[Poids Exp]]&gt;100,CEILING(Donnees[[#This Row],[Poids Exp]],10)/100,1)</f>
        <v>136.44800000000001</v>
      </c>
    </row>
    <row r="278" spans="1:3" x14ac:dyDescent="0.2">
      <c r="A278" s="2" t="s">
        <v>28</v>
      </c>
      <c r="B278" s="1">
        <v>5</v>
      </c>
      <c r="C278" s="9">
        <f>INDEX(Tarifs[Prix],MATCH(Donnees[[#This Row],[Poids Exp]],Tarifs[Seuil],1))*IF(Donnees[[#This Row],[Poids Exp]]&gt;100,CEILING(Donnees[[#This Row],[Poids Exp]],10)/100,1)</f>
        <v>19.540000000000003</v>
      </c>
    </row>
    <row r="279" spans="1:3" x14ac:dyDescent="0.2">
      <c r="A279" s="2" t="s">
        <v>18</v>
      </c>
      <c r="B279" s="1">
        <v>123</v>
      </c>
      <c r="C279" s="9">
        <f>INDEX(Tarifs[Prix],MATCH(Donnees[[#This Row],[Poids Exp]],Tarifs[Seuil],1))*IF(Donnees[[#This Row],[Poids Exp]]&gt;100,CEILING(Donnees[[#This Row],[Poids Exp]],10)/100,1)</f>
        <v>136.44800000000001</v>
      </c>
    </row>
    <row r="280" spans="1:3" x14ac:dyDescent="0.2">
      <c r="A280" s="2" t="s">
        <v>29</v>
      </c>
      <c r="B280" s="1">
        <v>1</v>
      </c>
      <c r="C280" s="9">
        <f>INDEX(Tarifs[Prix],MATCH(Donnees[[#This Row],[Poids Exp]],Tarifs[Seuil],1))*IF(Donnees[[#This Row],[Poids Exp]]&gt;100,CEILING(Donnees[[#This Row],[Poids Exp]],10)/100,1)</f>
        <v>16.34</v>
      </c>
    </row>
    <row r="281" spans="1:3" x14ac:dyDescent="0.2">
      <c r="A281" s="2" t="s">
        <v>17</v>
      </c>
      <c r="B281" s="1">
        <v>136</v>
      </c>
      <c r="C281" s="9">
        <f>INDEX(Tarifs[Prix],MATCH(Donnees[[#This Row],[Poids Exp]],Tarifs[Seuil],1))*IF(Donnees[[#This Row],[Poids Exp]]&gt;100,CEILING(Donnees[[#This Row],[Poids Exp]],10)/100,1)</f>
        <v>146.94399999999999</v>
      </c>
    </row>
    <row r="282" spans="1:3" x14ac:dyDescent="0.2">
      <c r="A282" s="2" t="s">
        <v>30</v>
      </c>
      <c r="B282" s="1">
        <v>5</v>
      </c>
      <c r="C282" s="9">
        <f>INDEX(Tarifs[Prix],MATCH(Donnees[[#This Row],[Poids Exp]],Tarifs[Seuil],1))*IF(Donnees[[#This Row],[Poids Exp]]&gt;100,CEILING(Donnees[[#This Row],[Poids Exp]],10)/100,1)</f>
        <v>19.540000000000003</v>
      </c>
    </row>
    <row r="283" spans="1:3" x14ac:dyDescent="0.2">
      <c r="A283" s="2" t="s">
        <v>35</v>
      </c>
      <c r="B283" s="1">
        <v>105</v>
      </c>
      <c r="C283" s="9">
        <f>INDEX(Tarifs[Prix],MATCH(Donnees[[#This Row],[Poids Exp]],Tarifs[Seuil],1))*IF(Donnees[[#This Row],[Poids Exp]]&gt;100,CEILING(Donnees[[#This Row],[Poids Exp]],10)/100,1)</f>
        <v>115.456</v>
      </c>
    </row>
    <row r="284" spans="1:3" x14ac:dyDescent="0.2">
      <c r="A284" s="2" t="s">
        <v>31</v>
      </c>
      <c r="B284" s="1">
        <v>4</v>
      </c>
      <c r="C284" s="9">
        <f>INDEX(Tarifs[Prix],MATCH(Donnees[[#This Row],[Poids Exp]],Tarifs[Seuil],1))*IF(Donnees[[#This Row],[Poids Exp]]&gt;100,CEILING(Donnees[[#This Row],[Poids Exp]],10)/100,1)</f>
        <v>16.34</v>
      </c>
    </row>
    <row r="285" spans="1:3" x14ac:dyDescent="0.2">
      <c r="A285" s="2" t="s">
        <v>35</v>
      </c>
      <c r="B285" s="1">
        <v>142</v>
      </c>
      <c r="C285" s="9">
        <f>INDEX(Tarifs[Prix],MATCH(Donnees[[#This Row],[Poids Exp]],Tarifs[Seuil],1))*IF(Donnees[[#This Row],[Poids Exp]]&gt;100,CEILING(Donnees[[#This Row],[Poids Exp]],10)/100,1)</f>
        <v>157.44</v>
      </c>
    </row>
    <row r="286" spans="1:3" x14ac:dyDescent="0.2">
      <c r="A286" s="2" t="s">
        <v>32</v>
      </c>
      <c r="B286" s="1">
        <v>1</v>
      </c>
      <c r="C286" s="9">
        <f>INDEX(Tarifs[Prix],MATCH(Donnees[[#This Row],[Poids Exp]],Tarifs[Seuil],1))*IF(Donnees[[#This Row],[Poids Exp]]&gt;100,CEILING(Donnees[[#This Row],[Poids Exp]],10)/100,1)</f>
        <v>16.34</v>
      </c>
    </row>
    <row r="287" spans="1:3" x14ac:dyDescent="0.2">
      <c r="A287" s="2" t="s">
        <v>33</v>
      </c>
      <c r="B287" s="1">
        <v>3</v>
      </c>
      <c r="C287" s="9">
        <f>INDEX(Tarifs[Prix],MATCH(Donnees[[#This Row],[Poids Exp]],Tarifs[Seuil],1))*IF(Donnees[[#This Row],[Poids Exp]]&gt;100,CEILING(Donnees[[#This Row],[Poids Exp]],10)/100,1)</f>
        <v>16.34</v>
      </c>
    </row>
    <row r="288" spans="1:3" x14ac:dyDescent="0.2">
      <c r="A288" s="2" t="s">
        <v>35</v>
      </c>
      <c r="B288" s="1">
        <v>112</v>
      </c>
      <c r="C288" s="9">
        <f>INDEX(Tarifs[Prix],MATCH(Donnees[[#This Row],[Poids Exp]],Tarifs[Seuil],1))*IF(Donnees[[#This Row],[Poids Exp]]&gt;100,CEILING(Donnees[[#This Row],[Poids Exp]],10)/100,1)</f>
        <v>125.95199999999998</v>
      </c>
    </row>
    <row r="289" spans="1:3" x14ac:dyDescent="0.2">
      <c r="A289" s="2" t="s">
        <v>34</v>
      </c>
      <c r="B289" s="1">
        <v>91</v>
      </c>
      <c r="C289" s="9">
        <f>INDEX(Tarifs[Prix],MATCH(Donnees[[#This Row],[Poids Exp]],Tarifs[Seuil],1))*IF(Donnees[[#This Row],[Poids Exp]]&gt;100,CEILING(Donnees[[#This Row],[Poids Exp]],10)/100,1)</f>
        <v>104.96</v>
      </c>
    </row>
    <row r="290" spans="1:3" x14ac:dyDescent="0.2">
      <c r="A290" s="2" t="s">
        <v>35</v>
      </c>
      <c r="B290" s="1">
        <v>4</v>
      </c>
      <c r="C290" s="9">
        <f>INDEX(Tarifs[Prix],MATCH(Donnees[[#This Row],[Poids Exp]],Tarifs[Seuil],1))*IF(Donnees[[#This Row],[Poids Exp]]&gt;100,CEILING(Donnees[[#This Row],[Poids Exp]],10)/100,1)</f>
        <v>16.34</v>
      </c>
    </row>
    <row r="291" spans="1:3" x14ac:dyDescent="0.2">
      <c r="A291" s="2" t="s">
        <v>35</v>
      </c>
      <c r="B291" s="1">
        <v>146</v>
      </c>
      <c r="C291" s="9">
        <f>INDEX(Tarifs[Prix],MATCH(Donnees[[#This Row],[Poids Exp]],Tarifs[Seuil],1))*IF(Donnees[[#This Row],[Poids Exp]]&gt;100,CEILING(Donnees[[#This Row],[Poids Exp]],10)/100,1)</f>
        <v>157.44</v>
      </c>
    </row>
    <row r="292" spans="1:3" x14ac:dyDescent="0.2">
      <c r="A292" s="2" t="s">
        <v>17</v>
      </c>
      <c r="B292" s="1">
        <v>42</v>
      </c>
      <c r="C292" s="9">
        <f>INDEX(Tarifs[Prix],MATCH(Donnees[[#This Row],[Poids Exp]],Tarifs[Seuil],1))*IF(Donnees[[#This Row],[Poids Exp]]&gt;100,CEILING(Donnees[[#This Row],[Poids Exp]],10)/100,1)</f>
        <v>56.9</v>
      </c>
    </row>
    <row r="293" spans="1:3" x14ac:dyDescent="0.2">
      <c r="A293" s="2" t="s">
        <v>17</v>
      </c>
      <c r="B293" s="1">
        <v>1</v>
      </c>
      <c r="C293" s="9">
        <f>INDEX(Tarifs[Prix],MATCH(Donnees[[#This Row],[Poids Exp]],Tarifs[Seuil],1))*IF(Donnees[[#This Row],[Poids Exp]]&gt;100,CEILING(Donnees[[#This Row],[Poids Exp]],10)/100,1)</f>
        <v>16.34</v>
      </c>
    </row>
    <row r="294" spans="1:3" x14ac:dyDescent="0.2">
      <c r="A294" s="2" t="s">
        <v>20</v>
      </c>
      <c r="B294" s="1">
        <v>2</v>
      </c>
      <c r="C294" s="9">
        <f>INDEX(Tarifs[Prix],MATCH(Donnees[[#This Row],[Poids Exp]],Tarifs[Seuil],1))*IF(Donnees[[#This Row],[Poids Exp]]&gt;100,CEILING(Donnees[[#This Row],[Poids Exp]],10)/100,1)</f>
        <v>16.34</v>
      </c>
    </row>
    <row r="295" spans="1:3" x14ac:dyDescent="0.2">
      <c r="A295" s="2" t="s">
        <v>19</v>
      </c>
      <c r="B295" s="1">
        <v>43</v>
      </c>
      <c r="C295" s="9">
        <f>INDEX(Tarifs[Prix],MATCH(Donnees[[#This Row],[Poids Exp]],Tarifs[Seuil],1))*IF(Donnees[[#This Row],[Poids Exp]]&gt;100,CEILING(Donnees[[#This Row],[Poids Exp]],10)/100,1)</f>
        <v>56.9</v>
      </c>
    </row>
    <row r="296" spans="1:3" x14ac:dyDescent="0.2">
      <c r="A296" s="2" t="s">
        <v>18</v>
      </c>
      <c r="B296" s="1">
        <v>1</v>
      </c>
      <c r="C296" s="9">
        <f>INDEX(Tarifs[Prix],MATCH(Donnees[[#This Row],[Poids Exp]],Tarifs[Seuil],1))*IF(Donnees[[#This Row],[Poids Exp]]&gt;100,CEILING(Donnees[[#This Row],[Poids Exp]],10)/100,1)</f>
        <v>16.34</v>
      </c>
    </row>
    <row r="297" spans="1:3" x14ac:dyDescent="0.2">
      <c r="A297" s="2" t="s">
        <v>20</v>
      </c>
      <c r="B297" s="1">
        <v>42</v>
      </c>
      <c r="C297" s="9">
        <f>INDEX(Tarifs[Prix],MATCH(Donnees[[#This Row],[Poids Exp]],Tarifs[Seuil],1))*IF(Donnees[[#This Row],[Poids Exp]]&gt;100,CEILING(Donnees[[#This Row],[Poids Exp]],10)/100,1)</f>
        <v>56.9</v>
      </c>
    </row>
    <row r="298" spans="1:3" x14ac:dyDescent="0.2">
      <c r="A298" s="2" t="s">
        <v>18</v>
      </c>
      <c r="B298" s="1">
        <v>58</v>
      </c>
      <c r="C298" s="9">
        <f>INDEX(Tarifs[Prix],MATCH(Donnees[[#This Row],[Poids Exp]],Tarifs[Seuil],1))*IF(Donnees[[#This Row],[Poids Exp]]&gt;100,CEILING(Donnees[[#This Row],[Poids Exp]],10)/100,1)</f>
        <v>66.510000000000005</v>
      </c>
    </row>
    <row r="299" spans="1:3" x14ac:dyDescent="0.2">
      <c r="A299" s="2" t="s">
        <v>21</v>
      </c>
      <c r="B299" s="1">
        <v>52</v>
      </c>
      <c r="C299" s="9">
        <f>INDEX(Tarifs[Prix],MATCH(Donnees[[#This Row],[Poids Exp]],Tarifs[Seuil],1))*IF(Donnees[[#This Row],[Poids Exp]]&gt;100,CEILING(Donnees[[#This Row],[Poids Exp]],10)/100,1)</f>
        <v>66.510000000000005</v>
      </c>
    </row>
    <row r="300" spans="1:3" x14ac:dyDescent="0.2">
      <c r="A300" s="2" t="s">
        <v>22</v>
      </c>
      <c r="B300" s="1">
        <v>1</v>
      </c>
      <c r="C300" s="9">
        <f>INDEX(Tarifs[Prix],MATCH(Donnees[[#This Row],[Poids Exp]],Tarifs[Seuil],1))*IF(Donnees[[#This Row],[Poids Exp]]&gt;100,CEILING(Donnees[[#This Row],[Poids Exp]],10)/100,1)</f>
        <v>16.34</v>
      </c>
    </row>
    <row r="301" spans="1:3" x14ac:dyDescent="0.2">
      <c r="A301" s="2" t="s">
        <v>22</v>
      </c>
      <c r="B301" s="1">
        <v>71</v>
      </c>
      <c r="C301" s="9">
        <f>INDEX(Tarifs[Prix],MATCH(Donnees[[#This Row],[Poids Exp]],Tarifs[Seuil],1))*IF(Donnees[[#This Row],[Poids Exp]]&gt;100,CEILING(Donnees[[#This Row],[Poids Exp]],10)/100,1)</f>
        <v>86.08</v>
      </c>
    </row>
    <row r="302" spans="1:3" x14ac:dyDescent="0.2">
      <c r="A302" s="2" t="s">
        <v>23</v>
      </c>
      <c r="B302" s="1">
        <v>2</v>
      </c>
      <c r="C302" s="9">
        <f>INDEX(Tarifs[Prix],MATCH(Donnees[[#This Row],[Poids Exp]],Tarifs[Seuil],1))*IF(Donnees[[#This Row],[Poids Exp]]&gt;100,CEILING(Donnees[[#This Row],[Poids Exp]],10)/100,1)</f>
        <v>16.34</v>
      </c>
    </row>
    <row r="303" spans="1:3" x14ac:dyDescent="0.2">
      <c r="A303" s="2" t="s">
        <v>24</v>
      </c>
      <c r="B303" s="1">
        <v>54</v>
      </c>
      <c r="C303" s="9">
        <f>INDEX(Tarifs[Prix],MATCH(Donnees[[#This Row],[Poids Exp]],Tarifs[Seuil],1))*IF(Donnees[[#This Row],[Poids Exp]]&gt;100,CEILING(Donnees[[#This Row],[Poids Exp]],10)/100,1)</f>
        <v>66.510000000000005</v>
      </c>
    </row>
    <row r="304" spans="1:3" x14ac:dyDescent="0.2">
      <c r="A304" s="2" t="s">
        <v>23</v>
      </c>
      <c r="B304" s="1">
        <v>63</v>
      </c>
      <c r="C304" s="9">
        <f>INDEX(Tarifs[Prix],MATCH(Donnees[[#This Row],[Poids Exp]],Tarifs[Seuil],1))*IF(Donnees[[#This Row],[Poids Exp]]&gt;100,CEILING(Donnees[[#This Row],[Poids Exp]],10)/100,1)</f>
        <v>76.260000000000005</v>
      </c>
    </row>
    <row r="305" spans="1:3" x14ac:dyDescent="0.2">
      <c r="A305" s="2" t="s">
        <v>25</v>
      </c>
      <c r="B305" s="1">
        <v>53</v>
      </c>
      <c r="C305" s="9">
        <f>INDEX(Tarifs[Prix],MATCH(Donnees[[#This Row],[Poids Exp]],Tarifs[Seuil],1))*IF(Donnees[[#This Row],[Poids Exp]]&gt;100,CEILING(Donnees[[#This Row],[Poids Exp]],10)/100,1)</f>
        <v>66.510000000000005</v>
      </c>
    </row>
    <row r="306" spans="1:3" x14ac:dyDescent="0.2">
      <c r="A306" s="2" t="s">
        <v>26</v>
      </c>
      <c r="B306" s="1">
        <v>2</v>
      </c>
      <c r="C306" s="9">
        <f>INDEX(Tarifs[Prix],MATCH(Donnees[[#This Row],[Poids Exp]],Tarifs[Seuil],1))*IF(Donnees[[#This Row],[Poids Exp]]&gt;100,CEILING(Donnees[[#This Row],[Poids Exp]],10)/100,1)</f>
        <v>16.34</v>
      </c>
    </row>
    <row r="307" spans="1:3" x14ac:dyDescent="0.2">
      <c r="A307" s="2" t="s">
        <v>26</v>
      </c>
      <c r="B307" s="1">
        <v>46</v>
      </c>
      <c r="C307" s="9">
        <f>INDEX(Tarifs[Prix],MATCH(Donnees[[#This Row],[Poids Exp]],Tarifs[Seuil],1))*IF(Donnees[[#This Row],[Poids Exp]]&gt;100,CEILING(Donnees[[#This Row],[Poids Exp]],10)/100,1)</f>
        <v>56.9</v>
      </c>
    </row>
    <row r="308" spans="1:3" x14ac:dyDescent="0.2">
      <c r="A308" s="2" t="s">
        <v>27</v>
      </c>
      <c r="B308" s="1">
        <v>1</v>
      </c>
      <c r="C308" s="9">
        <f>INDEX(Tarifs[Prix],MATCH(Donnees[[#This Row],[Poids Exp]],Tarifs[Seuil],1))*IF(Donnees[[#This Row],[Poids Exp]]&gt;100,CEILING(Donnees[[#This Row],[Poids Exp]],10)/100,1)</f>
        <v>16.34</v>
      </c>
    </row>
    <row r="309" spans="1:3" x14ac:dyDescent="0.2">
      <c r="A309" s="2" t="s">
        <v>27</v>
      </c>
      <c r="B309" s="1">
        <v>45</v>
      </c>
      <c r="C309" s="9">
        <f>INDEX(Tarifs[Prix],MATCH(Donnees[[#This Row],[Poids Exp]],Tarifs[Seuil],1))*IF(Donnees[[#This Row],[Poids Exp]]&gt;100,CEILING(Donnees[[#This Row],[Poids Exp]],10)/100,1)</f>
        <v>56.9</v>
      </c>
    </row>
    <row r="310" spans="1:3" x14ac:dyDescent="0.2">
      <c r="A310" s="2" t="s">
        <v>27</v>
      </c>
      <c r="B310" s="1">
        <v>2</v>
      </c>
      <c r="C310" s="9">
        <f>INDEX(Tarifs[Prix],MATCH(Donnees[[#This Row],[Poids Exp]],Tarifs[Seuil],1))*IF(Donnees[[#This Row],[Poids Exp]]&gt;100,CEILING(Donnees[[#This Row],[Poids Exp]],10)/100,1)</f>
        <v>16.34</v>
      </c>
    </row>
    <row r="311" spans="1:3" x14ac:dyDescent="0.2">
      <c r="A311" s="2" t="s">
        <v>28</v>
      </c>
      <c r="B311" s="1">
        <v>68</v>
      </c>
      <c r="C311" s="9">
        <f>INDEX(Tarifs[Prix],MATCH(Donnees[[#This Row],[Poids Exp]],Tarifs[Seuil],1))*IF(Donnees[[#This Row],[Poids Exp]]&gt;100,CEILING(Donnees[[#This Row],[Poids Exp]],10)/100,1)</f>
        <v>76.260000000000005</v>
      </c>
    </row>
    <row r="312" spans="1:3" x14ac:dyDescent="0.2">
      <c r="A312" s="2" t="s">
        <v>29</v>
      </c>
      <c r="B312" s="1">
        <v>1</v>
      </c>
      <c r="C312" s="9">
        <f>INDEX(Tarifs[Prix],MATCH(Donnees[[#This Row],[Poids Exp]],Tarifs[Seuil],1))*IF(Donnees[[#This Row],[Poids Exp]]&gt;100,CEILING(Donnees[[#This Row],[Poids Exp]],10)/100,1)</f>
        <v>16.34</v>
      </c>
    </row>
    <row r="313" spans="1:3" x14ac:dyDescent="0.2">
      <c r="A313" s="2" t="s">
        <v>29</v>
      </c>
      <c r="B313" s="1">
        <v>61</v>
      </c>
      <c r="C313" s="9">
        <f>INDEX(Tarifs[Prix],MATCH(Donnees[[#This Row],[Poids Exp]],Tarifs[Seuil],1))*IF(Donnees[[#This Row],[Poids Exp]]&gt;100,CEILING(Donnees[[#This Row],[Poids Exp]],10)/100,1)</f>
        <v>76.260000000000005</v>
      </c>
    </row>
    <row r="314" spans="1:3" x14ac:dyDescent="0.2">
      <c r="A314" s="2" t="s">
        <v>30</v>
      </c>
      <c r="B314" s="1">
        <v>1</v>
      </c>
      <c r="C314" s="9">
        <f>INDEX(Tarifs[Prix],MATCH(Donnees[[#This Row],[Poids Exp]],Tarifs[Seuil],1))*IF(Donnees[[#This Row],[Poids Exp]]&gt;100,CEILING(Donnees[[#This Row],[Poids Exp]],10)/100,1)</f>
        <v>16.34</v>
      </c>
    </row>
    <row r="315" spans="1:3" x14ac:dyDescent="0.2">
      <c r="A315" s="2" t="s">
        <v>30</v>
      </c>
      <c r="B315" s="1">
        <v>54</v>
      </c>
      <c r="C315" s="9">
        <f>INDEX(Tarifs[Prix],MATCH(Donnees[[#This Row],[Poids Exp]],Tarifs[Seuil],1))*IF(Donnees[[#This Row],[Poids Exp]]&gt;100,CEILING(Donnees[[#This Row],[Poids Exp]],10)/100,1)</f>
        <v>66.510000000000005</v>
      </c>
    </row>
    <row r="316" spans="1:3" x14ac:dyDescent="0.2">
      <c r="A316" s="2" t="s">
        <v>30</v>
      </c>
      <c r="B316" s="1">
        <v>1</v>
      </c>
      <c r="C316" s="9">
        <f>INDEX(Tarifs[Prix],MATCH(Donnees[[#This Row],[Poids Exp]],Tarifs[Seuil],1))*IF(Donnees[[#This Row],[Poids Exp]]&gt;100,CEILING(Donnees[[#This Row],[Poids Exp]],10)/100,1)</f>
        <v>16.34</v>
      </c>
    </row>
    <row r="317" spans="1:3" x14ac:dyDescent="0.2">
      <c r="A317" s="2" t="s">
        <v>31</v>
      </c>
      <c r="B317" s="1">
        <v>1</v>
      </c>
      <c r="C317" s="9">
        <f>INDEX(Tarifs[Prix],MATCH(Donnees[[#This Row],[Poids Exp]],Tarifs[Seuil],1))*IF(Donnees[[#This Row],[Poids Exp]]&gt;100,CEILING(Donnees[[#This Row],[Poids Exp]],10)/100,1)</f>
        <v>16.34</v>
      </c>
    </row>
    <row r="318" spans="1:3" x14ac:dyDescent="0.2">
      <c r="A318" s="2" t="s">
        <v>31</v>
      </c>
      <c r="B318" s="1">
        <v>75</v>
      </c>
      <c r="C318" s="9">
        <f>INDEX(Tarifs[Prix],MATCH(Donnees[[#This Row],[Poids Exp]],Tarifs[Seuil],1))*IF(Donnees[[#This Row],[Poids Exp]]&gt;100,CEILING(Donnees[[#This Row],[Poids Exp]],10)/100,1)</f>
        <v>86.08</v>
      </c>
    </row>
    <row r="319" spans="1:3" x14ac:dyDescent="0.2">
      <c r="A319" s="2" t="s">
        <v>31</v>
      </c>
      <c r="B319" s="1">
        <v>1</v>
      </c>
      <c r="C319" s="9">
        <f>INDEX(Tarifs[Prix],MATCH(Donnees[[#This Row],[Poids Exp]],Tarifs[Seuil],1))*IF(Donnees[[#This Row],[Poids Exp]]&gt;100,CEILING(Donnees[[#This Row],[Poids Exp]],10)/100,1)</f>
        <v>16.34</v>
      </c>
    </row>
    <row r="320" spans="1:3" x14ac:dyDescent="0.2">
      <c r="A320" s="2" t="s">
        <v>32</v>
      </c>
      <c r="B320" s="1">
        <v>2</v>
      </c>
      <c r="C320" s="9">
        <f>INDEX(Tarifs[Prix],MATCH(Donnees[[#This Row],[Poids Exp]],Tarifs[Seuil],1))*IF(Donnees[[#This Row],[Poids Exp]]&gt;100,CEILING(Donnees[[#This Row],[Poids Exp]],10)/100,1)</f>
        <v>16.34</v>
      </c>
    </row>
    <row r="321" spans="1:3" x14ac:dyDescent="0.2">
      <c r="A321" s="2" t="s">
        <v>32</v>
      </c>
      <c r="B321" s="1">
        <v>61</v>
      </c>
      <c r="C321" s="9">
        <f>INDEX(Tarifs[Prix],MATCH(Donnees[[#This Row],[Poids Exp]],Tarifs[Seuil],1))*IF(Donnees[[#This Row],[Poids Exp]]&gt;100,CEILING(Donnees[[#This Row],[Poids Exp]],10)/100,1)</f>
        <v>76.260000000000005</v>
      </c>
    </row>
    <row r="322" spans="1:3" x14ac:dyDescent="0.2">
      <c r="A322" s="2" t="s">
        <v>33</v>
      </c>
      <c r="B322" s="1">
        <v>72</v>
      </c>
      <c r="C322" s="9">
        <f>INDEX(Tarifs[Prix],MATCH(Donnees[[#This Row],[Poids Exp]],Tarifs[Seuil],1))*IF(Donnees[[#This Row],[Poids Exp]]&gt;100,CEILING(Donnees[[#This Row],[Poids Exp]],10)/100,1)</f>
        <v>86.08</v>
      </c>
    </row>
    <row r="323" spans="1:3" x14ac:dyDescent="0.2">
      <c r="A323" s="2" t="s">
        <v>34</v>
      </c>
      <c r="B323" s="1">
        <v>54</v>
      </c>
      <c r="C323" s="9">
        <f>INDEX(Tarifs[Prix],MATCH(Donnees[[#This Row],[Poids Exp]],Tarifs[Seuil],1))*IF(Donnees[[#This Row],[Poids Exp]]&gt;100,CEILING(Donnees[[#This Row],[Poids Exp]],10)/100,1)</f>
        <v>66.510000000000005</v>
      </c>
    </row>
    <row r="324" spans="1:3" x14ac:dyDescent="0.2">
      <c r="A324" s="2" t="s">
        <v>35</v>
      </c>
      <c r="B324" s="1">
        <v>1</v>
      </c>
      <c r="C324" s="9">
        <f>INDEX(Tarifs[Prix],MATCH(Donnees[[#This Row],[Poids Exp]],Tarifs[Seuil],1))*IF(Donnees[[#This Row],[Poids Exp]]&gt;100,CEILING(Donnees[[#This Row],[Poids Exp]],10)/100,1)</f>
        <v>16.34</v>
      </c>
    </row>
    <row r="325" spans="1:3" x14ac:dyDescent="0.2">
      <c r="A325" s="2" t="s">
        <v>35</v>
      </c>
      <c r="B325" s="1">
        <v>64</v>
      </c>
      <c r="C325" s="9">
        <f>INDEX(Tarifs[Prix],MATCH(Donnees[[#This Row],[Poids Exp]],Tarifs[Seuil],1))*IF(Donnees[[#This Row],[Poids Exp]]&gt;100,CEILING(Donnees[[#This Row],[Poids Exp]],10)/100,1)</f>
        <v>76.260000000000005</v>
      </c>
    </row>
    <row r="326" spans="1:3" x14ac:dyDescent="0.2">
      <c r="A326" s="2" t="s">
        <v>35</v>
      </c>
      <c r="B326" s="1">
        <v>1</v>
      </c>
      <c r="C326" s="9">
        <f>INDEX(Tarifs[Prix],MATCH(Donnees[[#This Row],[Poids Exp]],Tarifs[Seuil],1))*IF(Donnees[[#This Row],[Poids Exp]]&gt;100,CEILING(Donnees[[#This Row],[Poids Exp]],10)/100,1)</f>
        <v>16.34</v>
      </c>
    </row>
    <row r="327" spans="1:3" x14ac:dyDescent="0.2">
      <c r="A327" s="2" t="s">
        <v>31</v>
      </c>
      <c r="B327" s="1">
        <v>151</v>
      </c>
      <c r="C327" s="9">
        <f>INDEX(Tarifs[Prix],MATCH(Donnees[[#This Row],[Poids Exp]],Tarifs[Seuil],1))*IF(Donnees[[#This Row],[Poids Exp]]&gt;100,CEILING(Donnees[[#This Row],[Poids Exp]],10)/100,1)</f>
        <v>167.93600000000001</v>
      </c>
    </row>
    <row r="328" spans="1:3" x14ac:dyDescent="0.2">
      <c r="A328" s="2" t="s">
        <v>17</v>
      </c>
      <c r="B328" s="1">
        <v>4</v>
      </c>
      <c r="C328" s="9">
        <f>INDEX(Tarifs[Prix],MATCH(Donnees[[#This Row],[Poids Exp]],Tarifs[Seuil],1))*IF(Donnees[[#This Row],[Poids Exp]]&gt;100,CEILING(Donnees[[#This Row],[Poids Exp]],10)/100,1)</f>
        <v>16.34</v>
      </c>
    </row>
    <row r="329" spans="1:3" x14ac:dyDescent="0.2">
      <c r="A329" s="2" t="s">
        <v>18</v>
      </c>
      <c r="B329" s="1">
        <v>1</v>
      </c>
      <c r="C329" s="9">
        <f>INDEX(Tarifs[Prix],MATCH(Donnees[[#This Row],[Poids Exp]],Tarifs[Seuil],1))*IF(Donnees[[#This Row],[Poids Exp]]&gt;100,CEILING(Donnees[[#This Row],[Poids Exp]],10)/100,1)</f>
        <v>16.34</v>
      </c>
    </row>
    <row r="330" spans="1:3" x14ac:dyDescent="0.2">
      <c r="A330" s="2" t="s">
        <v>20</v>
      </c>
      <c r="B330" s="1">
        <v>2</v>
      </c>
      <c r="C330" s="9">
        <f>INDEX(Tarifs[Prix],MATCH(Donnees[[#This Row],[Poids Exp]],Tarifs[Seuil],1))*IF(Donnees[[#This Row],[Poids Exp]]&gt;100,CEILING(Donnees[[#This Row],[Poids Exp]],10)/100,1)</f>
        <v>16.34</v>
      </c>
    </row>
    <row r="331" spans="1:3" x14ac:dyDescent="0.2">
      <c r="A331" s="2" t="s">
        <v>22</v>
      </c>
      <c r="B331" s="1">
        <v>182</v>
      </c>
      <c r="C331" s="9">
        <f>INDEX(Tarifs[Prix],MATCH(Donnees[[#This Row],[Poids Exp]],Tarifs[Seuil],1))*IF(Donnees[[#This Row],[Poids Exp]]&gt;100,CEILING(Donnees[[#This Row],[Poids Exp]],10)/100,1)</f>
        <v>199.42399999999998</v>
      </c>
    </row>
    <row r="332" spans="1:3" x14ac:dyDescent="0.2">
      <c r="A332" s="2" t="s">
        <v>22</v>
      </c>
      <c r="B332" s="1">
        <v>157</v>
      </c>
      <c r="C332" s="9">
        <f>INDEX(Tarifs[Prix],MATCH(Donnees[[#This Row],[Poids Exp]],Tarifs[Seuil],1))*IF(Donnees[[#This Row],[Poids Exp]]&gt;100,CEILING(Donnees[[#This Row],[Poids Exp]],10)/100,1)</f>
        <v>167.93600000000001</v>
      </c>
    </row>
    <row r="333" spans="1:3" x14ac:dyDescent="0.2">
      <c r="A333" s="2" t="s">
        <v>22</v>
      </c>
      <c r="B333" s="1">
        <v>198</v>
      </c>
      <c r="C333" s="9">
        <f>INDEX(Tarifs[Prix],MATCH(Donnees[[#This Row],[Poids Exp]],Tarifs[Seuil],1))*IF(Donnees[[#This Row],[Poids Exp]]&gt;100,CEILING(Donnees[[#This Row],[Poids Exp]],10)/100,1)</f>
        <v>209.92</v>
      </c>
    </row>
    <row r="334" spans="1:3" x14ac:dyDescent="0.2">
      <c r="A334" s="2" t="s">
        <v>22</v>
      </c>
      <c r="B334" s="1">
        <v>167</v>
      </c>
      <c r="C334" s="9">
        <f>INDEX(Tarifs[Prix],MATCH(Donnees[[#This Row],[Poids Exp]],Tarifs[Seuil],1))*IF(Donnees[[#This Row],[Poids Exp]]&gt;100,CEILING(Donnees[[#This Row],[Poids Exp]],10)/100,1)</f>
        <v>178.43199999999999</v>
      </c>
    </row>
    <row r="335" spans="1:3" x14ac:dyDescent="0.2">
      <c r="A335" s="2" t="s">
        <v>22</v>
      </c>
      <c r="B335" s="1">
        <v>7</v>
      </c>
      <c r="C335" s="9">
        <f>INDEX(Tarifs[Prix],MATCH(Donnees[[#This Row],[Poids Exp]],Tarifs[Seuil],1))*IF(Donnees[[#This Row],[Poids Exp]]&gt;100,CEILING(Donnees[[#This Row],[Poids Exp]],10)/100,1)</f>
        <v>19.540000000000003</v>
      </c>
    </row>
    <row r="336" spans="1:3" x14ac:dyDescent="0.2">
      <c r="A336" s="2" t="s">
        <v>27</v>
      </c>
      <c r="B336" s="1">
        <v>115</v>
      </c>
      <c r="C336" s="9">
        <f>INDEX(Tarifs[Prix],MATCH(Donnees[[#This Row],[Poids Exp]],Tarifs[Seuil],1))*IF(Donnees[[#This Row],[Poids Exp]]&gt;100,CEILING(Donnees[[#This Row],[Poids Exp]],10)/100,1)</f>
        <v>125.95199999999998</v>
      </c>
    </row>
    <row r="337" spans="1:3" x14ac:dyDescent="0.2">
      <c r="A337" s="2" t="s">
        <v>27</v>
      </c>
      <c r="B337" s="1">
        <v>108</v>
      </c>
      <c r="C337" s="9">
        <f>INDEX(Tarifs[Prix],MATCH(Donnees[[#This Row],[Poids Exp]],Tarifs[Seuil],1))*IF(Donnees[[#This Row],[Poids Exp]]&gt;100,CEILING(Donnees[[#This Row],[Poids Exp]],10)/100,1)</f>
        <v>115.456</v>
      </c>
    </row>
    <row r="338" spans="1:3" x14ac:dyDescent="0.2">
      <c r="A338" s="2" t="s">
        <v>23</v>
      </c>
      <c r="B338" s="1">
        <v>2</v>
      </c>
      <c r="C338" s="9">
        <f>INDEX(Tarifs[Prix],MATCH(Donnees[[#This Row],[Poids Exp]],Tarifs[Seuil],1))*IF(Donnees[[#This Row],[Poids Exp]]&gt;100,CEILING(Donnees[[#This Row],[Poids Exp]],10)/100,1)</f>
        <v>16.34</v>
      </c>
    </row>
    <row r="339" spans="1:3" x14ac:dyDescent="0.2">
      <c r="A339" s="2" t="s">
        <v>20</v>
      </c>
      <c r="B339" s="1">
        <v>103</v>
      </c>
      <c r="C339" s="9">
        <f>INDEX(Tarifs[Prix],MATCH(Donnees[[#This Row],[Poids Exp]],Tarifs[Seuil],1))*IF(Donnees[[#This Row],[Poids Exp]]&gt;100,CEILING(Donnees[[#This Row],[Poids Exp]],10)/100,1)</f>
        <v>115.456</v>
      </c>
    </row>
    <row r="340" spans="1:3" x14ac:dyDescent="0.2">
      <c r="A340" s="2" t="s">
        <v>29</v>
      </c>
      <c r="B340" s="1">
        <v>103</v>
      </c>
      <c r="C340" s="9">
        <f>INDEX(Tarifs[Prix],MATCH(Donnees[[#This Row],[Poids Exp]],Tarifs[Seuil],1))*IF(Donnees[[#This Row],[Poids Exp]]&gt;100,CEILING(Donnees[[#This Row],[Poids Exp]],10)/100,1)</f>
        <v>115.456</v>
      </c>
    </row>
    <row r="341" spans="1:3" x14ac:dyDescent="0.2">
      <c r="A341" s="2" t="s">
        <v>26</v>
      </c>
      <c r="B341" s="1">
        <v>16</v>
      </c>
      <c r="C341" s="9">
        <f>INDEX(Tarifs[Prix],MATCH(Donnees[[#This Row],[Poids Exp]],Tarifs[Seuil],1))*IF(Donnees[[#This Row],[Poids Exp]]&gt;100,CEILING(Donnees[[#This Row],[Poids Exp]],10)/100,1)</f>
        <v>28.98</v>
      </c>
    </row>
    <row r="342" spans="1:3" x14ac:dyDescent="0.2">
      <c r="A342" s="2" t="s">
        <v>29</v>
      </c>
      <c r="B342" s="1">
        <v>144</v>
      </c>
      <c r="C342" s="9">
        <f>INDEX(Tarifs[Prix],MATCH(Donnees[[#This Row],[Poids Exp]],Tarifs[Seuil],1))*IF(Donnees[[#This Row],[Poids Exp]]&gt;100,CEILING(Donnees[[#This Row],[Poids Exp]],10)/100,1)</f>
        <v>157.44</v>
      </c>
    </row>
    <row r="343" spans="1:3" x14ac:dyDescent="0.2">
      <c r="A343" s="2" t="s">
        <v>25</v>
      </c>
      <c r="B343" s="1">
        <v>4</v>
      </c>
      <c r="C343" s="9">
        <f>INDEX(Tarifs[Prix],MATCH(Donnees[[#This Row],[Poids Exp]],Tarifs[Seuil],1))*IF(Donnees[[#This Row],[Poids Exp]]&gt;100,CEILING(Donnees[[#This Row],[Poids Exp]],10)/100,1)</f>
        <v>16.34</v>
      </c>
    </row>
    <row r="344" spans="1:3" x14ac:dyDescent="0.2">
      <c r="A344" s="2" t="s">
        <v>27</v>
      </c>
      <c r="B344" s="1">
        <v>26</v>
      </c>
      <c r="C344" s="9">
        <f>INDEX(Tarifs[Prix],MATCH(Donnees[[#This Row],[Poids Exp]],Tarifs[Seuil],1))*IF(Donnees[[#This Row],[Poids Exp]]&gt;100,CEILING(Donnees[[#This Row],[Poids Exp]],10)/100,1)</f>
        <v>35.659999999999997</v>
      </c>
    </row>
    <row r="345" spans="1:3" x14ac:dyDescent="0.2">
      <c r="A345" s="2" t="s">
        <v>27</v>
      </c>
      <c r="B345" s="1">
        <v>94</v>
      </c>
      <c r="C345" s="9">
        <f>INDEX(Tarifs[Prix],MATCH(Donnees[[#This Row],[Poids Exp]],Tarifs[Seuil],1))*IF(Donnees[[#This Row],[Poids Exp]]&gt;100,CEILING(Donnees[[#This Row],[Poids Exp]],10)/100,1)</f>
        <v>104.96</v>
      </c>
    </row>
    <row r="346" spans="1:3" x14ac:dyDescent="0.2">
      <c r="A346" s="2" t="s">
        <v>27</v>
      </c>
      <c r="B346" s="1">
        <v>5</v>
      </c>
      <c r="C346" s="9">
        <f>INDEX(Tarifs[Prix],MATCH(Donnees[[#This Row],[Poids Exp]],Tarifs[Seuil],1))*IF(Donnees[[#This Row],[Poids Exp]]&gt;100,CEILING(Donnees[[#This Row],[Poids Exp]],10)/100,1)</f>
        <v>19.540000000000003</v>
      </c>
    </row>
    <row r="347" spans="1:3" x14ac:dyDescent="0.2">
      <c r="A347" s="2" t="s">
        <v>29</v>
      </c>
      <c r="B347" s="1">
        <v>109</v>
      </c>
      <c r="C347" s="9">
        <f>INDEX(Tarifs[Prix],MATCH(Donnees[[#This Row],[Poids Exp]],Tarifs[Seuil],1))*IF(Donnees[[#This Row],[Poids Exp]]&gt;100,CEILING(Donnees[[#This Row],[Poids Exp]],10)/100,1)</f>
        <v>115.456</v>
      </c>
    </row>
    <row r="348" spans="1:3" x14ac:dyDescent="0.2">
      <c r="A348" s="2" t="s">
        <v>28</v>
      </c>
      <c r="B348" s="1">
        <v>1</v>
      </c>
      <c r="C348" s="9">
        <f>INDEX(Tarifs[Prix],MATCH(Donnees[[#This Row],[Poids Exp]],Tarifs[Seuil],1))*IF(Donnees[[#This Row],[Poids Exp]]&gt;100,CEILING(Donnees[[#This Row],[Poids Exp]],10)/100,1)</f>
        <v>16.34</v>
      </c>
    </row>
    <row r="349" spans="1:3" x14ac:dyDescent="0.2">
      <c r="A349" s="2" t="s">
        <v>29</v>
      </c>
      <c r="B349" s="1">
        <v>8</v>
      </c>
      <c r="C349" s="9">
        <f>INDEX(Tarifs[Prix],MATCH(Donnees[[#This Row],[Poids Exp]],Tarifs[Seuil],1))*IF(Donnees[[#This Row],[Poids Exp]]&gt;100,CEILING(Donnees[[#This Row],[Poids Exp]],10)/100,1)</f>
        <v>19.540000000000003</v>
      </c>
    </row>
    <row r="350" spans="1:3" x14ac:dyDescent="0.2">
      <c r="A350" s="2" t="s">
        <v>29</v>
      </c>
      <c r="B350" s="1">
        <v>142</v>
      </c>
      <c r="C350" s="9">
        <f>INDEX(Tarifs[Prix],MATCH(Donnees[[#This Row],[Poids Exp]],Tarifs[Seuil],1))*IF(Donnees[[#This Row],[Poids Exp]]&gt;100,CEILING(Donnees[[#This Row],[Poids Exp]],10)/100,1)</f>
        <v>157.44</v>
      </c>
    </row>
    <row r="351" spans="1:3" x14ac:dyDescent="0.2">
      <c r="A351" s="2" t="s">
        <v>30</v>
      </c>
      <c r="B351" s="1">
        <v>1</v>
      </c>
      <c r="C351" s="9">
        <f>INDEX(Tarifs[Prix],MATCH(Donnees[[#This Row],[Poids Exp]],Tarifs[Seuil],1))*IF(Donnees[[#This Row],[Poids Exp]]&gt;100,CEILING(Donnees[[#This Row],[Poids Exp]],10)/100,1)</f>
        <v>16.34</v>
      </c>
    </row>
    <row r="352" spans="1:3" x14ac:dyDescent="0.2">
      <c r="A352" s="2" t="s">
        <v>25</v>
      </c>
      <c r="B352" s="1">
        <v>156</v>
      </c>
      <c r="C352" s="9">
        <f>INDEX(Tarifs[Prix],MATCH(Donnees[[#This Row],[Poids Exp]],Tarifs[Seuil],1))*IF(Donnees[[#This Row],[Poids Exp]]&gt;100,CEILING(Donnees[[#This Row],[Poids Exp]],10)/100,1)</f>
        <v>167.93600000000001</v>
      </c>
    </row>
    <row r="353" spans="1:3" x14ac:dyDescent="0.2">
      <c r="A353" s="2" t="s">
        <v>31</v>
      </c>
      <c r="B353" s="1">
        <v>1</v>
      </c>
      <c r="C353" s="9">
        <f>INDEX(Tarifs[Prix],MATCH(Donnees[[#This Row],[Poids Exp]],Tarifs[Seuil],1))*IF(Donnees[[#This Row],[Poids Exp]]&gt;100,CEILING(Donnees[[#This Row],[Poids Exp]],10)/100,1)</f>
        <v>16.34</v>
      </c>
    </row>
    <row r="354" spans="1:3" x14ac:dyDescent="0.2">
      <c r="A354" s="2" t="s">
        <v>33</v>
      </c>
      <c r="B354" s="1">
        <v>206</v>
      </c>
      <c r="C354" s="9">
        <f>INDEX(Tarifs[Prix],MATCH(Donnees[[#This Row],[Poids Exp]],Tarifs[Seuil],1))*IF(Donnees[[#This Row],[Poids Exp]]&gt;100,CEILING(Donnees[[#This Row],[Poids Exp]],10)/100,1)</f>
        <v>220.416</v>
      </c>
    </row>
    <row r="355" spans="1:3" x14ac:dyDescent="0.2">
      <c r="A355" s="2" t="s">
        <v>31</v>
      </c>
      <c r="B355" s="1">
        <v>2</v>
      </c>
      <c r="C355" s="9">
        <f>INDEX(Tarifs[Prix],MATCH(Donnees[[#This Row],[Poids Exp]],Tarifs[Seuil],1))*IF(Donnees[[#This Row],[Poids Exp]]&gt;100,CEILING(Donnees[[#This Row],[Poids Exp]],10)/100,1)</f>
        <v>16.34</v>
      </c>
    </row>
    <row r="356" spans="1:3" x14ac:dyDescent="0.2">
      <c r="A356" s="2" t="s">
        <v>19</v>
      </c>
      <c r="B356" s="1">
        <v>168</v>
      </c>
      <c r="C356" s="9">
        <f>INDEX(Tarifs[Prix],MATCH(Donnees[[#This Row],[Poids Exp]],Tarifs[Seuil],1))*IF(Donnees[[#This Row],[Poids Exp]]&gt;100,CEILING(Donnees[[#This Row],[Poids Exp]],10)/100,1)</f>
        <v>178.43199999999999</v>
      </c>
    </row>
    <row r="357" spans="1:3" x14ac:dyDescent="0.2">
      <c r="A357" s="2" t="s">
        <v>32</v>
      </c>
      <c r="B357" s="1">
        <v>1</v>
      </c>
      <c r="C357" s="9">
        <f>INDEX(Tarifs[Prix],MATCH(Donnees[[#This Row],[Poids Exp]],Tarifs[Seuil],1))*IF(Donnees[[#This Row],[Poids Exp]]&gt;100,CEILING(Donnees[[#This Row],[Poids Exp]],10)/100,1)</f>
        <v>16.34</v>
      </c>
    </row>
    <row r="358" spans="1:3" x14ac:dyDescent="0.2">
      <c r="A358" s="2" t="s">
        <v>22</v>
      </c>
      <c r="B358" s="1">
        <v>233</v>
      </c>
      <c r="C358" s="9">
        <f>INDEX(Tarifs[Prix],MATCH(Donnees[[#This Row],[Poids Exp]],Tarifs[Seuil],1))*IF(Donnees[[#This Row],[Poids Exp]]&gt;100,CEILING(Donnees[[#This Row],[Poids Exp]],10)/100,1)</f>
        <v>251.90399999999997</v>
      </c>
    </row>
    <row r="359" spans="1:3" x14ac:dyDescent="0.2">
      <c r="A359" s="2" t="s">
        <v>33</v>
      </c>
      <c r="B359" s="1">
        <v>1</v>
      </c>
      <c r="C359" s="9">
        <f>INDEX(Tarifs[Prix],MATCH(Donnees[[#This Row],[Poids Exp]],Tarifs[Seuil],1))*IF(Donnees[[#This Row],[Poids Exp]]&gt;100,CEILING(Donnees[[#This Row],[Poids Exp]],10)/100,1)</f>
        <v>16.34</v>
      </c>
    </row>
    <row r="360" spans="1:3" x14ac:dyDescent="0.2">
      <c r="A360" s="2" t="s">
        <v>22</v>
      </c>
      <c r="B360" s="1">
        <v>227</v>
      </c>
      <c r="C360" s="9">
        <f>INDEX(Tarifs[Prix],MATCH(Donnees[[#This Row],[Poids Exp]],Tarifs[Seuil],1))*IF(Donnees[[#This Row],[Poids Exp]]&gt;100,CEILING(Donnees[[#This Row],[Poids Exp]],10)/100,1)</f>
        <v>241.40799999999996</v>
      </c>
    </row>
    <row r="361" spans="1:3" x14ac:dyDescent="0.2">
      <c r="A361" s="2" t="s">
        <v>35</v>
      </c>
      <c r="B361" s="1">
        <v>1</v>
      </c>
      <c r="C361" s="9">
        <f>INDEX(Tarifs[Prix],MATCH(Donnees[[#This Row],[Poids Exp]],Tarifs[Seuil],1))*IF(Donnees[[#This Row],[Poids Exp]]&gt;100,CEILING(Donnees[[#This Row],[Poids Exp]],10)/100,1)</f>
        <v>16.34</v>
      </c>
    </row>
    <row r="362" spans="1:3" x14ac:dyDescent="0.2">
      <c r="A362" s="2" t="s">
        <v>22</v>
      </c>
      <c r="B362" s="1">
        <v>201</v>
      </c>
      <c r="C362" s="9">
        <f>INDEX(Tarifs[Prix],MATCH(Donnees[[#This Row],[Poids Exp]],Tarifs[Seuil],1))*IF(Donnees[[#This Row],[Poids Exp]]&gt;100,CEILING(Donnees[[#This Row],[Poids Exp]],10)/100,1)</f>
        <v>220.416</v>
      </c>
    </row>
    <row r="363" spans="1:3" x14ac:dyDescent="0.2">
      <c r="A363" s="2" t="s">
        <v>17</v>
      </c>
      <c r="B363" s="1">
        <v>58</v>
      </c>
      <c r="C363" s="9">
        <f>INDEX(Tarifs[Prix],MATCH(Donnees[[#This Row],[Poids Exp]],Tarifs[Seuil],1))*IF(Donnees[[#This Row],[Poids Exp]]&gt;100,CEILING(Donnees[[#This Row],[Poids Exp]],10)/100,1)</f>
        <v>66.510000000000005</v>
      </c>
    </row>
    <row r="364" spans="1:3" x14ac:dyDescent="0.2">
      <c r="A364" s="2" t="s">
        <v>17</v>
      </c>
      <c r="B364" s="1">
        <v>11</v>
      </c>
      <c r="C364" s="9">
        <f>INDEX(Tarifs[Prix],MATCH(Donnees[[#This Row],[Poids Exp]],Tarifs[Seuil],1))*IF(Donnees[[#This Row],[Poids Exp]]&gt;100,CEILING(Donnees[[#This Row],[Poids Exp]],10)/100,1)</f>
        <v>23.51</v>
      </c>
    </row>
    <row r="365" spans="1:3" x14ac:dyDescent="0.2">
      <c r="A365" s="2" t="s">
        <v>19</v>
      </c>
      <c r="B365" s="1">
        <v>53</v>
      </c>
      <c r="C365" s="9">
        <f>INDEX(Tarifs[Prix],MATCH(Donnees[[#This Row],[Poids Exp]],Tarifs[Seuil],1))*IF(Donnees[[#This Row],[Poids Exp]]&gt;100,CEILING(Donnees[[#This Row],[Poids Exp]],10)/100,1)</f>
        <v>66.510000000000005</v>
      </c>
    </row>
    <row r="366" spans="1:3" x14ac:dyDescent="0.2">
      <c r="A366" s="2" t="s">
        <v>18</v>
      </c>
      <c r="B366" s="1">
        <v>67</v>
      </c>
      <c r="C366" s="9">
        <f>INDEX(Tarifs[Prix],MATCH(Donnees[[#This Row],[Poids Exp]],Tarifs[Seuil],1))*IF(Donnees[[#This Row],[Poids Exp]]&gt;100,CEILING(Donnees[[#This Row],[Poids Exp]],10)/100,1)</f>
        <v>76.260000000000005</v>
      </c>
    </row>
    <row r="367" spans="1:3" x14ac:dyDescent="0.2">
      <c r="A367" s="2" t="s">
        <v>20</v>
      </c>
      <c r="B367" s="1">
        <v>53</v>
      </c>
      <c r="C367" s="9">
        <f>INDEX(Tarifs[Prix],MATCH(Donnees[[#This Row],[Poids Exp]],Tarifs[Seuil],1))*IF(Donnees[[#This Row],[Poids Exp]]&gt;100,CEILING(Donnees[[#This Row],[Poids Exp]],10)/100,1)</f>
        <v>66.510000000000005</v>
      </c>
    </row>
    <row r="368" spans="1:3" x14ac:dyDescent="0.2">
      <c r="A368" s="2" t="s">
        <v>20</v>
      </c>
      <c r="B368" s="1">
        <v>4</v>
      </c>
      <c r="C368" s="9">
        <f>INDEX(Tarifs[Prix],MATCH(Donnees[[#This Row],[Poids Exp]],Tarifs[Seuil],1))*IF(Donnees[[#This Row],[Poids Exp]]&gt;100,CEILING(Donnees[[#This Row],[Poids Exp]],10)/100,1)</f>
        <v>16.34</v>
      </c>
    </row>
    <row r="369" spans="1:3" x14ac:dyDescent="0.2">
      <c r="A369" s="2" t="s">
        <v>21</v>
      </c>
      <c r="B369" s="1">
        <v>58</v>
      </c>
      <c r="C369" s="9">
        <f>INDEX(Tarifs[Prix],MATCH(Donnees[[#This Row],[Poids Exp]],Tarifs[Seuil],1))*IF(Donnees[[#This Row],[Poids Exp]]&gt;100,CEILING(Donnees[[#This Row],[Poids Exp]],10)/100,1)</f>
        <v>66.510000000000005</v>
      </c>
    </row>
    <row r="370" spans="1:3" x14ac:dyDescent="0.2">
      <c r="A370" s="2" t="s">
        <v>35</v>
      </c>
      <c r="B370" s="1">
        <v>162</v>
      </c>
      <c r="C370" s="9">
        <f>INDEX(Tarifs[Prix],MATCH(Donnees[[#This Row],[Poids Exp]],Tarifs[Seuil],1))*IF(Donnees[[#This Row],[Poids Exp]]&gt;100,CEILING(Donnees[[#This Row],[Poids Exp]],10)/100,1)</f>
        <v>178.43199999999999</v>
      </c>
    </row>
    <row r="371" spans="1:3" x14ac:dyDescent="0.2">
      <c r="A371" s="2" t="s">
        <v>22</v>
      </c>
      <c r="B371" s="1">
        <v>12</v>
      </c>
      <c r="C371" s="9">
        <f>INDEX(Tarifs[Prix],MATCH(Donnees[[#This Row],[Poids Exp]],Tarifs[Seuil],1))*IF(Donnees[[#This Row],[Poids Exp]]&gt;100,CEILING(Donnees[[#This Row],[Poids Exp]],10)/100,1)</f>
        <v>23.51</v>
      </c>
    </row>
    <row r="372" spans="1:3" x14ac:dyDescent="0.2">
      <c r="A372" s="2" t="s">
        <v>23</v>
      </c>
      <c r="B372" s="1">
        <v>3</v>
      </c>
      <c r="C372" s="9">
        <f>INDEX(Tarifs[Prix],MATCH(Donnees[[#This Row],[Poids Exp]],Tarifs[Seuil],1))*IF(Donnees[[#This Row],[Poids Exp]]&gt;100,CEILING(Donnees[[#This Row],[Poids Exp]],10)/100,1)</f>
        <v>16.34</v>
      </c>
    </row>
    <row r="373" spans="1:3" x14ac:dyDescent="0.2">
      <c r="A373" s="2" t="s">
        <v>24</v>
      </c>
      <c r="B373" s="1">
        <v>63</v>
      </c>
      <c r="C373" s="9">
        <f>INDEX(Tarifs[Prix],MATCH(Donnees[[#This Row],[Poids Exp]],Tarifs[Seuil],1))*IF(Donnees[[#This Row],[Poids Exp]]&gt;100,CEILING(Donnees[[#This Row],[Poids Exp]],10)/100,1)</f>
        <v>76.260000000000005</v>
      </c>
    </row>
    <row r="374" spans="1:3" x14ac:dyDescent="0.2">
      <c r="A374" s="2" t="s">
        <v>23</v>
      </c>
      <c r="B374" s="1">
        <v>62</v>
      </c>
      <c r="C374" s="9">
        <f>INDEX(Tarifs[Prix],MATCH(Donnees[[#This Row],[Poids Exp]],Tarifs[Seuil],1))*IF(Donnees[[#This Row],[Poids Exp]]&gt;100,CEILING(Donnees[[#This Row],[Poids Exp]],10)/100,1)</f>
        <v>76.260000000000005</v>
      </c>
    </row>
    <row r="375" spans="1:3" x14ac:dyDescent="0.2">
      <c r="A375" s="2" t="s">
        <v>35</v>
      </c>
      <c r="B375" s="1">
        <v>171</v>
      </c>
      <c r="C375" s="9">
        <f>INDEX(Tarifs[Prix],MATCH(Donnees[[#This Row],[Poids Exp]],Tarifs[Seuil],1))*IF(Donnees[[#This Row],[Poids Exp]]&gt;100,CEILING(Donnees[[#This Row],[Poids Exp]],10)/100,1)</f>
        <v>188.928</v>
      </c>
    </row>
    <row r="376" spans="1:3" x14ac:dyDescent="0.2">
      <c r="A376" s="2" t="s">
        <v>26</v>
      </c>
      <c r="B376" s="1">
        <v>63</v>
      </c>
      <c r="C376" s="9">
        <f>INDEX(Tarifs[Prix],MATCH(Donnees[[#This Row],[Poids Exp]],Tarifs[Seuil],1))*IF(Donnees[[#This Row],[Poids Exp]]&gt;100,CEILING(Donnees[[#This Row],[Poids Exp]],10)/100,1)</f>
        <v>76.260000000000005</v>
      </c>
    </row>
    <row r="377" spans="1:3" x14ac:dyDescent="0.2">
      <c r="A377" s="2" t="s">
        <v>26</v>
      </c>
      <c r="B377" s="1">
        <v>5</v>
      </c>
      <c r="C377" s="9">
        <f>INDEX(Tarifs[Prix],MATCH(Donnees[[#This Row],[Poids Exp]],Tarifs[Seuil],1))*IF(Donnees[[#This Row],[Poids Exp]]&gt;100,CEILING(Donnees[[#This Row],[Poids Exp]],10)/100,1)</f>
        <v>19.540000000000003</v>
      </c>
    </row>
    <row r="378" spans="1:3" x14ac:dyDescent="0.2">
      <c r="A378" s="2" t="s">
        <v>25</v>
      </c>
      <c r="B378" s="1">
        <v>6</v>
      </c>
      <c r="C378" s="9">
        <f>INDEX(Tarifs[Prix],MATCH(Donnees[[#This Row],[Poids Exp]],Tarifs[Seuil],1))*IF(Donnees[[#This Row],[Poids Exp]]&gt;100,CEILING(Donnees[[#This Row],[Poids Exp]],10)/100,1)</f>
        <v>19.540000000000003</v>
      </c>
    </row>
    <row r="379" spans="1:3" x14ac:dyDescent="0.2">
      <c r="A379" s="2" t="s">
        <v>27</v>
      </c>
      <c r="B379" s="1">
        <v>67</v>
      </c>
      <c r="C379" s="9">
        <f>INDEX(Tarifs[Prix],MATCH(Donnees[[#This Row],[Poids Exp]],Tarifs[Seuil],1))*IF(Donnees[[#This Row],[Poids Exp]]&gt;100,CEILING(Donnees[[#This Row],[Poids Exp]],10)/100,1)</f>
        <v>76.260000000000005</v>
      </c>
    </row>
    <row r="380" spans="1:3" x14ac:dyDescent="0.2">
      <c r="A380" s="2" t="s">
        <v>27</v>
      </c>
      <c r="B380" s="1">
        <v>4</v>
      </c>
      <c r="C380" s="9">
        <f>INDEX(Tarifs[Prix],MATCH(Donnees[[#This Row],[Poids Exp]],Tarifs[Seuil],1))*IF(Donnees[[#This Row],[Poids Exp]]&gt;100,CEILING(Donnees[[#This Row],[Poids Exp]],10)/100,1)</f>
        <v>16.34</v>
      </c>
    </row>
    <row r="381" spans="1:3" x14ac:dyDescent="0.2">
      <c r="A381" s="2" t="s">
        <v>28</v>
      </c>
      <c r="B381" s="1">
        <v>67</v>
      </c>
      <c r="C381" s="9">
        <f>INDEX(Tarifs[Prix],MATCH(Donnees[[#This Row],[Poids Exp]],Tarifs[Seuil],1))*IF(Donnees[[#This Row],[Poids Exp]]&gt;100,CEILING(Donnees[[#This Row],[Poids Exp]],10)/100,1)</f>
        <v>76.260000000000005</v>
      </c>
    </row>
    <row r="382" spans="1:3" x14ac:dyDescent="0.2">
      <c r="A382" s="2" t="s">
        <v>28</v>
      </c>
      <c r="B382" s="1">
        <v>3</v>
      </c>
      <c r="C382" s="9">
        <f>INDEX(Tarifs[Prix],MATCH(Donnees[[#This Row],[Poids Exp]],Tarifs[Seuil],1))*IF(Donnees[[#This Row],[Poids Exp]]&gt;100,CEILING(Donnees[[#This Row],[Poids Exp]],10)/100,1)</f>
        <v>16.34</v>
      </c>
    </row>
    <row r="383" spans="1:3" x14ac:dyDescent="0.2">
      <c r="A383" s="2" t="s">
        <v>28</v>
      </c>
      <c r="B383" s="1">
        <v>5</v>
      </c>
      <c r="C383" s="9">
        <f>INDEX(Tarifs[Prix],MATCH(Donnees[[#This Row],[Poids Exp]],Tarifs[Seuil],1))*IF(Donnees[[#This Row],[Poids Exp]]&gt;100,CEILING(Donnees[[#This Row],[Poids Exp]],10)/100,1)</f>
        <v>19.540000000000003</v>
      </c>
    </row>
    <row r="384" spans="1:3" x14ac:dyDescent="0.2">
      <c r="A384" s="2" t="s">
        <v>29</v>
      </c>
      <c r="B384" s="1">
        <v>3</v>
      </c>
      <c r="C384" s="9">
        <f>INDEX(Tarifs[Prix],MATCH(Donnees[[#This Row],[Poids Exp]],Tarifs[Seuil],1))*IF(Donnees[[#This Row],[Poids Exp]]&gt;100,CEILING(Donnees[[#This Row],[Poids Exp]],10)/100,1)</f>
        <v>16.34</v>
      </c>
    </row>
    <row r="385" spans="1:3" x14ac:dyDescent="0.2">
      <c r="A385" s="2" t="s">
        <v>29</v>
      </c>
      <c r="B385" s="1">
        <v>65</v>
      </c>
      <c r="C385" s="9">
        <f>INDEX(Tarifs[Prix],MATCH(Donnees[[#This Row],[Poids Exp]],Tarifs[Seuil],1))*IF(Donnees[[#This Row],[Poids Exp]]&gt;100,CEILING(Donnees[[#This Row],[Poids Exp]],10)/100,1)</f>
        <v>76.260000000000005</v>
      </c>
    </row>
    <row r="386" spans="1:3" x14ac:dyDescent="0.2">
      <c r="A386" s="2" t="s">
        <v>30</v>
      </c>
      <c r="B386" s="1">
        <v>63</v>
      </c>
      <c r="C386" s="9">
        <f>INDEX(Tarifs[Prix],MATCH(Donnees[[#This Row],[Poids Exp]],Tarifs[Seuil],1))*IF(Donnees[[#This Row],[Poids Exp]]&gt;100,CEILING(Donnees[[#This Row],[Poids Exp]],10)/100,1)</f>
        <v>76.260000000000005</v>
      </c>
    </row>
    <row r="387" spans="1:3" x14ac:dyDescent="0.2">
      <c r="A387" s="2" t="s">
        <v>30</v>
      </c>
      <c r="B387" s="1">
        <v>5</v>
      </c>
      <c r="C387" s="9">
        <f>INDEX(Tarifs[Prix],MATCH(Donnees[[#This Row],[Poids Exp]],Tarifs[Seuil],1))*IF(Donnees[[#This Row],[Poids Exp]]&gt;100,CEILING(Donnees[[#This Row],[Poids Exp]],10)/100,1)</f>
        <v>19.540000000000003</v>
      </c>
    </row>
    <row r="388" spans="1:3" x14ac:dyDescent="0.2">
      <c r="A388" s="2" t="s">
        <v>31</v>
      </c>
      <c r="B388" s="1">
        <v>72</v>
      </c>
      <c r="C388" s="9">
        <f>INDEX(Tarifs[Prix],MATCH(Donnees[[#This Row],[Poids Exp]],Tarifs[Seuil],1))*IF(Donnees[[#This Row],[Poids Exp]]&gt;100,CEILING(Donnees[[#This Row],[Poids Exp]],10)/100,1)</f>
        <v>86.08</v>
      </c>
    </row>
    <row r="389" spans="1:3" x14ac:dyDescent="0.2">
      <c r="A389" s="2" t="s">
        <v>31</v>
      </c>
      <c r="B389" s="1">
        <v>5</v>
      </c>
      <c r="C389" s="9">
        <f>INDEX(Tarifs[Prix],MATCH(Donnees[[#This Row],[Poids Exp]],Tarifs[Seuil],1))*IF(Donnees[[#This Row],[Poids Exp]]&gt;100,CEILING(Donnees[[#This Row],[Poids Exp]],10)/100,1)</f>
        <v>19.540000000000003</v>
      </c>
    </row>
    <row r="390" spans="1:3" x14ac:dyDescent="0.2">
      <c r="A390" s="2" t="s">
        <v>32</v>
      </c>
      <c r="B390" s="1">
        <v>97</v>
      </c>
      <c r="C390" s="9">
        <f>INDEX(Tarifs[Prix],MATCH(Donnees[[#This Row],[Poids Exp]],Tarifs[Seuil],1))*IF(Donnees[[#This Row],[Poids Exp]]&gt;100,CEILING(Donnees[[#This Row],[Poids Exp]],10)/100,1)</f>
        <v>104.96</v>
      </c>
    </row>
    <row r="391" spans="1:3" x14ac:dyDescent="0.2">
      <c r="A391" s="2" t="s">
        <v>32</v>
      </c>
      <c r="B391" s="1">
        <v>12</v>
      </c>
      <c r="C391" s="9">
        <f>INDEX(Tarifs[Prix],MATCH(Donnees[[#This Row],[Poids Exp]],Tarifs[Seuil],1))*IF(Donnees[[#This Row],[Poids Exp]]&gt;100,CEILING(Donnees[[#This Row],[Poids Exp]],10)/100,1)</f>
        <v>23.51</v>
      </c>
    </row>
    <row r="392" spans="1:3" x14ac:dyDescent="0.2">
      <c r="A392" s="2" t="s">
        <v>29</v>
      </c>
      <c r="B392" s="1">
        <v>161</v>
      </c>
      <c r="C392" s="9">
        <f>INDEX(Tarifs[Prix],MATCH(Donnees[[#This Row],[Poids Exp]],Tarifs[Seuil],1))*IF(Donnees[[#This Row],[Poids Exp]]&gt;100,CEILING(Donnees[[#This Row],[Poids Exp]],10)/100,1)</f>
        <v>178.43199999999999</v>
      </c>
    </row>
    <row r="393" spans="1:3" x14ac:dyDescent="0.2">
      <c r="A393" s="2" t="s">
        <v>33</v>
      </c>
      <c r="B393" s="1">
        <v>5</v>
      </c>
      <c r="C393" s="9">
        <f>INDEX(Tarifs[Prix],MATCH(Donnees[[#This Row],[Poids Exp]],Tarifs[Seuil],1))*IF(Donnees[[#This Row],[Poids Exp]]&gt;100,CEILING(Donnees[[#This Row],[Poids Exp]],10)/100,1)</f>
        <v>19.540000000000003</v>
      </c>
    </row>
    <row r="394" spans="1:3" x14ac:dyDescent="0.2">
      <c r="A394" s="2" t="s">
        <v>34</v>
      </c>
      <c r="B394" s="1">
        <v>52</v>
      </c>
      <c r="C394" s="9">
        <f>INDEX(Tarifs[Prix],MATCH(Donnees[[#This Row],[Poids Exp]],Tarifs[Seuil],1))*IF(Donnees[[#This Row],[Poids Exp]]&gt;100,CEILING(Donnees[[#This Row],[Poids Exp]],10)/100,1)</f>
        <v>66.510000000000005</v>
      </c>
    </row>
    <row r="395" spans="1:3" x14ac:dyDescent="0.2">
      <c r="A395" s="2" t="s">
        <v>35</v>
      </c>
      <c r="B395" s="1">
        <v>5</v>
      </c>
      <c r="C395" s="9">
        <f>INDEX(Tarifs[Prix],MATCH(Donnees[[#This Row],[Poids Exp]],Tarifs[Seuil],1))*IF(Donnees[[#This Row],[Poids Exp]]&gt;100,CEILING(Donnees[[#This Row],[Poids Exp]],10)/100,1)</f>
        <v>19.540000000000003</v>
      </c>
    </row>
    <row r="396" spans="1:3" x14ac:dyDescent="0.2">
      <c r="A396" s="2" t="s">
        <v>35</v>
      </c>
      <c r="B396" s="1">
        <v>70</v>
      </c>
      <c r="C396" s="9">
        <f>INDEX(Tarifs[Prix],MATCH(Donnees[[#This Row],[Poids Exp]],Tarifs[Seuil],1))*IF(Donnees[[#This Row],[Poids Exp]]&gt;100,CEILING(Donnees[[#This Row],[Poids Exp]],10)/100,1)</f>
        <v>86.08</v>
      </c>
    </row>
    <row r="397" spans="1:3" x14ac:dyDescent="0.2">
      <c r="A397" s="2" t="s">
        <v>17</v>
      </c>
      <c r="B397" s="1">
        <v>29</v>
      </c>
      <c r="C397" s="9">
        <f>INDEX(Tarifs[Prix],MATCH(Donnees[[#This Row],[Poids Exp]],Tarifs[Seuil],1))*IF(Donnees[[#This Row],[Poids Exp]]&gt;100,CEILING(Donnees[[#This Row],[Poids Exp]],10)/100,1)</f>
        <v>35.659999999999997</v>
      </c>
    </row>
    <row r="398" spans="1:3" x14ac:dyDescent="0.2">
      <c r="A398" s="2" t="s">
        <v>17</v>
      </c>
      <c r="B398" s="1">
        <v>1</v>
      </c>
      <c r="C398" s="9">
        <f>INDEX(Tarifs[Prix],MATCH(Donnees[[#This Row],[Poids Exp]],Tarifs[Seuil],1))*IF(Donnees[[#This Row],[Poids Exp]]&gt;100,CEILING(Donnees[[#This Row],[Poids Exp]],10)/100,1)</f>
        <v>16.34</v>
      </c>
    </row>
    <row r="399" spans="1:3" x14ac:dyDescent="0.2">
      <c r="A399" s="2" t="s">
        <v>18</v>
      </c>
      <c r="B399" s="1">
        <v>37</v>
      </c>
      <c r="C399" s="9">
        <f>INDEX(Tarifs[Prix],MATCH(Donnees[[#This Row],[Poids Exp]],Tarifs[Seuil],1))*IF(Donnees[[#This Row],[Poids Exp]]&gt;100,CEILING(Donnees[[#This Row],[Poids Exp]],10)/100,1)</f>
        <v>47.18</v>
      </c>
    </row>
    <row r="400" spans="1:3" x14ac:dyDescent="0.2">
      <c r="A400" s="2" t="s">
        <v>19</v>
      </c>
      <c r="B400" s="1">
        <v>28</v>
      </c>
      <c r="C400" s="9">
        <f>INDEX(Tarifs[Prix],MATCH(Donnees[[#This Row],[Poids Exp]],Tarifs[Seuil],1))*IF(Donnees[[#This Row],[Poids Exp]]&gt;100,CEILING(Donnees[[#This Row],[Poids Exp]],10)/100,1)</f>
        <v>35.659999999999997</v>
      </c>
    </row>
    <row r="401" spans="1:3" x14ac:dyDescent="0.2">
      <c r="A401" s="2" t="s">
        <v>20</v>
      </c>
      <c r="B401" s="1">
        <v>34</v>
      </c>
      <c r="C401" s="9">
        <f>INDEX(Tarifs[Prix],MATCH(Donnees[[#This Row],[Poids Exp]],Tarifs[Seuil],1))*IF(Donnees[[#This Row],[Poids Exp]]&gt;100,CEILING(Donnees[[#This Row],[Poids Exp]],10)/100,1)</f>
        <v>47.18</v>
      </c>
    </row>
    <row r="402" spans="1:3" x14ac:dyDescent="0.2">
      <c r="A402" s="2" t="s">
        <v>20</v>
      </c>
      <c r="B402" s="1">
        <v>2</v>
      </c>
      <c r="C402" s="9">
        <f>INDEX(Tarifs[Prix],MATCH(Donnees[[#This Row],[Poids Exp]],Tarifs[Seuil],1))*IF(Donnees[[#This Row],[Poids Exp]]&gt;100,CEILING(Donnees[[#This Row],[Poids Exp]],10)/100,1)</f>
        <v>16.34</v>
      </c>
    </row>
    <row r="403" spans="1:3" x14ac:dyDescent="0.2">
      <c r="A403" s="2" t="s">
        <v>22</v>
      </c>
      <c r="B403" s="1">
        <v>67</v>
      </c>
      <c r="C403" s="9">
        <f>INDEX(Tarifs[Prix],MATCH(Donnees[[#This Row],[Poids Exp]],Tarifs[Seuil],1))*IF(Donnees[[#This Row],[Poids Exp]]&gt;100,CEILING(Donnees[[#This Row],[Poids Exp]],10)/100,1)</f>
        <v>76.260000000000005</v>
      </c>
    </row>
    <row r="404" spans="1:3" x14ac:dyDescent="0.2">
      <c r="A404" s="2" t="s">
        <v>21</v>
      </c>
      <c r="B404" s="1">
        <v>35</v>
      </c>
      <c r="C404" s="9">
        <f>INDEX(Tarifs[Prix],MATCH(Donnees[[#This Row],[Poids Exp]],Tarifs[Seuil],1))*IF(Donnees[[#This Row],[Poids Exp]]&gt;100,CEILING(Donnees[[#This Row],[Poids Exp]],10)/100,1)</f>
        <v>47.18</v>
      </c>
    </row>
    <row r="405" spans="1:3" x14ac:dyDescent="0.2">
      <c r="A405" s="2" t="s">
        <v>22</v>
      </c>
      <c r="B405" s="1">
        <v>2</v>
      </c>
      <c r="C405" s="9">
        <f>INDEX(Tarifs[Prix],MATCH(Donnees[[#This Row],[Poids Exp]],Tarifs[Seuil],1))*IF(Donnees[[#This Row],[Poids Exp]]&gt;100,CEILING(Donnees[[#This Row],[Poids Exp]],10)/100,1)</f>
        <v>16.34</v>
      </c>
    </row>
    <row r="406" spans="1:3" x14ac:dyDescent="0.2">
      <c r="A406" s="2" t="s">
        <v>24</v>
      </c>
      <c r="B406" s="1">
        <v>43</v>
      </c>
      <c r="C406" s="9">
        <f>INDEX(Tarifs[Prix],MATCH(Donnees[[#This Row],[Poids Exp]],Tarifs[Seuil],1))*IF(Donnees[[#This Row],[Poids Exp]]&gt;100,CEILING(Donnees[[#This Row],[Poids Exp]],10)/100,1)</f>
        <v>56.9</v>
      </c>
    </row>
    <row r="407" spans="1:3" x14ac:dyDescent="0.2">
      <c r="A407" s="2" t="s">
        <v>23</v>
      </c>
      <c r="B407" s="1">
        <v>37</v>
      </c>
      <c r="C407" s="9">
        <f>INDEX(Tarifs[Prix],MATCH(Donnees[[#This Row],[Poids Exp]],Tarifs[Seuil],1))*IF(Donnees[[#This Row],[Poids Exp]]&gt;100,CEILING(Donnees[[#This Row],[Poids Exp]],10)/100,1)</f>
        <v>47.18</v>
      </c>
    </row>
    <row r="408" spans="1:3" x14ac:dyDescent="0.2">
      <c r="A408" s="2" t="s">
        <v>25</v>
      </c>
      <c r="B408" s="1">
        <v>44</v>
      </c>
      <c r="C408" s="9">
        <f>INDEX(Tarifs[Prix],MATCH(Donnees[[#This Row],[Poids Exp]],Tarifs[Seuil],1))*IF(Donnees[[#This Row],[Poids Exp]]&gt;100,CEILING(Donnees[[#This Row],[Poids Exp]],10)/100,1)</f>
        <v>56.9</v>
      </c>
    </row>
    <row r="409" spans="1:3" x14ac:dyDescent="0.2">
      <c r="A409" s="2" t="s">
        <v>26</v>
      </c>
      <c r="B409" s="1">
        <v>32</v>
      </c>
      <c r="C409" s="9">
        <f>INDEX(Tarifs[Prix],MATCH(Donnees[[#This Row],[Poids Exp]],Tarifs[Seuil],1))*IF(Donnees[[#This Row],[Poids Exp]]&gt;100,CEILING(Donnees[[#This Row],[Poids Exp]],10)/100,1)</f>
        <v>47.18</v>
      </c>
    </row>
    <row r="410" spans="1:3" x14ac:dyDescent="0.2">
      <c r="A410" s="2" t="s">
        <v>25</v>
      </c>
      <c r="B410" s="1">
        <v>4</v>
      </c>
      <c r="C410" s="9">
        <f>INDEX(Tarifs[Prix],MATCH(Donnees[[#This Row],[Poids Exp]],Tarifs[Seuil],1))*IF(Donnees[[#This Row],[Poids Exp]]&gt;100,CEILING(Donnees[[#This Row],[Poids Exp]],10)/100,1)</f>
        <v>16.34</v>
      </c>
    </row>
    <row r="411" spans="1:3" x14ac:dyDescent="0.2">
      <c r="A411" s="2" t="s">
        <v>27</v>
      </c>
      <c r="B411" s="1">
        <v>47</v>
      </c>
      <c r="C411" s="9">
        <f>INDEX(Tarifs[Prix],MATCH(Donnees[[#This Row],[Poids Exp]],Tarifs[Seuil],1))*IF(Donnees[[#This Row],[Poids Exp]]&gt;100,CEILING(Donnees[[#This Row],[Poids Exp]],10)/100,1)</f>
        <v>56.9</v>
      </c>
    </row>
    <row r="412" spans="1:3" x14ac:dyDescent="0.2">
      <c r="A412" s="2" t="s">
        <v>27</v>
      </c>
      <c r="B412" s="1">
        <v>1</v>
      </c>
      <c r="C412" s="9">
        <f>INDEX(Tarifs[Prix],MATCH(Donnees[[#This Row],[Poids Exp]],Tarifs[Seuil],1))*IF(Donnees[[#This Row],[Poids Exp]]&gt;100,CEILING(Donnees[[#This Row],[Poids Exp]],10)/100,1)</f>
        <v>16.34</v>
      </c>
    </row>
    <row r="413" spans="1:3" x14ac:dyDescent="0.2">
      <c r="A413" s="2" t="s">
        <v>28</v>
      </c>
      <c r="B413" s="1">
        <v>39</v>
      </c>
      <c r="C413" s="9">
        <f>INDEX(Tarifs[Prix],MATCH(Donnees[[#This Row],[Poids Exp]],Tarifs[Seuil],1))*IF(Donnees[[#This Row],[Poids Exp]]&gt;100,CEILING(Donnees[[#This Row],[Poids Exp]],10)/100,1)</f>
        <v>47.18</v>
      </c>
    </row>
    <row r="414" spans="1:3" x14ac:dyDescent="0.2">
      <c r="A414" s="2" t="s">
        <v>28</v>
      </c>
      <c r="B414" s="1">
        <v>3</v>
      </c>
      <c r="C414" s="9">
        <f>INDEX(Tarifs[Prix],MATCH(Donnees[[#This Row],[Poids Exp]],Tarifs[Seuil],1))*IF(Donnees[[#This Row],[Poids Exp]]&gt;100,CEILING(Donnees[[#This Row],[Poids Exp]],10)/100,1)</f>
        <v>16.34</v>
      </c>
    </row>
    <row r="415" spans="1:3" x14ac:dyDescent="0.2">
      <c r="A415" s="2" t="s">
        <v>29</v>
      </c>
      <c r="B415" s="1">
        <v>54</v>
      </c>
      <c r="C415" s="9">
        <f>INDEX(Tarifs[Prix],MATCH(Donnees[[#This Row],[Poids Exp]],Tarifs[Seuil],1))*IF(Donnees[[#This Row],[Poids Exp]]&gt;100,CEILING(Donnees[[#This Row],[Poids Exp]],10)/100,1)</f>
        <v>66.510000000000005</v>
      </c>
    </row>
    <row r="416" spans="1:3" x14ac:dyDescent="0.2">
      <c r="A416" s="2" t="s">
        <v>29</v>
      </c>
      <c r="B416" s="1">
        <v>1</v>
      </c>
      <c r="C416" s="9">
        <f>INDEX(Tarifs[Prix],MATCH(Donnees[[#This Row],[Poids Exp]],Tarifs[Seuil],1))*IF(Donnees[[#This Row],[Poids Exp]]&gt;100,CEILING(Donnees[[#This Row],[Poids Exp]],10)/100,1)</f>
        <v>16.34</v>
      </c>
    </row>
    <row r="417" spans="1:3" x14ac:dyDescent="0.2">
      <c r="A417" s="2" t="s">
        <v>30</v>
      </c>
      <c r="B417" s="1">
        <v>39</v>
      </c>
      <c r="C417" s="9">
        <f>INDEX(Tarifs[Prix],MATCH(Donnees[[#This Row],[Poids Exp]],Tarifs[Seuil],1))*IF(Donnees[[#This Row],[Poids Exp]]&gt;100,CEILING(Donnees[[#This Row],[Poids Exp]],10)/100,1)</f>
        <v>47.18</v>
      </c>
    </row>
    <row r="418" spans="1:3" x14ac:dyDescent="0.2">
      <c r="A418" s="2" t="s">
        <v>30</v>
      </c>
      <c r="B418" s="1">
        <v>1</v>
      </c>
      <c r="C418" s="9">
        <f>INDEX(Tarifs[Prix],MATCH(Donnees[[#This Row],[Poids Exp]],Tarifs[Seuil],1))*IF(Donnees[[#This Row],[Poids Exp]]&gt;100,CEILING(Donnees[[#This Row],[Poids Exp]],10)/100,1)</f>
        <v>16.34</v>
      </c>
    </row>
    <row r="419" spans="1:3" x14ac:dyDescent="0.2">
      <c r="A419" s="2" t="s">
        <v>31</v>
      </c>
      <c r="B419" s="1">
        <v>47</v>
      </c>
      <c r="C419" s="9">
        <f>INDEX(Tarifs[Prix],MATCH(Donnees[[#This Row],[Poids Exp]],Tarifs[Seuil],1))*IF(Donnees[[#This Row],[Poids Exp]]&gt;100,CEILING(Donnees[[#This Row],[Poids Exp]],10)/100,1)</f>
        <v>56.9</v>
      </c>
    </row>
    <row r="420" spans="1:3" x14ac:dyDescent="0.2">
      <c r="A420" s="2" t="s">
        <v>32</v>
      </c>
      <c r="B420" s="1">
        <v>46</v>
      </c>
      <c r="C420" s="9">
        <f>INDEX(Tarifs[Prix],MATCH(Donnees[[#This Row],[Poids Exp]],Tarifs[Seuil],1))*IF(Donnees[[#This Row],[Poids Exp]]&gt;100,CEILING(Donnees[[#This Row],[Poids Exp]],10)/100,1)</f>
        <v>56.9</v>
      </c>
    </row>
    <row r="421" spans="1:3" x14ac:dyDescent="0.2">
      <c r="A421" s="2" t="s">
        <v>32</v>
      </c>
      <c r="B421" s="1">
        <v>1</v>
      </c>
      <c r="C421" s="9">
        <f>INDEX(Tarifs[Prix],MATCH(Donnees[[#This Row],[Poids Exp]],Tarifs[Seuil],1))*IF(Donnees[[#This Row],[Poids Exp]]&gt;100,CEILING(Donnees[[#This Row],[Poids Exp]],10)/100,1)</f>
        <v>16.34</v>
      </c>
    </row>
    <row r="422" spans="1:3" x14ac:dyDescent="0.2">
      <c r="A422" s="2" t="s">
        <v>33</v>
      </c>
      <c r="B422" s="1">
        <v>82</v>
      </c>
      <c r="C422" s="9">
        <f>INDEX(Tarifs[Prix],MATCH(Donnees[[#This Row],[Poids Exp]],Tarifs[Seuil],1))*IF(Donnees[[#This Row],[Poids Exp]]&gt;100,CEILING(Donnees[[#This Row],[Poids Exp]],10)/100,1)</f>
        <v>94.63000000000001</v>
      </c>
    </row>
    <row r="423" spans="1:3" x14ac:dyDescent="0.2">
      <c r="A423" s="2" t="s">
        <v>34</v>
      </c>
      <c r="B423" s="1">
        <v>29</v>
      </c>
      <c r="C423" s="9">
        <f>INDEX(Tarifs[Prix],MATCH(Donnees[[#This Row],[Poids Exp]],Tarifs[Seuil],1))*IF(Donnees[[#This Row],[Poids Exp]]&gt;100,CEILING(Donnees[[#This Row],[Poids Exp]],10)/100,1)</f>
        <v>35.659999999999997</v>
      </c>
    </row>
    <row r="424" spans="1:3" x14ac:dyDescent="0.2">
      <c r="A424" s="2" t="s">
        <v>35</v>
      </c>
      <c r="B424" s="1">
        <v>56</v>
      </c>
      <c r="C424" s="9">
        <f>INDEX(Tarifs[Prix],MATCH(Donnees[[#This Row],[Poids Exp]],Tarifs[Seuil],1))*IF(Donnees[[#This Row],[Poids Exp]]&gt;100,CEILING(Donnees[[#This Row],[Poids Exp]],10)/100,1)</f>
        <v>66.510000000000005</v>
      </c>
    </row>
    <row r="426" spans="1:3" x14ac:dyDescent="0.2">
      <c r="A426" s="1" t="s">
        <v>15</v>
      </c>
      <c r="B426" s="1">
        <f>SUM(B2:B425)</f>
        <v>19454</v>
      </c>
      <c r="C426" s="1">
        <f>SUM(B426:B426)</f>
        <v>19454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</vt:lpstr>
    </vt:vector>
  </TitlesOfParts>
  <Company>Dachser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 Thien Tran</dc:creator>
  <cp:lastModifiedBy>Chris_W10</cp:lastModifiedBy>
  <dcterms:created xsi:type="dcterms:W3CDTF">2021-01-05T11:02:36Z</dcterms:created>
  <dcterms:modified xsi:type="dcterms:W3CDTF">2021-12-02T12:51:07Z</dcterms:modified>
</cp:coreProperties>
</file>