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B727CE2-B712-440B-BD5A-D0D39FB0DE1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PowerQuery" sheetId="4" r:id="rId2"/>
    <sheet name="Feuil2" sheetId="2" r:id="rId3"/>
    <sheet name="Feuil3" sheetId="3" r:id="rId4"/>
  </sheets>
  <definedNames>
    <definedName name="Donnees">OFFSET(PowerQuery!$A$1,,,COUNTA(PowerQuery!$C:$C),9)</definedName>
  </definedNames>
  <calcPr calcId="191029"/>
  <pivotCaches>
    <pivotCache cacheId="1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C21" i="1"/>
  <c r="C22" i="1"/>
  <c r="C23" i="1"/>
  <c r="C24" i="1"/>
  <c r="C25" i="1"/>
  <c r="E25" i="1" a="1"/>
  <c r="E25" i="1" s="1"/>
  <c r="E24" i="1" a="1"/>
  <c r="E24" i="1" s="1"/>
  <c r="E23" i="1" a="1"/>
  <c r="E23" i="1" s="1"/>
  <c r="E22" i="1" a="1"/>
  <c r="E22" i="1" s="1"/>
  <c r="E21" i="1" a="1"/>
  <c r="E21" i="1" s="1"/>
  <c r="E20" i="1" a="1"/>
  <c r="E20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55E2A9-F73D-453F-8C14-9B60671D85B4}" keepAlive="1" name="Requête - Donnees" description="Connexion à la requête « Donnees » dans le classeur." type="5" refreshedVersion="0" background="1">
    <dbPr connection="Provider=Microsoft.Mashup.OleDb.1;Data Source=$Workbook$;Location=Donnees;Extended Properties=&quot;&quot;" command="SELECT * FROM [Donnees]"/>
  </connection>
  <connection id="2" xr16:uid="{8D9935F1-1C3B-4686-BFDA-B3795B3E70C9}" keepAlive="1" name="Requête - Donnees (2)" description="Connexion à la requête « Donnees (2) » dans le classeur." type="5" refreshedVersion="7" background="1">
    <dbPr connection="Provider=Microsoft.Mashup.OleDb.1;Data Source=$Workbook$;Location=&quot;Donnees (2)&quot;;Extended Properties=&quot;&quot;" command="SELECT * FROM [Donnees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<sst xmlns="http://schemas.openxmlformats.org/spreadsheetml/2006/main" count="78" uniqueCount="30">
  <si>
    <t>NOM</t>
  </si>
  <si>
    <t>NOM 1</t>
  </si>
  <si>
    <t>NOM 2</t>
  </si>
  <si>
    <t>NOM 3</t>
  </si>
  <si>
    <t>NOM 4</t>
  </si>
  <si>
    <t>NOM 5</t>
  </si>
  <si>
    <t>NOM 6</t>
  </si>
  <si>
    <t>NOM 7</t>
  </si>
  <si>
    <t>EQUIPE</t>
  </si>
  <si>
    <t>EQUIPE J1</t>
  </si>
  <si>
    <t>EQUIPE J2</t>
  </si>
  <si>
    <t>NOM 8</t>
  </si>
  <si>
    <t>L</t>
  </si>
  <si>
    <t>M</t>
  </si>
  <si>
    <t>J</t>
  </si>
  <si>
    <t>V</t>
  </si>
  <si>
    <t>S</t>
  </si>
  <si>
    <t>D</t>
  </si>
  <si>
    <t>(8-20)</t>
  </si>
  <si>
    <t>(9-21)</t>
  </si>
  <si>
    <t>Toutes EQUIPES</t>
  </si>
  <si>
    <t>Jour</t>
  </si>
  <si>
    <t>Ma</t>
  </si>
  <si>
    <t>Total général</t>
  </si>
  <si>
    <t>Plage Horaire</t>
  </si>
  <si>
    <t>8-20</t>
  </si>
  <si>
    <t>9-21</t>
  </si>
  <si>
    <t>Nombre de EQUIPE</t>
  </si>
  <si>
    <t>8-21</t>
  </si>
  <si>
    <t>9-22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</si>
</sst>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5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49" fontId="0" fillId="0" borderId="11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49" fontId="0" fillId="0" borderId="16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19.52942175926" backgroundQuery="1" createdVersion="7" refreshedVersion="7" minRefreshableVersion="3" recordCount="16" xr:uid="{67822B52-B4CE-4F4E-8764-7AAB3551A76B}">
  <cacheSource type="external" connectionId="2"/>
  <cacheFields count="3">
    <cacheField name="EQUIPE" numFmtId="0">
      <sharedItems count="2">
        <s v="EQUIPE J1"/>
        <s v="EQUIPE J2"/>
      </sharedItems>
    </cacheField>
    <cacheField name="Jour" numFmtId="0">
      <sharedItems count="2">
        <s v="L"/>
        <s v="Ma"/>
      </sharedItems>
    </cacheField>
    <cacheField name="Plage Horaire" numFmtId="0">
      <sharedItems count="4">
        <s v="8-20"/>
        <s v="9-21"/>
        <s v="8-21"/>
        <s v="9-2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</r>
  <r>
    <x v="0"/>
    <x v="0"/>
    <x v="0"/>
  </r>
  <r>
    <x v="0"/>
    <x v="0"/>
    <x v="0"/>
  </r>
  <r>
    <x v="0"/>
    <x v="0"/>
    <x v="1"/>
  </r>
  <r>
    <x v="0"/>
    <x v="1"/>
    <x v="0"/>
  </r>
  <r>
    <x v="0"/>
    <x v="1"/>
    <x v="0"/>
  </r>
  <r>
    <x v="0"/>
    <x v="1"/>
    <x v="2"/>
  </r>
  <r>
    <x v="0"/>
    <x v="1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1"/>
    <x v="0"/>
  </r>
  <r>
    <x v="1"/>
    <x v="1"/>
    <x v="1"/>
  </r>
  <r>
    <x v="1"/>
    <x v="1"/>
    <x v="1"/>
  </r>
  <r>
    <x v="1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5FE2AA-FCDE-4026-BDB6-2078D4C0B606}" name="Tableau croisé dynamique1" cacheId="10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>
  <location ref="K1:O11" firstHeaderRow="1" firstDataRow="2" firstDataCol="2"/>
  <pivotFields count="3">
    <pivotField axis="axisRow" dataField="1" compact="0" showAll="0">
      <items count="3">
        <item x="0"/>
        <item x="1"/>
        <item t="default"/>
      </items>
    </pivotField>
    <pivotField axis="axisCol" compact="0" showAll="0">
      <items count="3">
        <item x="0"/>
        <item x="1"/>
        <item t="default"/>
      </items>
    </pivotField>
    <pivotField axis="axisRow" compact="0" showAll="0">
      <items count="5">
        <item x="0"/>
        <item x="1"/>
        <item x="2"/>
        <item x="3"/>
        <item t="default"/>
      </items>
    </pivotField>
  </pivotFields>
  <rowFields count="2">
    <field x="0"/>
    <field x="2"/>
  </rowFields>
  <rowItems count="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3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EQUIP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workbookViewId="0">
      <selection activeCell="C3" sqref="C3"/>
    </sheetView>
  </sheetViews>
  <sheetFormatPr baseColWidth="10" defaultRowHeight="15" x14ac:dyDescent="0.25"/>
  <cols>
    <col min="1" max="1" width="14.85546875" style="1" bestFit="1" customWidth="1"/>
    <col min="2" max="16384" width="11.42578125" style="1"/>
  </cols>
  <sheetData>
    <row r="1" spans="1:9" ht="15.75" thickTop="1" x14ac:dyDescent="0.25">
      <c r="A1" s="15" t="s">
        <v>0</v>
      </c>
      <c r="B1" s="16" t="s">
        <v>8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3">
        <v>6</v>
      </c>
      <c r="I1" s="4">
        <v>7</v>
      </c>
    </row>
    <row r="2" spans="1:9" x14ac:dyDescent="0.25">
      <c r="A2" s="13"/>
      <c r="B2" s="11"/>
      <c r="C2" s="5" t="s">
        <v>12</v>
      </c>
      <c r="D2" s="5" t="s">
        <v>13</v>
      </c>
      <c r="E2" s="5" t="s">
        <v>13</v>
      </c>
      <c r="F2" s="5" t="s">
        <v>14</v>
      </c>
      <c r="G2" s="5" t="s">
        <v>15</v>
      </c>
      <c r="H2" s="6" t="s">
        <v>16</v>
      </c>
      <c r="I2" s="7" t="s">
        <v>17</v>
      </c>
    </row>
    <row r="3" spans="1:9" x14ac:dyDescent="0.25">
      <c r="A3" s="13" t="s">
        <v>1</v>
      </c>
      <c r="B3" s="11" t="s">
        <v>9</v>
      </c>
      <c r="C3" s="5">
        <v>8</v>
      </c>
      <c r="D3" s="5"/>
      <c r="E3" s="5"/>
      <c r="F3" s="5"/>
      <c r="G3" s="5"/>
      <c r="H3" s="6"/>
      <c r="I3" s="7"/>
    </row>
    <row r="4" spans="1:9" x14ac:dyDescent="0.25">
      <c r="A4" s="13"/>
      <c r="B4" s="11"/>
      <c r="C4" s="5">
        <v>20</v>
      </c>
      <c r="D4" s="5"/>
      <c r="E4" s="5"/>
      <c r="F4" s="5"/>
      <c r="G4" s="5"/>
      <c r="H4" s="6"/>
      <c r="I4" s="7"/>
    </row>
    <row r="5" spans="1:9" x14ac:dyDescent="0.25">
      <c r="A5" s="13" t="s">
        <v>2</v>
      </c>
      <c r="B5" s="11" t="s">
        <v>9</v>
      </c>
      <c r="C5" s="5">
        <v>8</v>
      </c>
      <c r="D5" s="5"/>
      <c r="E5" s="5"/>
      <c r="F5" s="5"/>
      <c r="G5" s="5"/>
      <c r="H5" s="6"/>
      <c r="I5" s="7"/>
    </row>
    <row r="6" spans="1:9" x14ac:dyDescent="0.25">
      <c r="A6" s="13"/>
      <c r="B6" s="11"/>
      <c r="C6" s="5">
        <v>20</v>
      </c>
      <c r="D6" s="5"/>
      <c r="E6" s="5"/>
      <c r="F6" s="5"/>
      <c r="G6" s="5"/>
      <c r="H6" s="6"/>
      <c r="I6" s="7"/>
    </row>
    <row r="7" spans="1:9" x14ac:dyDescent="0.25">
      <c r="A7" s="13" t="s">
        <v>3</v>
      </c>
      <c r="B7" s="11" t="s">
        <v>10</v>
      </c>
      <c r="C7" s="5">
        <v>8</v>
      </c>
      <c r="D7" s="5"/>
      <c r="E7" s="5"/>
      <c r="F7" s="5"/>
      <c r="G7" s="5"/>
      <c r="H7" s="6"/>
      <c r="I7" s="7"/>
    </row>
    <row r="8" spans="1:9" x14ac:dyDescent="0.25">
      <c r="A8" s="13"/>
      <c r="B8" s="11"/>
      <c r="C8" s="5">
        <v>20</v>
      </c>
      <c r="D8" s="5"/>
      <c r="E8" s="5"/>
      <c r="F8" s="5"/>
      <c r="G8" s="5"/>
      <c r="H8" s="6"/>
      <c r="I8" s="7"/>
    </row>
    <row r="9" spans="1:9" x14ac:dyDescent="0.25">
      <c r="A9" s="13" t="s">
        <v>4</v>
      </c>
      <c r="B9" s="11" t="s">
        <v>10</v>
      </c>
      <c r="C9" s="5">
        <v>9</v>
      </c>
      <c r="D9" s="5"/>
      <c r="E9" s="5"/>
      <c r="F9" s="5"/>
      <c r="G9" s="5"/>
      <c r="H9" s="6"/>
      <c r="I9" s="7"/>
    </row>
    <row r="10" spans="1:9" x14ac:dyDescent="0.25">
      <c r="A10" s="13"/>
      <c r="B10" s="11"/>
      <c r="C10" s="5">
        <v>21</v>
      </c>
      <c r="D10" s="5"/>
      <c r="E10" s="5"/>
      <c r="F10" s="5"/>
      <c r="G10" s="5"/>
      <c r="H10" s="6"/>
      <c r="I10" s="7"/>
    </row>
    <row r="11" spans="1:9" x14ac:dyDescent="0.25">
      <c r="A11" s="13" t="s">
        <v>5</v>
      </c>
      <c r="B11" s="11" t="s">
        <v>9</v>
      </c>
      <c r="C11" s="5">
        <v>8</v>
      </c>
      <c r="D11" s="5"/>
      <c r="E11" s="5"/>
      <c r="F11" s="5"/>
      <c r="G11" s="5"/>
      <c r="H11" s="6"/>
      <c r="I11" s="7"/>
    </row>
    <row r="12" spans="1:9" x14ac:dyDescent="0.25">
      <c r="A12" s="13"/>
      <c r="B12" s="11"/>
      <c r="C12" s="5">
        <v>20</v>
      </c>
      <c r="D12" s="5"/>
      <c r="E12" s="5"/>
      <c r="F12" s="5"/>
      <c r="G12" s="5"/>
      <c r="H12" s="6"/>
      <c r="I12" s="7"/>
    </row>
    <row r="13" spans="1:9" x14ac:dyDescent="0.25">
      <c r="A13" s="13" t="s">
        <v>6</v>
      </c>
      <c r="B13" s="11" t="s">
        <v>9</v>
      </c>
      <c r="C13" s="5">
        <v>9</v>
      </c>
      <c r="D13" s="5"/>
      <c r="E13" s="5"/>
      <c r="F13" s="5"/>
      <c r="G13" s="5"/>
      <c r="H13" s="6"/>
      <c r="I13" s="7"/>
    </row>
    <row r="14" spans="1:9" x14ac:dyDescent="0.25">
      <c r="A14" s="13"/>
      <c r="B14" s="11"/>
      <c r="C14" s="5">
        <v>21</v>
      </c>
      <c r="D14" s="5"/>
      <c r="E14" s="5"/>
      <c r="F14" s="5"/>
      <c r="G14" s="5"/>
      <c r="H14" s="6"/>
      <c r="I14" s="7"/>
    </row>
    <row r="15" spans="1:9" x14ac:dyDescent="0.25">
      <c r="A15" s="13" t="s">
        <v>7</v>
      </c>
      <c r="B15" s="11" t="s">
        <v>10</v>
      </c>
      <c r="C15" s="5">
        <v>9</v>
      </c>
      <c r="D15" s="5"/>
      <c r="E15" s="5"/>
      <c r="F15" s="5"/>
      <c r="G15" s="5"/>
      <c r="H15" s="6"/>
      <c r="I15" s="7"/>
    </row>
    <row r="16" spans="1:9" x14ac:dyDescent="0.25">
      <c r="A16" s="13"/>
      <c r="B16" s="11"/>
      <c r="C16" s="5">
        <v>21</v>
      </c>
      <c r="D16" s="5"/>
      <c r="E16" s="5"/>
      <c r="F16" s="5"/>
      <c r="G16" s="5"/>
      <c r="H16" s="6"/>
      <c r="I16" s="7"/>
    </row>
    <row r="17" spans="1:9" x14ac:dyDescent="0.25">
      <c r="A17" s="13" t="s">
        <v>11</v>
      </c>
      <c r="B17" s="11" t="s">
        <v>10</v>
      </c>
      <c r="C17" s="5">
        <v>9</v>
      </c>
      <c r="D17" s="5"/>
      <c r="E17" s="5"/>
      <c r="F17" s="5"/>
      <c r="G17" s="5"/>
      <c r="H17" s="6"/>
      <c r="I17" s="7"/>
    </row>
    <row r="18" spans="1:9" ht="15.75" thickBot="1" x14ac:dyDescent="0.3">
      <c r="A18" s="14"/>
      <c r="B18" s="12"/>
      <c r="C18" s="8">
        <v>21</v>
      </c>
      <c r="D18" s="8"/>
      <c r="E18" s="8"/>
      <c r="F18" s="8"/>
      <c r="G18" s="8"/>
      <c r="H18" s="9"/>
      <c r="I18" s="10"/>
    </row>
    <row r="19" spans="1:9" ht="16.5" thickTop="1" thickBot="1" x14ac:dyDescent="0.3"/>
    <row r="20" spans="1:9" x14ac:dyDescent="0.25">
      <c r="A20" s="18" t="s">
        <v>9</v>
      </c>
      <c r="B20" s="19" t="s">
        <v>18</v>
      </c>
      <c r="C20" s="20">
        <f>COUNTIFS($B3,"EQUIPE J1",C$3,"8",C$4,"20")+COUNTIFS($B5,"EQUIPE J1",C$5,"8",C$6,"20")+COUNTIFS($B7,"EQUIPE J1",C$7,"8",C$8,"20")+COUNTIFS($B9,"EQUIPE J1",C$9,"8",C$10,"20")+COUNTIFS($B11,"EQUIPE J1",C$11,"8",C$12,"20")+COUNTIFS($B13,"EQUIPE J1",C$13,"8",C$14,"20")+COUNTIFS($B15,"EQUIPE J1",C$15,"8",C$16,"20")+COUNTIFS($B17,"EQUIPE J1",C$17,"8",C$18,"20")</f>
        <v>3</v>
      </c>
      <c r="E20" s="26" cm="1">
        <f t="array" ref="E20">SUMPRODUCT(($B$3:$B$17=A20)*($C$3:$C$17=MID(B20,2,1)*1))</f>
        <v>3</v>
      </c>
    </row>
    <row r="21" spans="1:9" x14ac:dyDescent="0.25">
      <c r="A21" s="21" t="s">
        <v>9</v>
      </c>
      <c r="B21" s="17" t="s">
        <v>19</v>
      </c>
      <c r="C21" s="22">
        <f>COUNTIFS($B3,"EQUIPE J1",C$3,"9",C$4,"21")+COUNTIFS($B5,"EQUIPE J1",C$5,"9",C$6,"21")+COUNTIFS($B7,"EQUIPE J1",C$7,"9",C$8,"21")+COUNTIFS($B9,"EQUIPE J1",C$9,"9",C$10,"21")+COUNTIFS($B11,"EQUIPE J1",C$11,"9",C$12,"21")+COUNTIFS($B13,"EQUIPE J1",C$13,"9",C$14,"21")+COUNTIFS($B15,"EQUIPE J1",C$15,"9",C$16,"21")+COUNTIFS($B17,"EQUIPE J1",C$17,"9",C$18,"21")</f>
        <v>1</v>
      </c>
      <c r="E21" s="26" cm="1">
        <f t="array" ref="E21">SUMPRODUCT(($B$3:$B$17=A21)*($C$3:$C$17=MID(B21,2,1)*1))</f>
        <v>1</v>
      </c>
    </row>
    <row r="22" spans="1:9" x14ac:dyDescent="0.25">
      <c r="A22" s="21" t="s">
        <v>10</v>
      </c>
      <c r="B22" s="17" t="s">
        <v>18</v>
      </c>
      <c r="C22" s="22">
        <f>COUNTIFS($B3,"EQUIPE J2",C$3,"8",C$4,"20")+COUNTIFS($B5,"EQUIPE J2",C$5,"8",C$6,"20")+COUNTIFS($B7,"EQUIPE J2",C$7,"8",C$8,"20")+COUNTIFS($B9,"EQUIPE J2",C$9,"8",C$10,"20")+COUNTIFS($B11,"EQUIPE J2",C$11,"8",C$12,"20")+COUNTIFS($B13,"EQUIPE J2",C$13,"8",C$14,"20")+COUNTIFS($B15,"EQUIPE J2",C$15,"8",C$16,"20")+COUNTIFS($B17,"EQUIPE J2",C$17,"8",C$18,"20")</f>
        <v>1</v>
      </c>
      <c r="E22" s="26" cm="1">
        <f t="array" ref="E22">SUMPRODUCT(($B$3:$B$17=A22)*($C$3:$C$17=MID(B22,2,1)*1))</f>
        <v>1</v>
      </c>
    </row>
    <row r="23" spans="1:9" x14ac:dyDescent="0.25">
      <c r="A23" s="21" t="s">
        <v>10</v>
      </c>
      <c r="B23" s="17" t="s">
        <v>19</v>
      </c>
      <c r="C23" s="22">
        <f>COUNTIFS($B3,"EQUIPE J2",C$3,"9",C$4,"21")+COUNTIFS($B5,"EQUIPE J2",C$5,"9",C$6,"21")+COUNTIFS($B7,"EQUIPE J2",C$7,"9",C$8,"21")+COUNTIFS($B9,"EQUIPE J2",C$9,"9",C$10,"21")+COUNTIFS($B11,"EQUIPE J2",C$11,"9",C$12,"21")+COUNTIFS($B13,"EQUIPE J2",C$13,"9",C$14,"21")+COUNTIFS($B15,"EQUIPE J2",C$15,"9",C$16,"21")+COUNTIFS($B17,"EQUIPE J2",C$17,"9",C$18,"21")</f>
        <v>3</v>
      </c>
      <c r="E23" s="26" cm="1">
        <f t="array" ref="E23">SUMPRODUCT(($B$3:$B$17=A23)*($C$3:$C$17=MID(B23,2,1)*1))</f>
        <v>3</v>
      </c>
    </row>
    <row r="24" spans="1:9" x14ac:dyDescent="0.25">
      <c r="A24" s="21" t="s">
        <v>20</v>
      </c>
      <c r="B24" s="17" t="s">
        <v>18</v>
      </c>
      <c r="C24" s="22">
        <f>COUNTIFS($B3,"EQUIPE J1",C$3,"8",C$4,"20")+COUNTIFS($B5,"EQUIPE J1",C$5,"8",C$6,"20")+COUNTIFS($B7,"EQUIPE J1",C$7,"8",C$8,"20")+COUNTIFS($B9,"EQUIPE J1",C$9,"8",C$10,"20")+COUNTIFS($B11,"EQUIPE J1",C$11,"8",C$12,"20")+COUNTIFS($B13,"EQUIPE J1",C$13,"8",C$14,"20")+COUNTIFS($B15,"EQUIPE J1",C$15,"8",C$16,"20")+COUNTIFS($B17,"EQUIPE J1",C$17,"8",C$18,"20")+COUNTIFS($B3,"EQUIPE J2",C$3,"8",C$4,"20")+COUNTIFS($B5,"EQUIPE J2",C$5,"8",C$6,"20")+COUNTIFS($B7,"EQUIPE J2",C$7,"8",C$8,"20")+COUNTIFS($B9,"EQUIPE J2",C$9,"8",C$10,"20")+COUNTIFS($B11,"EQUIPE J2",C$11,"8",C$12,"20")+COUNTIFS($B13,"EQUIPE J2",C$13,"8",C$14,"20")+COUNTIFS($B15,"EQUIPE J2",C$15,"8",C$16,"20")+COUNTIFS($B17,"EQUIPE J2",C$17,"8",C$18,"20")</f>
        <v>4</v>
      </c>
      <c r="E24" s="26" cm="1">
        <f t="array" ref="E24">SUMPRODUCT(($C$3:$C$17=MID(B24,2,1)*1)*1)</f>
        <v>4</v>
      </c>
    </row>
    <row r="25" spans="1:9" ht="15.75" thickBot="1" x14ac:dyDescent="0.3">
      <c r="A25" s="23" t="s">
        <v>20</v>
      </c>
      <c r="B25" s="24" t="s">
        <v>19</v>
      </c>
      <c r="C25" s="25">
        <f>COUNTIFS($B3,"EQUIPE J1",C$3,"9",C$4,"21")+COUNTIFS($B5,"EQUIPE J1",C$5,"9",C$6,"21")+COUNTIFS($B7,"EQUIPE J1",C$7,"9",C$8,"21")+COUNTIFS($B9,"EQUIPE J1",C$9,"9",C$10,"21")+COUNTIFS($B11,"EQUIPE J1",C$11,"9",C$12,"21")+COUNTIFS($B13,"EQUIPE J1",C$13,"9",C$14,"21")+COUNTIFS($B15,"EQUIPE J1",C$15,"9",C$16,"21")+COUNTIFS($B17,"EQUIPE J1",C$17,"9",C$18,"21")+COUNTIFS($B3,"EQUIPE J2",C$3,"9",C$4,"21")+COUNTIFS($B5,"EQUIPE J2",C$5,"9",C$6,"21")+COUNTIFS($B7,"EQUIPE J2",C$7,"9",C$8,"21")+COUNTIFS($B9,"EQUIPE J2",C$9,"9",C$10,"21")+COUNTIFS($B11,"EQUIPE J2",C$11,"9",C$12,"21")+COUNTIFS($B13,"EQUIPE J2",C$13,"9",C$14,"21")+COUNTIFS($B15,"EQUIPE J2",C$15,"9",C$16,"21")+COUNTIFS($B17,"EQUIPE J2",C$17,"9",C$18,"21")</f>
        <v>4</v>
      </c>
      <c r="E25" s="26" cm="1">
        <f t="array" ref="E25">SUMPRODUCT(($C$3:$C$17=MID(B25,2,1)*1)*1)</f>
        <v>4</v>
      </c>
    </row>
  </sheetData>
  <mergeCells count="18">
    <mergeCell ref="A1:A2"/>
    <mergeCell ref="B1:B2"/>
    <mergeCell ref="A5:A6"/>
    <mergeCell ref="A7:A8"/>
    <mergeCell ref="A9:A10"/>
    <mergeCell ref="A11:A12"/>
    <mergeCell ref="A13:A14"/>
    <mergeCell ref="A15:A16"/>
    <mergeCell ref="A17:A18"/>
    <mergeCell ref="B3:B4"/>
    <mergeCell ref="B5:B6"/>
    <mergeCell ref="B7:B8"/>
    <mergeCell ref="B9:B10"/>
    <mergeCell ref="B11:B12"/>
    <mergeCell ref="B13:B14"/>
    <mergeCell ref="A3:A4"/>
    <mergeCell ref="B15:B16"/>
    <mergeCell ref="B17:B1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94FC-4210-49DB-AC47-D869CEF09783}">
  <dimension ref="A1:V19"/>
  <sheetViews>
    <sheetView tabSelected="1" workbookViewId="0">
      <selection activeCell="M4" sqref="M4"/>
    </sheetView>
  </sheetViews>
  <sheetFormatPr baseColWidth="10" defaultRowHeight="15" x14ac:dyDescent="0.25"/>
  <cols>
    <col min="1" max="1" width="14.85546875" style="1" bestFit="1" customWidth="1"/>
    <col min="2" max="10" width="11.42578125" style="1"/>
    <col min="11" max="11" width="18.140625" style="1" bestFit="1" customWidth="1"/>
    <col min="12" max="12" width="15.140625" style="1" bestFit="1" customWidth="1"/>
    <col min="13" max="14" width="7" style="1" bestFit="1" customWidth="1"/>
    <col min="15" max="15" width="12.5703125" style="1" bestFit="1" customWidth="1"/>
    <col min="16" max="16" width="6.5703125" style="1" bestFit="1" customWidth="1"/>
    <col min="17" max="17" width="9.5703125" style="1" bestFit="1" customWidth="1"/>
    <col min="18" max="18" width="6.5703125" style="1" bestFit="1" customWidth="1"/>
    <col min="19" max="19" width="9.5703125" style="1" bestFit="1" customWidth="1"/>
    <col min="20" max="20" width="6.5703125" style="1" bestFit="1" customWidth="1"/>
    <col min="21" max="21" width="9.5703125" style="1" bestFit="1" customWidth="1"/>
    <col min="22" max="22" width="12.5703125" style="1" bestFit="1" customWidth="1"/>
    <col min="23" max="16384" width="11.42578125" style="1"/>
  </cols>
  <sheetData>
    <row r="1" spans="1:22" ht="15.75" thickTop="1" x14ac:dyDescent="0.25">
      <c r="A1" s="15" t="s">
        <v>0</v>
      </c>
      <c r="B1" s="16" t="s">
        <v>8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3">
        <v>6</v>
      </c>
      <c r="I1" s="4">
        <v>7</v>
      </c>
      <c r="K1" s="32" t="s">
        <v>27</v>
      </c>
      <c r="L1"/>
      <c r="M1" s="32" t="s">
        <v>21</v>
      </c>
      <c r="N1"/>
      <c r="O1"/>
      <c r="P1"/>
      <c r="Q1"/>
      <c r="R1"/>
      <c r="S1"/>
      <c r="T1"/>
      <c r="U1"/>
      <c r="V1"/>
    </row>
    <row r="2" spans="1:22" x14ac:dyDescent="0.25">
      <c r="A2" s="13"/>
      <c r="B2" s="11"/>
      <c r="C2" s="5" t="s">
        <v>12</v>
      </c>
      <c r="D2" s="5" t="s">
        <v>13</v>
      </c>
      <c r="E2" s="5" t="s">
        <v>13</v>
      </c>
      <c r="F2" s="5" t="s">
        <v>14</v>
      </c>
      <c r="G2" s="5" t="s">
        <v>15</v>
      </c>
      <c r="H2" s="6" t="s">
        <v>16</v>
      </c>
      <c r="I2" s="7" t="s">
        <v>17</v>
      </c>
      <c r="K2" s="32" t="s">
        <v>8</v>
      </c>
      <c r="L2" s="32" t="s">
        <v>24</v>
      </c>
      <c r="M2" s="29" t="s">
        <v>12</v>
      </c>
      <c r="N2" s="29" t="s">
        <v>22</v>
      </c>
      <c r="O2" s="29" t="s">
        <v>23</v>
      </c>
      <c r="P2"/>
      <c r="Q2"/>
      <c r="R2"/>
      <c r="S2"/>
      <c r="T2"/>
      <c r="U2"/>
      <c r="V2"/>
    </row>
    <row r="3" spans="1:22" x14ac:dyDescent="0.25">
      <c r="A3" s="13" t="s">
        <v>1</v>
      </c>
      <c r="B3" s="11" t="s">
        <v>9</v>
      </c>
      <c r="C3" s="27">
        <v>8</v>
      </c>
      <c r="D3" s="30">
        <v>8</v>
      </c>
      <c r="E3" s="5"/>
      <c r="F3" s="5"/>
      <c r="G3" s="5"/>
      <c r="H3" s="6"/>
      <c r="I3" s="7"/>
      <c r="K3" s="29" t="s">
        <v>9</v>
      </c>
      <c r="L3"/>
      <c r="M3" s="33">
        <v>4</v>
      </c>
      <c r="N3" s="33">
        <v>4</v>
      </c>
      <c r="O3" s="33">
        <v>8</v>
      </c>
      <c r="P3"/>
      <c r="Q3"/>
      <c r="R3"/>
      <c r="S3"/>
      <c r="T3"/>
      <c r="U3"/>
      <c r="V3"/>
    </row>
    <row r="4" spans="1:22" x14ac:dyDescent="0.25">
      <c r="A4" s="13"/>
      <c r="B4" s="11"/>
      <c r="C4" s="27">
        <v>20</v>
      </c>
      <c r="D4" s="30">
        <v>20</v>
      </c>
      <c r="E4" s="5"/>
      <c r="F4" s="5"/>
      <c r="G4" s="5"/>
      <c r="H4" s="6"/>
      <c r="I4" s="7"/>
      <c r="K4"/>
      <c r="L4" s="29" t="s">
        <v>25</v>
      </c>
      <c r="M4" s="33">
        <v>3</v>
      </c>
      <c r="N4" s="33">
        <v>2</v>
      </c>
      <c r="O4" s="33">
        <v>5</v>
      </c>
      <c r="P4"/>
      <c r="Q4"/>
      <c r="R4"/>
      <c r="S4"/>
      <c r="T4"/>
      <c r="U4"/>
      <c r="V4"/>
    </row>
    <row r="5" spans="1:22" x14ac:dyDescent="0.25">
      <c r="A5" s="13" t="s">
        <v>2</v>
      </c>
      <c r="B5" s="11" t="s">
        <v>9</v>
      </c>
      <c r="C5" s="27">
        <v>8</v>
      </c>
      <c r="D5" s="30">
        <v>8</v>
      </c>
      <c r="E5" s="5"/>
      <c r="F5" s="5"/>
      <c r="G5" s="5"/>
      <c r="H5" s="6"/>
      <c r="I5" s="7"/>
      <c r="K5"/>
      <c r="L5" s="29" t="s">
        <v>26</v>
      </c>
      <c r="M5" s="33">
        <v>1</v>
      </c>
      <c r="N5" s="33">
        <v>1</v>
      </c>
      <c r="O5" s="33">
        <v>2</v>
      </c>
      <c r="P5"/>
      <c r="Q5"/>
      <c r="R5"/>
      <c r="S5"/>
      <c r="T5"/>
      <c r="U5"/>
      <c r="V5"/>
    </row>
    <row r="6" spans="1:22" x14ac:dyDescent="0.25">
      <c r="A6" s="13"/>
      <c r="B6" s="11"/>
      <c r="C6" s="27">
        <v>20</v>
      </c>
      <c r="D6" s="30">
        <v>20</v>
      </c>
      <c r="E6" s="5"/>
      <c r="F6" s="5"/>
      <c r="G6" s="5"/>
      <c r="H6" s="6"/>
      <c r="I6" s="7"/>
      <c r="K6"/>
      <c r="L6" s="29" t="s">
        <v>28</v>
      </c>
      <c r="M6" s="33"/>
      <c r="N6" s="33">
        <v>1</v>
      </c>
      <c r="O6" s="33">
        <v>1</v>
      </c>
      <c r="P6"/>
      <c r="Q6"/>
      <c r="R6"/>
      <c r="S6"/>
      <c r="T6"/>
      <c r="U6"/>
      <c r="V6"/>
    </row>
    <row r="7" spans="1:22" x14ac:dyDescent="0.25">
      <c r="A7" s="13" t="s">
        <v>3</v>
      </c>
      <c r="B7" s="11" t="s">
        <v>10</v>
      </c>
      <c r="C7" s="27">
        <v>8</v>
      </c>
      <c r="D7" s="30">
        <v>8</v>
      </c>
      <c r="E7" s="5"/>
      <c r="F7" s="5"/>
      <c r="G7" s="5"/>
      <c r="H7" s="6"/>
      <c r="I7" s="7"/>
      <c r="K7" s="29" t="s">
        <v>10</v>
      </c>
      <c r="L7"/>
      <c r="M7" s="33">
        <v>4</v>
      </c>
      <c r="N7" s="33">
        <v>4</v>
      </c>
      <c r="O7" s="33">
        <v>8</v>
      </c>
    </row>
    <row r="8" spans="1:22" x14ac:dyDescent="0.25">
      <c r="A8" s="13"/>
      <c r="B8" s="11"/>
      <c r="C8" s="27">
        <v>20</v>
      </c>
      <c r="D8" s="30">
        <v>20</v>
      </c>
      <c r="E8" s="5"/>
      <c r="F8" s="5"/>
      <c r="G8" s="5"/>
      <c r="H8" s="6"/>
      <c r="I8" s="7"/>
      <c r="K8"/>
      <c r="L8" s="29" t="s">
        <v>25</v>
      </c>
      <c r="M8" s="33">
        <v>1</v>
      </c>
      <c r="N8" s="33">
        <v>1</v>
      </c>
      <c r="O8" s="33">
        <v>2</v>
      </c>
    </row>
    <row r="9" spans="1:22" x14ac:dyDescent="0.25">
      <c r="A9" s="13" t="s">
        <v>4</v>
      </c>
      <c r="B9" s="11" t="s">
        <v>10</v>
      </c>
      <c r="C9" s="27">
        <v>9</v>
      </c>
      <c r="D9" s="30">
        <v>9</v>
      </c>
      <c r="E9" s="5"/>
      <c r="F9" s="5"/>
      <c r="G9" s="5"/>
      <c r="H9" s="6"/>
      <c r="I9" s="7"/>
      <c r="K9"/>
      <c r="L9" s="29" t="s">
        <v>26</v>
      </c>
      <c r="M9" s="33">
        <v>3</v>
      </c>
      <c r="N9" s="33">
        <v>2</v>
      </c>
      <c r="O9" s="33">
        <v>5</v>
      </c>
    </row>
    <row r="10" spans="1:22" x14ac:dyDescent="0.25">
      <c r="A10" s="13"/>
      <c r="B10" s="11"/>
      <c r="C10" s="27">
        <v>21</v>
      </c>
      <c r="D10" s="30">
        <v>21</v>
      </c>
      <c r="E10" s="5"/>
      <c r="F10" s="5"/>
      <c r="G10" s="5"/>
      <c r="H10" s="6"/>
      <c r="I10" s="7"/>
      <c r="K10"/>
      <c r="L10" s="29" t="s">
        <v>29</v>
      </c>
      <c r="M10" s="33"/>
      <c r="N10" s="33">
        <v>1</v>
      </c>
      <c r="O10" s="33">
        <v>1</v>
      </c>
    </row>
    <row r="11" spans="1:22" x14ac:dyDescent="0.25">
      <c r="A11" s="13" t="s">
        <v>5</v>
      </c>
      <c r="B11" s="11" t="s">
        <v>9</v>
      </c>
      <c r="C11" s="27">
        <v>8</v>
      </c>
      <c r="D11" s="30">
        <v>8</v>
      </c>
      <c r="E11" s="5"/>
      <c r="F11" s="5"/>
      <c r="G11" s="5"/>
      <c r="H11" s="6"/>
      <c r="I11" s="7"/>
      <c r="K11" s="29" t="s">
        <v>23</v>
      </c>
      <c r="L11"/>
      <c r="M11" s="33">
        <v>8</v>
      </c>
      <c r="N11" s="33">
        <v>8</v>
      </c>
      <c r="O11" s="33">
        <v>16</v>
      </c>
    </row>
    <row r="12" spans="1:22" x14ac:dyDescent="0.25">
      <c r="A12" s="13"/>
      <c r="B12" s="11"/>
      <c r="C12" s="27">
        <v>20</v>
      </c>
      <c r="D12" s="30">
        <v>21</v>
      </c>
      <c r="E12" s="5"/>
      <c r="F12" s="5"/>
      <c r="G12" s="5"/>
      <c r="H12" s="6"/>
      <c r="I12" s="7"/>
      <c r="K12"/>
      <c r="L12"/>
      <c r="M12"/>
      <c r="N12"/>
    </row>
    <row r="13" spans="1:22" x14ac:dyDescent="0.25">
      <c r="A13" s="13" t="s">
        <v>6</v>
      </c>
      <c r="B13" s="11" t="s">
        <v>9</v>
      </c>
      <c r="C13" s="27">
        <v>9</v>
      </c>
      <c r="D13" s="30">
        <v>9</v>
      </c>
      <c r="E13" s="5"/>
      <c r="F13" s="5"/>
      <c r="G13" s="5"/>
      <c r="H13" s="6"/>
      <c r="I13" s="7"/>
      <c r="K13"/>
      <c r="L13"/>
      <c r="M13"/>
      <c r="N13"/>
    </row>
    <row r="14" spans="1:22" x14ac:dyDescent="0.25">
      <c r="A14" s="13"/>
      <c r="B14" s="11"/>
      <c r="C14" s="27">
        <v>21</v>
      </c>
      <c r="D14" s="30">
        <v>21</v>
      </c>
      <c r="E14" s="5"/>
      <c r="F14" s="5"/>
      <c r="G14" s="5"/>
      <c r="H14" s="6"/>
      <c r="I14" s="7"/>
      <c r="K14"/>
      <c r="L14"/>
      <c r="M14"/>
      <c r="N14"/>
    </row>
    <row r="15" spans="1:22" x14ac:dyDescent="0.25">
      <c r="A15" s="13" t="s">
        <v>7</v>
      </c>
      <c r="B15" s="11" t="s">
        <v>10</v>
      </c>
      <c r="C15" s="27">
        <v>9</v>
      </c>
      <c r="D15" s="30">
        <v>9</v>
      </c>
      <c r="E15" s="5"/>
      <c r="F15" s="5"/>
      <c r="G15" s="5"/>
      <c r="H15" s="6"/>
      <c r="I15" s="7"/>
      <c r="K15"/>
      <c r="L15"/>
      <c r="M15"/>
      <c r="N15"/>
    </row>
    <row r="16" spans="1:22" x14ac:dyDescent="0.25">
      <c r="A16" s="13"/>
      <c r="B16" s="11"/>
      <c r="C16" s="27">
        <v>21</v>
      </c>
      <c r="D16" s="30">
        <v>21</v>
      </c>
      <c r="E16" s="5"/>
      <c r="F16" s="5"/>
      <c r="G16" s="5"/>
      <c r="H16" s="6"/>
      <c r="I16" s="7"/>
      <c r="K16"/>
      <c r="L16"/>
      <c r="M16"/>
      <c r="N16"/>
    </row>
    <row r="17" spans="1:13" x14ac:dyDescent="0.25">
      <c r="A17" s="13" t="s">
        <v>11</v>
      </c>
      <c r="B17" s="11" t="s">
        <v>10</v>
      </c>
      <c r="C17" s="27">
        <v>9</v>
      </c>
      <c r="D17" s="30">
        <v>9</v>
      </c>
      <c r="E17" s="5"/>
      <c r="F17" s="5"/>
      <c r="G17" s="5"/>
      <c r="H17" s="6"/>
      <c r="I17" s="7"/>
      <c r="K17"/>
      <c r="L17"/>
      <c r="M17"/>
    </row>
    <row r="18" spans="1:13" ht="15.75" thickBot="1" x14ac:dyDescent="0.3">
      <c r="A18" s="14"/>
      <c r="B18" s="12"/>
      <c r="C18" s="28">
        <v>21</v>
      </c>
      <c r="D18" s="31">
        <v>22</v>
      </c>
      <c r="E18" s="8"/>
      <c r="F18" s="8"/>
      <c r="G18" s="8"/>
      <c r="H18" s="9"/>
      <c r="I18" s="10"/>
      <c r="K18"/>
      <c r="L18"/>
      <c r="M18"/>
    </row>
    <row r="19" spans="1:13" ht="15.75" thickTop="1" x14ac:dyDescent="0.25"/>
  </sheetData>
  <mergeCells count="18">
    <mergeCell ref="A13:A14"/>
    <mergeCell ref="B13:B14"/>
    <mergeCell ref="A15:A16"/>
    <mergeCell ref="B15:B16"/>
    <mergeCell ref="A17:A18"/>
    <mergeCell ref="B17:B18"/>
    <mergeCell ref="A7:A8"/>
    <mergeCell ref="B7:B8"/>
    <mergeCell ref="A9:A10"/>
    <mergeCell ref="B9:B10"/>
    <mergeCell ref="A11:A12"/>
    <mergeCell ref="B11:B12"/>
    <mergeCell ref="A1:A2"/>
    <mergeCell ref="B1:B2"/>
    <mergeCell ref="A3:A4"/>
    <mergeCell ref="B3:B4"/>
    <mergeCell ref="A5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86AC2B-EAA2-4847-974F-91B527E568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PowerQuery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2021-11-19T08:20:18Z</dcterms:created>
  <dcterms:modified xsi:type="dcterms:W3CDTF">2021-11-19T11:42:45Z</dcterms:modified>
</cp:coreProperties>
</file>