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CA28FC2-D771-4E27-AC98-B1237C132190}" xr6:coauthVersionLast="47" xr6:coauthVersionMax="47" xr10:uidLastSave="{00000000-0000-0000-0000-000000000000}"/>
  <bookViews>
    <workbookView xWindow="-120" yWindow="-120" windowWidth="29040" windowHeight="15990" xr2:uid="{31128EC4-4293-4666-9099-FBB03D42A9C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" i="1" l="1"/>
  <c r="M3" i="1"/>
  <c r="R3" i="1" s="1"/>
  <c r="M4" i="1"/>
  <c r="M5" i="1"/>
  <c r="M6" i="1"/>
  <c r="M7" i="1"/>
  <c r="M8" i="1"/>
  <c r="P2" i="1"/>
  <c r="P3" i="1"/>
  <c r="P4" i="1"/>
  <c r="P5" i="1"/>
  <c r="P6" i="1"/>
  <c r="P7" i="1"/>
  <c r="P8" i="1"/>
  <c r="M2" i="1"/>
  <c r="D2" i="1"/>
  <c r="D3" i="1"/>
  <c r="D4" i="1"/>
  <c r="D5" i="1"/>
  <c r="D6" i="1"/>
  <c r="D7" i="1"/>
  <c r="D8" i="1"/>
  <c r="G2" i="1"/>
  <c r="G3" i="1"/>
  <c r="G4" i="1"/>
  <c r="G5" i="1"/>
  <c r="G6" i="1"/>
  <c r="G7" i="1"/>
  <c r="G8" i="1"/>
</calcChain>
</file>

<file path=xl/sharedStrings.xml><?xml version="1.0" encoding="utf-8"?>
<sst xmlns="http://schemas.openxmlformats.org/spreadsheetml/2006/main" count="28" uniqueCount="15">
  <si>
    <t xml:space="preserve">Taches </t>
  </si>
  <si>
    <t>Debut</t>
  </si>
  <si>
    <t xml:space="preserve">duree </t>
  </si>
  <si>
    <t>Fin</t>
  </si>
  <si>
    <t>Eva</t>
  </si>
  <si>
    <t>Emma</t>
  </si>
  <si>
    <t>Marie</t>
  </si>
  <si>
    <t>Test</t>
  </si>
  <si>
    <t>Correction Bug</t>
  </si>
  <si>
    <t xml:space="preserve">Format de lequipe </t>
  </si>
  <si>
    <t>Developpement</t>
  </si>
  <si>
    <t xml:space="preserve">debut2 </t>
  </si>
  <si>
    <t>duree</t>
  </si>
  <si>
    <t>fin2</t>
  </si>
  <si>
    <t>duree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</si>
</sst>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2" fillId="2" borderId="1" xfId="0" applyFont="1" applyFill="1" applyBorder="1"/>
    <xf numFmtId="0" fontId="2" fillId="2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3" xfId="0" applyFont="1" applyBorder="1"/>
    <xf numFmtId="0" fontId="0" fillId="0" borderId="4" xfId="0" applyFont="1" applyBorder="1"/>
    <xf numFmtId="14" fontId="0" fillId="0" borderId="2" xfId="0" applyNumberFormat="1" applyFont="1" applyBorder="1"/>
    <xf numFmtId="14" fontId="0" fillId="0" borderId="4" xfId="0" applyNumberFormat="1" applyFont="1" applyBorder="1"/>
    <xf numFmtId="0" fontId="2" fillId="2" borderId="0" xfId="0" applyFont="1" applyFill="1" applyBorder="1"/>
    <xf numFmtId="43" fontId="0" fillId="0" borderId="0" xfId="1" applyFont="1"/>
  </cellXfs>
  <cellStyles count="2">
    <cellStyle name="Milliers" xfId="1" builtinId="3"/>
    <cellStyle name="Normal" xfId="0" builtinId="0"/>
  </cellStyles>
  <dxfs count="3"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3327624671916011"/>
          <c:y val="0.28795494313210851"/>
          <c:w val="0.62783486439195102"/>
          <c:h val="0.66111913094196562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Debut</c:v>
                </c:pt>
              </c:strCache>
            </c:strRef>
          </c:tx>
          <c:spPr>
            <a:noFill/>
            <a:ln>
              <a:solidFill>
                <a:schemeClr val="bg1"/>
              </a:solidFill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Feuil1!$B$2:$B$8</c:f>
              <c:numCache>
                <c:formatCode>m/d/yyyy</c:formatCode>
                <c:ptCount val="7"/>
                <c:pt idx="0">
                  <c:v>43101</c:v>
                </c:pt>
                <c:pt idx="1">
                  <c:v>43139</c:v>
                </c:pt>
                <c:pt idx="2">
                  <c:v>43140</c:v>
                </c:pt>
                <c:pt idx="3">
                  <c:v>43141</c:v>
                </c:pt>
                <c:pt idx="4">
                  <c:v>43142</c:v>
                </c:pt>
                <c:pt idx="5">
                  <c:v>43143</c:v>
                </c:pt>
                <c:pt idx="6">
                  <c:v>43144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A1-47BA-BE54-2B6894205A03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duree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Feuil1!$C$2:$C$8</c:f>
              <c:numCache>
                <c:formatCode>General</c:formatCode>
                <c:ptCount val="7"/>
                <c:pt idx="0">
                  <c:v>8</c:v>
                </c:pt>
                <c:pt idx="1">
                  <c:v>3</c:v>
                </c:pt>
                <c:pt idx="2">
                  <c:v>15</c:v>
                </c:pt>
                <c:pt idx="3">
                  <c:v>6</c:v>
                </c:pt>
                <c:pt idx="4">
                  <c:v>4</c:v>
                </c:pt>
                <c:pt idx="5">
                  <c:v>8</c:v>
                </c:pt>
                <c:pt idx="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AA1-47BA-BE54-2B6894205A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11472672"/>
        <c:axId val="1011473984"/>
      </c:barChart>
      <c:catAx>
        <c:axId val="1011472672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1473984"/>
        <c:crosses val="autoZero"/>
        <c:auto val="1"/>
        <c:lblAlgn val="ctr"/>
        <c:lblOffset val="100"/>
        <c:noMultiLvlLbl val="0"/>
      </c:catAx>
      <c:valAx>
        <c:axId val="1011473984"/>
        <c:scaling>
          <c:orientation val="minMax"/>
          <c:max val="43160"/>
          <c:min val="43101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1472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3327624671916011"/>
          <c:y val="0.28795494313210851"/>
          <c:w val="0.63339041994750656"/>
          <c:h val="0.60556357538641004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debut2 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Feuil1!$E$2:$E$8</c:f>
              <c:numCache>
                <c:formatCode>m/d/yyyy</c:formatCode>
                <c:ptCount val="7"/>
                <c:pt idx="0">
                  <c:v>43103</c:v>
                </c:pt>
                <c:pt idx="1">
                  <c:v>43104</c:v>
                </c:pt>
                <c:pt idx="2">
                  <c:v>43105</c:v>
                </c:pt>
                <c:pt idx="3">
                  <c:v>43106</c:v>
                </c:pt>
                <c:pt idx="4">
                  <c:v>43107</c:v>
                </c:pt>
                <c:pt idx="5">
                  <c:v>43108</c:v>
                </c:pt>
                <c:pt idx="6">
                  <c:v>43109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E8-46C9-91B0-09B0B668061D}"/>
            </c:ext>
          </c:extLst>
        </c:ser>
        <c:ser>
          <c:idx val="1"/>
          <c:order val="1"/>
          <c:tx>
            <c:strRef>
              <c:f>Feuil1!$F$1</c:f>
              <c:strCache>
                <c:ptCount val="1"/>
                <c:pt idx="0">
                  <c:v>duree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Feuil1!$F$2:$F$8</c:f>
              <c:numCache>
                <c:formatCode>General</c:formatCode>
                <c:ptCount val="7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30</c:v>
                </c:pt>
                <c:pt idx="6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9E8-46C9-91B0-09B0B66806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88584624"/>
        <c:axId val="1088583640"/>
      </c:barChart>
      <c:catAx>
        <c:axId val="1088584624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8583640"/>
        <c:crosses val="autoZero"/>
        <c:auto val="1"/>
        <c:lblAlgn val="ctr"/>
        <c:lblOffset val="100"/>
        <c:noMultiLvlLbl val="0"/>
      </c:catAx>
      <c:valAx>
        <c:axId val="1088583640"/>
        <c:scaling>
          <c:orientation val="minMax"/>
          <c:max val="43145"/>
          <c:min val="43101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8584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Feuil1!$K$1</c:f>
              <c:strCache>
                <c:ptCount val="1"/>
                <c:pt idx="0">
                  <c:v>Debut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Feuil1!$J$2:$J$8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Feuil1!$K$2:$K$8</c:f>
              <c:numCache>
                <c:formatCode>m/d/yyyy</c:formatCode>
                <c:ptCount val="7"/>
                <c:pt idx="0">
                  <c:v>43101</c:v>
                </c:pt>
                <c:pt idx="1">
                  <c:v>43139</c:v>
                </c:pt>
                <c:pt idx="2">
                  <c:v>43140</c:v>
                </c:pt>
                <c:pt idx="3">
                  <c:v>43141</c:v>
                </c:pt>
                <c:pt idx="4">
                  <c:v>43142</c:v>
                </c:pt>
                <c:pt idx="5">
                  <c:v>43143</c:v>
                </c:pt>
                <c:pt idx="6">
                  <c:v>43144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2E1-4091-A40E-A76B5710AA32}"/>
            </c:ext>
          </c:extLst>
        </c:ser>
        <c:ser>
          <c:idx val="2"/>
          <c:order val="1"/>
          <c:tx>
            <c:v>Durée 1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Feuil1!$J$2:$J$8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Feuil1!$L$2:$L$8</c:f>
              <c:numCache>
                <c:formatCode>General</c:formatCode>
                <c:ptCount val="7"/>
                <c:pt idx="0">
                  <c:v>8</c:v>
                </c:pt>
                <c:pt idx="1">
                  <c:v>3</c:v>
                </c:pt>
                <c:pt idx="2">
                  <c:v>15</c:v>
                </c:pt>
                <c:pt idx="3">
                  <c:v>6</c:v>
                </c:pt>
                <c:pt idx="4">
                  <c:v>4</c:v>
                </c:pt>
                <c:pt idx="5">
                  <c:v>8</c:v>
                </c:pt>
                <c:pt idx="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2E1-4091-A40E-A76B5710AA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7"/>
        <c:overlap val="100"/>
        <c:axId val="450705983"/>
        <c:axId val="450709727"/>
      </c:barChart>
      <c:barChart>
        <c:barDir val="bar"/>
        <c:grouping val="stacked"/>
        <c:varyColors val="0"/>
        <c:ser>
          <c:idx val="1"/>
          <c:order val="2"/>
          <c:tx>
            <c:v>Début2</c:v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Feuil1!$J$2:$J$8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Feuil1!$N$2:$N$8</c:f>
              <c:numCache>
                <c:formatCode>m/d/yyyy</c:formatCode>
                <c:ptCount val="7"/>
                <c:pt idx="0">
                  <c:v>43103</c:v>
                </c:pt>
                <c:pt idx="1">
                  <c:v>43104</c:v>
                </c:pt>
                <c:pt idx="2">
                  <c:v>43105</c:v>
                </c:pt>
                <c:pt idx="3">
                  <c:v>43106</c:v>
                </c:pt>
                <c:pt idx="4">
                  <c:v>43107</c:v>
                </c:pt>
                <c:pt idx="5">
                  <c:v>43108</c:v>
                </c:pt>
                <c:pt idx="6">
                  <c:v>43109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2E1-4091-A40E-A76B5710AA32}"/>
            </c:ext>
          </c:extLst>
        </c:ser>
        <c:ser>
          <c:idx val="3"/>
          <c:order val="3"/>
          <c:tx>
            <c:v>Durée 2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Feuil1!$J$2:$J$8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Feuil1!$O$2:$O$8</c:f>
              <c:numCache>
                <c:formatCode>General</c:formatCode>
                <c:ptCount val="7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30</c:v>
                </c:pt>
                <c:pt idx="6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2E1-4091-A40E-A76B5710AA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46945631"/>
        <c:axId val="146946047"/>
      </c:barChart>
      <c:catAx>
        <c:axId val="450705983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709727"/>
        <c:crosses val="autoZero"/>
        <c:auto val="1"/>
        <c:lblAlgn val="ctr"/>
        <c:lblOffset val="100"/>
        <c:noMultiLvlLbl val="0"/>
      </c:catAx>
      <c:valAx>
        <c:axId val="450709727"/>
        <c:scaling>
          <c:orientation val="minMax"/>
          <c:max val="43155"/>
          <c:min val="4310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705983"/>
        <c:crosses val="autoZero"/>
        <c:crossBetween val="between"/>
      </c:valAx>
      <c:valAx>
        <c:axId val="146946047"/>
        <c:scaling>
          <c:orientation val="minMax"/>
          <c:max val="43155"/>
          <c:min val="43101"/>
        </c:scaling>
        <c:delete val="0"/>
        <c:axPos val="t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45631"/>
        <c:crosses val="max"/>
        <c:crossBetween val="between"/>
      </c:valAx>
      <c:catAx>
        <c:axId val="146945631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46946047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</xdr:colOff>
      <xdr:row>9</xdr:row>
      <xdr:rowOff>123825</xdr:rowOff>
    </xdr:from>
    <xdr:to>
      <xdr:col>7</xdr:col>
      <xdr:colOff>0</xdr:colOff>
      <xdr:row>24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F5CE156-8AB0-48D7-B4CB-FEBE49A63CD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183030</xdr:colOff>
      <xdr:row>27</xdr:row>
      <xdr:rowOff>21665</xdr:rowOff>
    </xdr:from>
    <xdr:to>
      <xdr:col>7</xdr:col>
      <xdr:colOff>0</xdr:colOff>
      <xdr:row>41</xdr:row>
      <xdr:rowOff>153894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D206390-95F4-473D-876E-69990AA9CE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235324</xdr:colOff>
      <xdr:row>12</xdr:row>
      <xdr:rowOff>12325</xdr:rowOff>
    </xdr:from>
    <xdr:to>
      <xdr:col>16</xdr:col>
      <xdr:colOff>616323</xdr:colOff>
      <xdr:row>31</xdr:row>
      <xdr:rowOff>78440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C748BE81-3C0A-4A53-86ED-0906A668D91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968BFD-4CD1-4B15-8F00-53D07A559EB5}" name="Tableau1" displayName="Tableau1" ref="A1:G8" totalsRowShown="0">
  <autoFilter ref="A1:G8" xr:uid="{B55502EB-97D9-4B98-AC40-BF35DAEBF9DC}"/>
  <tableColumns count="7">
    <tableColumn id="1" xr3:uid="{4B368C29-6831-4951-A7AF-479706526A6B}" name="Taches "/>
    <tableColumn id="2" xr3:uid="{A0A0D1B5-DDE5-4B8A-90A6-96C16CEF1E04}" name="Debut" dataDxfId="2"/>
    <tableColumn id="3" xr3:uid="{6F464766-62D2-40A2-BBAC-CE420DB1CF35}" name="duree "/>
    <tableColumn id="4" xr3:uid="{0B952569-8CF7-4E91-8368-896584AC903E}" name="Fin" dataDxfId="1">
      <calculatedColumnFormula>B2+Tableau1[[#This Row],[duree ]]</calculatedColumnFormula>
    </tableColumn>
    <tableColumn id="5" xr3:uid="{E72A611B-28A3-4D88-BAFD-2125F122FE5D}" name="debut2 "/>
    <tableColumn id="6" xr3:uid="{EE010648-7DA7-4BAB-B11B-ECB0A950D95F}" name="duree"/>
    <tableColumn id="7" xr3:uid="{1831A861-1DCE-46B2-8652-1D7FF4591EDD}" name="fin2" dataDxfId="0">
      <calculatedColumnFormula>Tableau1[[#This Row],[debut2 ]]+Tableau1[[#This Row],[duree]]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871AC-55B3-4AB2-BDB0-916E225FB66B}">
  <dimension ref="A1:R8"/>
  <sheetViews>
    <sheetView tabSelected="1" zoomScale="85" workbookViewId="0">
      <selection activeCell="P37" sqref="P37"/>
    </sheetView>
  </sheetViews>
  <sheetFormatPr baseColWidth="10" defaultRowHeight="15" x14ac:dyDescent="0.25"/>
  <cols>
    <col min="10" max="10" width="18.8554687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11</v>
      </c>
      <c r="F1" t="s">
        <v>12</v>
      </c>
      <c r="G1" t="s">
        <v>13</v>
      </c>
      <c r="J1" s="2" t="s">
        <v>0</v>
      </c>
      <c r="K1" s="3" t="s">
        <v>1</v>
      </c>
      <c r="L1" s="3" t="s">
        <v>2</v>
      </c>
      <c r="M1" s="10" t="s">
        <v>3</v>
      </c>
      <c r="N1" s="3" t="s">
        <v>11</v>
      </c>
      <c r="O1" s="3" t="s">
        <v>14</v>
      </c>
      <c r="P1" s="3" t="s">
        <v>13</v>
      </c>
    </row>
    <row r="2" spans="1:18" x14ac:dyDescent="0.25">
      <c r="A2" t="s">
        <v>4</v>
      </c>
      <c r="B2" s="1">
        <v>43101</v>
      </c>
      <c r="C2">
        <v>8</v>
      </c>
      <c r="D2" s="1">
        <f>B2+Tableau1[[#This Row],[duree ]]</f>
        <v>43109</v>
      </c>
      <c r="E2" s="1">
        <v>43103</v>
      </c>
      <c r="F2">
        <v>7</v>
      </c>
      <c r="G2" s="1">
        <f>Tableau1[[#This Row],[debut2 ]]+Tableau1[[#This Row],[duree]]</f>
        <v>43110</v>
      </c>
      <c r="J2" s="4" t="s">
        <v>4</v>
      </c>
      <c r="K2" s="8">
        <v>43101</v>
      </c>
      <c r="L2" s="5">
        <v>8</v>
      </c>
      <c r="M2" s="1">
        <f>K2+L2</f>
        <v>43109</v>
      </c>
      <c r="N2" s="8">
        <v>43103</v>
      </c>
      <c r="O2" s="5">
        <v>7</v>
      </c>
      <c r="P2" s="1">
        <f>N2+O2</f>
        <v>43110</v>
      </c>
      <c r="R2" s="11">
        <f>K2</f>
        <v>43101</v>
      </c>
    </row>
    <row r="3" spans="1:18" x14ac:dyDescent="0.25">
      <c r="A3" t="s">
        <v>5</v>
      </c>
      <c r="B3" s="1">
        <v>43139</v>
      </c>
      <c r="C3">
        <v>3</v>
      </c>
      <c r="D3" s="1">
        <f>B3+Tableau1[[#This Row],[duree ]]</f>
        <v>43142</v>
      </c>
      <c r="E3" s="1">
        <v>43104</v>
      </c>
      <c r="F3">
        <v>6</v>
      </c>
      <c r="G3" s="1">
        <f>Tableau1[[#This Row],[debut2 ]]+Tableau1[[#This Row],[duree]]</f>
        <v>43110</v>
      </c>
      <c r="J3" s="4" t="s">
        <v>5</v>
      </c>
      <c r="K3" s="8">
        <v>43139</v>
      </c>
      <c r="L3" s="5">
        <v>3</v>
      </c>
      <c r="M3" s="1">
        <f t="shared" ref="M3:M15" si="0">K3+L3</f>
        <v>43142</v>
      </c>
      <c r="N3" s="8">
        <v>43104</v>
      </c>
      <c r="O3" s="5">
        <v>6</v>
      </c>
      <c r="P3" s="1">
        <f>N3+O3</f>
        <v>43110</v>
      </c>
      <c r="R3" s="11">
        <f>MAX(M2:M15)</f>
        <v>43155</v>
      </c>
    </row>
    <row r="4" spans="1:18" x14ac:dyDescent="0.25">
      <c r="A4" t="s">
        <v>6</v>
      </c>
      <c r="B4" s="1">
        <v>43140</v>
      </c>
      <c r="C4">
        <v>15</v>
      </c>
      <c r="D4" s="1">
        <f>B4+Tableau1[[#This Row],[duree ]]</f>
        <v>43155</v>
      </c>
      <c r="E4" s="1">
        <v>43105</v>
      </c>
      <c r="F4">
        <v>8</v>
      </c>
      <c r="G4" s="1">
        <f>Tableau1[[#This Row],[debut2 ]]+Tableau1[[#This Row],[duree]]</f>
        <v>43113</v>
      </c>
      <c r="J4" s="4" t="s">
        <v>6</v>
      </c>
      <c r="K4" s="8">
        <v>43140</v>
      </c>
      <c r="L4" s="5">
        <v>15</v>
      </c>
      <c r="M4" s="1">
        <f t="shared" si="0"/>
        <v>43155</v>
      </c>
      <c r="N4" s="8">
        <v>43105</v>
      </c>
      <c r="O4" s="5">
        <v>8</v>
      </c>
      <c r="P4" s="1">
        <f>N4+O4</f>
        <v>43113</v>
      </c>
    </row>
    <row r="5" spans="1:18" x14ac:dyDescent="0.25">
      <c r="A5" t="s">
        <v>7</v>
      </c>
      <c r="B5" s="1">
        <v>43141</v>
      </c>
      <c r="C5">
        <v>6</v>
      </c>
      <c r="D5" s="1">
        <f>B5+Tableau1[[#This Row],[duree ]]</f>
        <v>43147</v>
      </c>
      <c r="E5" s="1">
        <v>43106</v>
      </c>
      <c r="F5">
        <v>9</v>
      </c>
      <c r="G5" s="1">
        <f>Tableau1[[#This Row],[debut2 ]]+Tableau1[[#This Row],[duree]]</f>
        <v>43115</v>
      </c>
      <c r="J5" s="4" t="s">
        <v>7</v>
      </c>
      <c r="K5" s="8">
        <v>43141</v>
      </c>
      <c r="L5" s="5">
        <v>6</v>
      </c>
      <c r="M5" s="1">
        <f t="shared" si="0"/>
        <v>43147</v>
      </c>
      <c r="N5" s="8">
        <v>43106</v>
      </c>
      <c r="O5" s="5">
        <v>9</v>
      </c>
      <c r="P5" s="1">
        <f>N5+O5</f>
        <v>43115</v>
      </c>
    </row>
    <row r="6" spans="1:18" x14ac:dyDescent="0.25">
      <c r="A6" t="s">
        <v>8</v>
      </c>
      <c r="B6" s="1">
        <v>43142</v>
      </c>
      <c r="C6">
        <v>4</v>
      </c>
      <c r="D6" s="1">
        <f>B6+Tableau1[[#This Row],[duree ]]</f>
        <v>43146</v>
      </c>
      <c r="E6" s="1">
        <v>43107</v>
      </c>
      <c r="F6">
        <v>10</v>
      </c>
      <c r="G6" s="1">
        <f>Tableau1[[#This Row],[debut2 ]]+Tableau1[[#This Row],[duree]]</f>
        <v>43117</v>
      </c>
      <c r="J6" s="4" t="s">
        <v>8</v>
      </c>
      <c r="K6" s="8">
        <v>43142</v>
      </c>
      <c r="L6" s="5">
        <v>4</v>
      </c>
      <c r="M6" s="1">
        <f t="shared" si="0"/>
        <v>43146</v>
      </c>
      <c r="N6" s="8">
        <v>43107</v>
      </c>
      <c r="O6" s="5">
        <v>10</v>
      </c>
      <c r="P6" s="1">
        <f>N6+O6</f>
        <v>43117</v>
      </c>
    </row>
    <row r="7" spans="1:18" x14ac:dyDescent="0.25">
      <c r="A7" t="s">
        <v>9</v>
      </c>
      <c r="B7" s="1">
        <v>43143</v>
      </c>
      <c r="C7">
        <v>8</v>
      </c>
      <c r="D7" s="1">
        <f>B7+Tableau1[[#This Row],[duree ]]</f>
        <v>43151</v>
      </c>
      <c r="E7" s="1">
        <v>43108</v>
      </c>
      <c r="F7">
        <v>30</v>
      </c>
      <c r="G7" s="1">
        <f>Tableau1[[#This Row],[debut2 ]]+Tableau1[[#This Row],[duree]]</f>
        <v>43138</v>
      </c>
      <c r="J7" s="4" t="s">
        <v>9</v>
      </c>
      <c r="K7" s="8">
        <v>43143</v>
      </c>
      <c r="L7" s="5">
        <v>8</v>
      </c>
      <c r="M7" s="1">
        <f t="shared" si="0"/>
        <v>43151</v>
      </c>
      <c r="N7" s="8">
        <v>43108</v>
      </c>
      <c r="O7" s="5">
        <v>30</v>
      </c>
      <c r="P7" s="1">
        <f>N7+O7</f>
        <v>43138</v>
      </c>
    </row>
    <row r="8" spans="1:18" x14ac:dyDescent="0.25">
      <c r="A8" t="s">
        <v>10</v>
      </c>
      <c r="B8" s="1">
        <v>43144</v>
      </c>
      <c r="C8">
        <v>3</v>
      </c>
      <c r="D8" s="1">
        <f>B8+Tableau1[[#This Row],[duree ]]</f>
        <v>43147</v>
      </c>
      <c r="E8" s="1">
        <v>43109</v>
      </c>
      <c r="F8">
        <v>21</v>
      </c>
      <c r="G8" s="1">
        <f>Tableau1[[#This Row],[debut2 ]]+Tableau1[[#This Row],[duree]]</f>
        <v>43130</v>
      </c>
      <c r="J8" s="6" t="s">
        <v>10</v>
      </c>
      <c r="K8" s="9">
        <v>43144</v>
      </c>
      <c r="L8" s="7">
        <v>3</v>
      </c>
      <c r="M8" s="1">
        <f t="shared" si="0"/>
        <v>43147</v>
      </c>
      <c r="N8" s="9">
        <v>43109</v>
      </c>
      <c r="O8" s="7">
        <v>21</v>
      </c>
      <c r="P8" s="1">
        <f>N8+O8</f>
        <v>43130</v>
      </c>
    </row>
  </sheetData>
  <phoneticPr fontId="3" type="noConversion"/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GOMEZ VARGAS Tatiana</dc:creator>
  <cp:lastModifiedBy>Chris_W10</cp:lastModifiedBy>
  <dcterms:created xsi:type="dcterms:W3CDTF">2021-10-19T10:06:44Z</dcterms:created>
  <dcterms:modified xsi:type="dcterms:W3CDTF">2021-10-19T13:12:35Z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2021-10-19T12:10:47Z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f3064927-4057-4028-8c5f-00e45af28bd2</vt:lpwstr>
  </property>
  <property fmtid="{D5CDD505-2E9C-101B-9397-08002B2CF9AE}" pid="8" name="MSIP_Label_7bd1f144-26ac-4410-8fdb-05c7de218e82_ContentBits">
    <vt:lpwstr>3</vt:lpwstr>
  </property>
</Properties>
</file>