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6356EB7-D1A5-4D80-B093-D5400B090292}" xr6:coauthVersionLast="47" xr6:coauthVersionMax="47" xr10:uidLastSave="{00000000-0000-0000-0000-000000000000}"/>
  <bookViews>
    <workbookView xWindow="-120" yWindow="-120" windowWidth="29040" windowHeight="15990" activeTab="1" xr2:uid="{6A93D32F-8637-4808-8197-380F01E37C2E}"/>
  </bookViews>
  <sheets>
    <sheet name="base" sheetId="1" r:id="rId1"/>
    <sheet name="synthè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  <c r="B8" i="1"/>
  <c r="B11" i="2" s="1"/>
  <c r="A11" i="2" s="1"/>
  <c r="B7" i="2"/>
  <c r="A7" i="2" s="1"/>
  <c r="B6" i="2"/>
  <c r="A6" i="2" s="1"/>
  <c r="B3" i="2"/>
  <c r="A3" i="2" s="1"/>
  <c r="B2" i="2"/>
  <c r="A2" i="2" s="1"/>
  <c r="B4" i="2" l="1"/>
  <c r="A4" i="2" s="1"/>
  <c r="B8" i="2"/>
  <c r="A8" i="2" s="1"/>
  <c r="B5" i="2"/>
  <c r="A5" i="2" s="1"/>
  <c r="B9" i="2"/>
  <c r="A9" i="2" s="1"/>
  <c r="B10" i="2"/>
  <c r="A10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Remi Lefebure</author>
  </authors>
  <commentList>
    <comment ref="B2" authorId="0" shapeId="0" xr:uid="{6C7FEB9C-6225-4786-A2F1-0B35DFAA73A5}">
      <text>
        <r>
          <rPr>
            <b/>
            <sz val="9"/>
            <color indexed="81"/>
            <rFont val="Tahoma"/>
            <family val="2"/>
          </rPr>
          <t>Remi Lefebure:</t>
        </r>
        <r>
          <rPr>
            <sz val="9"/>
            <color indexed="81"/>
            <rFont val="Tahoma"/>
            <family val="2"/>
          </rPr>
          <t xml:space="preserve">
1) Comment exclure le total de ce tri sachant que des lignes supplémentaires vont s'intégrer à partir de la base ?
2) Mais attention des datas peuvent aussi avoir des prix identiques, et il faudrait pourtant que la colonne objet indique bien l'objet correspondant même si ce prix est identique ?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<sst xmlns="http://schemas.openxmlformats.org/spreadsheetml/2006/main" count="13" uniqueCount="9">
  <si>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Terrain</t>
  </si>
  <si>
    <t>Sirop</t>
  </si>
  <si>
    <t>Train</t>
  </si>
  <si>
    <t>Lama</t>
  </si>
  <si>
    <t>Source</t>
  </si>
  <si>
    <t>Machine</t>
  </si>
  <si>
    <t>Total</t>
  </si>
  <si>
    <t>Objets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</si>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</sst>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</xdr:row>
      <xdr:rowOff>95250</xdr:rowOff>
    </xdr:from>
    <xdr:to>
      <xdr:col>1</xdr:col>
      <xdr:colOff>571500</xdr:colOff>
      <xdr:row>10</xdr:row>
      <xdr:rowOff>142875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23C33F5C-2D97-4378-BA04-CD05443F82DF}"/>
            </a:ext>
          </a:extLst>
        </xdr:cNvPr>
        <xdr:cNvCxnSpPr/>
      </xdr:nvCxnSpPr>
      <xdr:spPr>
        <a:xfrm flipH="1">
          <a:off x="381000" y="285750"/>
          <a:ext cx="952500" cy="1762125"/>
        </a:xfrm>
        <a:prstGeom prst="lin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333375</xdr:colOff>
      <xdr:row>0</xdr:row>
      <xdr:rowOff>85725</xdr:rowOff>
    </xdr:from>
    <xdr:to>
      <xdr:col>1</xdr:col>
      <xdr:colOff>638175</xdr:colOff>
      <xdr:row>10</xdr:row>
      <xdr:rowOff>180975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D6C2F510-4ED9-4E1C-AB05-653F7D13531E}"/>
            </a:ext>
          </a:extLst>
        </xdr:cNvPr>
        <xdr:cNvCxnSpPr/>
      </xdr:nvCxnSpPr>
      <xdr:spPr>
        <a:xfrm>
          <a:off x="333375" y="85725"/>
          <a:ext cx="1066800" cy="2000250"/>
        </a:xfrm>
        <a:prstGeom prst="lin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B4B47E-1D85-4D30-AD81-65ED927DC64A}" name="Base" displayName="Base" ref="A1:B8" totalsRowCount="1">
  <autoFilter ref="A1:B7" xr:uid="{07B4B47E-1D85-4D30-AD81-65ED927DC64A}"/>
  <tableColumns count="2">
    <tableColumn id="1" xr3:uid="{5F59E710-42F2-4E12-921A-FFF6CAE3C2E8}" name="Objets" totalsRowLabel="Total"/>
    <tableColumn id="2" xr3:uid="{6D7D984E-C277-40BB-B54B-C9C3767FB124}" name="Prix" totalsRowFunction="sum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A900E-E066-4F1C-9239-614A4A074C95}">
  <dimension ref="A1:B8"/>
  <sheetViews>
    <sheetView workbookViewId="0">
      <selection activeCell="A14" sqref="A14:B14"/>
    </sheetView>
  </sheetViews>
  <sheetFormatPr baseColWidth="10" defaultRowHeight="15" x14ac:dyDescent="0.25"/>
  <sheetData>
    <row r="1" spans="1:2" x14ac:dyDescent="0.25">
      <c r="A1" t="s">
        <v>7</v>
      </c>
      <c r="B1" t="s">
        <v>8</v>
      </c>
    </row>
    <row r="2" spans="1:2" x14ac:dyDescent="0.25">
      <c r="A2" t="s">
        <v>0</v>
      </c>
      <c r="B2">
        <v>12.7</v>
      </c>
    </row>
    <row r="3" spans="1:2" x14ac:dyDescent="0.25">
      <c r="A3" t="s">
        <v>1</v>
      </c>
      <c r="B3">
        <v>12.7</v>
      </c>
    </row>
    <row r="4" spans="1:2" x14ac:dyDescent="0.25">
      <c r="A4" t="s">
        <v>2</v>
      </c>
      <c r="B4">
        <v>26.2</v>
      </c>
    </row>
    <row r="5" spans="1:2" x14ac:dyDescent="0.25">
      <c r="A5" t="s">
        <v>3</v>
      </c>
      <c r="B5">
        <v>8</v>
      </c>
    </row>
    <row r="6" spans="1:2" x14ac:dyDescent="0.25">
      <c r="A6" t="s">
        <v>4</v>
      </c>
      <c r="B6">
        <v>25.5</v>
      </c>
    </row>
    <row r="7" spans="1:2" x14ac:dyDescent="0.25">
      <c r="A7" t="s">
        <v>5</v>
      </c>
      <c r="B7">
        <v>5</v>
      </c>
    </row>
    <row r="8" spans="1:2" x14ac:dyDescent="0.25">
      <c r="A8" t="s">
        <v>6</v>
      </c>
      <c r="B8">
        <f>SUBTOTAL(109,Base[Prix])</f>
        <v>90.1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A2C268-D672-4578-9CA7-7C58EC0B46D8}">
  <dimension ref="A1:F11"/>
  <sheetViews>
    <sheetView tabSelected="1" workbookViewId="0">
      <selection activeCell="E2" sqref="E2"/>
    </sheetView>
  </sheetViews>
  <sheetFormatPr baseColWidth="10" defaultRowHeight="15" x14ac:dyDescent="0.25"/>
  <sheetData>
    <row r="1" spans="1:6" x14ac:dyDescent="0.25">
      <c r="A1" t="s">
        <v>7</v>
      </c>
      <c r="B1" t="s">
        <v>8</v>
      </c>
      <c r="E1" s="2" t="s">
        <v>7</v>
      </c>
      <c r="F1" s="2" t="s">
        <v>8</v>
      </c>
    </row>
    <row r="2" spans="1:6" x14ac:dyDescent="0.25">
      <c r="A2" t="str">
        <f>IFERROR(INDEX(base!$A$2:$A$61,MATCH($B2,base!$B$2:$B$61,0)),"---")</f>
        <v>Total</v>
      </c>
      <c r="B2" s="1">
        <f>IFERROR(_xlfn.AGGREGATE(14,6,base!$B$2:$B$61,1),"---")</f>
        <v>90.1</v>
      </c>
      <c r="E2" s="3" t="str" cm="1">
        <f t="array" ref="E2:F7">_xlfn._xlws.SORT(Base[],2,-1)</f>
        <v>Train</v>
      </c>
      <c r="F2">
        <v>26.2</v>
      </c>
    </row>
    <row r="3" spans="1:6" x14ac:dyDescent="0.25">
      <c r="A3" t="str">
        <f>IFERROR(INDEX(base!$A$2:$A$61,MATCH($B3,base!$B$2:$B$61,0)),"---")</f>
        <v>Train</v>
      </c>
      <c r="B3" s="1">
        <f>IFERROR(_xlfn.AGGREGATE(14,6,base!$B$2:$B$61,2),"---")</f>
        <v>26.2</v>
      </c>
      <c r="E3" t="str">
        <v>Source</v>
      </c>
      <c r="F3">
        <v>25.5</v>
      </c>
    </row>
    <row r="4" spans="1:6" x14ac:dyDescent="0.25">
      <c r="A4" t="str">
        <f>IFERROR(INDEX(base!$A$2:$A$61,MATCH($B4,base!$B$2:$B$61,0)),"---")</f>
        <v>Source</v>
      </c>
      <c r="B4" s="1">
        <f>IFERROR(_xlfn.AGGREGATE(14,6,base!$B$2:$B$61,3),"---")</f>
        <v>25.5</v>
      </c>
      <c r="E4" t="str">
        <v>Terrain</v>
      </c>
      <c r="F4">
        <v>12.7</v>
      </c>
    </row>
    <row r="5" spans="1:6" x14ac:dyDescent="0.25">
      <c r="A5" t="str">
        <f>IFERROR(INDEX(base!$A$2:$A$61,MATCH($B5,base!$B$2:$B$61,0)),"---")</f>
        <v>Terrain</v>
      </c>
      <c r="B5" s="1">
        <f>IFERROR(_xlfn.AGGREGATE(14,6,base!$B$2:$B$61,4),"---")</f>
        <v>12.7</v>
      </c>
      <c r="E5" t="str">
        <v>Sirop</v>
      </c>
      <c r="F5">
        <v>12.7</v>
      </c>
    </row>
    <row r="6" spans="1:6" x14ac:dyDescent="0.25">
      <c r="A6" t="str">
        <f>IFERROR(INDEX(base!$A$2:$A$61,MATCH($B6,base!$B$2:$B$61,0)),"---")</f>
        <v>Terrain</v>
      </c>
      <c r="B6" s="1">
        <f>IFERROR(_xlfn.AGGREGATE(14,6,base!$B$2:$B$61,5),"---")</f>
        <v>12.7</v>
      </c>
      <c r="E6" t="str">
        <v>Lama</v>
      </c>
      <c r="F6">
        <v>8</v>
      </c>
    </row>
    <row r="7" spans="1:6" x14ac:dyDescent="0.25">
      <c r="A7" t="str">
        <f>IFERROR(INDEX(base!$A$2:$A$61,MATCH($B7,base!$B$2:$B$61,0)),"---")</f>
        <v>Lama</v>
      </c>
      <c r="B7" s="1">
        <f>IFERROR(_xlfn.AGGREGATE(14,6,base!$B$2:$B$61,6),"---")</f>
        <v>8</v>
      </c>
      <c r="E7" t="str">
        <v>Machine</v>
      </c>
      <c r="F7">
        <v>5</v>
      </c>
    </row>
    <row r="8" spans="1:6" x14ac:dyDescent="0.25">
      <c r="A8" t="str">
        <f>IFERROR(INDEX(base!$A$2:$A$61,MATCH($B8,base!$B$2:$B$61,0)),"---")</f>
        <v>Machine</v>
      </c>
      <c r="B8" s="1">
        <f>IFERROR(_xlfn.AGGREGATE(14,6,base!$B$2:$B$61,7),"---")</f>
        <v>5</v>
      </c>
    </row>
    <row r="9" spans="1:6" x14ac:dyDescent="0.25">
      <c r="A9" t="str">
        <f>IFERROR(INDEX(base!$A$2:$A$61,MATCH($B9,base!$B$2:$B$61,0)),"---")</f>
        <v>---</v>
      </c>
      <c r="B9" s="1" t="str">
        <f>IFERROR(_xlfn.AGGREGATE(14,6,base!$B$2:$B$61,8),"---")</f>
        <v>---</v>
      </c>
    </row>
    <row r="10" spans="1:6" x14ac:dyDescent="0.25">
      <c r="A10" t="str">
        <f>IFERROR(INDEX(base!$A$2:$A$61,MATCH($B10,base!$B$2:$B$61,0)),"---")</f>
        <v>---</v>
      </c>
      <c r="B10" s="1" t="str">
        <f>IFERROR(_xlfn.AGGREGATE(14,6,base!$B$2:$B$61,9),"---")</f>
        <v>---</v>
      </c>
    </row>
    <row r="11" spans="1:6" x14ac:dyDescent="0.25">
      <c r="A11" t="str">
        <f>IFERROR(INDEX(base!$A$2:$A$61,MATCH($B11,base!$B$2:$B$61,0)),"---")</f>
        <v>---</v>
      </c>
      <c r="B11" s="1" t="str">
        <f>IFERROR(_xlfn.AGGREGATE(14,6,base!$B$2:$B$61,10),"---")</f>
        <v>---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Chris_W10</cp:lastModifiedBy>
  <dcterms:created xsi:type="dcterms:W3CDTF">2021-10-15T08:56:20Z</dcterms:created>
  <dcterms:modified xsi:type="dcterms:W3CDTF">2021-10-15T13:29:11Z</dcterms:modified>
</cp:coreProperties>
</file>