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B888605-32F9-454F-A8A3-28ADC788F6A6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ase" sheetId="1" r:id="rId1"/>
    <sheet name="synthèse" sheetId="2" r:id="rId2"/>
  </sheets>
  <definedNames>
    <definedName name="Data">OFFSET(base!$A$1,,,COUNTA(base!$A:$A),COUNTA(base!$2:$2))</definedName>
    <definedName name="Segment_Date">#N/A</definedName>
    <definedName name="Segment_Secteur">#N/A</definedName>
  </definedNames>
  <calcPr calcId="19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 a="1"/>
  <c r="C6" i="2" s="1"/>
  <c r="B5" i="2" a="1"/>
  <c r="B5" i="2" s="1"/>
  <c r="C20" i="1"/>
  <c r="D20" i="1"/>
  <c r="E20" i="1"/>
  <c r="F20" i="1"/>
  <c r="G20" i="1"/>
  <c r="H20" i="1"/>
  <c r="I20" i="1"/>
  <c r="J20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Remi Lefebure</author>
  </authors>
  <commentList>
    <comment ref="B5" authorId="0" shapeId="0" xr:uid="{BEDA3F48-757A-4E02-960A-90635980C911}">
      <text>
        <r>
          <rPr>
            <b/>
            <sz val="9"/>
            <color indexed="81"/>
            <rFont val="Tahoma"/>
            <family val="2"/>
          </rPr>
          <t>Remi Lefebure:</t>
        </r>
        <r>
          <rPr>
            <sz val="9"/>
            <color indexed="81"/>
            <rFont val="Tahoma"/>
            <family val="2"/>
          </rPr>
          <t xml:space="preserve">
Peut on les trier selon les valeurs du plus grand au plus petit ?</t>
        </r>
      </text>
    </comment>
    <comment ref="C6" authorId="0" shapeId="0" xr:uid="{48C5DE35-46B9-4692-8E02-6D503A010B47}">
      <text>
        <r>
          <rPr>
            <b/>
            <sz val="9"/>
            <color indexed="81"/>
            <rFont val="Tahoma"/>
            <family val="2"/>
          </rPr>
          <t>Remi Lefebure:</t>
        </r>
        <r>
          <rPr>
            <sz val="9"/>
            <color indexed="81"/>
            <rFont val="Tahoma"/>
            <family val="2"/>
          </rPr>
          <t xml:space="preserve">
Ma formule ne fonctionne pas. La recherche doit prendre en compte plusieurs occurences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CBA7505-9D8D-4A52-A48C-776239F27D65}" keepAlive="1" name="Requête - Synthese" description="Connexion à la requête « Synthese » dans le classeur." type="5" refreshedVersion="0" background="1">
    <dbPr connection="Provider=Microsoft.Mashup.OleDb.1;Data Source=$Workbook$;Location=Synthese;Extended Properties=&quot;&quot;" command="SELECT * FROM [Synthese]"/>
  </connection>
  <connection id="2" xr16:uid="{3A13F850-17AC-4658-B154-CC6F621F4502}" keepAlive="1" name="Requête - Synthese (2)" description="Connexion à la requête « Synthese (2) » dans le classeur." type="5" refreshedVersion="7" background="1">
    <dbPr connection="Provider=Microsoft.Mashup.OleDb.1;Data Source=$Workbook$;Location=&quot;Synthese (2)&quot;;Extended Properties=&quot;&quot;" command="SELECT * FROM [Synthese (2)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<sst xmlns="http://schemas.openxmlformats.org/spreadsheetml/2006/main" count="63" uniqueCount="25">
  <si>
    <t>EUR</t>
  </si>
  <si>
    <t>Objets</t>
  </si>
  <si>
    <t>Fronde</t>
  </si>
  <si>
    <t>Flèche</t>
  </si>
  <si>
    <t>Tenaille</t>
  </si>
  <si>
    <t>Citron</t>
  </si>
  <si>
    <t>Carreau</t>
  </si>
  <si>
    <t>Escalier</t>
  </si>
  <si>
    <t>Cahier</t>
  </si>
  <si>
    <t>Terrain</t>
  </si>
  <si>
    <t>Tableau</t>
  </si>
  <si>
    <t>Voiture</t>
  </si>
  <si>
    <t>Date début</t>
  </si>
  <si>
    <t>Date fin</t>
  </si>
  <si>
    <t>x</t>
  </si>
  <si>
    <t>Dates</t>
  </si>
  <si>
    <t>Secteurs</t>
  </si>
  <si>
    <t>Paris</t>
  </si>
  <si>
    <t>Bordeaux</t>
  </si>
  <si>
    <t>Lille</t>
  </si>
  <si>
    <t>Total</t>
  </si>
  <si>
    <t>Formule: Somme des valeurs de B1 à B2 de la base relative à deux occurrences A5 et B5 (en recherche) sachant que des objets nouveaux peuvent venir s'insérer dans la base et parfois du texte.</t>
  </si>
  <si>
    <t>Somme de Valeur</t>
  </si>
  <si>
    <t>Objet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</si>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</sst>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47625</xdr:colOff>
      <xdr:row>0</xdr:row>
      <xdr:rowOff>28575</xdr:rowOff>
    </xdr:from>
    <xdr:to>
      <xdr:col>10</xdr:col>
      <xdr:colOff>447675</xdr:colOff>
      <xdr:row>7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cteur">
              <a:extLst>
                <a:ext uri="{FF2B5EF4-FFF2-40B4-BE49-F238E27FC236}">
                  <a16:creationId xmlns:a16="http://schemas.microsoft.com/office/drawing/2014/main" id="{0BE5CA48-0E11-4E88-AE18-78F816DA30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28575"/>
              <a:ext cx="1238250" cy="1476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447675</xdr:colOff>
      <xdr:row>0</xdr:row>
      <xdr:rowOff>28575</xdr:rowOff>
    </xdr:from>
    <xdr:to>
      <xdr:col>8</xdr:col>
      <xdr:colOff>752475</xdr:colOff>
      <xdr:row>13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716B2B3D-16C5-44E2-A2AA-8563790734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19675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61.613136111111" backgroundQuery="1" createdVersion="7" refreshedVersion="7" minRefreshableVersion="3" recordCount="48" xr:uid="{3D01C943-7444-49F8-BDD3-A4CE06811F38}">
  <cacheSource type="external" connectionId="2"/>
  <cacheFields count="4">
    <cacheField name="Date" numFmtId="0">
      <sharedItems containsSemiMixedTypes="0" containsNonDate="0" containsDate="1" containsString="0" minDate="2021-03-05T00:00:00" maxDate="2021-06-21T00:00:00" count="8">
        <d v="2021-03-05T00:00:00"/>
        <d v="2021-06-02T00:00:00"/>
        <d v="2021-06-15T00:00:00"/>
        <d v="2021-06-16T00:00:00"/>
        <d v="2021-06-17T00:00:00"/>
        <d v="2021-06-18T00:00:00"/>
        <d v="2021-06-19T00:00:00"/>
        <d v="2021-06-20T00:00:00"/>
      </sharedItems>
    </cacheField>
    <cacheField name="Valeur" numFmtId="0">
      <sharedItems containsMixedTypes="1" containsNumber="1" containsInteger="1" minValue="3" maxValue="89" count="30">
        <n v="5"/>
        <n v="4"/>
        <n v="12"/>
        <n v="22"/>
        <n v="6"/>
        <n v="10"/>
        <n v="21"/>
        <n v="20"/>
        <n v="50"/>
        <n v="9"/>
        <n v="23"/>
        <n v="13"/>
        <n v="3"/>
        <n v="17"/>
        <s v="x"/>
        <n v="45"/>
        <n v="89"/>
        <n v="26"/>
        <n v="32"/>
        <n v="8"/>
        <n v="7"/>
        <n v="15"/>
        <n v="43"/>
        <n v="67"/>
        <n v="18"/>
        <n v="16"/>
        <n v="63"/>
        <n v="19"/>
        <n v="78"/>
        <n v="56"/>
      </sharedItems>
    </cacheField>
    <cacheField name="Secteur" numFmtId="0">
      <sharedItems count="3">
        <s v="Paris"/>
        <s v="Bordeaux"/>
        <s v="Lille"/>
      </sharedItems>
    </cacheField>
    <cacheField name="Objet" numFmtId="0">
      <sharedItems count="11">
        <s v="Cahier"/>
        <s v="Carreau"/>
        <s v="Terrain"/>
        <s v="Citron"/>
        <s v="Escalier"/>
        <s v="Tableau"/>
        <s v="Flèche"/>
        <s v="Fronde"/>
        <s v="Tenaille"/>
        <s v="Voiture"/>
        <s v="Total" u="1"/>
      </sharedItems>
    </cacheField>
  </cacheFields>
  <extLst>
    <ext xmlns:x14="http://schemas.microsoft.com/office/spreadsheetml/2009/9/main" uri="{725AE2AE-9491-48be-B2B4-4EB974FC3084}">
      <x14:pivotCacheDefinition pivotCacheId="20794106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x v="0"/>
    <x v="0"/>
  </r>
  <r>
    <x v="1"/>
    <x v="1"/>
    <x v="0"/>
    <x v="0"/>
  </r>
  <r>
    <x v="0"/>
    <x v="2"/>
    <x v="0"/>
    <x v="1"/>
  </r>
  <r>
    <x v="1"/>
    <x v="3"/>
    <x v="0"/>
    <x v="2"/>
  </r>
  <r>
    <x v="1"/>
    <x v="4"/>
    <x v="0"/>
    <x v="3"/>
  </r>
  <r>
    <x v="1"/>
    <x v="5"/>
    <x v="1"/>
    <x v="4"/>
  </r>
  <r>
    <x v="0"/>
    <x v="6"/>
    <x v="1"/>
    <x v="5"/>
  </r>
  <r>
    <x v="1"/>
    <x v="7"/>
    <x v="1"/>
    <x v="6"/>
  </r>
  <r>
    <x v="0"/>
    <x v="8"/>
    <x v="1"/>
    <x v="7"/>
  </r>
  <r>
    <x v="0"/>
    <x v="9"/>
    <x v="2"/>
    <x v="5"/>
  </r>
  <r>
    <x v="0"/>
    <x v="10"/>
    <x v="2"/>
    <x v="8"/>
  </r>
  <r>
    <x v="0"/>
    <x v="11"/>
    <x v="2"/>
    <x v="9"/>
  </r>
  <r>
    <x v="1"/>
    <x v="5"/>
    <x v="1"/>
    <x v="0"/>
  </r>
  <r>
    <x v="1"/>
    <x v="12"/>
    <x v="2"/>
    <x v="0"/>
  </r>
  <r>
    <x v="1"/>
    <x v="12"/>
    <x v="2"/>
    <x v="2"/>
  </r>
  <r>
    <x v="2"/>
    <x v="2"/>
    <x v="0"/>
    <x v="2"/>
  </r>
  <r>
    <x v="2"/>
    <x v="13"/>
    <x v="0"/>
    <x v="6"/>
  </r>
  <r>
    <x v="2"/>
    <x v="14"/>
    <x v="1"/>
    <x v="4"/>
  </r>
  <r>
    <x v="2"/>
    <x v="15"/>
    <x v="1"/>
    <x v="6"/>
  </r>
  <r>
    <x v="2"/>
    <x v="2"/>
    <x v="2"/>
    <x v="5"/>
  </r>
  <r>
    <x v="2"/>
    <x v="16"/>
    <x v="2"/>
    <x v="8"/>
  </r>
  <r>
    <x v="2"/>
    <x v="3"/>
    <x v="2"/>
    <x v="0"/>
  </r>
  <r>
    <x v="3"/>
    <x v="17"/>
    <x v="0"/>
    <x v="1"/>
  </r>
  <r>
    <x v="3"/>
    <x v="18"/>
    <x v="1"/>
    <x v="5"/>
  </r>
  <r>
    <x v="3"/>
    <x v="19"/>
    <x v="1"/>
    <x v="0"/>
  </r>
  <r>
    <x v="3"/>
    <x v="15"/>
    <x v="1"/>
    <x v="7"/>
  </r>
  <r>
    <x v="3"/>
    <x v="19"/>
    <x v="2"/>
    <x v="0"/>
  </r>
  <r>
    <x v="3"/>
    <x v="1"/>
    <x v="2"/>
    <x v="2"/>
  </r>
  <r>
    <x v="4"/>
    <x v="20"/>
    <x v="0"/>
    <x v="0"/>
  </r>
  <r>
    <x v="4"/>
    <x v="21"/>
    <x v="0"/>
    <x v="6"/>
  </r>
  <r>
    <x v="4"/>
    <x v="22"/>
    <x v="0"/>
    <x v="3"/>
  </r>
  <r>
    <x v="4"/>
    <x v="23"/>
    <x v="1"/>
    <x v="4"/>
  </r>
  <r>
    <x v="4"/>
    <x v="10"/>
    <x v="1"/>
    <x v="5"/>
  </r>
  <r>
    <x v="4"/>
    <x v="14"/>
    <x v="1"/>
    <x v="7"/>
  </r>
  <r>
    <x v="4"/>
    <x v="2"/>
    <x v="2"/>
    <x v="8"/>
  </r>
  <r>
    <x v="4"/>
    <x v="7"/>
    <x v="2"/>
    <x v="9"/>
  </r>
  <r>
    <x v="5"/>
    <x v="3"/>
    <x v="0"/>
    <x v="3"/>
  </r>
  <r>
    <x v="5"/>
    <x v="24"/>
    <x v="1"/>
    <x v="4"/>
  </r>
  <r>
    <x v="5"/>
    <x v="25"/>
    <x v="1"/>
    <x v="0"/>
  </r>
  <r>
    <x v="5"/>
    <x v="26"/>
    <x v="2"/>
    <x v="8"/>
  </r>
  <r>
    <x v="5"/>
    <x v="27"/>
    <x v="2"/>
    <x v="2"/>
  </r>
  <r>
    <x v="5"/>
    <x v="0"/>
    <x v="2"/>
    <x v="9"/>
  </r>
  <r>
    <x v="6"/>
    <x v="28"/>
    <x v="0"/>
    <x v="1"/>
  </r>
  <r>
    <x v="6"/>
    <x v="7"/>
    <x v="1"/>
    <x v="6"/>
  </r>
  <r>
    <x v="6"/>
    <x v="10"/>
    <x v="2"/>
    <x v="5"/>
  </r>
  <r>
    <x v="7"/>
    <x v="2"/>
    <x v="0"/>
    <x v="0"/>
  </r>
  <r>
    <x v="7"/>
    <x v="29"/>
    <x v="2"/>
    <x v="8"/>
  </r>
  <r>
    <x v="7"/>
    <x v="25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B45D78-E305-4DB0-A8BB-779C698452F8}" name="Tableau croisé dynamique1" cacheId="7" applyNumberFormats="0" applyBorderFormats="0" applyFontFormats="0" applyPatternFormats="0" applyAlignmentFormats="0" applyWidthHeightFormats="1" dataCaption="Valeurs" updatedVersion="7" minRefreshableVersion="5" visualTotals="0" useAutoFormatting="1" itemPrintTitles="1" createdVersion="7" indent="0" compact="0" outline="1" outlineData="1" compactData="0">
  <location ref="J10:K16" firstHeaderRow="1" firstDataRow="1" firstDataCol="1"/>
  <pivotFields count="4">
    <pivotField compact="0" showAll="0">
      <items count="9">
        <item h="1" x="0"/>
        <item x="1"/>
        <item x="2"/>
        <item x="3"/>
        <item x="4"/>
        <item x="5"/>
        <item h="1" x="6"/>
        <item h="1" x="7"/>
        <item t="default"/>
      </items>
    </pivotField>
    <pivotField dataField="1" compact="0" showAll="0"/>
    <pivotField compact="0" showAll="0">
      <items count="4">
        <item x="1"/>
        <item h="1" x="2"/>
        <item h="1" x="0"/>
        <item t="default"/>
      </items>
    </pivotField>
    <pivotField axis="axisRow" compact="0" showAll="0" sortType="descending">
      <items count="12">
        <item x="0"/>
        <item x="1"/>
        <item x="3"/>
        <item x="4"/>
        <item x="6"/>
        <item x="7"/>
        <item x="5"/>
        <item x="8"/>
        <item x="2"/>
        <item m="1" x="10"/>
        <item x="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3"/>
  </rowFields>
  <rowItems count="6">
    <i>
      <x v="3"/>
    </i>
    <i>
      <x v="4"/>
    </i>
    <i>
      <x v="6"/>
    </i>
    <i>
      <x v="5"/>
    </i>
    <i>
      <x/>
    </i>
    <i t="grand">
      <x/>
    </i>
  </rowItems>
  <colItems count="1">
    <i/>
  </colItems>
  <dataFields count="1">
    <dataField name="Somme de Valeur" fld="1" baseField="0" baseItem="9"/>
  </dataFields>
  <pivotTableStyleInfo name="PivotStyleLight16" showRowHeaders="1" showColHeaders="1" showRowStripes="0" showColStripes="0" showLastColumn="1"/>
  <filters count="1">
    <filter fld="0" type="dateBetween" evalOrder="-1" id="4" name="Date">
      <autoFilter ref="A1">
        <filterColumn colId="0">
          <customFilters and="1">
            <customFilter operator="greaterThanOrEqual" val="44349"/>
            <customFilter operator="lessThanOrEqual" val="4436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" xr10:uid="{F1CC2F2A-7509-4F44-BCF8-F66CFCBA6108}" sourceName="Secteur">
  <pivotTables>
    <pivotTable tabId="2" name="Tableau croisé dynamique1"/>
  </pivotTables>
  <data>
    <tabular pivotCacheId="207941067">
      <items count="3">
        <i x="1" s="1"/>
        <i x="2"/>
        <i x="0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A9033CB5-0752-4530-9F46-4905B921E3E5}" sourceName="Date">
  <pivotTables>
    <pivotTable tabId="2" name="Tableau croisé dynamique1"/>
  </pivotTables>
  <data>
    <tabular pivotCacheId="207941067">
      <items count="8">
        <i x="0"/>
        <i x="1" s="1"/>
        <i x="2" s="1"/>
        <i x="3" s="1"/>
        <i x="4" s="1"/>
        <i x="5" s="1"/>
        <i x="6"/>
        <i x="7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cteur" xr10:uid="{6914CDF9-3264-4A75-AE3F-E81D7F66568E}" cache="Segment_Secteur" caption="Secteur" rowHeight="241300"/>
  <slicer name="Date" xr10:uid="{46050047-AD32-47A0-BBFA-A7269D6961E1}" cache="Segment_Date" caption="Dat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A2" sqref="A1:A1048576"/>
    </sheetView>
  </sheetViews>
  <sheetFormatPr baseColWidth="10" defaultRowHeight="15" x14ac:dyDescent="0.25"/>
  <sheetData>
    <row r="1" spans="1:10" x14ac:dyDescent="0.25">
      <c r="A1" s="4" t="s">
        <v>15</v>
      </c>
      <c r="B1" s="4"/>
      <c r="C1" s="3">
        <v>44260</v>
      </c>
      <c r="D1" s="3">
        <v>44349</v>
      </c>
      <c r="E1" s="3">
        <v>44362</v>
      </c>
      <c r="F1" s="3">
        <v>44363</v>
      </c>
      <c r="G1" s="3">
        <v>44364</v>
      </c>
      <c r="H1" s="3">
        <v>44365</v>
      </c>
      <c r="I1" s="3">
        <v>44366</v>
      </c>
      <c r="J1" s="3">
        <v>44367</v>
      </c>
    </row>
    <row r="2" spans="1:10" x14ac:dyDescent="0.25">
      <c r="A2" s="2" t="s">
        <v>16</v>
      </c>
      <c r="B2" s="2" t="s">
        <v>1</v>
      </c>
      <c r="C2" s="2" t="s">
        <v>0</v>
      </c>
      <c r="D2" s="2" t="s">
        <v>0</v>
      </c>
      <c r="E2" s="2" t="s">
        <v>0</v>
      </c>
      <c r="F2" s="2" t="s">
        <v>0</v>
      </c>
      <c r="G2" s="2" t="s">
        <v>0</v>
      </c>
      <c r="H2" s="2" t="s">
        <v>0</v>
      </c>
      <c r="I2" s="2" t="s">
        <v>0</v>
      </c>
      <c r="J2" s="2" t="s">
        <v>0</v>
      </c>
    </row>
    <row r="3" spans="1:10" x14ac:dyDescent="0.25">
      <c r="A3" t="s">
        <v>17</v>
      </c>
      <c r="B3" t="s">
        <v>8</v>
      </c>
      <c r="C3">
        <v>5</v>
      </c>
      <c r="D3">
        <v>4</v>
      </c>
      <c r="G3">
        <v>7</v>
      </c>
      <c r="J3">
        <v>12</v>
      </c>
    </row>
    <row r="4" spans="1:10" x14ac:dyDescent="0.25">
      <c r="A4" t="s">
        <v>17</v>
      </c>
      <c r="B4" t="s">
        <v>6</v>
      </c>
      <c r="C4">
        <v>12</v>
      </c>
      <c r="F4">
        <v>26</v>
      </c>
      <c r="I4">
        <v>78</v>
      </c>
    </row>
    <row r="5" spans="1:10" x14ac:dyDescent="0.25">
      <c r="A5" t="s">
        <v>17</v>
      </c>
      <c r="B5" t="s">
        <v>9</v>
      </c>
      <c r="D5">
        <v>22</v>
      </c>
      <c r="E5">
        <v>12</v>
      </c>
    </row>
    <row r="6" spans="1:10" x14ac:dyDescent="0.25">
      <c r="A6" t="s">
        <v>17</v>
      </c>
      <c r="B6" t="s">
        <v>3</v>
      </c>
      <c r="E6">
        <v>17</v>
      </c>
      <c r="G6">
        <v>15</v>
      </c>
    </row>
    <row r="7" spans="1:10" x14ac:dyDescent="0.25">
      <c r="A7" t="s">
        <v>17</v>
      </c>
      <c r="B7" t="s">
        <v>5</v>
      </c>
      <c r="D7">
        <v>6</v>
      </c>
      <c r="G7">
        <v>43</v>
      </c>
      <c r="H7">
        <v>22</v>
      </c>
    </row>
    <row r="8" spans="1:10" x14ac:dyDescent="0.25">
      <c r="A8" s="2" t="s">
        <v>17</v>
      </c>
      <c r="B8" s="2" t="s">
        <v>20</v>
      </c>
      <c r="C8" s="2">
        <f>SUM(C3:C7)</f>
        <v>17</v>
      </c>
      <c r="D8" s="2">
        <f t="shared" ref="D8:J8" si="0">SUM(D3:D7)</f>
        <v>32</v>
      </c>
      <c r="E8" s="2">
        <f t="shared" si="0"/>
        <v>29</v>
      </c>
      <c r="F8" s="2">
        <f t="shared" si="0"/>
        <v>26</v>
      </c>
      <c r="G8" s="2">
        <f t="shared" si="0"/>
        <v>65</v>
      </c>
      <c r="H8" s="2">
        <f t="shared" si="0"/>
        <v>22</v>
      </c>
      <c r="I8" s="2">
        <f t="shared" si="0"/>
        <v>78</v>
      </c>
      <c r="J8" s="2">
        <f t="shared" si="0"/>
        <v>12</v>
      </c>
    </row>
    <row r="9" spans="1:10" x14ac:dyDescent="0.25">
      <c r="A9" t="s">
        <v>18</v>
      </c>
      <c r="B9" t="s">
        <v>7</v>
      </c>
      <c r="D9">
        <v>10</v>
      </c>
      <c r="E9" t="s">
        <v>14</v>
      </c>
      <c r="G9">
        <v>67</v>
      </c>
      <c r="H9">
        <v>18</v>
      </c>
    </row>
    <row r="10" spans="1:10" x14ac:dyDescent="0.25">
      <c r="A10" t="s">
        <v>18</v>
      </c>
      <c r="B10" t="s">
        <v>3</v>
      </c>
      <c r="D10">
        <v>20</v>
      </c>
      <c r="E10">
        <v>45</v>
      </c>
      <c r="I10">
        <v>20</v>
      </c>
    </row>
    <row r="11" spans="1:10" x14ac:dyDescent="0.25">
      <c r="A11" t="s">
        <v>18</v>
      </c>
      <c r="B11" t="s">
        <v>10</v>
      </c>
      <c r="C11">
        <v>21</v>
      </c>
      <c r="F11">
        <v>32</v>
      </c>
      <c r="G11">
        <v>23</v>
      </c>
    </row>
    <row r="12" spans="1:10" x14ac:dyDescent="0.25">
      <c r="A12" t="s">
        <v>18</v>
      </c>
      <c r="B12" t="s">
        <v>8</v>
      </c>
      <c r="D12">
        <v>10</v>
      </c>
      <c r="F12">
        <v>8</v>
      </c>
      <c r="H12">
        <v>16</v>
      </c>
    </row>
    <row r="13" spans="1:10" x14ac:dyDescent="0.25">
      <c r="A13" t="s">
        <v>18</v>
      </c>
      <c r="B13" t="s">
        <v>2</v>
      </c>
      <c r="C13">
        <v>50</v>
      </c>
      <c r="F13">
        <v>45</v>
      </c>
      <c r="G13" t="s">
        <v>14</v>
      </c>
    </row>
    <row r="14" spans="1:10" x14ac:dyDescent="0.25">
      <c r="A14" s="2" t="s">
        <v>18</v>
      </c>
      <c r="B14" s="2" t="s">
        <v>20</v>
      </c>
      <c r="C14" s="2">
        <f>SUM(C9:C13)</f>
        <v>71</v>
      </c>
      <c r="D14" s="2">
        <f t="shared" ref="D14:J14" si="1">SUM(D9:D13)</f>
        <v>40</v>
      </c>
      <c r="E14" s="2">
        <f t="shared" si="1"/>
        <v>45</v>
      </c>
      <c r="F14" s="2">
        <f t="shared" si="1"/>
        <v>85</v>
      </c>
      <c r="G14" s="2">
        <f t="shared" si="1"/>
        <v>90</v>
      </c>
      <c r="H14" s="2">
        <f t="shared" si="1"/>
        <v>34</v>
      </c>
      <c r="I14" s="2">
        <f t="shared" si="1"/>
        <v>20</v>
      </c>
      <c r="J14" s="2">
        <f t="shared" si="1"/>
        <v>0</v>
      </c>
    </row>
    <row r="15" spans="1:10" x14ac:dyDescent="0.25">
      <c r="A15" t="s">
        <v>19</v>
      </c>
      <c r="B15" t="s">
        <v>10</v>
      </c>
      <c r="C15">
        <v>9</v>
      </c>
      <c r="E15">
        <v>12</v>
      </c>
      <c r="I15">
        <v>23</v>
      </c>
    </row>
    <row r="16" spans="1:10" x14ac:dyDescent="0.25">
      <c r="A16" t="s">
        <v>19</v>
      </c>
      <c r="B16" t="s">
        <v>4</v>
      </c>
      <c r="C16">
        <v>23</v>
      </c>
      <c r="E16">
        <v>89</v>
      </c>
      <c r="G16">
        <v>12</v>
      </c>
      <c r="H16">
        <v>63</v>
      </c>
      <c r="J16">
        <v>56</v>
      </c>
    </row>
    <row r="17" spans="1:10" x14ac:dyDescent="0.25">
      <c r="A17" t="s">
        <v>19</v>
      </c>
      <c r="B17" t="s">
        <v>8</v>
      </c>
      <c r="D17">
        <v>3</v>
      </c>
      <c r="E17">
        <v>22</v>
      </c>
      <c r="F17">
        <v>8</v>
      </c>
    </row>
    <row r="18" spans="1:10" x14ac:dyDescent="0.25">
      <c r="A18" t="s">
        <v>19</v>
      </c>
      <c r="B18" t="s">
        <v>9</v>
      </c>
      <c r="D18">
        <v>3</v>
      </c>
      <c r="F18">
        <v>4</v>
      </c>
      <c r="H18">
        <v>19</v>
      </c>
      <c r="J18">
        <v>16</v>
      </c>
    </row>
    <row r="19" spans="1:10" x14ac:dyDescent="0.25">
      <c r="A19" t="s">
        <v>19</v>
      </c>
      <c r="B19" t="s">
        <v>11</v>
      </c>
      <c r="C19">
        <v>13</v>
      </c>
      <c r="G19">
        <v>20</v>
      </c>
      <c r="H19">
        <v>5</v>
      </c>
    </row>
    <row r="20" spans="1:10" x14ac:dyDescent="0.25">
      <c r="A20" s="2" t="s">
        <v>19</v>
      </c>
      <c r="B20" s="2" t="s">
        <v>20</v>
      </c>
      <c r="C20" s="2">
        <f>SUM(C15:C19)</f>
        <v>45</v>
      </c>
      <c r="D20" s="2">
        <f t="shared" ref="D20:J20" si="2">SUM(D15:D19)</f>
        <v>6</v>
      </c>
      <c r="E20" s="2">
        <f t="shared" si="2"/>
        <v>123</v>
      </c>
      <c r="F20" s="2">
        <f t="shared" si="2"/>
        <v>12</v>
      </c>
      <c r="G20" s="2">
        <f t="shared" si="2"/>
        <v>32</v>
      </c>
      <c r="H20" s="2">
        <f t="shared" si="2"/>
        <v>87</v>
      </c>
      <c r="I20" s="2">
        <f t="shared" si="2"/>
        <v>23</v>
      </c>
      <c r="J20" s="2">
        <f t="shared" si="2"/>
        <v>72</v>
      </c>
    </row>
  </sheetData>
  <sortState xmlns:xlrd2="http://schemas.microsoft.com/office/spreadsheetml/2017/richdata2" ref="B3:J19">
    <sortCondition ref="B3:B19"/>
  </sortState>
  <mergeCells count="1">
    <mergeCell ref="A1:B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6"/>
  <sheetViews>
    <sheetView tabSelected="1" workbookViewId="0">
      <selection activeCell="H19" sqref="H19"/>
    </sheetView>
  </sheetViews>
  <sheetFormatPr baseColWidth="10" defaultRowHeight="15" x14ac:dyDescent="0.25"/>
  <cols>
    <col min="10" max="10" width="12.5703125" bestFit="1" customWidth="1"/>
    <col min="11" max="11" width="16.85546875" bestFit="1" customWidth="1"/>
  </cols>
  <sheetData>
    <row r="1" spans="1:11" x14ac:dyDescent="0.25">
      <c r="A1" t="s">
        <v>12</v>
      </c>
      <c r="B1" s="1">
        <v>44349</v>
      </c>
      <c r="C1" s="1"/>
    </row>
    <row r="2" spans="1:11" x14ac:dyDescent="0.25">
      <c r="A2" t="s">
        <v>13</v>
      </c>
      <c r="B2" s="1">
        <v>44365</v>
      </c>
      <c r="C2" s="1"/>
    </row>
    <row r="3" spans="1:11" x14ac:dyDescent="0.25">
      <c r="C3" s="1"/>
    </row>
    <row r="4" spans="1:11" x14ac:dyDescent="0.25">
      <c r="A4" t="s">
        <v>16</v>
      </c>
      <c r="B4" t="s">
        <v>1</v>
      </c>
    </row>
    <row r="5" spans="1:11" x14ac:dyDescent="0.25">
      <c r="A5" t="s">
        <v>18</v>
      </c>
      <c r="B5" t="str" cm="1">
        <f t="array" ref="B5:B10">_xlfn._xlws.FILTER(base!$B$3:$B$20,base!$A$3:$A$20=$A$5)</f>
        <v>Escalier</v>
      </c>
      <c r="C5" t="s">
        <v>21</v>
      </c>
    </row>
    <row r="6" spans="1:11" x14ac:dyDescent="0.25">
      <c r="B6" t="str">
        <v>Flèche</v>
      </c>
      <c r="C6" cm="1">
        <f t="array" ref="C6">SUMPRODUCT((base!$C$1:$BBB$1&gt;=$B$1)*(base!$C$1:$BBB$1&lt;=$B$2)*(base!$A$3:$A$20=$B6)*(base!$B$3:$B$20=$C$279))</f>
        <v>0</v>
      </c>
    </row>
    <row r="7" spans="1:11" x14ac:dyDescent="0.25">
      <c r="B7" t="str">
        <v>Tableau</v>
      </c>
    </row>
    <row r="8" spans="1:11" x14ac:dyDescent="0.25">
      <c r="B8" t="str">
        <v>Cahier</v>
      </c>
    </row>
    <row r="9" spans="1:11" x14ac:dyDescent="0.25">
      <c r="B9" t="str">
        <v>Fronde</v>
      </c>
    </row>
    <row r="10" spans="1:11" x14ac:dyDescent="0.25">
      <c r="B10" t="str">
        <v>Total</v>
      </c>
      <c r="J10" s="5" t="s">
        <v>23</v>
      </c>
      <c r="K10" t="s">
        <v>22</v>
      </c>
    </row>
    <row r="11" spans="1:11" x14ac:dyDescent="0.25">
      <c r="J11" t="s">
        <v>7</v>
      </c>
      <c r="K11" s="6">
        <v>95</v>
      </c>
    </row>
    <row r="12" spans="1:11" x14ac:dyDescent="0.25">
      <c r="J12" t="s">
        <v>3</v>
      </c>
      <c r="K12" s="6">
        <v>65</v>
      </c>
    </row>
    <row r="13" spans="1:11" x14ac:dyDescent="0.25">
      <c r="J13" t="s">
        <v>10</v>
      </c>
      <c r="K13" s="6">
        <v>55</v>
      </c>
    </row>
    <row r="14" spans="1:11" x14ac:dyDescent="0.25">
      <c r="J14" t="s">
        <v>2</v>
      </c>
      <c r="K14" s="6">
        <v>45</v>
      </c>
    </row>
    <row r="15" spans="1:11" x14ac:dyDescent="0.25">
      <c r="J15" t="s">
        <v>8</v>
      </c>
      <c r="K15" s="6">
        <v>34</v>
      </c>
    </row>
    <row r="16" spans="1:11" x14ac:dyDescent="0.25">
      <c r="J16" t="s">
        <v>24</v>
      </c>
      <c r="K16" s="6">
        <v>294</v>
      </c>
    </row>
  </sheetData>
  <pageMargins left="0.7" right="0.7" top="0.75" bottom="0.75" header="0.3" footer="0.3"/>
  <drawing r:id="rId2"/>
  <legacy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4F080C-DDF8-485A-A1B8-05094E0A89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Chris_W10</cp:lastModifiedBy>
  <dcterms:created xsi:type="dcterms:W3CDTF">2021-09-01T09:15:02Z</dcterms:created>
  <dcterms:modified xsi:type="dcterms:W3CDTF">2021-09-22T12:45:53Z</dcterms:modified>
</cp:coreProperties>
</file>