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ivotTables/pivotTable1.xml" ContentType="application/vnd.openxmlformats-officedocument.spreadsheetml.pivotTable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T:\TEMP\"/>
    </mc:Choice>
  </mc:AlternateContent>
  <xr:revisionPtr revIDLastSave="0" documentId="8_{3BD8BE71-2EB6-4FF2-82AD-90EB2B9EBD9F}" xr6:coauthVersionLast="47" xr6:coauthVersionMax="47" xr10:uidLastSave="{00000000-0000-0000-0000-000000000000}"/>
  <bookViews>
    <workbookView xWindow="-120" yWindow="-120" windowWidth="29040" windowHeight="15990" xr2:uid="{00000000-000D-0000-FFFF-FFFF00000000}"/>
  </bookViews>
  <sheets>
    <sheet name="Feuil1" sheetId="3" r:id="rId1"/>
    <sheet name="Feuil5" sheetId="1" r:id="rId2"/>
    <sheet name="Feuil2" sheetId="2" r:id="rId3"/>
  </sheets>
  <calcPr calcId="191029"/>
  <pivotCaches>
    <pivotCache cacheId="4" r:id="rId4"/>
  </pivotCaches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8" i="2" l="1"/>
  <c r="B27" i="2"/>
  <c r="B25" i="2"/>
  <c r="B24" i="2"/>
  <c r="B23" i="2"/>
  <c r="B22" i="2"/>
  <c r="B21" i="2"/>
  <c r="B20" i="2"/>
  <c r="B19" i="2"/>
  <c r="B17" i="2" s="1"/>
  <c r="B18" i="2"/>
  <c r="B13" i="2"/>
  <c r="B4" i="2"/>
  <c r="B3" i="2"/>
  <c r="B16" i="2" l="1"/>
  <c r="B1" i="2" l="1"/>
</calcChain>
</file>

<file path=xl/sharedStrings.xml><?xml version="1.0" encoding="utf-8"?>
<sst xmlns="http://schemas.openxmlformats.org/spreadsheetml/2006/main" count="1008" uniqueCount="52">
  <si>
    <t xml:space="preserve">Masculin                                          </t>
  </si>
  <si>
    <t xml:space="preserve">ADA     </t>
  </si>
  <si>
    <t xml:space="preserve">Feminin                                           </t>
  </si>
  <si>
    <t xml:space="preserve">AR      </t>
  </si>
  <si>
    <t xml:space="preserve">ADE     </t>
  </si>
  <si>
    <t xml:space="preserve">ADC     </t>
  </si>
  <si>
    <t>Mt</t>
  </si>
  <si>
    <t>N° serie</t>
  </si>
  <si>
    <t>dossier</t>
  </si>
  <si>
    <t xml:space="preserve">Genre </t>
  </si>
  <si>
    <t>date paiement</t>
  </si>
  <si>
    <t>Type dossier</t>
  </si>
  <si>
    <t>NB dossiers</t>
  </si>
  <si>
    <t>Décès adherent</t>
  </si>
  <si>
    <t>Type A "21 000"</t>
  </si>
  <si>
    <t>Type B "16 000"</t>
  </si>
  <si>
    <t>Type C "15 000"</t>
  </si>
  <si>
    <t>Type D "14 500"</t>
  </si>
  <si>
    <t>Type E "14 000"</t>
  </si>
  <si>
    <t>Type F "3 000"</t>
  </si>
  <si>
    <t>Décès conjoint</t>
  </si>
  <si>
    <t>Décès enfant</t>
  </si>
  <si>
    <t xml:space="preserve">Allocation de reraite </t>
  </si>
  <si>
    <t>Type A "6500"</t>
  </si>
  <si>
    <t>Type B "6000"</t>
  </si>
  <si>
    <t>Coût de dossier</t>
  </si>
  <si>
    <t>Total général</t>
  </si>
  <si>
    <t>Nombre de N° serie</t>
  </si>
  <si>
    <t>Mois</t>
  </si>
  <si>
    <t>août</t>
  </si>
  <si>
    <t>04-août</t>
  </si>
  <si>
    <t>11-août</t>
  </si>
  <si>
    <t>12-août</t>
  </si>
  <si>
    <t>13-août</t>
  </si>
  <si>
    <t>16-août</t>
  </si>
  <si>
    <t>17-août</t>
  </si>
  <si>
    <t>18-août</t>
  </si>
  <si>
    <t>19-août</t>
  </si>
  <si>
    <t>23-août</t>
  </si>
  <si>
    <t>24-août</t>
  </si>
  <si>
    <t>25-août</t>
  </si>
  <si>
    <t>26-août</t>
  </si>
  <si>
    <t>27-août</t>
  </si>
  <si>
    <t>30-août</t>
  </si>
  <si>
    <t>sept</t>
  </si>
  <si>
    <t>01-sept</t>
  </si>
  <si>
    <t>02-sept</t>
  </si>
  <si>
    <t>03-sept</t>
  </si>
  <si>
    <t>06-sept</t>
  </si>
  <si>
    <t>09-sept</t>
  </si>
  <si>
    <t>10-sept</t>
  </si>
  <si>
    <t>13-sept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</si>
</sst>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_-* #,##0.00\ _€_-;\-* #,##0.00\ _€_-;_-* &quot;-&quot;??\ _€_-;_-@_-"/>
    <numFmt numFmtId="165" formatCode="mmmm"/>
    <numFmt numFmtId="166" formatCode="d"/>
  </numFmts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3F3F76"/>
      <name val="Calibri"/>
      <family val="2"/>
      <scheme val="minor"/>
    </font>
    <font>
      <sz val="11"/>
      <color theme="0"/>
      <name val="Calibri"/>
      <family val="2"/>
      <scheme val="minor"/>
    </font>
    <font>
      <sz val="11"/>
      <color theme="3" tint="0.39997558519241921"/>
      <name val="Calibri"/>
      <family val="2"/>
      <scheme val="minor"/>
    </font>
    <font>
      <b/>
      <i/>
      <sz val="11"/>
      <color rgb="FF3F3F76"/>
      <name val="Calibri"/>
      <family val="2"/>
      <scheme val="minor"/>
    </font>
    <font>
      <b/>
      <i/>
      <sz val="12"/>
      <name val="Arial"/>
      <family val="2"/>
    </font>
    <font>
      <b/>
      <sz val="12"/>
      <name val="Arial"/>
      <family val="2"/>
    </font>
    <font>
      <b/>
      <sz val="11"/>
      <color rgb="FF3F3F76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alibri"/>
      <family val="2"/>
      <scheme val="minor"/>
    </font>
    <font>
      <b/>
      <sz val="10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FFCC99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2"/>
        <bgColor indexed="64"/>
      </patternFill>
    </fill>
  </fills>
  <borders count="10">
    <border>
      <left/>
      <right/>
      <top/>
      <bottom/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rgb="FF7F7F7F"/>
      </left>
      <right style="thin">
        <color rgb="FF7F7F7F"/>
      </right>
      <top/>
      <bottom/>
      <diagonal/>
    </border>
    <border>
      <left style="thin">
        <color rgb="FF7F7F7F"/>
      </left>
      <right style="thin">
        <color rgb="FF7F7F7F"/>
      </right>
      <top/>
      <bottom style="thin">
        <color rgb="FF7F7F7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5">
    <xf numFmtId="0" fontId="0" fillId="0" borderId="0"/>
    <xf numFmtId="0" fontId="2" fillId="2" borderId="1" applyNumberFormat="0" applyAlignment="0" applyProtection="0"/>
    <xf numFmtId="0" fontId="1" fillId="3" borderId="2" applyNumberFormat="0" applyFont="0" applyAlignment="0" applyProtection="0"/>
    <xf numFmtId="0" fontId="3" fillId="4" borderId="0" applyNumberFormat="0" applyBorder="0" applyAlignment="0" applyProtection="0"/>
    <xf numFmtId="0" fontId="1" fillId="5" borderId="0" applyNumberFormat="0" applyBorder="0" applyAlignment="0" applyProtection="0"/>
  </cellStyleXfs>
  <cellXfs count="31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6" borderId="0" xfId="0" applyFont="1" applyFill="1"/>
    <xf numFmtId="0" fontId="4" fillId="6" borderId="0" xfId="0" applyFont="1" applyFill="1" applyAlignment="1">
      <alignment horizontal="center"/>
    </xf>
    <xf numFmtId="166" fontId="2" fillId="2" borderId="4" xfId="1" applyNumberFormat="1" applyBorder="1" applyAlignment="1" applyProtection="1">
      <alignment horizontal="center" vertical="center"/>
    </xf>
    <xf numFmtId="166" fontId="2" fillId="2" borderId="1" xfId="1" applyNumberFormat="1" applyAlignment="1" applyProtection="1">
      <alignment horizontal="center" vertical="center"/>
    </xf>
    <xf numFmtId="0" fontId="6" fillId="3" borderId="5" xfId="2" applyNumberFormat="1" applyFont="1" applyBorder="1" applyAlignment="1" applyProtection="1">
      <alignment vertical="center"/>
    </xf>
    <xf numFmtId="0" fontId="7" fillId="3" borderId="5" xfId="2" applyNumberFormat="1" applyFont="1" applyBorder="1" applyAlignment="1" applyProtection="1">
      <alignment horizontal="center" vertical="center"/>
    </xf>
    <xf numFmtId="49" fontId="8" fillId="7" borderId="6" xfId="1" applyNumberFormat="1" applyFont="1" applyFill="1" applyBorder="1" applyProtection="1"/>
    <xf numFmtId="0" fontId="8" fillId="7" borderId="6" xfId="1" applyNumberFormat="1" applyFont="1" applyFill="1" applyBorder="1" applyAlignment="1" applyProtection="1">
      <alignment horizontal="center" vertical="center"/>
    </xf>
    <xf numFmtId="49" fontId="9" fillId="0" borderId="6" xfId="4" applyNumberFormat="1" applyFont="1" applyFill="1" applyBorder="1" applyAlignment="1" applyProtection="1">
      <alignment horizontal="left" indent="6"/>
      <protection locked="0"/>
    </xf>
    <xf numFmtId="0" fontId="9" fillId="0" borderId="6" xfId="4" applyNumberFormat="1" applyFont="1" applyFill="1" applyBorder="1" applyAlignment="1" applyProtection="1">
      <alignment horizontal="center" vertical="center"/>
      <protection locked="0"/>
    </xf>
    <xf numFmtId="49" fontId="8" fillId="0" borderId="6" xfId="1" applyNumberFormat="1" applyFont="1" applyFill="1" applyBorder="1" applyProtection="1">
      <protection locked="0"/>
    </xf>
    <xf numFmtId="0" fontId="8" fillId="0" borderId="6" xfId="1" applyNumberFormat="1" applyFont="1" applyFill="1" applyBorder="1" applyAlignment="1" applyProtection="1">
      <alignment horizontal="center"/>
      <protection locked="0"/>
    </xf>
    <xf numFmtId="0" fontId="8" fillId="0" borderId="6" xfId="1" applyNumberFormat="1" applyFont="1" applyFill="1" applyBorder="1" applyAlignment="1" applyProtection="1">
      <alignment horizontal="center" vertical="center"/>
      <protection locked="0"/>
    </xf>
    <xf numFmtId="49" fontId="8" fillId="0" borderId="7" xfId="1" applyNumberFormat="1" applyFont="1" applyFill="1" applyBorder="1" applyProtection="1">
      <protection locked="0"/>
    </xf>
    <xf numFmtId="0" fontId="8" fillId="0" borderId="8" xfId="1" applyNumberFormat="1" applyFont="1" applyFill="1" applyBorder="1" applyAlignment="1" applyProtection="1">
      <alignment horizontal="center" vertical="center"/>
      <protection locked="0"/>
    </xf>
    <xf numFmtId="0" fontId="8" fillId="0" borderId="8" xfId="1" applyNumberFormat="1" applyFont="1" applyFill="1" applyBorder="1" applyAlignment="1" applyProtection="1">
      <alignment horizontal="center"/>
      <protection locked="0"/>
    </xf>
    <xf numFmtId="0" fontId="6" fillId="3" borderId="6" xfId="2" applyNumberFormat="1" applyFont="1" applyBorder="1" applyAlignment="1" applyProtection="1">
      <alignment vertical="center"/>
    </xf>
    <xf numFmtId="4" fontId="7" fillId="3" borderId="6" xfId="2" applyNumberFormat="1" applyFont="1" applyBorder="1" applyAlignment="1" applyProtection="1">
      <alignment horizontal="center" vertical="center"/>
    </xf>
    <xf numFmtId="164" fontId="10" fillId="7" borderId="6" xfId="3" applyNumberFormat="1" applyFont="1" applyFill="1" applyBorder="1" applyAlignment="1" applyProtection="1">
      <alignment horizontal="center" vertical="center"/>
    </xf>
    <xf numFmtId="49" fontId="9" fillId="7" borderId="6" xfId="4" applyNumberFormat="1" applyFont="1" applyFill="1" applyBorder="1" applyAlignment="1" applyProtection="1">
      <alignment horizontal="left" indent="6"/>
      <protection locked="0"/>
    </xf>
    <xf numFmtId="164" fontId="11" fillId="7" borderId="6" xfId="3" applyNumberFormat="1" applyFont="1" applyFill="1" applyBorder="1" applyAlignment="1" applyProtection="1">
      <alignment horizontal="center" vertical="center"/>
    </xf>
    <xf numFmtId="164" fontId="12" fillId="7" borderId="6" xfId="3" applyNumberFormat="1" applyFont="1" applyFill="1" applyBorder="1" applyAlignment="1" applyProtection="1">
      <alignment horizontal="center" vertical="center"/>
    </xf>
    <xf numFmtId="164" fontId="11" fillId="7" borderId="9" xfId="3" applyNumberFormat="1" applyFont="1" applyFill="1" applyBorder="1" applyAlignment="1" applyProtection="1">
      <alignment horizontal="center" vertical="center"/>
    </xf>
    <xf numFmtId="165" fontId="5" fillId="2" borderId="3" xfId="1" applyNumberFormat="1" applyFont="1" applyBorder="1" applyAlignment="1" applyProtection="1">
      <alignment horizontal="center" vertical="center"/>
    </xf>
    <xf numFmtId="165" fontId="5" fillId="2" borderId="4" xfId="1" applyNumberFormat="1" applyFont="1" applyBorder="1" applyAlignment="1" applyProtection="1">
      <alignment horizontal="center" vertical="center"/>
    </xf>
    <xf numFmtId="0" fontId="0" fillId="0" borderId="0" xfId="0" pivotButton="1"/>
    <xf numFmtId="0" fontId="0" fillId="0" borderId="0" xfId="0" applyNumberFormat="1"/>
    <xf numFmtId="14" fontId="0" fillId="0" borderId="0" xfId="0" applyNumberFormat="1"/>
  </cellXfs>
  <cellStyles count="5">
    <cellStyle name="20 % - Accent1" xfId="4" builtinId="30"/>
    <cellStyle name="Accent1" xfId="3" builtinId="29"/>
    <cellStyle name="Entrée" xfId="1" builtinId="20"/>
    <cellStyle name="Normal" xfId="0" builtinId="0"/>
    <cellStyle name="Note" xfId="2" builtinId="10"/>
  </cellStyles>
  <dxfs count="3">
    <dxf>
      <alignment horizontal="center" vertical="bottom" textRotation="0" wrapText="0" indent="0" justifyLastLine="0" shrinkToFit="0" readingOrder="0"/>
    </dxf>
    <dxf>
      <numFmt numFmtId="19" formatCode="dd/mm/yyyy"/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3" tint="0.39997558519241921"/>
        <name val="Calibri"/>
        <scheme val="minor"/>
      </font>
      <fill>
        <patternFill patternType="solid">
          <fgColor indexed="64"/>
          <bgColor theme="0" tint="-4.9989318521683403E-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pivotCacheDefinition" Target="pivotCache/pivotCacheDefinition1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r:id="rId1" refreshedBy="Chris_W10" refreshedDate="44452.723561458333" createdVersion="7" refreshedVersion="7" minRefreshableVersion="3" recordCount="471" xr:uid="{433E033F-57F4-4D7B-946D-DA365C628E4B}">
  <cacheSource type="worksheet">
    <worksheetSource name="Aout3"/>
  </cacheSource>
  <cacheFields count="7">
    <cacheField name="Type dossier" numFmtId="0">
      <sharedItems count="4">
        <s v="ADA     "/>
        <s v="ADC     "/>
        <s v="AR      "/>
        <s v="ADE     "/>
      </sharedItems>
    </cacheField>
    <cacheField name="date paiement" numFmtId="14">
      <sharedItems containsSemiMixedTypes="0" containsNonDate="0" containsDate="1" containsString="0" minDate="2021-08-04T00:00:00" maxDate="2021-09-14T00:00:00" count="21">
        <d v="2021-08-13T00:00:00"/>
        <d v="2021-09-10T00:00:00"/>
        <d v="2021-08-30T00:00:00"/>
        <d v="2021-08-25T00:00:00"/>
        <d v="2021-08-27T00:00:00"/>
        <d v="2021-09-06T00:00:00"/>
        <d v="2021-08-16T00:00:00"/>
        <d v="2021-08-12T00:00:00"/>
        <d v="2021-08-18T00:00:00"/>
        <d v="2021-09-13T00:00:00"/>
        <d v="2021-09-01T00:00:00"/>
        <d v="2021-08-24T00:00:00"/>
        <d v="2021-08-17T00:00:00"/>
        <d v="2021-08-19T00:00:00"/>
        <d v="2021-09-03T00:00:00"/>
        <d v="2021-09-09T00:00:00"/>
        <d v="2021-08-26T00:00:00"/>
        <d v="2021-09-02T00:00:00"/>
        <d v="2021-08-23T00:00:00"/>
        <d v="2021-08-11T00:00:00"/>
        <d v="2021-08-04T00:00:00"/>
      </sharedItems>
      <fieldGroup par="6" base="1">
        <rangePr groupBy="days" startDate="2021-08-04T00:00:00" endDate="2021-09-14T00:00:00"/>
        <groupItems count="368">
          <s v="&lt;04/08/2021"/>
          <s v="01-janv"/>
          <s v="02-janv"/>
          <s v="03-janv"/>
          <s v="04-janv"/>
          <s v="05-janv"/>
          <s v="06-janv"/>
          <s v="07-janv"/>
          <s v="08-janv"/>
          <s v="09-janv"/>
          <s v="10-janv"/>
          <s v="11-janv"/>
          <s v="12-janv"/>
          <s v="13-janv"/>
          <s v="14-janv"/>
          <s v="15-janv"/>
          <s v="16-janv"/>
          <s v="17-janv"/>
          <s v="18-janv"/>
          <s v="19-janv"/>
          <s v="20-janv"/>
          <s v="21-janv"/>
          <s v="22-janv"/>
          <s v="23-janv"/>
          <s v="24-janv"/>
          <s v="25-janv"/>
          <s v="26-janv"/>
          <s v="27-janv"/>
          <s v="28-janv"/>
          <s v="29-janv"/>
          <s v="30-janv"/>
          <s v="31-janv"/>
          <s v="01-févr"/>
          <s v="02-févr"/>
          <s v="03-févr"/>
          <s v="04-févr"/>
          <s v="05-févr"/>
          <s v="06-févr"/>
          <s v="07-févr"/>
          <s v="08-févr"/>
          <s v="09-févr"/>
          <s v="10-févr"/>
          <s v="11-févr"/>
          <s v="12-févr"/>
          <s v="13-févr"/>
          <s v="14-févr"/>
          <s v="15-févr"/>
          <s v="16-févr"/>
          <s v="17-févr"/>
          <s v="18-févr"/>
          <s v="19-févr"/>
          <s v="20-févr"/>
          <s v="21-févr"/>
          <s v="22-févr"/>
          <s v="23-févr"/>
          <s v="24-févr"/>
          <s v="25-févr"/>
          <s v="26-févr"/>
          <s v="27-févr"/>
          <s v="28-févr"/>
          <s v="29-févr"/>
          <s v="01-mars"/>
          <s v="02-mars"/>
          <s v="03-mars"/>
          <s v="04-mars"/>
          <s v="05-mars"/>
          <s v="06-mars"/>
          <s v="07-mars"/>
          <s v="08-mars"/>
          <s v="09-mars"/>
          <s v="10-mars"/>
          <s v="11-mars"/>
          <s v="12-mars"/>
          <s v="13-mars"/>
          <s v="14-mars"/>
          <s v="15-mars"/>
          <s v="16-mars"/>
          <s v="17-mars"/>
          <s v="18-mars"/>
          <s v="19-mars"/>
          <s v="20-mars"/>
          <s v="21-mars"/>
          <s v="22-mars"/>
          <s v="23-mars"/>
          <s v="24-mars"/>
          <s v="25-mars"/>
          <s v="26-mars"/>
          <s v="27-mars"/>
          <s v="28-mars"/>
          <s v="29-mars"/>
          <s v="30-mars"/>
          <s v="31-mars"/>
          <s v="01-avr"/>
          <s v="02-avr"/>
          <s v="03-avr"/>
          <s v="04-avr"/>
          <s v="05-avr"/>
          <s v="06-avr"/>
          <s v="07-avr"/>
          <s v="08-avr"/>
          <s v="09-avr"/>
          <s v="10-avr"/>
          <s v="11-avr"/>
          <s v="12-avr"/>
          <s v="13-avr"/>
          <s v="14-avr"/>
          <s v="15-avr"/>
          <s v="16-avr"/>
          <s v="17-avr"/>
          <s v="18-avr"/>
          <s v="19-avr"/>
          <s v="20-avr"/>
          <s v="21-avr"/>
          <s v="22-avr"/>
          <s v="23-avr"/>
          <s v="24-avr"/>
          <s v="25-avr"/>
          <s v="26-avr"/>
          <s v="27-avr"/>
          <s v="28-avr"/>
          <s v="29-avr"/>
          <s v="30-avr"/>
          <s v="01-mai"/>
          <s v="02-mai"/>
          <s v="03-mai"/>
          <s v="04-mai"/>
          <s v="05-mai"/>
          <s v="06-mai"/>
          <s v="07-mai"/>
          <s v="08-mai"/>
          <s v="09-mai"/>
          <s v="10-mai"/>
          <s v="11-mai"/>
          <s v="12-mai"/>
          <s v="13-mai"/>
          <s v="14-mai"/>
          <s v="15-mai"/>
          <s v="16-mai"/>
          <s v="17-mai"/>
          <s v="18-mai"/>
          <s v="19-mai"/>
          <s v="20-mai"/>
          <s v="21-mai"/>
          <s v="22-mai"/>
          <s v="23-mai"/>
          <s v="24-mai"/>
          <s v="25-mai"/>
          <s v="26-mai"/>
          <s v="27-mai"/>
          <s v="28-mai"/>
          <s v="29-mai"/>
          <s v="30-mai"/>
          <s v="31-mai"/>
          <s v="01-juin"/>
          <s v="02-juin"/>
          <s v="03-juin"/>
          <s v="04-juin"/>
          <s v="05-juin"/>
          <s v="06-juin"/>
          <s v="07-juin"/>
          <s v="08-juin"/>
          <s v="09-juin"/>
          <s v="10-juin"/>
          <s v="11-juin"/>
          <s v="12-juin"/>
          <s v="13-juin"/>
          <s v="14-juin"/>
          <s v="15-juin"/>
          <s v="16-juin"/>
          <s v="17-juin"/>
          <s v="18-juin"/>
          <s v="19-juin"/>
          <s v="20-juin"/>
          <s v="21-juin"/>
          <s v="22-juin"/>
          <s v="23-juin"/>
          <s v="24-juin"/>
          <s v="25-juin"/>
          <s v="26-juin"/>
          <s v="27-juin"/>
          <s v="28-juin"/>
          <s v="29-juin"/>
          <s v="30-juin"/>
          <s v="01-juil"/>
          <s v="02-juil"/>
          <s v="03-juil"/>
          <s v="04-juil"/>
          <s v="05-juil"/>
          <s v="06-juil"/>
          <s v="07-juil"/>
          <s v="08-juil"/>
          <s v="09-juil"/>
          <s v="10-juil"/>
          <s v="11-juil"/>
          <s v="12-juil"/>
          <s v="13-juil"/>
          <s v="14-juil"/>
          <s v="15-juil"/>
          <s v="16-juil"/>
          <s v="17-juil"/>
          <s v="18-juil"/>
          <s v="19-juil"/>
          <s v="20-juil"/>
          <s v="21-juil"/>
          <s v="22-juil"/>
          <s v="23-juil"/>
          <s v="24-juil"/>
          <s v="25-juil"/>
          <s v="26-juil"/>
          <s v="27-juil"/>
          <s v="28-juil"/>
          <s v="29-juil"/>
          <s v="30-juil"/>
          <s v="31-juil"/>
          <s v="01-août"/>
          <s v="02-août"/>
          <s v="03-août"/>
          <s v="04-août"/>
          <s v="05-août"/>
          <s v="06-août"/>
          <s v="07-août"/>
          <s v="08-août"/>
          <s v="09-août"/>
          <s v="10-août"/>
          <s v="11-août"/>
          <s v="12-août"/>
          <s v="13-août"/>
          <s v="14-août"/>
          <s v="15-août"/>
          <s v="16-août"/>
          <s v="17-août"/>
          <s v="18-août"/>
          <s v="19-août"/>
          <s v="20-août"/>
          <s v="21-août"/>
          <s v="22-août"/>
          <s v="23-août"/>
          <s v="24-août"/>
          <s v="25-août"/>
          <s v="26-août"/>
          <s v="27-août"/>
          <s v="28-août"/>
          <s v="29-août"/>
          <s v="30-août"/>
          <s v="31-août"/>
          <s v="01-sept"/>
          <s v="02-sept"/>
          <s v="03-sept"/>
          <s v="04-sept"/>
          <s v="05-sept"/>
          <s v="06-sept"/>
          <s v="07-sept"/>
          <s v="08-sept"/>
          <s v="09-sept"/>
          <s v="10-sept"/>
          <s v="11-sept"/>
          <s v="12-sept"/>
          <s v="13-sept"/>
          <s v="14-sept"/>
          <s v="15-sept"/>
          <s v="16-sept"/>
          <s v="17-sept"/>
          <s v="18-sept"/>
          <s v="19-sept"/>
          <s v="20-sept"/>
          <s v="21-sept"/>
          <s v="22-sept"/>
          <s v="23-sept"/>
          <s v="24-sept"/>
          <s v="25-sept"/>
          <s v="26-sept"/>
          <s v="27-sept"/>
          <s v="28-sept"/>
          <s v="29-sept"/>
          <s v="30-sept"/>
          <s v="01-oct"/>
          <s v="02-oct"/>
          <s v="03-oct"/>
          <s v="04-oct"/>
          <s v="05-oct"/>
          <s v="06-oct"/>
          <s v="07-oct"/>
          <s v="08-oct"/>
          <s v="09-oct"/>
          <s v="10-oct"/>
          <s v="11-oct"/>
          <s v="12-oct"/>
          <s v="13-oct"/>
          <s v="14-oct"/>
          <s v="15-oct"/>
          <s v="16-oct"/>
          <s v="17-oct"/>
          <s v="18-oct"/>
          <s v="19-oct"/>
          <s v="20-oct"/>
          <s v="21-oct"/>
          <s v="22-oct"/>
          <s v="23-oct"/>
          <s v="24-oct"/>
          <s v="25-oct"/>
          <s v="26-oct"/>
          <s v="27-oct"/>
          <s v="28-oct"/>
          <s v="29-oct"/>
          <s v="30-oct"/>
          <s v="31-oct"/>
          <s v="01-nov"/>
          <s v="02-nov"/>
          <s v="03-nov"/>
          <s v="04-nov"/>
          <s v="05-nov"/>
          <s v="06-nov"/>
          <s v="07-nov"/>
          <s v="08-nov"/>
          <s v="09-nov"/>
          <s v="10-nov"/>
          <s v="11-nov"/>
          <s v="12-nov"/>
          <s v="13-nov"/>
          <s v="14-nov"/>
          <s v="15-nov"/>
          <s v="16-nov"/>
          <s v="17-nov"/>
          <s v="18-nov"/>
          <s v="19-nov"/>
          <s v="20-nov"/>
          <s v="21-nov"/>
          <s v="22-nov"/>
          <s v="23-nov"/>
          <s v="24-nov"/>
          <s v="25-nov"/>
          <s v="26-nov"/>
          <s v="27-nov"/>
          <s v="28-nov"/>
          <s v="29-nov"/>
          <s v="30-nov"/>
          <s v="01-déc"/>
          <s v="02-déc"/>
          <s v="03-déc"/>
          <s v="04-déc"/>
          <s v="05-déc"/>
          <s v="06-déc"/>
          <s v="07-déc"/>
          <s v="08-déc"/>
          <s v="09-déc"/>
          <s v="10-déc"/>
          <s v="11-déc"/>
          <s v="12-déc"/>
          <s v="13-déc"/>
          <s v="14-déc"/>
          <s v="15-déc"/>
          <s v="16-déc"/>
          <s v="17-déc"/>
          <s v="18-déc"/>
          <s v="19-déc"/>
          <s v="20-déc"/>
          <s v="21-déc"/>
          <s v="22-déc"/>
          <s v="23-déc"/>
          <s v="24-déc"/>
          <s v="25-déc"/>
          <s v="26-déc"/>
          <s v="27-déc"/>
          <s v="28-déc"/>
          <s v="29-déc"/>
          <s v="30-déc"/>
          <s v="31-déc"/>
          <s v="&gt;14/09/2021"/>
        </groupItems>
      </fieldGroup>
    </cacheField>
    <cacheField name="Genre " numFmtId="0">
      <sharedItems/>
    </cacheField>
    <cacheField name="dossier" numFmtId="0">
      <sharedItems containsSemiMixedTypes="0" containsString="0" containsNumber="1" containsInteger="1" minValue="381" maxValue="77833"/>
    </cacheField>
    <cacheField name="N° serie" numFmtId="0">
      <sharedItems containsSemiMixedTypes="0" containsString="0" containsNumber="1" containsInteger="1" minValue="36519" maxValue="837787" count="264">
        <n v="270329"/>
        <n v="184591"/>
        <n v="240010"/>
        <n v="254845"/>
        <n v="223469"/>
        <n v="324226"/>
        <n v="267605"/>
        <n v="228985"/>
        <n v="178958"/>
        <n v="204988"/>
        <n v="205038"/>
        <n v="242135"/>
        <n v="214724"/>
        <n v="98156"/>
        <n v="222792"/>
        <n v="315922"/>
        <n v="279602"/>
        <n v="220527"/>
        <n v="203416"/>
        <n v="307288"/>
        <n v="246578"/>
        <n v="130637"/>
        <n v="289162"/>
        <n v="207764"/>
        <n v="266377"/>
        <n v="205686"/>
        <n v="280526"/>
        <n v="217183"/>
        <n v="270959"/>
        <n v="197152"/>
        <n v="210985"/>
        <n v="378055"/>
        <n v="191071"/>
        <n v="218219"/>
        <n v="187738"/>
        <n v="257425"/>
        <n v="132604"/>
        <n v="190056"/>
        <n v="296629"/>
        <n v="304503"/>
        <n v="291995"/>
        <n v="211923"/>
        <n v="340225"/>
        <n v="208708"/>
        <n v="249940"/>
        <n v="206275"/>
        <n v="195165"/>
        <n v="268540"/>
        <n v="265001"/>
        <n v="207637"/>
        <n v="209404"/>
        <n v="232581"/>
        <n v="206060"/>
        <n v="192327"/>
        <n v="155684"/>
        <n v="219160"/>
        <n v="263354"/>
        <n v="193377"/>
        <n v="247866"/>
        <n v="273283"/>
        <n v="274514"/>
        <n v="210280"/>
        <n v="224180"/>
        <n v="259052"/>
        <n v="244634"/>
        <n v="233875"/>
        <n v="190921"/>
        <n v="212525"/>
        <n v="272720"/>
        <n v="166394"/>
        <n v="204977"/>
        <n v="64147"/>
        <n v="150033"/>
        <n v="195447"/>
        <n v="279638"/>
        <n v="245226"/>
        <n v="291735"/>
        <n v="209051"/>
        <n v="251269"/>
        <n v="237257"/>
        <n v="268252"/>
        <n v="240399"/>
        <n v="255612"/>
        <n v="256401"/>
        <n v="212246"/>
        <n v="280752"/>
        <n v="194626"/>
        <n v="275675"/>
        <n v="199189"/>
        <n v="241116"/>
        <n v="241243"/>
        <n v="241560"/>
        <n v="161276"/>
        <n v="261872"/>
        <n v="196984"/>
        <n v="254192"/>
        <n v="270590"/>
        <n v="352110"/>
        <n v="183694"/>
        <n v="113248"/>
        <n v="199966"/>
        <n v="214204"/>
        <n v="209298"/>
        <n v="201757"/>
        <n v="238690"/>
        <n v="209969"/>
        <n v="247636"/>
        <n v="214806"/>
        <n v="214906"/>
        <n v="196496"/>
        <n v="292088"/>
        <n v="211802"/>
        <n v="191663"/>
        <n v="282675"/>
        <n v="220477"/>
        <n v="202521"/>
        <n v="243361"/>
        <n v="204819"/>
        <n v="227032"/>
        <n v="195376"/>
        <n v="223284"/>
        <n v="276478"/>
        <n v="207684"/>
        <n v="209612"/>
        <n v="266396"/>
        <n v="277844"/>
        <n v="190772"/>
        <n v="157122"/>
        <n v="280630"/>
        <n v="218886"/>
        <n v="219145"/>
        <n v="247689"/>
        <n v="248138"/>
        <n v="205308"/>
        <n v="199195"/>
        <n v="194318"/>
        <n v="261271"/>
        <n v="216178"/>
        <n v="281926"/>
        <n v="203578"/>
        <n v="248907"/>
        <n v="285326"/>
        <n v="230846"/>
        <n v="318322"/>
        <n v="207944"/>
        <n v="253843"/>
        <n v="220532"/>
        <n v="342489"/>
        <n v="242903"/>
        <n v="202278"/>
        <n v="214314"/>
        <n v="223123"/>
        <n v="232615"/>
        <n v="181806"/>
        <n v="352830"/>
        <n v="263390"/>
        <n v="248255"/>
        <n v="199348"/>
        <n v="162482"/>
        <n v="36519"/>
        <n v="160748"/>
        <n v="226637"/>
        <n v="207590"/>
        <n v="285405"/>
        <n v="92609"/>
        <n v="267713"/>
        <n v="239010"/>
        <n v="356584"/>
        <n v="357841"/>
        <n v="241796"/>
        <n v="217047"/>
        <n v="77689"/>
        <n v="235749"/>
        <n v="265721"/>
        <n v="202826"/>
        <n v="233611"/>
        <n v="104598"/>
        <n v="230248"/>
        <n v="251999"/>
        <n v="195254"/>
        <n v="204059"/>
        <n v="210484"/>
        <n v="232561"/>
        <n v="232795"/>
        <n v="266307"/>
        <n v="192158"/>
        <n v="231083"/>
        <n v="194422"/>
        <n v="263116"/>
        <n v="263178"/>
        <n v="236484"/>
        <n v="163554"/>
        <n v="321597"/>
        <n v="257700"/>
        <n v="221997"/>
        <n v="222286"/>
        <n v="281393"/>
        <n v="299970"/>
        <n v="211034"/>
        <n v="379053"/>
        <n v="191084"/>
        <n v="209287"/>
        <n v="206596"/>
        <n v="286074"/>
        <n v="242140"/>
        <n v="214517"/>
        <n v="189411"/>
        <n v="190003"/>
        <n v="296311"/>
        <n v="318543"/>
        <n v="208301"/>
        <n v="253727"/>
        <n v="269131"/>
        <n v="343407"/>
        <n v="239302"/>
        <n v="243158"/>
        <n v="265446"/>
        <n v="288792"/>
        <n v="288884"/>
        <n v="240224"/>
        <n v="209478"/>
        <n v="280736"/>
        <n v="190193"/>
        <n v="148258"/>
        <n v="149190"/>
        <n v="274203"/>
        <n v="241344"/>
        <n v="253676"/>
        <n v="261660"/>
        <n v="283353"/>
        <n v="183564"/>
        <n v="276011"/>
        <n v="289882"/>
        <n v="191149"/>
        <n v="267130"/>
        <n v="267637"/>
        <n v="229381"/>
        <n v="196481"/>
        <n v="217107"/>
        <n v="300735"/>
        <n v="283171"/>
        <n v="343012"/>
        <n v="278848"/>
        <n v="837787"/>
        <n v="303427"/>
        <n v="104999"/>
        <n v="213408"/>
        <n v="213603"/>
        <n v="201244"/>
        <n v="250389"/>
        <n v="246130"/>
        <n v="272375"/>
        <n v="195846"/>
        <n v="276272"/>
        <n v="240519"/>
        <n v="218959"/>
        <n v="236361"/>
        <n v="272943"/>
        <n v="271416"/>
        <n v="199132"/>
        <n v="257536"/>
        <n v="257675"/>
        <n v="253688"/>
        <n v="194309"/>
      </sharedItems>
    </cacheField>
    <cacheField name="Mt" numFmtId="0">
      <sharedItems containsSemiMixedTypes="0" containsString="0" containsNumber="1" minValue="8.6300000000000008" maxValue="21000"/>
    </cacheField>
    <cacheField name="Mois" numFmtId="0" databaseField="0">
      <fieldGroup base="1">
        <rangePr groupBy="months" startDate="2021-08-04T00:00:00" endDate="2021-09-14T00:00:00"/>
        <groupItems count="14">
          <s v="&lt;04/08/2021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14/09/2021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xmlns:mc="http://schemas.openxmlformats.org/markup-compatibility/2006" xmlns:xr="http://schemas.microsoft.com/office/spreadsheetml/2014/revision" mc:Ignorable="xr" count="471">
  <r>
    <x v="0"/>
    <x v="0"/>
    <s v="Masculin                                          "/>
    <n v="67103"/>
    <x v="0"/>
    <n v="14072.25"/>
  </r>
  <r>
    <x v="0"/>
    <x v="0"/>
    <s v="Masculin                                          "/>
    <n v="67103"/>
    <x v="0"/>
    <n v="427.75"/>
  </r>
  <r>
    <x v="1"/>
    <x v="1"/>
    <s v="Feminin                                           "/>
    <n v="77824"/>
    <x v="1"/>
    <n v="1943.67"/>
  </r>
  <r>
    <x v="1"/>
    <x v="1"/>
    <s v="Feminin                                           "/>
    <n v="77824"/>
    <x v="1"/>
    <n v="53.23"/>
  </r>
  <r>
    <x v="1"/>
    <x v="1"/>
    <s v="Feminin                                           "/>
    <n v="77824"/>
    <x v="1"/>
    <n v="503.1"/>
  </r>
  <r>
    <x v="2"/>
    <x v="2"/>
    <s v="Masculin                                          "/>
    <n v="77750"/>
    <x v="2"/>
    <n v="6460"/>
  </r>
  <r>
    <x v="2"/>
    <x v="2"/>
    <s v="Masculin                                          "/>
    <n v="77750"/>
    <x v="2"/>
    <n v="40"/>
  </r>
  <r>
    <x v="2"/>
    <x v="3"/>
    <s v="Masculin                                          "/>
    <n v="77676"/>
    <x v="3"/>
    <n v="6500"/>
  </r>
  <r>
    <x v="2"/>
    <x v="4"/>
    <s v="Masculin                                          "/>
    <n v="77677"/>
    <x v="4"/>
    <n v="6460"/>
  </r>
  <r>
    <x v="2"/>
    <x v="4"/>
    <s v="Masculin                                          "/>
    <n v="77677"/>
    <x v="4"/>
    <n v="40"/>
  </r>
  <r>
    <x v="0"/>
    <x v="5"/>
    <s v="Masculin                                          "/>
    <n v="77826"/>
    <x v="5"/>
    <n v="21000"/>
  </r>
  <r>
    <x v="2"/>
    <x v="3"/>
    <s v="Masculin                                          "/>
    <n v="77699"/>
    <x v="6"/>
    <n v="6420"/>
  </r>
  <r>
    <x v="2"/>
    <x v="3"/>
    <s v="Masculin                                          "/>
    <n v="77699"/>
    <x v="6"/>
    <n v="80"/>
  </r>
  <r>
    <x v="2"/>
    <x v="6"/>
    <s v="Feminin                                           "/>
    <n v="77588"/>
    <x v="7"/>
    <n v="6420"/>
  </r>
  <r>
    <x v="2"/>
    <x v="6"/>
    <s v="Feminin                                           "/>
    <n v="77588"/>
    <x v="7"/>
    <n v="80"/>
  </r>
  <r>
    <x v="2"/>
    <x v="7"/>
    <s v="Masculin                                          "/>
    <n v="77575"/>
    <x v="8"/>
    <n v="6240"/>
  </r>
  <r>
    <x v="2"/>
    <x v="7"/>
    <s v="Masculin                                          "/>
    <n v="77575"/>
    <x v="8"/>
    <n v="260"/>
  </r>
  <r>
    <x v="2"/>
    <x v="8"/>
    <s v="Masculin                                          "/>
    <n v="77612"/>
    <x v="9"/>
    <n v="6500"/>
  </r>
  <r>
    <x v="2"/>
    <x v="4"/>
    <s v="Masculin                                          "/>
    <n v="77679"/>
    <x v="10"/>
    <n v="6460"/>
  </r>
  <r>
    <x v="2"/>
    <x v="4"/>
    <s v="Masculin                                          "/>
    <n v="77679"/>
    <x v="10"/>
    <n v="40"/>
  </r>
  <r>
    <x v="2"/>
    <x v="7"/>
    <s v="Masculin                                          "/>
    <n v="77578"/>
    <x v="11"/>
    <n v="6500"/>
  </r>
  <r>
    <x v="2"/>
    <x v="2"/>
    <s v="Masculin                                          "/>
    <n v="77752"/>
    <x v="12"/>
    <n v="6460"/>
  </r>
  <r>
    <x v="2"/>
    <x v="2"/>
    <s v="Masculin                                          "/>
    <n v="77752"/>
    <x v="12"/>
    <n v="40"/>
  </r>
  <r>
    <x v="0"/>
    <x v="9"/>
    <s v="Masculin                                          "/>
    <n v="381"/>
    <x v="13"/>
    <n v="12773.69"/>
  </r>
  <r>
    <x v="0"/>
    <x v="9"/>
    <s v="Masculin                                          "/>
    <n v="381"/>
    <x v="13"/>
    <n v="2226.31"/>
  </r>
  <r>
    <x v="2"/>
    <x v="0"/>
    <s v="Feminin                                           "/>
    <n v="77622"/>
    <x v="14"/>
    <n v="6500"/>
  </r>
  <r>
    <x v="2"/>
    <x v="6"/>
    <s v="Masculin                                          "/>
    <n v="77596"/>
    <x v="15"/>
    <n v="6420"/>
  </r>
  <r>
    <x v="2"/>
    <x v="6"/>
    <s v="Masculin                                          "/>
    <n v="77596"/>
    <x v="15"/>
    <n v="80"/>
  </r>
  <r>
    <x v="2"/>
    <x v="0"/>
    <s v="Masculin                                          "/>
    <n v="77594"/>
    <x v="16"/>
    <n v="6500"/>
  </r>
  <r>
    <x v="2"/>
    <x v="10"/>
    <s v="Masculin                                          "/>
    <n v="77780"/>
    <x v="17"/>
    <n v="6460"/>
  </r>
  <r>
    <x v="2"/>
    <x v="10"/>
    <s v="Masculin                                          "/>
    <n v="77780"/>
    <x v="17"/>
    <n v="40"/>
  </r>
  <r>
    <x v="2"/>
    <x v="8"/>
    <s v="Masculin                                          "/>
    <n v="77611"/>
    <x v="18"/>
    <n v="6500"/>
  </r>
  <r>
    <x v="2"/>
    <x v="11"/>
    <s v="Masculin                                          "/>
    <n v="77661"/>
    <x v="19"/>
    <n v="6500"/>
  </r>
  <r>
    <x v="2"/>
    <x v="4"/>
    <s v="Masculin                                          "/>
    <n v="77716"/>
    <x v="20"/>
    <n v="6500"/>
  </r>
  <r>
    <x v="0"/>
    <x v="1"/>
    <s v="Masculin                                          "/>
    <n v="77827"/>
    <x v="21"/>
    <n v="12400.32"/>
  </r>
  <r>
    <x v="0"/>
    <x v="1"/>
    <s v="Masculin                                          "/>
    <n v="77827"/>
    <x v="21"/>
    <n v="159.68"/>
  </r>
  <r>
    <x v="0"/>
    <x v="1"/>
    <s v="Masculin                                          "/>
    <n v="77827"/>
    <x v="21"/>
    <n v="2440"/>
  </r>
  <r>
    <x v="2"/>
    <x v="4"/>
    <s v="Masculin                                          "/>
    <n v="77711"/>
    <x v="22"/>
    <n v="6500"/>
  </r>
  <r>
    <x v="2"/>
    <x v="12"/>
    <s v="Masculin                                          "/>
    <n v="77631"/>
    <x v="23"/>
    <n v="6500"/>
  </r>
  <r>
    <x v="2"/>
    <x v="13"/>
    <s v="Masculin                                          "/>
    <n v="77627"/>
    <x v="24"/>
    <n v="6100"/>
  </r>
  <r>
    <x v="2"/>
    <x v="13"/>
    <s v="Masculin                                          "/>
    <n v="77627"/>
    <x v="24"/>
    <n v="400"/>
  </r>
  <r>
    <x v="2"/>
    <x v="11"/>
    <s v="Masculin                                          "/>
    <n v="77657"/>
    <x v="25"/>
    <n v="6500"/>
  </r>
  <r>
    <x v="2"/>
    <x v="14"/>
    <s v="Feminin                                           "/>
    <n v="77831"/>
    <x v="26"/>
    <n v="6460"/>
  </r>
  <r>
    <x v="2"/>
    <x v="14"/>
    <s v="Feminin                                           "/>
    <n v="77831"/>
    <x v="26"/>
    <n v="40"/>
  </r>
  <r>
    <x v="2"/>
    <x v="11"/>
    <s v="Feminin                                           "/>
    <n v="77668"/>
    <x v="27"/>
    <n v="6500"/>
  </r>
  <r>
    <x v="2"/>
    <x v="4"/>
    <s v="Masculin                                          "/>
    <n v="77736"/>
    <x v="28"/>
    <n v="6460"/>
  </r>
  <r>
    <x v="2"/>
    <x v="4"/>
    <s v="Masculin                                          "/>
    <n v="77736"/>
    <x v="28"/>
    <n v="40"/>
  </r>
  <r>
    <x v="2"/>
    <x v="11"/>
    <s v="Feminin                                           "/>
    <n v="77656"/>
    <x v="29"/>
    <n v="6500"/>
  </r>
  <r>
    <x v="2"/>
    <x v="12"/>
    <s v="Masculin                                          "/>
    <n v="38470"/>
    <x v="30"/>
    <n v="2912.44"/>
  </r>
  <r>
    <x v="2"/>
    <x v="12"/>
    <s v="Masculin                                          "/>
    <n v="38470"/>
    <x v="30"/>
    <n v="1906.58"/>
  </r>
  <r>
    <x v="2"/>
    <x v="12"/>
    <s v="Masculin                                          "/>
    <n v="38470"/>
    <x v="30"/>
    <n v="1680.98"/>
  </r>
  <r>
    <x v="2"/>
    <x v="10"/>
    <s v="Masculin                                          "/>
    <n v="77778"/>
    <x v="31"/>
    <n v="6460"/>
  </r>
  <r>
    <x v="2"/>
    <x v="10"/>
    <s v="Masculin                                          "/>
    <n v="77778"/>
    <x v="31"/>
    <n v="40"/>
  </r>
  <r>
    <x v="2"/>
    <x v="9"/>
    <s v="Feminin                                           "/>
    <n v="77808"/>
    <x v="32"/>
    <n v="6500"/>
  </r>
  <r>
    <x v="2"/>
    <x v="10"/>
    <s v="Masculin                                          "/>
    <n v="77782"/>
    <x v="33"/>
    <n v="6460"/>
  </r>
  <r>
    <x v="2"/>
    <x v="10"/>
    <s v="Masculin                                          "/>
    <n v="77782"/>
    <x v="33"/>
    <n v="40"/>
  </r>
  <r>
    <x v="2"/>
    <x v="14"/>
    <s v="Masculin                                          "/>
    <n v="77810"/>
    <x v="34"/>
    <n v="6500"/>
  </r>
  <r>
    <x v="2"/>
    <x v="8"/>
    <s v="Masculin                                          "/>
    <n v="77606"/>
    <x v="35"/>
    <n v="6460"/>
  </r>
  <r>
    <x v="2"/>
    <x v="8"/>
    <s v="Masculin                                          "/>
    <n v="77606"/>
    <x v="35"/>
    <n v="40"/>
  </r>
  <r>
    <x v="0"/>
    <x v="15"/>
    <s v="Masculin                                          "/>
    <n v="2205"/>
    <x v="36"/>
    <n v="15000"/>
  </r>
  <r>
    <x v="2"/>
    <x v="10"/>
    <s v="Masculin                                          "/>
    <n v="77786"/>
    <x v="37"/>
    <n v="6500"/>
  </r>
  <r>
    <x v="2"/>
    <x v="6"/>
    <s v="Feminin                                           "/>
    <n v="77587"/>
    <x v="38"/>
    <n v="6420"/>
  </r>
  <r>
    <x v="2"/>
    <x v="6"/>
    <s v="Feminin                                           "/>
    <n v="77587"/>
    <x v="38"/>
    <n v="80"/>
  </r>
  <r>
    <x v="3"/>
    <x v="16"/>
    <s v="Feminin                                           "/>
    <n v="77667"/>
    <x v="39"/>
    <n v="750"/>
  </r>
  <r>
    <x v="2"/>
    <x v="12"/>
    <s v="Masculin                                          "/>
    <n v="77573"/>
    <x v="40"/>
    <n v="2730.32"/>
  </r>
  <r>
    <x v="2"/>
    <x v="12"/>
    <s v="Masculin                                          "/>
    <n v="77573"/>
    <x v="40"/>
    <n v="2389.6799999999998"/>
  </r>
  <r>
    <x v="2"/>
    <x v="12"/>
    <s v="Masculin                                          "/>
    <n v="77573"/>
    <x v="40"/>
    <n v="1380"/>
  </r>
  <r>
    <x v="2"/>
    <x v="4"/>
    <s v="Masculin                                          "/>
    <n v="77727"/>
    <x v="41"/>
    <n v="6440"/>
  </r>
  <r>
    <x v="2"/>
    <x v="4"/>
    <s v="Masculin                                          "/>
    <n v="77727"/>
    <x v="41"/>
    <n v="60"/>
  </r>
  <r>
    <x v="2"/>
    <x v="7"/>
    <s v="Feminin                                           "/>
    <n v="77576"/>
    <x v="42"/>
    <n v="6500"/>
  </r>
  <r>
    <x v="2"/>
    <x v="4"/>
    <s v="Masculin                                          "/>
    <n v="77718"/>
    <x v="43"/>
    <n v="6500"/>
  </r>
  <r>
    <x v="2"/>
    <x v="10"/>
    <s v="Masculin                                          "/>
    <n v="77769"/>
    <x v="44"/>
    <n v="6491.37"/>
  </r>
  <r>
    <x v="2"/>
    <x v="10"/>
    <s v="Masculin                                          "/>
    <n v="77769"/>
    <x v="44"/>
    <n v="8.6300000000000008"/>
  </r>
  <r>
    <x v="2"/>
    <x v="15"/>
    <s v="Masculin                                          "/>
    <n v="77635"/>
    <x v="45"/>
    <n v="6420"/>
  </r>
  <r>
    <x v="2"/>
    <x v="15"/>
    <s v="Masculin                                          "/>
    <n v="77635"/>
    <x v="45"/>
    <n v="80"/>
  </r>
  <r>
    <x v="2"/>
    <x v="3"/>
    <s v="Masculin                                          "/>
    <n v="77695"/>
    <x v="46"/>
    <n v="6460"/>
  </r>
  <r>
    <x v="2"/>
    <x v="3"/>
    <s v="Masculin                                          "/>
    <n v="77695"/>
    <x v="46"/>
    <n v="40"/>
  </r>
  <r>
    <x v="2"/>
    <x v="10"/>
    <s v="Masculin                                          "/>
    <n v="77763"/>
    <x v="47"/>
    <n v="6460"/>
  </r>
  <r>
    <x v="2"/>
    <x v="10"/>
    <s v="Masculin                                          "/>
    <n v="77763"/>
    <x v="47"/>
    <n v="40"/>
  </r>
  <r>
    <x v="2"/>
    <x v="2"/>
    <s v="Masculin                                          "/>
    <n v="77748"/>
    <x v="48"/>
    <n v="6460"/>
  </r>
  <r>
    <x v="2"/>
    <x v="2"/>
    <s v="Masculin                                          "/>
    <n v="77748"/>
    <x v="48"/>
    <n v="40"/>
  </r>
  <r>
    <x v="2"/>
    <x v="4"/>
    <s v="Masculin                                          "/>
    <n v="77726"/>
    <x v="49"/>
    <n v="6460"/>
  </r>
  <r>
    <x v="2"/>
    <x v="4"/>
    <s v="Masculin                                          "/>
    <n v="77726"/>
    <x v="49"/>
    <n v="40"/>
  </r>
  <r>
    <x v="2"/>
    <x v="2"/>
    <s v="Feminin                                           "/>
    <n v="77601"/>
    <x v="50"/>
    <n v="6500"/>
  </r>
  <r>
    <x v="2"/>
    <x v="13"/>
    <s v="Masculin                                          "/>
    <n v="77620"/>
    <x v="51"/>
    <n v="6320"/>
  </r>
  <r>
    <x v="2"/>
    <x v="13"/>
    <s v="Masculin                                          "/>
    <n v="77620"/>
    <x v="51"/>
    <n v="180"/>
  </r>
  <r>
    <x v="1"/>
    <x v="16"/>
    <s v="Feminin                                           "/>
    <n v="77665"/>
    <x v="52"/>
    <n v="1534.84"/>
  </r>
  <r>
    <x v="1"/>
    <x v="16"/>
    <s v="Feminin                                           "/>
    <n v="77665"/>
    <x v="52"/>
    <n v="16.68"/>
  </r>
  <r>
    <x v="1"/>
    <x v="16"/>
    <s v="Feminin                                           "/>
    <n v="77665"/>
    <x v="52"/>
    <n v="948.48"/>
  </r>
  <r>
    <x v="0"/>
    <x v="12"/>
    <s v="Masculin                                          "/>
    <n v="35681"/>
    <x v="53"/>
    <n v="12660.04"/>
  </r>
  <r>
    <x v="0"/>
    <x v="12"/>
    <s v="Masculin                                          "/>
    <n v="35681"/>
    <x v="53"/>
    <n v="1839.96"/>
  </r>
  <r>
    <x v="2"/>
    <x v="10"/>
    <s v="Feminin                                           "/>
    <n v="77765"/>
    <x v="54"/>
    <n v="6460"/>
  </r>
  <r>
    <x v="2"/>
    <x v="10"/>
    <s v="Feminin                                           "/>
    <n v="77765"/>
    <x v="54"/>
    <n v="40"/>
  </r>
  <r>
    <x v="0"/>
    <x v="14"/>
    <s v="Masculin                                          "/>
    <n v="77749"/>
    <x v="55"/>
    <n v="14000"/>
  </r>
  <r>
    <x v="0"/>
    <x v="14"/>
    <s v="Masculin                                          "/>
    <n v="77749"/>
    <x v="55"/>
    <n v="7000"/>
  </r>
  <r>
    <x v="2"/>
    <x v="10"/>
    <s v="Masculin                                          "/>
    <n v="77733"/>
    <x v="56"/>
    <n v="6460"/>
  </r>
  <r>
    <x v="2"/>
    <x v="10"/>
    <s v="Masculin                                          "/>
    <n v="77733"/>
    <x v="56"/>
    <n v="40"/>
  </r>
  <r>
    <x v="0"/>
    <x v="0"/>
    <s v="Masculin                                          "/>
    <n v="23283"/>
    <x v="57"/>
    <n v="14189.98"/>
  </r>
  <r>
    <x v="0"/>
    <x v="0"/>
    <s v="Masculin                                          "/>
    <n v="23283"/>
    <x v="57"/>
    <n v="23.78"/>
  </r>
  <r>
    <x v="0"/>
    <x v="0"/>
    <s v="Masculin                                          "/>
    <n v="23283"/>
    <x v="57"/>
    <n v="786.24"/>
  </r>
  <r>
    <x v="2"/>
    <x v="16"/>
    <s v="Feminin                                           "/>
    <n v="77647"/>
    <x v="58"/>
    <n v="6440"/>
  </r>
  <r>
    <x v="2"/>
    <x v="16"/>
    <s v="Feminin                                           "/>
    <n v="77647"/>
    <x v="58"/>
    <n v="60"/>
  </r>
  <r>
    <x v="2"/>
    <x v="2"/>
    <s v="Masculin                                          "/>
    <n v="77742"/>
    <x v="59"/>
    <n v="6500"/>
  </r>
  <r>
    <x v="2"/>
    <x v="10"/>
    <s v="Masculin                                          "/>
    <n v="77772"/>
    <x v="60"/>
    <n v="6460"/>
  </r>
  <r>
    <x v="2"/>
    <x v="10"/>
    <s v="Masculin                                          "/>
    <n v="77772"/>
    <x v="60"/>
    <n v="40"/>
  </r>
  <r>
    <x v="2"/>
    <x v="11"/>
    <s v="Masculin                                          "/>
    <n v="77641"/>
    <x v="61"/>
    <n v="6460"/>
  </r>
  <r>
    <x v="2"/>
    <x v="11"/>
    <s v="Masculin                                          "/>
    <n v="77641"/>
    <x v="61"/>
    <n v="40"/>
  </r>
  <r>
    <x v="2"/>
    <x v="6"/>
    <s v="Masculin                                          "/>
    <n v="77591"/>
    <x v="62"/>
    <n v="6447.75"/>
  </r>
  <r>
    <x v="2"/>
    <x v="6"/>
    <s v="Masculin                                          "/>
    <n v="77591"/>
    <x v="62"/>
    <n v="52.25"/>
  </r>
  <r>
    <x v="2"/>
    <x v="10"/>
    <s v="Masculin                                          "/>
    <n v="77764"/>
    <x v="63"/>
    <n v="6420"/>
  </r>
  <r>
    <x v="2"/>
    <x v="10"/>
    <s v="Masculin                                          "/>
    <n v="77764"/>
    <x v="63"/>
    <n v="80"/>
  </r>
  <r>
    <x v="0"/>
    <x v="17"/>
    <s v="Masculin                                          "/>
    <n v="77775"/>
    <x v="64"/>
    <n v="21000"/>
  </r>
  <r>
    <x v="2"/>
    <x v="2"/>
    <s v="Feminin                                           "/>
    <n v="77759"/>
    <x v="65"/>
    <n v="6440"/>
  </r>
  <r>
    <x v="2"/>
    <x v="2"/>
    <s v="Feminin                                           "/>
    <n v="77759"/>
    <x v="65"/>
    <n v="60"/>
  </r>
  <r>
    <x v="2"/>
    <x v="4"/>
    <s v="Masculin                                          "/>
    <n v="77686"/>
    <x v="66"/>
    <n v="6460"/>
  </r>
  <r>
    <x v="2"/>
    <x v="4"/>
    <s v="Masculin                                          "/>
    <n v="77686"/>
    <x v="66"/>
    <n v="40"/>
  </r>
  <r>
    <x v="2"/>
    <x v="8"/>
    <s v="Masculin                                          "/>
    <n v="77602"/>
    <x v="67"/>
    <n v="6420"/>
  </r>
  <r>
    <x v="2"/>
    <x v="8"/>
    <s v="Masculin                                          "/>
    <n v="77602"/>
    <x v="67"/>
    <n v="80"/>
  </r>
  <r>
    <x v="2"/>
    <x v="13"/>
    <s v="Feminin                                           "/>
    <n v="77626"/>
    <x v="68"/>
    <n v="6500"/>
  </r>
  <r>
    <x v="2"/>
    <x v="11"/>
    <s v="Feminin                                           "/>
    <n v="77658"/>
    <x v="69"/>
    <n v="6440"/>
  </r>
  <r>
    <x v="2"/>
    <x v="11"/>
    <s v="Feminin                                           "/>
    <n v="77658"/>
    <x v="69"/>
    <n v="60"/>
  </r>
  <r>
    <x v="2"/>
    <x v="18"/>
    <s v="Feminin                                           "/>
    <n v="77654"/>
    <x v="70"/>
    <n v="6500"/>
  </r>
  <r>
    <x v="0"/>
    <x v="0"/>
    <s v="Masculin                                          "/>
    <n v="77615"/>
    <x v="71"/>
    <n v="16000"/>
  </r>
  <r>
    <x v="0"/>
    <x v="16"/>
    <s v="Masculin                                          "/>
    <n v="10138"/>
    <x v="72"/>
    <n v="1151.24"/>
  </r>
  <r>
    <x v="0"/>
    <x v="16"/>
    <s v="Masculin                                          "/>
    <n v="10138"/>
    <x v="72"/>
    <n v="15.77"/>
  </r>
  <r>
    <x v="0"/>
    <x v="16"/>
    <s v="Masculin                                          "/>
    <n v="10138"/>
    <x v="72"/>
    <n v="941.07"/>
  </r>
  <r>
    <x v="0"/>
    <x v="16"/>
    <s v="Masculin                                          "/>
    <n v="10138"/>
    <x v="72"/>
    <n v="12891.92"/>
  </r>
  <r>
    <x v="2"/>
    <x v="2"/>
    <s v="Masculin                                          "/>
    <n v="77746"/>
    <x v="73"/>
    <n v="6500"/>
  </r>
  <r>
    <x v="2"/>
    <x v="10"/>
    <s v="Masculin                                          "/>
    <n v="77777"/>
    <x v="74"/>
    <n v="6460"/>
  </r>
  <r>
    <x v="2"/>
    <x v="10"/>
    <s v="Masculin                                          "/>
    <n v="77777"/>
    <x v="74"/>
    <n v="40"/>
  </r>
  <r>
    <x v="2"/>
    <x v="8"/>
    <s v="Masculin                                          "/>
    <n v="77607"/>
    <x v="75"/>
    <n v="6500"/>
  </r>
  <r>
    <x v="2"/>
    <x v="10"/>
    <s v="Masculin                                          "/>
    <n v="77770"/>
    <x v="76"/>
    <n v="6464.06"/>
  </r>
  <r>
    <x v="2"/>
    <x v="10"/>
    <s v="Masculin                                          "/>
    <n v="77770"/>
    <x v="76"/>
    <n v="35.94"/>
  </r>
  <r>
    <x v="2"/>
    <x v="16"/>
    <s v="Masculin                                          "/>
    <n v="77651"/>
    <x v="77"/>
    <n v="6460"/>
  </r>
  <r>
    <x v="2"/>
    <x v="16"/>
    <s v="Masculin                                          "/>
    <n v="77651"/>
    <x v="77"/>
    <n v="40"/>
  </r>
  <r>
    <x v="2"/>
    <x v="18"/>
    <s v="Masculin                                          "/>
    <n v="77638"/>
    <x v="78"/>
    <n v="6500"/>
  </r>
  <r>
    <x v="2"/>
    <x v="10"/>
    <s v="Masculin                                          "/>
    <n v="77734"/>
    <x v="79"/>
    <n v="4100"/>
  </r>
  <r>
    <x v="2"/>
    <x v="10"/>
    <s v="Masculin                                          "/>
    <n v="77734"/>
    <x v="79"/>
    <n v="1600"/>
  </r>
  <r>
    <x v="2"/>
    <x v="10"/>
    <s v="Masculin                                          "/>
    <n v="77734"/>
    <x v="79"/>
    <n v="800"/>
  </r>
  <r>
    <x v="2"/>
    <x v="2"/>
    <s v="Feminin                                           "/>
    <n v="77753"/>
    <x v="80"/>
    <n v="6340"/>
  </r>
  <r>
    <x v="2"/>
    <x v="2"/>
    <s v="Feminin                                           "/>
    <n v="77753"/>
    <x v="80"/>
    <n v="160"/>
  </r>
  <r>
    <x v="2"/>
    <x v="12"/>
    <s v="Masculin                                          "/>
    <n v="77621"/>
    <x v="81"/>
    <n v="6460"/>
  </r>
  <r>
    <x v="2"/>
    <x v="12"/>
    <s v="Masculin                                          "/>
    <n v="77621"/>
    <x v="81"/>
    <n v="40"/>
  </r>
  <r>
    <x v="2"/>
    <x v="14"/>
    <s v="Masculin                                          "/>
    <n v="77819"/>
    <x v="82"/>
    <n v="6460"/>
  </r>
  <r>
    <x v="2"/>
    <x v="14"/>
    <s v="Masculin                                          "/>
    <n v="77819"/>
    <x v="82"/>
    <n v="40"/>
  </r>
  <r>
    <x v="2"/>
    <x v="2"/>
    <s v="Masculin                                          "/>
    <n v="77747"/>
    <x v="83"/>
    <n v="6460"/>
  </r>
  <r>
    <x v="2"/>
    <x v="2"/>
    <s v="Masculin                                          "/>
    <n v="77747"/>
    <x v="83"/>
    <n v="40"/>
  </r>
  <r>
    <x v="1"/>
    <x v="15"/>
    <s v="Feminin                                           "/>
    <n v="77796"/>
    <x v="84"/>
    <n v="955.87"/>
  </r>
  <r>
    <x v="1"/>
    <x v="15"/>
    <s v="Feminin                                           "/>
    <n v="77796"/>
    <x v="84"/>
    <n v="1544.13"/>
  </r>
  <r>
    <x v="2"/>
    <x v="17"/>
    <s v="Masculin                                          "/>
    <n v="77814"/>
    <x v="85"/>
    <n v="6500"/>
  </r>
  <r>
    <x v="2"/>
    <x v="3"/>
    <s v="Feminin                                           "/>
    <n v="77650"/>
    <x v="86"/>
    <n v="2474.79"/>
  </r>
  <r>
    <x v="2"/>
    <x v="3"/>
    <s v="Feminin                                           "/>
    <n v="77650"/>
    <x v="86"/>
    <n v="1322.48"/>
  </r>
  <r>
    <x v="2"/>
    <x v="3"/>
    <s v="Feminin                                           "/>
    <n v="77650"/>
    <x v="86"/>
    <n v="2340"/>
  </r>
  <r>
    <x v="2"/>
    <x v="3"/>
    <s v="Feminin                                           "/>
    <n v="77650"/>
    <x v="86"/>
    <n v="362.73"/>
  </r>
  <r>
    <x v="2"/>
    <x v="7"/>
    <s v="Masculin                                          "/>
    <n v="65752"/>
    <x v="87"/>
    <n v="4542.3599999999997"/>
  </r>
  <r>
    <x v="2"/>
    <x v="7"/>
    <s v="Masculin                                          "/>
    <n v="65752"/>
    <x v="87"/>
    <n v="718.84"/>
  </r>
  <r>
    <x v="2"/>
    <x v="7"/>
    <s v="Masculin                                          "/>
    <n v="65752"/>
    <x v="87"/>
    <n v="1238.8"/>
  </r>
  <r>
    <x v="2"/>
    <x v="3"/>
    <s v="Feminin                                           "/>
    <n v="77697"/>
    <x v="88"/>
    <n v="6440"/>
  </r>
  <r>
    <x v="2"/>
    <x v="3"/>
    <s v="Feminin                                           "/>
    <n v="77697"/>
    <x v="88"/>
    <n v="60"/>
  </r>
  <r>
    <x v="2"/>
    <x v="4"/>
    <s v="Masculin                                          "/>
    <n v="77675"/>
    <x v="89"/>
    <n v="6500"/>
  </r>
  <r>
    <x v="2"/>
    <x v="4"/>
    <s v="Masculin                                          "/>
    <n v="77717"/>
    <x v="90"/>
    <n v="6100"/>
  </r>
  <r>
    <x v="2"/>
    <x v="4"/>
    <s v="Masculin                                          "/>
    <n v="77717"/>
    <x v="90"/>
    <n v="400"/>
  </r>
  <r>
    <x v="0"/>
    <x v="9"/>
    <s v="Masculin                                          "/>
    <n v="17396"/>
    <x v="91"/>
    <n v="14918.09"/>
  </r>
  <r>
    <x v="0"/>
    <x v="9"/>
    <s v="Masculin                                          "/>
    <n v="17396"/>
    <x v="91"/>
    <n v="81.91"/>
  </r>
  <r>
    <x v="0"/>
    <x v="9"/>
    <s v="Masculin                                          "/>
    <n v="34588"/>
    <x v="92"/>
    <n v="13677.5"/>
  </r>
  <r>
    <x v="0"/>
    <x v="9"/>
    <s v="Masculin                                          "/>
    <n v="34588"/>
    <x v="92"/>
    <n v="1322.5"/>
  </r>
  <r>
    <x v="2"/>
    <x v="4"/>
    <s v="Masculin                                          "/>
    <n v="77664"/>
    <x v="93"/>
    <n v="6500"/>
  </r>
  <r>
    <x v="2"/>
    <x v="3"/>
    <s v="Masculin                                          "/>
    <n v="77702"/>
    <x v="94"/>
    <n v="6460"/>
  </r>
  <r>
    <x v="2"/>
    <x v="3"/>
    <s v="Masculin                                          "/>
    <n v="77702"/>
    <x v="94"/>
    <n v="40"/>
  </r>
  <r>
    <x v="2"/>
    <x v="10"/>
    <s v="Masculin                                          "/>
    <n v="77781"/>
    <x v="95"/>
    <n v="6460"/>
  </r>
  <r>
    <x v="2"/>
    <x v="10"/>
    <s v="Masculin                                          "/>
    <n v="77781"/>
    <x v="95"/>
    <n v="40"/>
  </r>
  <r>
    <x v="2"/>
    <x v="4"/>
    <s v="Masculin                                          "/>
    <n v="77721"/>
    <x v="96"/>
    <n v="6460"/>
  </r>
  <r>
    <x v="2"/>
    <x v="4"/>
    <s v="Masculin                                          "/>
    <n v="77721"/>
    <x v="96"/>
    <n v="40"/>
  </r>
  <r>
    <x v="2"/>
    <x v="6"/>
    <s v="Masculin                                          "/>
    <n v="77585"/>
    <x v="97"/>
    <n v="6500"/>
  </r>
  <r>
    <x v="2"/>
    <x v="4"/>
    <s v="Masculin                                          "/>
    <n v="77735"/>
    <x v="98"/>
    <n v="6500"/>
  </r>
  <r>
    <x v="0"/>
    <x v="17"/>
    <s v="Masculin                                          "/>
    <n v="77774"/>
    <x v="99"/>
    <n v="12856.74"/>
  </r>
  <r>
    <x v="0"/>
    <x v="17"/>
    <s v="Masculin                                          "/>
    <n v="77774"/>
    <x v="99"/>
    <n v="12856.74"/>
  </r>
  <r>
    <x v="0"/>
    <x v="17"/>
    <s v="Masculin                                          "/>
    <n v="77774"/>
    <x v="99"/>
    <n v="2143.2600000000002"/>
  </r>
  <r>
    <x v="0"/>
    <x v="17"/>
    <s v="Masculin                                          "/>
    <n v="77774"/>
    <x v="99"/>
    <n v="2143.2600000000002"/>
  </r>
  <r>
    <x v="2"/>
    <x v="3"/>
    <s v="Masculin                                          "/>
    <n v="77694"/>
    <x v="100"/>
    <n v="6460"/>
  </r>
  <r>
    <x v="2"/>
    <x v="3"/>
    <s v="Masculin                                          "/>
    <n v="77694"/>
    <x v="100"/>
    <n v="40"/>
  </r>
  <r>
    <x v="2"/>
    <x v="2"/>
    <s v="Feminin                                           "/>
    <n v="77740"/>
    <x v="101"/>
    <n v="6440"/>
  </r>
  <r>
    <x v="2"/>
    <x v="2"/>
    <s v="Feminin                                           "/>
    <n v="77740"/>
    <x v="101"/>
    <n v="60"/>
  </r>
  <r>
    <x v="2"/>
    <x v="8"/>
    <s v="Masculin                                          "/>
    <n v="30614"/>
    <x v="102"/>
    <n v="4039.2"/>
  </r>
  <r>
    <x v="2"/>
    <x v="8"/>
    <s v="Masculin                                          "/>
    <n v="30614"/>
    <x v="102"/>
    <n v="2083.46"/>
  </r>
  <r>
    <x v="2"/>
    <x v="8"/>
    <s v="Masculin                                          "/>
    <n v="30614"/>
    <x v="102"/>
    <n v="377.34"/>
  </r>
  <r>
    <x v="2"/>
    <x v="0"/>
    <s v="Feminin                                           "/>
    <n v="77593"/>
    <x v="103"/>
    <n v="6500"/>
  </r>
  <r>
    <x v="2"/>
    <x v="2"/>
    <s v="Masculin                                          "/>
    <n v="15490"/>
    <x v="104"/>
    <n v="3822.75"/>
  </r>
  <r>
    <x v="2"/>
    <x v="2"/>
    <s v="Masculin                                          "/>
    <n v="15490"/>
    <x v="104"/>
    <n v="2249.63"/>
  </r>
  <r>
    <x v="2"/>
    <x v="2"/>
    <s v="Masculin                                          "/>
    <n v="15490"/>
    <x v="104"/>
    <n v="427.62"/>
  </r>
  <r>
    <x v="2"/>
    <x v="14"/>
    <s v="Feminin                                           "/>
    <n v="77821"/>
    <x v="105"/>
    <n v="6500"/>
  </r>
  <r>
    <x v="2"/>
    <x v="8"/>
    <s v="Feminin                                           "/>
    <n v="77608"/>
    <x v="106"/>
    <n v="6500"/>
  </r>
  <r>
    <x v="2"/>
    <x v="3"/>
    <s v="Masculin                                          "/>
    <n v="77703"/>
    <x v="107"/>
    <n v="6460"/>
  </r>
  <r>
    <x v="2"/>
    <x v="3"/>
    <s v="Masculin                                          "/>
    <n v="77703"/>
    <x v="107"/>
    <n v="40"/>
  </r>
  <r>
    <x v="2"/>
    <x v="4"/>
    <s v="Feminin                                           "/>
    <n v="77680"/>
    <x v="108"/>
    <n v="6460"/>
  </r>
  <r>
    <x v="2"/>
    <x v="4"/>
    <s v="Feminin                                           "/>
    <n v="77680"/>
    <x v="108"/>
    <n v="40"/>
  </r>
  <r>
    <x v="2"/>
    <x v="14"/>
    <s v="Masculin                                          "/>
    <n v="77830"/>
    <x v="109"/>
    <n v="6460"/>
  </r>
  <r>
    <x v="2"/>
    <x v="14"/>
    <s v="Masculin                                          "/>
    <n v="77830"/>
    <x v="109"/>
    <n v="40"/>
  </r>
  <r>
    <x v="2"/>
    <x v="10"/>
    <s v="Masculin                                          "/>
    <n v="77788"/>
    <x v="110"/>
    <n v="6460"/>
  </r>
  <r>
    <x v="2"/>
    <x v="10"/>
    <s v="Masculin                                          "/>
    <n v="77788"/>
    <x v="110"/>
    <n v="40"/>
  </r>
  <r>
    <x v="2"/>
    <x v="7"/>
    <s v="Masculin                                          "/>
    <n v="77582"/>
    <x v="111"/>
    <n v="6500"/>
  </r>
  <r>
    <x v="0"/>
    <x v="10"/>
    <s v="Masculin                                          "/>
    <n v="70465"/>
    <x v="112"/>
    <n v="14060"/>
  </r>
  <r>
    <x v="0"/>
    <x v="10"/>
    <s v="Masculin                                          "/>
    <n v="70465"/>
    <x v="112"/>
    <n v="440"/>
  </r>
  <r>
    <x v="2"/>
    <x v="2"/>
    <s v="Masculin                                          "/>
    <n v="77745"/>
    <x v="113"/>
    <n v="6400"/>
  </r>
  <r>
    <x v="2"/>
    <x v="2"/>
    <s v="Masculin                                          "/>
    <n v="77745"/>
    <x v="113"/>
    <n v="100"/>
  </r>
  <r>
    <x v="2"/>
    <x v="7"/>
    <s v="Feminin                                           "/>
    <n v="77574"/>
    <x v="114"/>
    <n v="6380"/>
  </r>
  <r>
    <x v="2"/>
    <x v="7"/>
    <s v="Feminin                                           "/>
    <n v="77574"/>
    <x v="114"/>
    <n v="120"/>
  </r>
  <r>
    <x v="2"/>
    <x v="6"/>
    <s v="Masculin                                          "/>
    <n v="77598"/>
    <x v="115"/>
    <n v="6460"/>
  </r>
  <r>
    <x v="2"/>
    <x v="6"/>
    <s v="Masculin                                          "/>
    <n v="77598"/>
    <x v="115"/>
    <n v="40"/>
  </r>
  <r>
    <x v="2"/>
    <x v="12"/>
    <s v="Masculin                                          "/>
    <n v="77629"/>
    <x v="116"/>
    <n v="6500"/>
  </r>
  <r>
    <x v="2"/>
    <x v="13"/>
    <s v="Feminin                                           "/>
    <n v="77644"/>
    <x v="117"/>
    <n v="6300"/>
  </r>
  <r>
    <x v="2"/>
    <x v="13"/>
    <s v="Feminin                                           "/>
    <n v="77644"/>
    <x v="117"/>
    <n v="200"/>
  </r>
  <r>
    <x v="2"/>
    <x v="11"/>
    <s v="Masculin                                          "/>
    <n v="77643"/>
    <x v="118"/>
    <n v="6460"/>
  </r>
  <r>
    <x v="2"/>
    <x v="11"/>
    <s v="Masculin                                          "/>
    <n v="77643"/>
    <x v="118"/>
    <n v="40"/>
  </r>
  <r>
    <x v="2"/>
    <x v="10"/>
    <s v="Feminin                                           "/>
    <n v="77761"/>
    <x v="119"/>
    <n v="6460"/>
  </r>
  <r>
    <x v="2"/>
    <x v="10"/>
    <s v="Feminin                                           "/>
    <n v="77761"/>
    <x v="119"/>
    <n v="40"/>
  </r>
  <r>
    <x v="2"/>
    <x v="3"/>
    <s v="Masculin                                          "/>
    <n v="77701"/>
    <x v="120"/>
    <n v="6340"/>
  </r>
  <r>
    <x v="2"/>
    <x v="3"/>
    <s v="Masculin                                          "/>
    <n v="77701"/>
    <x v="120"/>
    <n v="160"/>
  </r>
  <r>
    <x v="2"/>
    <x v="4"/>
    <s v="Masculin                                          "/>
    <n v="77683"/>
    <x v="121"/>
    <n v="6460"/>
  </r>
  <r>
    <x v="2"/>
    <x v="4"/>
    <s v="Masculin                                          "/>
    <n v="77683"/>
    <x v="121"/>
    <n v="40"/>
  </r>
  <r>
    <x v="0"/>
    <x v="14"/>
    <s v="Masculin                                          "/>
    <n v="60198"/>
    <x v="122"/>
    <n v="1860.32"/>
  </r>
  <r>
    <x v="0"/>
    <x v="14"/>
    <s v="Masculin                                          "/>
    <n v="60198"/>
    <x v="122"/>
    <n v="159.68"/>
  </r>
  <r>
    <x v="0"/>
    <x v="14"/>
    <s v="Masculin                                          "/>
    <n v="60198"/>
    <x v="122"/>
    <n v="980"/>
  </r>
  <r>
    <x v="2"/>
    <x v="4"/>
    <s v="Masculin                                          "/>
    <n v="77737"/>
    <x v="123"/>
    <n v="6460"/>
  </r>
  <r>
    <x v="2"/>
    <x v="4"/>
    <s v="Masculin                                          "/>
    <n v="77737"/>
    <x v="123"/>
    <n v="40"/>
  </r>
  <r>
    <x v="2"/>
    <x v="19"/>
    <s v="Masculin                                          "/>
    <n v="77580"/>
    <x v="124"/>
    <n v="6500"/>
  </r>
  <r>
    <x v="2"/>
    <x v="3"/>
    <s v="Feminin                                           "/>
    <n v="52720"/>
    <x v="125"/>
    <n v="4673.18"/>
  </r>
  <r>
    <x v="2"/>
    <x v="3"/>
    <s v="Feminin                                           "/>
    <n v="52720"/>
    <x v="125"/>
    <n v="827.9"/>
  </r>
  <r>
    <x v="2"/>
    <x v="3"/>
    <s v="Feminin                                           "/>
    <n v="52720"/>
    <x v="125"/>
    <n v="998.92"/>
  </r>
  <r>
    <x v="0"/>
    <x v="15"/>
    <s v="Masculin                                          "/>
    <n v="8848"/>
    <x v="126"/>
    <n v="2329.1"/>
  </r>
  <r>
    <x v="0"/>
    <x v="15"/>
    <s v="Masculin                                          "/>
    <n v="8848"/>
    <x v="126"/>
    <n v="11645.47"/>
  </r>
  <r>
    <x v="0"/>
    <x v="15"/>
    <s v="Masculin                                          "/>
    <n v="8848"/>
    <x v="126"/>
    <n v="103.43"/>
  </r>
  <r>
    <x v="0"/>
    <x v="15"/>
    <s v="Masculin                                          "/>
    <n v="8848"/>
    <x v="126"/>
    <n v="922"/>
  </r>
  <r>
    <x v="2"/>
    <x v="7"/>
    <s v="Feminin                                           "/>
    <n v="77584"/>
    <x v="127"/>
    <n v="6500"/>
  </r>
  <r>
    <x v="2"/>
    <x v="11"/>
    <s v="Masculin                                          "/>
    <n v="77663"/>
    <x v="128"/>
    <n v="6500"/>
  </r>
  <r>
    <x v="2"/>
    <x v="3"/>
    <s v="Masculin                                          "/>
    <n v="77693"/>
    <x v="129"/>
    <n v="6500"/>
  </r>
  <r>
    <x v="2"/>
    <x v="2"/>
    <s v="Masculin                                          "/>
    <n v="77760"/>
    <x v="130"/>
    <n v="6460"/>
  </r>
  <r>
    <x v="2"/>
    <x v="2"/>
    <s v="Masculin                                          "/>
    <n v="77760"/>
    <x v="130"/>
    <n v="40"/>
  </r>
  <r>
    <x v="2"/>
    <x v="2"/>
    <s v="Feminin                                           "/>
    <n v="77744"/>
    <x v="131"/>
    <n v="6460"/>
  </r>
  <r>
    <x v="2"/>
    <x v="2"/>
    <s v="Feminin                                           "/>
    <n v="77744"/>
    <x v="131"/>
    <n v="40"/>
  </r>
  <r>
    <x v="2"/>
    <x v="10"/>
    <s v="Masculin                                          "/>
    <n v="77768"/>
    <x v="132"/>
    <n v="6460"/>
  </r>
  <r>
    <x v="2"/>
    <x v="10"/>
    <s v="Masculin                                          "/>
    <n v="77768"/>
    <x v="132"/>
    <n v="40"/>
  </r>
  <r>
    <x v="2"/>
    <x v="2"/>
    <s v="Feminin                                           "/>
    <n v="77758"/>
    <x v="133"/>
    <n v="6460"/>
  </r>
  <r>
    <x v="2"/>
    <x v="2"/>
    <s v="Feminin                                           "/>
    <n v="77758"/>
    <x v="133"/>
    <n v="40"/>
  </r>
  <r>
    <x v="2"/>
    <x v="8"/>
    <s v="Feminin                                           "/>
    <n v="24809"/>
    <x v="134"/>
    <n v="3480.63"/>
  </r>
  <r>
    <x v="2"/>
    <x v="8"/>
    <s v="Feminin                                           "/>
    <n v="24809"/>
    <x v="134"/>
    <n v="2098.85"/>
  </r>
  <r>
    <x v="2"/>
    <x v="8"/>
    <s v="Feminin                                           "/>
    <n v="24809"/>
    <x v="134"/>
    <n v="920.52"/>
  </r>
  <r>
    <x v="0"/>
    <x v="0"/>
    <s v="Masculin                                          "/>
    <n v="57497"/>
    <x v="135"/>
    <n v="13328.49"/>
  </r>
  <r>
    <x v="0"/>
    <x v="0"/>
    <s v="Masculin                                          "/>
    <n v="57497"/>
    <x v="135"/>
    <n v="31.51"/>
  </r>
  <r>
    <x v="0"/>
    <x v="0"/>
    <s v="Masculin                                          "/>
    <n v="57497"/>
    <x v="135"/>
    <n v="1140"/>
  </r>
  <r>
    <x v="2"/>
    <x v="8"/>
    <s v="Feminin                                           "/>
    <n v="20065"/>
    <x v="136"/>
    <n v="3318.42"/>
  </r>
  <r>
    <x v="2"/>
    <x v="8"/>
    <s v="Feminin                                           "/>
    <n v="20065"/>
    <x v="136"/>
    <n v="2762.72"/>
  </r>
  <r>
    <x v="2"/>
    <x v="8"/>
    <s v="Feminin                                           "/>
    <n v="20065"/>
    <x v="136"/>
    <n v="418.86"/>
  </r>
  <r>
    <x v="2"/>
    <x v="11"/>
    <s v="Masculin                                          "/>
    <n v="77659"/>
    <x v="137"/>
    <n v="6440"/>
  </r>
  <r>
    <x v="2"/>
    <x v="11"/>
    <s v="Masculin                                          "/>
    <n v="77659"/>
    <x v="137"/>
    <n v="60"/>
  </r>
  <r>
    <x v="2"/>
    <x v="2"/>
    <s v="Masculin                                          "/>
    <n v="77754"/>
    <x v="138"/>
    <n v="6460"/>
  </r>
  <r>
    <x v="2"/>
    <x v="2"/>
    <s v="Masculin                                          "/>
    <n v="77754"/>
    <x v="138"/>
    <n v="40"/>
  </r>
  <r>
    <x v="2"/>
    <x v="3"/>
    <s v="Feminin                                           "/>
    <n v="77696"/>
    <x v="139"/>
    <n v="5620.32"/>
  </r>
  <r>
    <x v="2"/>
    <x v="3"/>
    <s v="Feminin                                           "/>
    <n v="77696"/>
    <x v="139"/>
    <n v="159.68"/>
  </r>
  <r>
    <x v="2"/>
    <x v="3"/>
    <s v="Feminin                                           "/>
    <n v="77696"/>
    <x v="139"/>
    <n v="720"/>
  </r>
  <r>
    <x v="2"/>
    <x v="4"/>
    <s v="Masculin                                          "/>
    <n v="77652"/>
    <x v="140"/>
    <n v="6460"/>
  </r>
  <r>
    <x v="2"/>
    <x v="4"/>
    <s v="Masculin                                          "/>
    <n v="77652"/>
    <x v="140"/>
    <n v="40"/>
  </r>
  <r>
    <x v="2"/>
    <x v="6"/>
    <s v="Masculin                                          "/>
    <n v="77597"/>
    <x v="141"/>
    <n v="6460"/>
  </r>
  <r>
    <x v="2"/>
    <x v="6"/>
    <s v="Masculin                                          "/>
    <n v="77597"/>
    <x v="141"/>
    <n v="40"/>
  </r>
  <r>
    <x v="2"/>
    <x v="11"/>
    <s v="Masculin                                          "/>
    <n v="77669"/>
    <x v="142"/>
    <n v="6500"/>
  </r>
  <r>
    <x v="2"/>
    <x v="12"/>
    <s v="Masculin                                          "/>
    <n v="77623"/>
    <x v="143"/>
    <n v="6500"/>
  </r>
  <r>
    <x v="2"/>
    <x v="16"/>
    <s v="Feminin                                           "/>
    <n v="77646"/>
    <x v="144"/>
    <n v="6280"/>
  </r>
  <r>
    <x v="2"/>
    <x v="16"/>
    <s v="Feminin                                           "/>
    <n v="77646"/>
    <x v="144"/>
    <n v="220"/>
  </r>
  <r>
    <x v="2"/>
    <x v="12"/>
    <s v="Masculin                                          "/>
    <n v="77630"/>
    <x v="145"/>
    <n v="6500"/>
  </r>
  <r>
    <x v="2"/>
    <x v="11"/>
    <s v="Masculin                                          "/>
    <n v="77640"/>
    <x v="146"/>
    <n v="6460"/>
  </r>
  <r>
    <x v="2"/>
    <x v="11"/>
    <s v="Masculin                                          "/>
    <n v="77640"/>
    <x v="146"/>
    <n v="40"/>
  </r>
  <r>
    <x v="2"/>
    <x v="7"/>
    <s v="Masculin                                          "/>
    <n v="77577"/>
    <x v="147"/>
    <n v="6500"/>
  </r>
  <r>
    <x v="2"/>
    <x v="7"/>
    <s v="Masculin                                          "/>
    <n v="77571"/>
    <x v="148"/>
    <n v="6380"/>
  </r>
  <r>
    <x v="2"/>
    <x v="7"/>
    <s v="Masculin                                          "/>
    <n v="77571"/>
    <x v="148"/>
    <n v="120"/>
  </r>
  <r>
    <x v="2"/>
    <x v="10"/>
    <s v="Masculin                                          "/>
    <n v="77785"/>
    <x v="149"/>
    <n v="6500"/>
  </r>
  <r>
    <x v="1"/>
    <x v="10"/>
    <s v="Feminin                                           "/>
    <n v="77725"/>
    <x v="150"/>
    <n v="1862.15"/>
  </r>
  <r>
    <x v="1"/>
    <x v="10"/>
    <s v="Feminin                                           "/>
    <n v="77725"/>
    <x v="150"/>
    <n v="142.05000000000001"/>
  </r>
  <r>
    <x v="1"/>
    <x v="10"/>
    <s v="Feminin                                           "/>
    <n v="77725"/>
    <x v="150"/>
    <n v="495.8"/>
  </r>
  <r>
    <x v="2"/>
    <x v="17"/>
    <s v="Masculin                                          "/>
    <n v="77816"/>
    <x v="151"/>
    <n v="6500"/>
  </r>
  <r>
    <x v="2"/>
    <x v="6"/>
    <s v="Feminin                                           "/>
    <n v="77579"/>
    <x v="152"/>
    <n v="6500"/>
  </r>
  <r>
    <x v="2"/>
    <x v="8"/>
    <s v="Masculin                                          "/>
    <n v="77614"/>
    <x v="153"/>
    <n v="6460"/>
  </r>
  <r>
    <x v="2"/>
    <x v="8"/>
    <s v="Masculin                                          "/>
    <n v="77614"/>
    <x v="153"/>
    <n v="40"/>
  </r>
  <r>
    <x v="2"/>
    <x v="4"/>
    <s v="Masculin                                          "/>
    <n v="77722"/>
    <x v="154"/>
    <n v="6460"/>
  </r>
  <r>
    <x v="2"/>
    <x v="4"/>
    <s v="Masculin                                          "/>
    <n v="77722"/>
    <x v="154"/>
    <n v="40"/>
  </r>
  <r>
    <x v="2"/>
    <x v="2"/>
    <s v="Feminin                                           "/>
    <n v="77756"/>
    <x v="155"/>
    <n v="6460"/>
  </r>
  <r>
    <x v="2"/>
    <x v="2"/>
    <s v="Feminin                                           "/>
    <n v="77756"/>
    <x v="155"/>
    <n v="40"/>
  </r>
  <r>
    <x v="2"/>
    <x v="12"/>
    <s v="Masculin                                          "/>
    <n v="77616"/>
    <x v="156"/>
    <n v="6460"/>
  </r>
  <r>
    <x v="2"/>
    <x v="12"/>
    <s v="Masculin                                          "/>
    <n v="77616"/>
    <x v="156"/>
    <n v="40"/>
  </r>
  <r>
    <x v="2"/>
    <x v="4"/>
    <s v="Masculin                                          "/>
    <n v="77710"/>
    <x v="157"/>
    <n v="6460"/>
  </r>
  <r>
    <x v="2"/>
    <x v="4"/>
    <s v="Masculin                                          "/>
    <n v="77710"/>
    <x v="157"/>
    <n v="40"/>
  </r>
  <r>
    <x v="2"/>
    <x v="6"/>
    <s v="Feminin                                           "/>
    <n v="77589"/>
    <x v="158"/>
    <n v="6500"/>
  </r>
  <r>
    <x v="0"/>
    <x v="15"/>
    <s v="Masculin                                          "/>
    <n v="77797"/>
    <x v="159"/>
    <n v="14200"/>
  </r>
  <r>
    <x v="0"/>
    <x v="15"/>
    <s v="Masculin                                          "/>
    <n v="77797"/>
    <x v="159"/>
    <n v="800"/>
  </r>
  <r>
    <x v="0"/>
    <x v="0"/>
    <s v="Masculin                                          "/>
    <n v="29365"/>
    <x v="160"/>
    <n v="14973.23"/>
  </r>
  <r>
    <x v="0"/>
    <x v="0"/>
    <s v="Masculin                                          "/>
    <n v="29365"/>
    <x v="160"/>
    <n v="26.77"/>
  </r>
  <r>
    <x v="2"/>
    <x v="10"/>
    <s v="Masculin                                          "/>
    <n v="77766"/>
    <x v="161"/>
    <n v="6460"/>
  </r>
  <r>
    <x v="2"/>
    <x v="10"/>
    <s v="Masculin                                          "/>
    <n v="77766"/>
    <x v="161"/>
    <n v="40"/>
  </r>
  <r>
    <x v="2"/>
    <x v="13"/>
    <s v="Masculin                                          "/>
    <n v="77625"/>
    <x v="162"/>
    <n v="6460"/>
  </r>
  <r>
    <x v="2"/>
    <x v="13"/>
    <s v="Masculin                                          "/>
    <n v="77625"/>
    <x v="162"/>
    <n v="40"/>
  </r>
  <r>
    <x v="2"/>
    <x v="2"/>
    <s v="Masculin                                          "/>
    <n v="77743"/>
    <x v="163"/>
    <n v="6500"/>
  </r>
  <r>
    <x v="0"/>
    <x v="2"/>
    <s v="Masculin                                          "/>
    <n v="8714"/>
    <x v="164"/>
    <n v="12300.32"/>
  </r>
  <r>
    <x v="0"/>
    <x v="2"/>
    <s v="Masculin                                          "/>
    <n v="8714"/>
    <x v="164"/>
    <n v="159.68"/>
  </r>
  <r>
    <x v="0"/>
    <x v="2"/>
    <s v="Masculin                                          "/>
    <n v="8714"/>
    <x v="164"/>
    <n v="2540"/>
  </r>
  <r>
    <x v="2"/>
    <x v="14"/>
    <s v="Masculin                                          "/>
    <n v="77820"/>
    <x v="165"/>
    <n v="6460"/>
  </r>
  <r>
    <x v="2"/>
    <x v="14"/>
    <s v="Masculin                                          "/>
    <n v="77820"/>
    <x v="165"/>
    <n v="40"/>
  </r>
  <r>
    <x v="2"/>
    <x v="5"/>
    <s v="Masculin                                          "/>
    <n v="77829"/>
    <x v="166"/>
    <n v="6440"/>
  </r>
  <r>
    <x v="2"/>
    <x v="5"/>
    <s v="Masculin                                          "/>
    <n v="77829"/>
    <x v="166"/>
    <n v="60"/>
  </r>
  <r>
    <x v="2"/>
    <x v="20"/>
    <s v="Masculin                                          "/>
    <n v="77609"/>
    <x v="167"/>
    <n v="6500"/>
  </r>
  <r>
    <x v="2"/>
    <x v="17"/>
    <s v="Masculin                                          "/>
    <n v="77678"/>
    <x v="168"/>
    <n v="6480.16"/>
  </r>
  <r>
    <x v="2"/>
    <x v="17"/>
    <s v="Masculin                                          "/>
    <n v="77678"/>
    <x v="168"/>
    <n v="19.84"/>
  </r>
  <r>
    <x v="2"/>
    <x v="7"/>
    <s v="Feminin                                           "/>
    <n v="77583"/>
    <x v="169"/>
    <n v="6440"/>
  </r>
  <r>
    <x v="2"/>
    <x v="7"/>
    <s v="Feminin                                           "/>
    <n v="77583"/>
    <x v="169"/>
    <n v="60"/>
  </r>
  <r>
    <x v="2"/>
    <x v="5"/>
    <s v="Masculin                                          "/>
    <n v="77731"/>
    <x v="170"/>
    <n v="6500"/>
  </r>
  <r>
    <x v="0"/>
    <x v="1"/>
    <s v="Masculin                                          "/>
    <n v="10369"/>
    <x v="171"/>
    <n v="12423.38"/>
  </r>
  <r>
    <x v="0"/>
    <x v="1"/>
    <s v="Masculin                                          "/>
    <n v="10369"/>
    <x v="171"/>
    <n v="36.619999999999997"/>
  </r>
  <r>
    <x v="0"/>
    <x v="1"/>
    <s v="Masculin                                          "/>
    <n v="10369"/>
    <x v="171"/>
    <n v="2540"/>
  </r>
  <r>
    <x v="2"/>
    <x v="8"/>
    <s v="Masculin                                          "/>
    <n v="77605"/>
    <x v="172"/>
    <n v="6460"/>
  </r>
  <r>
    <x v="2"/>
    <x v="8"/>
    <s v="Masculin                                          "/>
    <n v="77605"/>
    <x v="172"/>
    <n v="40"/>
  </r>
  <r>
    <x v="2"/>
    <x v="4"/>
    <s v="Masculin                                          "/>
    <n v="77723"/>
    <x v="173"/>
    <n v="6460"/>
  </r>
  <r>
    <x v="2"/>
    <x v="4"/>
    <s v="Masculin                                          "/>
    <n v="77723"/>
    <x v="173"/>
    <n v="40"/>
  </r>
  <r>
    <x v="2"/>
    <x v="18"/>
    <s v="Masculin                                          "/>
    <n v="77655"/>
    <x v="174"/>
    <n v="6500"/>
  </r>
  <r>
    <x v="2"/>
    <x v="2"/>
    <s v="Masculin                                          "/>
    <n v="77751"/>
    <x v="175"/>
    <n v="6460"/>
  </r>
  <r>
    <x v="2"/>
    <x v="2"/>
    <s v="Masculin                                          "/>
    <n v="77751"/>
    <x v="175"/>
    <n v="40"/>
  </r>
  <r>
    <x v="0"/>
    <x v="5"/>
    <s v="Masculin                                          "/>
    <n v="77811"/>
    <x v="176"/>
    <n v="15236.29"/>
  </r>
  <r>
    <x v="0"/>
    <x v="5"/>
    <s v="Masculin                                          "/>
    <n v="77811"/>
    <x v="176"/>
    <n v="26.61"/>
  </r>
  <r>
    <x v="0"/>
    <x v="5"/>
    <s v="Masculin                                          "/>
    <n v="77811"/>
    <x v="176"/>
    <n v="737.1"/>
  </r>
  <r>
    <x v="0"/>
    <x v="15"/>
    <s v="Masculin                                          "/>
    <n v="22184"/>
    <x v="177"/>
    <n v="14192.58"/>
  </r>
  <r>
    <x v="0"/>
    <x v="15"/>
    <s v="Masculin                                          "/>
    <n v="22184"/>
    <x v="177"/>
    <n v="21.18"/>
  </r>
  <r>
    <x v="0"/>
    <x v="15"/>
    <s v="Masculin                                          "/>
    <n v="22184"/>
    <x v="177"/>
    <n v="786.24"/>
  </r>
  <r>
    <x v="2"/>
    <x v="13"/>
    <s v="Masculin                                          "/>
    <n v="77628"/>
    <x v="178"/>
    <n v="6500"/>
  </r>
  <r>
    <x v="2"/>
    <x v="5"/>
    <s v="Feminin                                           "/>
    <n v="77729"/>
    <x v="179"/>
    <n v="6460"/>
  </r>
  <r>
    <x v="2"/>
    <x v="5"/>
    <s v="Feminin                                           "/>
    <n v="77729"/>
    <x v="179"/>
    <n v="40"/>
  </r>
  <r>
    <x v="2"/>
    <x v="12"/>
    <s v="Masculin                                          "/>
    <n v="71779"/>
    <x v="180"/>
    <n v="5527.52"/>
  </r>
  <r>
    <x v="2"/>
    <x v="12"/>
    <s v="Masculin                                          "/>
    <n v="71779"/>
    <x v="180"/>
    <n v="102.14"/>
  </r>
  <r>
    <x v="2"/>
    <x v="12"/>
    <s v="Masculin                                          "/>
    <n v="71779"/>
    <x v="180"/>
    <n v="870.34"/>
  </r>
  <r>
    <x v="2"/>
    <x v="4"/>
    <s v="Masculin                                          "/>
    <n v="77738"/>
    <x v="181"/>
    <n v="6460"/>
  </r>
  <r>
    <x v="2"/>
    <x v="4"/>
    <s v="Masculin                                          "/>
    <n v="77738"/>
    <x v="181"/>
    <n v="40"/>
  </r>
  <r>
    <x v="2"/>
    <x v="12"/>
    <s v="Feminin                                           "/>
    <n v="77617"/>
    <x v="182"/>
    <n v="6500"/>
  </r>
  <r>
    <x v="2"/>
    <x v="8"/>
    <s v="Masculin                                          "/>
    <n v="77610"/>
    <x v="183"/>
    <n v="6500"/>
  </r>
  <r>
    <x v="2"/>
    <x v="10"/>
    <s v="Masculin                                          "/>
    <n v="77767"/>
    <x v="184"/>
    <n v="6460"/>
  </r>
  <r>
    <x v="2"/>
    <x v="10"/>
    <s v="Masculin                                          "/>
    <n v="77767"/>
    <x v="184"/>
    <n v="40"/>
  </r>
  <r>
    <x v="2"/>
    <x v="13"/>
    <s v="Feminin                                           "/>
    <n v="77624"/>
    <x v="185"/>
    <n v="6460"/>
  </r>
  <r>
    <x v="2"/>
    <x v="13"/>
    <s v="Feminin                                           "/>
    <n v="77624"/>
    <x v="185"/>
    <n v="40"/>
  </r>
  <r>
    <x v="2"/>
    <x v="4"/>
    <s v="Masculin                                          "/>
    <n v="77700"/>
    <x v="186"/>
    <n v="6320"/>
  </r>
  <r>
    <x v="2"/>
    <x v="4"/>
    <s v="Masculin                                          "/>
    <n v="77700"/>
    <x v="186"/>
    <n v="180"/>
  </r>
  <r>
    <x v="2"/>
    <x v="6"/>
    <s v="Feminin                                           "/>
    <n v="77586"/>
    <x v="187"/>
    <n v="6420"/>
  </r>
  <r>
    <x v="2"/>
    <x v="6"/>
    <s v="Feminin                                           "/>
    <n v="77586"/>
    <x v="187"/>
    <n v="80"/>
  </r>
  <r>
    <x v="2"/>
    <x v="3"/>
    <s v="Feminin                                           "/>
    <n v="77707"/>
    <x v="188"/>
    <n v="6428.64"/>
  </r>
  <r>
    <x v="2"/>
    <x v="3"/>
    <s v="Feminin                                           "/>
    <n v="77707"/>
    <x v="188"/>
    <n v="71.36"/>
  </r>
  <r>
    <x v="2"/>
    <x v="18"/>
    <s v="Masculin                                          "/>
    <n v="77633"/>
    <x v="189"/>
    <n v="6460"/>
  </r>
  <r>
    <x v="2"/>
    <x v="18"/>
    <s v="Masculin                                          "/>
    <n v="77633"/>
    <x v="189"/>
    <n v="40"/>
  </r>
  <r>
    <x v="2"/>
    <x v="11"/>
    <s v="Masculin                                          "/>
    <n v="77642"/>
    <x v="190"/>
    <n v="6460"/>
  </r>
  <r>
    <x v="2"/>
    <x v="11"/>
    <s v="Masculin                                          "/>
    <n v="77642"/>
    <x v="190"/>
    <n v="40"/>
  </r>
  <r>
    <x v="0"/>
    <x v="1"/>
    <s v="Masculin                                          "/>
    <n v="40242"/>
    <x v="191"/>
    <n v="12452.64"/>
  </r>
  <r>
    <x v="0"/>
    <x v="1"/>
    <s v="Masculin                                          "/>
    <n v="40242"/>
    <x v="191"/>
    <n v="27.36"/>
  </r>
  <r>
    <x v="0"/>
    <x v="1"/>
    <s v="Masculin                                          "/>
    <n v="40242"/>
    <x v="191"/>
    <n v="2020"/>
  </r>
  <r>
    <x v="3"/>
    <x v="14"/>
    <s v="Masculin                                          "/>
    <n v="77799"/>
    <x v="192"/>
    <n v="750"/>
  </r>
  <r>
    <x v="2"/>
    <x v="18"/>
    <s v="Masculin                                          "/>
    <n v="77634"/>
    <x v="193"/>
    <n v="6460"/>
  </r>
  <r>
    <x v="2"/>
    <x v="18"/>
    <s v="Masculin                                          "/>
    <n v="77634"/>
    <x v="193"/>
    <n v="40"/>
  </r>
  <r>
    <x v="2"/>
    <x v="10"/>
    <s v="Feminin                                           "/>
    <n v="77773"/>
    <x v="194"/>
    <n v="6460"/>
  </r>
  <r>
    <x v="2"/>
    <x v="10"/>
    <s v="Feminin                                           "/>
    <n v="77773"/>
    <x v="194"/>
    <n v="40"/>
  </r>
  <r>
    <x v="2"/>
    <x v="4"/>
    <s v="Feminin                                           "/>
    <n v="77705"/>
    <x v="195"/>
    <n v="6460"/>
  </r>
  <r>
    <x v="2"/>
    <x v="4"/>
    <s v="Feminin                                           "/>
    <n v="77705"/>
    <x v="195"/>
    <n v="40"/>
  </r>
  <r>
    <x v="0"/>
    <x v="2"/>
    <s v="Masculin                                          "/>
    <n v="77720"/>
    <x v="196"/>
    <n v="21000"/>
  </r>
  <r>
    <x v="2"/>
    <x v="17"/>
    <s v="Masculin                                          "/>
    <n v="77791"/>
    <x v="197"/>
    <n v="6460"/>
  </r>
  <r>
    <x v="2"/>
    <x v="17"/>
    <s v="Masculin                                          "/>
    <n v="77791"/>
    <x v="197"/>
    <n v="40"/>
  </r>
  <r>
    <x v="2"/>
    <x v="14"/>
    <s v="Masculin                                          "/>
    <n v="77833"/>
    <x v="198"/>
    <n v="6460"/>
  </r>
  <r>
    <x v="2"/>
    <x v="14"/>
    <s v="Masculin                                          "/>
    <n v="77833"/>
    <x v="198"/>
    <n v="40"/>
  </r>
  <r>
    <x v="0"/>
    <x v="10"/>
    <s v="Masculin                                          "/>
    <n v="77757"/>
    <x v="199"/>
    <n v="21000"/>
  </r>
  <r>
    <x v="2"/>
    <x v="3"/>
    <s v="Masculin                                          "/>
    <n v="77708"/>
    <x v="200"/>
    <n v="6500"/>
  </r>
  <r>
    <x v="2"/>
    <x v="3"/>
    <s v="Masculin                                          "/>
    <n v="77691"/>
    <x v="201"/>
    <n v="6500"/>
  </r>
  <r>
    <x v="2"/>
    <x v="3"/>
    <s v="Feminin                                           "/>
    <n v="77690"/>
    <x v="202"/>
    <n v="6500"/>
  </r>
  <r>
    <x v="0"/>
    <x v="5"/>
    <s v="Masculin                                          "/>
    <n v="77828"/>
    <x v="203"/>
    <n v="21000"/>
  </r>
  <r>
    <x v="2"/>
    <x v="3"/>
    <s v="Masculin                                          "/>
    <n v="77698"/>
    <x v="204"/>
    <n v="6440"/>
  </r>
  <r>
    <x v="2"/>
    <x v="3"/>
    <s v="Masculin                                          "/>
    <n v="77698"/>
    <x v="204"/>
    <n v="60"/>
  </r>
  <r>
    <x v="2"/>
    <x v="18"/>
    <s v="Masculin                                          "/>
    <n v="77639"/>
    <x v="205"/>
    <n v="6500"/>
  </r>
  <r>
    <x v="2"/>
    <x v="3"/>
    <s v="Masculin                                          "/>
    <n v="77674"/>
    <x v="206"/>
    <n v="6500"/>
  </r>
  <r>
    <x v="0"/>
    <x v="0"/>
    <s v="Masculin                                          "/>
    <n v="37546"/>
    <x v="207"/>
    <n v="12963.6"/>
  </r>
  <r>
    <x v="0"/>
    <x v="0"/>
    <s v="Masculin                                          "/>
    <n v="37546"/>
    <x v="207"/>
    <n v="1536.4"/>
  </r>
  <r>
    <x v="2"/>
    <x v="7"/>
    <s v="Masculin                                          "/>
    <n v="77572"/>
    <x v="208"/>
    <n v="6459.6"/>
  </r>
  <r>
    <x v="2"/>
    <x v="7"/>
    <s v="Masculin                                          "/>
    <n v="77572"/>
    <x v="208"/>
    <n v="40.4"/>
  </r>
  <r>
    <x v="2"/>
    <x v="11"/>
    <s v="Feminin                                           "/>
    <n v="77666"/>
    <x v="209"/>
    <n v="6420"/>
  </r>
  <r>
    <x v="2"/>
    <x v="11"/>
    <s v="Feminin                                           "/>
    <n v="77666"/>
    <x v="209"/>
    <n v="80"/>
  </r>
  <r>
    <x v="2"/>
    <x v="3"/>
    <s v="Masculin                                          "/>
    <n v="77706"/>
    <x v="210"/>
    <n v="6460"/>
  </r>
  <r>
    <x v="2"/>
    <x v="3"/>
    <s v="Masculin                                          "/>
    <n v="77706"/>
    <x v="210"/>
    <n v="40"/>
  </r>
  <r>
    <x v="2"/>
    <x v="11"/>
    <s v="Masculin                                          "/>
    <n v="77662"/>
    <x v="211"/>
    <n v="6500"/>
  </r>
  <r>
    <x v="0"/>
    <x v="2"/>
    <s v="Masculin                                          "/>
    <n v="77732"/>
    <x v="212"/>
    <n v="21000"/>
  </r>
  <r>
    <x v="2"/>
    <x v="4"/>
    <s v="Masculin                                          "/>
    <n v="77712"/>
    <x v="213"/>
    <n v="6500"/>
  </r>
  <r>
    <x v="2"/>
    <x v="8"/>
    <s v="Masculin                                          "/>
    <n v="77599"/>
    <x v="214"/>
    <n v="6460"/>
  </r>
  <r>
    <x v="2"/>
    <x v="8"/>
    <s v="Masculin                                          "/>
    <n v="77599"/>
    <x v="214"/>
    <n v="40"/>
  </r>
  <r>
    <x v="2"/>
    <x v="16"/>
    <s v="Masculin                                          "/>
    <n v="77648"/>
    <x v="215"/>
    <n v="6500"/>
  </r>
  <r>
    <x v="2"/>
    <x v="16"/>
    <s v="Masculin                                          "/>
    <n v="77649"/>
    <x v="216"/>
    <n v="6460"/>
  </r>
  <r>
    <x v="2"/>
    <x v="16"/>
    <s v="Masculin                                          "/>
    <n v="77649"/>
    <x v="216"/>
    <n v="40"/>
  </r>
  <r>
    <x v="2"/>
    <x v="18"/>
    <s v="Masculin                                          "/>
    <n v="77636"/>
    <x v="217"/>
    <n v="6500"/>
  </r>
  <r>
    <x v="2"/>
    <x v="4"/>
    <s v="Feminin                                           "/>
    <n v="77689"/>
    <x v="218"/>
    <n v="6500"/>
  </r>
  <r>
    <x v="2"/>
    <x v="14"/>
    <s v="Masculin                                          "/>
    <n v="77823"/>
    <x v="219"/>
    <n v="6500"/>
  </r>
  <r>
    <x v="2"/>
    <x v="18"/>
    <s v="Masculin                                          "/>
    <n v="77632"/>
    <x v="220"/>
    <n v="6460"/>
  </r>
  <r>
    <x v="2"/>
    <x v="18"/>
    <s v="Masculin                                          "/>
    <n v="77632"/>
    <x v="220"/>
    <n v="40"/>
  </r>
  <r>
    <x v="2"/>
    <x v="2"/>
    <s v="Feminin                                           "/>
    <n v="77728"/>
    <x v="221"/>
    <n v="6500"/>
  </r>
  <r>
    <x v="0"/>
    <x v="16"/>
    <s v="Masculin                                          "/>
    <n v="66313"/>
    <x v="222"/>
    <n v="13580.32"/>
  </r>
  <r>
    <x v="0"/>
    <x v="16"/>
    <s v="Masculin                                          "/>
    <n v="66313"/>
    <x v="222"/>
    <n v="159.68"/>
  </r>
  <r>
    <x v="0"/>
    <x v="16"/>
    <s v="Masculin                                          "/>
    <n v="66313"/>
    <x v="222"/>
    <n v="760"/>
  </r>
  <r>
    <x v="0"/>
    <x v="0"/>
    <s v="Masculin                                          "/>
    <n v="7456"/>
    <x v="223"/>
    <n v="12460"/>
  </r>
  <r>
    <x v="0"/>
    <x v="0"/>
    <s v="Masculin                                          "/>
    <n v="7456"/>
    <x v="223"/>
    <n v="2540"/>
  </r>
  <r>
    <x v="0"/>
    <x v="15"/>
    <s v="Masculin                                          "/>
    <n v="10104"/>
    <x v="224"/>
    <n v="14500"/>
  </r>
  <r>
    <x v="2"/>
    <x v="4"/>
    <s v="Masculin                                          "/>
    <n v="77714"/>
    <x v="225"/>
    <n v="6500"/>
  </r>
  <r>
    <x v="2"/>
    <x v="3"/>
    <s v="Masculin                                          "/>
    <n v="77688"/>
    <x v="226"/>
    <n v="6500"/>
  </r>
  <r>
    <x v="0"/>
    <x v="15"/>
    <s v="Masculin                                          "/>
    <n v="51450"/>
    <x v="227"/>
    <n v="14480.42"/>
  </r>
  <r>
    <x v="0"/>
    <x v="15"/>
    <s v="Masculin                                          "/>
    <n v="51450"/>
    <x v="227"/>
    <n v="19.579999999999998"/>
  </r>
  <r>
    <x v="2"/>
    <x v="17"/>
    <s v="Masculin                                          "/>
    <n v="77807"/>
    <x v="228"/>
    <n v="6500"/>
  </r>
  <r>
    <x v="2"/>
    <x v="14"/>
    <s v="Feminin                                           "/>
    <n v="77832"/>
    <x v="229"/>
    <n v="6460"/>
  </r>
  <r>
    <x v="2"/>
    <x v="14"/>
    <s v="Feminin                                           "/>
    <n v="77832"/>
    <x v="229"/>
    <n v="40"/>
  </r>
  <r>
    <x v="0"/>
    <x v="0"/>
    <s v="Masculin                                          "/>
    <n v="52783"/>
    <x v="230"/>
    <n v="12840.32"/>
  </r>
  <r>
    <x v="0"/>
    <x v="0"/>
    <s v="Masculin                                          "/>
    <n v="52783"/>
    <x v="230"/>
    <n v="159.68"/>
  </r>
  <r>
    <x v="0"/>
    <x v="0"/>
    <s v="Masculin                                          "/>
    <n v="52783"/>
    <x v="230"/>
    <n v="1500"/>
  </r>
  <r>
    <x v="2"/>
    <x v="0"/>
    <s v="Masculin                                          "/>
    <n v="77604"/>
    <x v="231"/>
    <n v="6500"/>
  </r>
  <r>
    <x v="2"/>
    <x v="2"/>
    <s v="Masculin                                          "/>
    <n v="77771"/>
    <x v="232"/>
    <n v="6500"/>
  </r>
  <r>
    <x v="2"/>
    <x v="17"/>
    <s v="Masculin                                          "/>
    <n v="77790"/>
    <x v="233"/>
    <n v="6500"/>
  </r>
  <r>
    <x v="2"/>
    <x v="18"/>
    <s v="Masculin                                          "/>
    <n v="77653"/>
    <x v="234"/>
    <n v="6500"/>
  </r>
  <r>
    <x v="0"/>
    <x v="15"/>
    <s v="Masculin                                          "/>
    <n v="33143"/>
    <x v="235"/>
    <n v="12441.35"/>
  </r>
  <r>
    <x v="0"/>
    <x v="15"/>
    <s v="Masculin                                          "/>
    <n v="33143"/>
    <x v="235"/>
    <n v="58.65"/>
  </r>
  <r>
    <x v="0"/>
    <x v="15"/>
    <s v="Masculin                                          "/>
    <n v="33143"/>
    <x v="235"/>
    <n v="2500"/>
  </r>
  <r>
    <x v="2"/>
    <x v="6"/>
    <s v="Masculin                                          "/>
    <n v="77592"/>
    <x v="236"/>
    <n v="6440"/>
  </r>
  <r>
    <x v="2"/>
    <x v="6"/>
    <s v="Masculin                                          "/>
    <n v="77592"/>
    <x v="236"/>
    <n v="60"/>
  </r>
  <r>
    <x v="2"/>
    <x v="12"/>
    <s v="Feminin                                           "/>
    <n v="77619"/>
    <x v="237"/>
    <n v="6460"/>
  </r>
  <r>
    <x v="2"/>
    <x v="12"/>
    <s v="Feminin                                           "/>
    <n v="77619"/>
    <x v="237"/>
    <n v="40"/>
  </r>
  <r>
    <x v="2"/>
    <x v="14"/>
    <s v="Masculin                                          "/>
    <n v="77825"/>
    <x v="238"/>
    <n v="6460"/>
  </r>
  <r>
    <x v="2"/>
    <x v="14"/>
    <s v="Masculin                                          "/>
    <n v="77825"/>
    <x v="238"/>
    <n v="40"/>
  </r>
  <r>
    <x v="2"/>
    <x v="3"/>
    <s v="Masculin                                          "/>
    <n v="77687"/>
    <x v="239"/>
    <n v="6500"/>
  </r>
  <r>
    <x v="2"/>
    <x v="16"/>
    <s v="Masculin                                          "/>
    <n v="77704"/>
    <x v="240"/>
    <n v="6500"/>
  </r>
  <r>
    <x v="2"/>
    <x v="14"/>
    <s v="Masculin                                          "/>
    <n v="77817"/>
    <x v="241"/>
    <n v="5710.09"/>
  </r>
  <r>
    <x v="2"/>
    <x v="14"/>
    <s v="Masculin                                          "/>
    <n v="77817"/>
    <x v="241"/>
    <n v="488.87"/>
  </r>
  <r>
    <x v="2"/>
    <x v="14"/>
    <s v="Masculin                                          "/>
    <n v="77817"/>
    <x v="241"/>
    <n v="301.04000000000002"/>
  </r>
  <r>
    <x v="2"/>
    <x v="11"/>
    <s v="Masculin                                          "/>
    <n v="77670"/>
    <x v="242"/>
    <n v="6500"/>
  </r>
  <r>
    <x v="2"/>
    <x v="14"/>
    <s v="Masculin                                          "/>
    <n v="77709"/>
    <x v="243"/>
    <n v="6420"/>
  </r>
  <r>
    <x v="2"/>
    <x v="14"/>
    <s v="Masculin                                          "/>
    <n v="77709"/>
    <x v="243"/>
    <n v="80"/>
  </r>
  <r>
    <x v="2"/>
    <x v="3"/>
    <s v="Feminin                                           "/>
    <n v="77685"/>
    <x v="244"/>
    <n v="6300"/>
  </r>
  <r>
    <x v="2"/>
    <x v="3"/>
    <s v="Feminin                                           "/>
    <n v="77685"/>
    <x v="244"/>
    <n v="200"/>
  </r>
  <r>
    <x v="0"/>
    <x v="1"/>
    <s v="Masculin                                          "/>
    <n v="14352"/>
    <x v="245"/>
    <n v="15000"/>
  </r>
  <r>
    <x v="2"/>
    <x v="14"/>
    <s v="Masculin                                          "/>
    <n v="77822"/>
    <x v="246"/>
    <n v="6460"/>
  </r>
  <r>
    <x v="2"/>
    <x v="14"/>
    <s v="Masculin                                          "/>
    <n v="77822"/>
    <x v="246"/>
    <n v="40"/>
  </r>
  <r>
    <x v="0"/>
    <x v="1"/>
    <s v="Masculin                                          "/>
    <n v="14252"/>
    <x v="247"/>
    <n v="13767.21"/>
  </r>
  <r>
    <x v="0"/>
    <x v="1"/>
    <s v="Masculin                                          "/>
    <n v="14252"/>
    <x v="247"/>
    <n v="9.73"/>
  </r>
  <r>
    <x v="0"/>
    <x v="1"/>
    <s v="Masculin                                          "/>
    <n v="14252"/>
    <x v="247"/>
    <n v="723.06"/>
  </r>
  <r>
    <x v="2"/>
    <x v="4"/>
    <s v="Feminin                                           "/>
    <n v="77713"/>
    <x v="248"/>
    <n v="6500"/>
  </r>
  <r>
    <x v="2"/>
    <x v="12"/>
    <s v="Masculin                                          "/>
    <n v="77613"/>
    <x v="249"/>
    <n v="6500"/>
  </r>
  <r>
    <x v="2"/>
    <x v="10"/>
    <s v="Feminin                                           "/>
    <n v="77779"/>
    <x v="250"/>
    <n v="6466.35"/>
  </r>
  <r>
    <x v="2"/>
    <x v="10"/>
    <s v="Feminin                                           "/>
    <n v="77779"/>
    <x v="250"/>
    <n v="33.65"/>
  </r>
  <r>
    <x v="2"/>
    <x v="10"/>
    <s v="Masculin                                          "/>
    <n v="77787"/>
    <x v="251"/>
    <n v="6460"/>
  </r>
  <r>
    <x v="2"/>
    <x v="10"/>
    <s v="Masculin                                          "/>
    <n v="77787"/>
    <x v="251"/>
    <n v="40"/>
  </r>
  <r>
    <x v="0"/>
    <x v="14"/>
    <s v="Masculin                                          "/>
    <n v="77800"/>
    <x v="252"/>
    <n v="19744.32"/>
  </r>
  <r>
    <x v="0"/>
    <x v="14"/>
    <s v="Masculin                                          "/>
    <n v="77800"/>
    <x v="252"/>
    <n v="807.12"/>
  </r>
  <r>
    <x v="0"/>
    <x v="14"/>
    <s v="Masculin                                          "/>
    <n v="77800"/>
    <x v="252"/>
    <n v="448.56"/>
  </r>
  <r>
    <x v="2"/>
    <x v="3"/>
    <s v="Masculin                                          "/>
    <n v="77684"/>
    <x v="253"/>
    <n v="6440"/>
  </r>
  <r>
    <x v="2"/>
    <x v="3"/>
    <s v="Masculin                                          "/>
    <n v="77684"/>
    <x v="253"/>
    <n v="60"/>
  </r>
  <r>
    <x v="2"/>
    <x v="10"/>
    <s v="Masculin                                          "/>
    <n v="77783"/>
    <x v="254"/>
    <n v="6500"/>
  </r>
  <r>
    <x v="2"/>
    <x v="7"/>
    <s v="Masculin                                          "/>
    <n v="77581"/>
    <x v="255"/>
    <n v="6500"/>
  </r>
  <r>
    <x v="2"/>
    <x v="10"/>
    <s v="Masculin                                          "/>
    <n v="77784"/>
    <x v="256"/>
    <n v="6500"/>
  </r>
  <r>
    <x v="2"/>
    <x v="11"/>
    <s v="Feminin                                           "/>
    <n v="77637"/>
    <x v="257"/>
    <n v="6460"/>
  </r>
  <r>
    <x v="2"/>
    <x v="11"/>
    <s v="Feminin                                           "/>
    <n v="77637"/>
    <x v="257"/>
    <n v="40"/>
  </r>
  <r>
    <x v="2"/>
    <x v="8"/>
    <s v="Masculin                                          "/>
    <n v="77600"/>
    <x v="258"/>
    <n v="6500"/>
  </r>
  <r>
    <x v="2"/>
    <x v="2"/>
    <s v="Masculin                                          "/>
    <n v="77741"/>
    <x v="259"/>
    <n v="6460"/>
  </r>
  <r>
    <x v="2"/>
    <x v="2"/>
    <s v="Masculin                                          "/>
    <n v="77741"/>
    <x v="259"/>
    <n v="40"/>
  </r>
  <r>
    <x v="2"/>
    <x v="11"/>
    <s v="Masculin                                          "/>
    <n v="77660"/>
    <x v="260"/>
    <n v="6420"/>
  </r>
  <r>
    <x v="2"/>
    <x v="11"/>
    <s v="Masculin                                          "/>
    <n v="77660"/>
    <x v="260"/>
    <n v="80"/>
  </r>
  <r>
    <x v="2"/>
    <x v="15"/>
    <s v="Masculin                                          "/>
    <n v="77792"/>
    <x v="261"/>
    <n v="6458.56"/>
  </r>
  <r>
    <x v="2"/>
    <x v="15"/>
    <s v="Masculin                                          "/>
    <n v="77792"/>
    <x v="261"/>
    <n v="41.44"/>
  </r>
  <r>
    <x v="2"/>
    <x v="3"/>
    <s v="Feminin                                           "/>
    <n v="77692"/>
    <x v="262"/>
    <n v="6500"/>
  </r>
  <r>
    <x v="0"/>
    <x v="1"/>
    <s v="Masculin                                          "/>
    <n v="44562"/>
    <x v="263"/>
    <n v="12500.32"/>
  </r>
  <r>
    <x v="0"/>
    <x v="1"/>
    <s v="Masculin                                          "/>
    <n v="44562"/>
    <x v="263"/>
    <n v="159.68"/>
  </r>
  <r>
    <x v="0"/>
    <x v="1"/>
    <s v="Masculin                                          "/>
    <n v="44562"/>
    <x v="263"/>
    <n v="1840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xmlns:mc="http://schemas.openxmlformats.org/markup-compatibility/2006" xmlns:xr="http://schemas.microsoft.com/office/spreadsheetml/2014/revision" mc:Ignorable="xr" xr:uid="{B7EC873E-AFA0-4C33-9409-CC32AC1936D8}" name="Tableau croisé dynamique1" cacheId="4" applyNumberFormats="0" applyBorderFormats="0" applyFontFormats="0" applyPatternFormats="0" applyAlignmentFormats="0" applyWidthHeightFormats="1" dataCaption="Valeurs" updatedVersion="7" minRefreshableVersion="3" visualTotals="0" useAutoFormatting="1" itemPrintTitles="1" createdVersion="7" indent="0" compact="0" outline="1" outlineData="1" compactData="0" chartFormat="1">
  <location ref="A1:H290" firstHeaderRow="1" firstDataRow="2" firstDataCol="3"/>
  <pivotFields count="7">
    <pivotField axis="axisCol" compact="0" showAll="0">
      <items count="5">
        <item x="0"/>
        <item x="1"/>
        <item x="3"/>
        <item x="2"/>
        <item t="default"/>
      </items>
    </pivotField>
    <pivotField axis="axisRow" compact="0" numFmtId="14" showAll="0">
      <items count="369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x="14"/>
        <item x="15"/>
        <item x="16"/>
        <item x="17"/>
        <item x="18"/>
        <item x="19"/>
        <item x="20"/>
        <item x="21"/>
        <item x="22"/>
        <item x="23"/>
        <item x="24"/>
        <item x="25"/>
        <item x="26"/>
        <item x="27"/>
        <item x="28"/>
        <item x="29"/>
        <item x="30"/>
        <item x="31"/>
        <item x="32"/>
        <item x="33"/>
        <item x="34"/>
        <item x="35"/>
        <item x="36"/>
        <item x="37"/>
        <item x="38"/>
        <item x="39"/>
        <item x="40"/>
        <item x="41"/>
        <item x="42"/>
        <item x="43"/>
        <item x="44"/>
        <item x="45"/>
        <item x="46"/>
        <item x="47"/>
        <item x="48"/>
        <item x="49"/>
        <item x="50"/>
        <item x="51"/>
        <item x="52"/>
        <item x="53"/>
        <item x="54"/>
        <item x="55"/>
        <item x="56"/>
        <item x="57"/>
        <item x="58"/>
        <item x="59"/>
        <item x="60"/>
        <item x="61"/>
        <item x="62"/>
        <item x="63"/>
        <item x="64"/>
        <item x="65"/>
        <item x="66"/>
        <item x="67"/>
        <item x="68"/>
        <item x="69"/>
        <item x="70"/>
        <item x="71"/>
        <item x="72"/>
        <item x="73"/>
        <item x="74"/>
        <item x="75"/>
        <item x="76"/>
        <item x="77"/>
        <item x="78"/>
        <item x="79"/>
        <item x="80"/>
        <item x="81"/>
        <item x="82"/>
        <item x="83"/>
        <item x="84"/>
        <item x="85"/>
        <item x="86"/>
        <item x="87"/>
        <item x="88"/>
        <item x="89"/>
        <item x="90"/>
        <item x="91"/>
        <item x="92"/>
        <item x="93"/>
        <item x="94"/>
        <item x="95"/>
        <item x="96"/>
        <item x="97"/>
        <item x="98"/>
        <item x="99"/>
        <item x="100"/>
        <item x="101"/>
        <item x="102"/>
        <item x="103"/>
        <item x="104"/>
        <item x="105"/>
        <item x="106"/>
        <item x="107"/>
        <item x="108"/>
        <item x="109"/>
        <item x="110"/>
        <item x="111"/>
        <item x="112"/>
        <item x="113"/>
        <item x="114"/>
        <item x="115"/>
        <item x="116"/>
        <item x="117"/>
        <item x="118"/>
        <item x="119"/>
        <item x="120"/>
        <item x="121"/>
        <item x="122"/>
        <item x="123"/>
        <item x="124"/>
        <item x="125"/>
        <item x="126"/>
        <item x="127"/>
        <item x="128"/>
        <item x="129"/>
        <item x="130"/>
        <item x="131"/>
        <item x="132"/>
        <item x="133"/>
        <item x="134"/>
        <item x="135"/>
        <item x="136"/>
        <item x="137"/>
        <item x="138"/>
        <item x="139"/>
        <item x="140"/>
        <item x="141"/>
        <item x="142"/>
        <item x="143"/>
        <item x="144"/>
        <item x="145"/>
        <item x="146"/>
        <item x="147"/>
        <item x="148"/>
        <item x="149"/>
        <item x="150"/>
        <item x="151"/>
        <item x="152"/>
        <item x="153"/>
        <item x="154"/>
        <item x="155"/>
        <item x="156"/>
        <item x="157"/>
        <item x="158"/>
        <item x="159"/>
        <item x="160"/>
        <item x="161"/>
        <item x="162"/>
        <item x="163"/>
        <item x="164"/>
        <item x="165"/>
        <item x="166"/>
        <item x="167"/>
        <item x="168"/>
        <item x="169"/>
        <item x="170"/>
        <item x="171"/>
        <item x="172"/>
        <item x="173"/>
        <item x="174"/>
        <item x="175"/>
        <item x="176"/>
        <item x="177"/>
        <item x="178"/>
        <item x="179"/>
        <item x="180"/>
        <item x="181"/>
        <item x="182"/>
        <item x="183"/>
        <item x="184"/>
        <item x="185"/>
        <item x="186"/>
        <item x="187"/>
        <item x="188"/>
        <item x="189"/>
        <item x="190"/>
        <item x="191"/>
        <item x="192"/>
        <item x="193"/>
        <item x="194"/>
        <item x="195"/>
        <item x="196"/>
        <item x="197"/>
        <item x="198"/>
        <item x="199"/>
        <item x="200"/>
        <item x="201"/>
        <item x="202"/>
        <item x="203"/>
        <item x="204"/>
        <item x="205"/>
        <item x="206"/>
        <item x="207"/>
        <item x="208"/>
        <item x="209"/>
        <item x="210"/>
        <item x="211"/>
        <item x="212"/>
        <item x="213"/>
        <item x="214"/>
        <item x="215"/>
        <item x="216"/>
        <item x="217"/>
        <item x="218"/>
        <item x="219"/>
        <item x="220"/>
        <item x="221"/>
        <item x="222"/>
        <item x="223"/>
        <item x="224"/>
        <item x="225"/>
        <item x="226"/>
        <item x="227"/>
        <item x="228"/>
        <item x="229"/>
        <item x="230"/>
        <item x="231"/>
        <item x="232"/>
        <item x="233"/>
        <item x="234"/>
        <item x="235"/>
        <item x="236"/>
        <item x="237"/>
        <item x="238"/>
        <item x="239"/>
        <item x="240"/>
        <item x="241"/>
        <item x="242"/>
        <item x="243"/>
        <item x="244"/>
        <item x="245"/>
        <item x="246"/>
        <item x="247"/>
        <item x="248"/>
        <item x="249"/>
        <item x="250"/>
        <item x="251"/>
        <item x="252"/>
        <item x="253"/>
        <item x="254"/>
        <item x="255"/>
        <item x="256"/>
        <item x="257"/>
        <item x="258"/>
        <item x="259"/>
        <item x="260"/>
        <item x="261"/>
        <item x="262"/>
        <item x="263"/>
        <item x="264"/>
        <item x="265"/>
        <item x="266"/>
        <item x="267"/>
        <item x="268"/>
        <item x="269"/>
        <item x="270"/>
        <item x="271"/>
        <item x="272"/>
        <item x="273"/>
        <item x="274"/>
        <item x="275"/>
        <item x="276"/>
        <item x="277"/>
        <item x="278"/>
        <item x="279"/>
        <item x="280"/>
        <item x="281"/>
        <item x="282"/>
        <item x="283"/>
        <item x="284"/>
        <item x="285"/>
        <item x="286"/>
        <item x="287"/>
        <item x="288"/>
        <item x="289"/>
        <item x="290"/>
        <item x="291"/>
        <item x="292"/>
        <item x="293"/>
        <item x="294"/>
        <item x="295"/>
        <item x="296"/>
        <item x="297"/>
        <item x="298"/>
        <item x="299"/>
        <item x="300"/>
        <item x="301"/>
        <item x="302"/>
        <item x="303"/>
        <item x="304"/>
        <item x="305"/>
        <item x="306"/>
        <item x="307"/>
        <item x="308"/>
        <item x="309"/>
        <item x="310"/>
        <item x="311"/>
        <item x="312"/>
        <item x="313"/>
        <item x="314"/>
        <item x="315"/>
        <item x="316"/>
        <item x="317"/>
        <item x="318"/>
        <item x="319"/>
        <item x="320"/>
        <item x="321"/>
        <item x="322"/>
        <item x="323"/>
        <item x="324"/>
        <item x="325"/>
        <item x="326"/>
        <item x="327"/>
        <item x="328"/>
        <item x="329"/>
        <item x="330"/>
        <item x="331"/>
        <item x="332"/>
        <item x="333"/>
        <item x="334"/>
        <item x="335"/>
        <item x="336"/>
        <item x="337"/>
        <item x="338"/>
        <item x="339"/>
        <item x="340"/>
        <item x="341"/>
        <item x="342"/>
        <item x="343"/>
        <item x="344"/>
        <item x="345"/>
        <item x="346"/>
        <item x="347"/>
        <item x="348"/>
        <item x="349"/>
        <item x="350"/>
        <item x="351"/>
        <item x="352"/>
        <item x="353"/>
        <item x="354"/>
        <item x="355"/>
        <item x="356"/>
        <item x="357"/>
        <item x="358"/>
        <item x="359"/>
        <item x="360"/>
        <item x="361"/>
        <item x="362"/>
        <item x="363"/>
        <item x="364"/>
        <item x="365"/>
        <item x="366"/>
        <item x="367"/>
        <item t="default"/>
      </items>
    </pivotField>
    <pivotField compact="0" showAll="0"/>
    <pivotField compact="0" showAll="0"/>
    <pivotField axis="axisRow" dataField="1" compact="0" showAll="0">
      <items count="265">
        <item x="159"/>
        <item x="71"/>
        <item x="171"/>
        <item x="164"/>
        <item x="13"/>
        <item x="176"/>
        <item x="245"/>
        <item x="99"/>
        <item x="21"/>
        <item x="36"/>
        <item x="223"/>
        <item x="224"/>
        <item x="72"/>
        <item x="54"/>
        <item x="127"/>
        <item x="160"/>
        <item x="92"/>
        <item x="158"/>
        <item x="191"/>
        <item x="69"/>
        <item x="8"/>
        <item x="153"/>
        <item x="230"/>
        <item x="98"/>
        <item x="1"/>
        <item x="34"/>
        <item x="206"/>
        <item x="207"/>
        <item x="37"/>
        <item x="222"/>
        <item x="126"/>
        <item x="66"/>
        <item x="32"/>
        <item x="200"/>
        <item x="233"/>
        <item x="112"/>
        <item x="185"/>
        <item x="53"/>
        <item x="57"/>
        <item x="263"/>
        <item x="135"/>
        <item x="187"/>
        <item x="86"/>
        <item x="46"/>
        <item x="179"/>
        <item x="119"/>
        <item x="73"/>
        <item x="252"/>
        <item x="237"/>
        <item x="109"/>
        <item x="94"/>
        <item x="29"/>
        <item x="259"/>
        <item x="88"/>
        <item x="134"/>
        <item x="157"/>
        <item x="100"/>
        <item x="248"/>
        <item x="103"/>
        <item x="149"/>
        <item x="115"/>
        <item x="174"/>
        <item x="18"/>
        <item x="139"/>
        <item x="180"/>
        <item x="117"/>
        <item x="70"/>
        <item x="9"/>
        <item x="10"/>
        <item x="133"/>
        <item x="25"/>
        <item x="52"/>
        <item x="45"/>
        <item x="202"/>
        <item x="162"/>
        <item x="49"/>
        <item x="122"/>
        <item x="23"/>
        <item x="144"/>
        <item x="210"/>
        <item x="43"/>
        <item x="77"/>
        <item x="201"/>
        <item x="102"/>
        <item x="50"/>
        <item x="220"/>
        <item x="123"/>
        <item x="105"/>
        <item x="61"/>
        <item x="181"/>
        <item x="30"/>
        <item x="198"/>
        <item x="111"/>
        <item x="41"/>
        <item x="84"/>
        <item x="67"/>
        <item x="246"/>
        <item x="247"/>
        <item x="101"/>
        <item x="150"/>
        <item x="205"/>
        <item x="12"/>
        <item x="107"/>
        <item x="108"/>
        <item x="137"/>
        <item x="170"/>
        <item x="238"/>
        <item x="27"/>
        <item x="33"/>
        <item x="129"/>
        <item x="255"/>
        <item x="130"/>
        <item x="55"/>
        <item x="114"/>
        <item x="17"/>
        <item x="146"/>
        <item x="194"/>
        <item x="195"/>
        <item x="14"/>
        <item x="151"/>
        <item x="120"/>
        <item x="4"/>
        <item x="62"/>
        <item x="161"/>
        <item x="118"/>
        <item x="7"/>
        <item x="236"/>
        <item x="177"/>
        <item x="142"/>
        <item x="186"/>
        <item x="182"/>
        <item x="51"/>
        <item x="152"/>
        <item x="183"/>
        <item x="175"/>
        <item x="65"/>
        <item x="172"/>
        <item x="256"/>
        <item x="190"/>
        <item x="79"/>
        <item x="104"/>
        <item x="166"/>
        <item x="214"/>
        <item x="2"/>
        <item x="219"/>
        <item x="81"/>
        <item x="254"/>
        <item x="89"/>
        <item x="90"/>
        <item x="226"/>
        <item x="91"/>
        <item x="169"/>
        <item x="11"/>
        <item x="204"/>
        <item x="148"/>
        <item x="215"/>
        <item x="116"/>
        <item x="64"/>
        <item x="75"/>
        <item x="250"/>
        <item x="20"/>
        <item x="106"/>
        <item x="131"/>
        <item x="58"/>
        <item x="132"/>
        <item x="156"/>
        <item x="140"/>
        <item x="44"/>
        <item x="249"/>
        <item x="78"/>
        <item x="178"/>
        <item x="227"/>
        <item x="262"/>
        <item x="211"/>
        <item x="145"/>
        <item x="95"/>
        <item x="3"/>
        <item x="82"/>
        <item x="83"/>
        <item x="35"/>
        <item x="260"/>
        <item x="261"/>
        <item x="193"/>
        <item x="63"/>
        <item x="136"/>
        <item x="228"/>
        <item x="93"/>
        <item x="188"/>
        <item x="189"/>
        <item x="56"/>
        <item x="155"/>
        <item x="48"/>
        <item x="216"/>
        <item x="173"/>
        <item x="184"/>
        <item x="24"/>
        <item x="124"/>
        <item x="234"/>
        <item x="6"/>
        <item x="235"/>
        <item x="165"/>
        <item x="80"/>
        <item x="47"/>
        <item x="212"/>
        <item x="0"/>
        <item x="96"/>
        <item x="28"/>
        <item x="258"/>
        <item x="251"/>
        <item x="68"/>
        <item x="257"/>
        <item x="59"/>
        <item x="225"/>
        <item x="60"/>
        <item x="87"/>
        <item x="231"/>
        <item x="253"/>
        <item x="121"/>
        <item x="125"/>
        <item x="242"/>
        <item x="16"/>
        <item x="74"/>
        <item x="26"/>
        <item x="128"/>
        <item x="221"/>
        <item x="85"/>
        <item x="196"/>
        <item x="138"/>
        <item x="113"/>
        <item x="240"/>
        <item x="229"/>
        <item x="141"/>
        <item x="163"/>
        <item x="203"/>
        <item x="217"/>
        <item x="218"/>
        <item x="22"/>
        <item x="232"/>
        <item x="76"/>
        <item x="40"/>
        <item x="110"/>
        <item x="208"/>
        <item x="38"/>
        <item x="197"/>
        <item x="239"/>
        <item x="244"/>
        <item x="39"/>
        <item x="19"/>
        <item x="15"/>
        <item x="143"/>
        <item x="209"/>
        <item x="192"/>
        <item x="5"/>
        <item x="42"/>
        <item x="147"/>
        <item x="241"/>
        <item x="213"/>
        <item x="97"/>
        <item x="154"/>
        <item x="167"/>
        <item x="168"/>
        <item x="31"/>
        <item x="199"/>
        <item x="243"/>
        <item t="default"/>
      </items>
    </pivotField>
    <pivotField compact="0" showAll="0"/>
    <pivotField axis="axisRow" compact="0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</pivotFields>
  <rowFields count="3">
    <field x="6"/>
    <field x="1"/>
    <field x="4"/>
  </rowFields>
  <rowItems count="288">
    <i>
      <x v="8"/>
    </i>
    <i r="1">
      <x v="217"/>
    </i>
    <i r="2">
      <x v="259"/>
    </i>
    <i r="1">
      <x v="224"/>
    </i>
    <i r="2">
      <x v="196"/>
    </i>
    <i r="1">
      <x v="225"/>
    </i>
    <i r="2">
      <x v="14"/>
    </i>
    <i r="2">
      <x v="20"/>
    </i>
    <i r="2">
      <x v="92"/>
    </i>
    <i r="2">
      <x v="110"/>
    </i>
    <i r="2">
      <x v="113"/>
    </i>
    <i r="2">
      <x v="151"/>
    </i>
    <i r="2">
      <x v="152"/>
    </i>
    <i r="2">
      <x v="154"/>
    </i>
    <i r="2">
      <x v="214"/>
    </i>
    <i r="2">
      <x v="241"/>
    </i>
    <i r="2">
      <x v="253"/>
    </i>
    <i r="2">
      <x v="254"/>
    </i>
    <i r="1">
      <x v="226"/>
    </i>
    <i r="2">
      <x v="1"/>
    </i>
    <i r="2">
      <x v="10"/>
    </i>
    <i r="2">
      <x v="15"/>
    </i>
    <i r="2">
      <x v="22"/>
    </i>
    <i r="2">
      <x v="27"/>
    </i>
    <i r="2">
      <x v="38"/>
    </i>
    <i r="2">
      <x v="40"/>
    </i>
    <i r="2">
      <x v="58"/>
    </i>
    <i r="2">
      <x v="118"/>
    </i>
    <i r="2">
      <x v="204"/>
    </i>
    <i r="2">
      <x v="215"/>
    </i>
    <i r="2">
      <x v="220"/>
    </i>
    <i r="1">
      <x v="229"/>
    </i>
    <i r="2">
      <x v="17"/>
    </i>
    <i r="2">
      <x v="41"/>
    </i>
    <i r="2">
      <x v="60"/>
    </i>
    <i r="2">
      <x v="122"/>
    </i>
    <i r="2">
      <x v="125"/>
    </i>
    <i r="2">
      <x v="126"/>
    </i>
    <i r="2">
      <x v="132"/>
    </i>
    <i r="2">
      <x v="231"/>
    </i>
    <i r="2">
      <x v="242"/>
    </i>
    <i r="2">
      <x v="248"/>
    </i>
    <i r="2">
      <x v="257"/>
    </i>
    <i r="1">
      <x v="230"/>
    </i>
    <i r="2">
      <x v="37"/>
    </i>
    <i r="2">
      <x v="48"/>
    </i>
    <i r="2">
      <x v="64"/>
    </i>
    <i r="2">
      <x v="77"/>
    </i>
    <i r="2">
      <x v="90"/>
    </i>
    <i r="2">
      <x v="130"/>
    </i>
    <i r="2">
      <x v="145"/>
    </i>
    <i r="2">
      <x v="156"/>
    </i>
    <i r="2">
      <x v="165"/>
    </i>
    <i r="2">
      <x v="168"/>
    </i>
    <i r="2">
      <x v="174"/>
    </i>
    <i r="2">
      <x v="239"/>
    </i>
    <i r="2">
      <x v="249"/>
    </i>
    <i r="1">
      <x v="231"/>
    </i>
    <i r="2">
      <x v="21"/>
    </i>
    <i r="2">
      <x v="54"/>
    </i>
    <i r="2">
      <x v="62"/>
    </i>
    <i r="2">
      <x v="67"/>
    </i>
    <i r="2">
      <x v="83"/>
    </i>
    <i r="2">
      <x v="95"/>
    </i>
    <i r="2">
      <x v="133"/>
    </i>
    <i r="2">
      <x v="136"/>
    </i>
    <i r="2">
      <x v="142"/>
    </i>
    <i r="2">
      <x v="158"/>
    </i>
    <i r="2">
      <x v="161"/>
    </i>
    <i r="2">
      <x v="179"/>
    </i>
    <i r="2">
      <x v="184"/>
    </i>
    <i r="2">
      <x v="207"/>
    </i>
    <i r="1">
      <x v="232"/>
    </i>
    <i r="2">
      <x v="36"/>
    </i>
    <i r="2">
      <x v="65"/>
    </i>
    <i r="2">
      <x v="74"/>
    </i>
    <i r="2">
      <x v="131"/>
    </i>
    <i r="2">
      <x v="170"/>
    </i>
    <i r="2">
      <x v="195"/>
    </i>
    <i r="2">
      <x v="209"/>
    </i>
    <i r="1">
      <x v="236"/>
    </i>
    <i r="2">
      <x v="61"/>
    </i>
    <i r="2">
      <x v="66"/>
    </i>
    <i r="2">
      <x v="85"/>
    </i>
    <i r="2">
      <x v="100"/>
    </i>
    <i r="2">
      <x v="169"/>
    </i>
    <i r="2">
      <x v="182"/>
    </i>
    <i r="2">
      <x v="188"/>
    </i>
    <i r="2">
      <x v="197"/>
    </i>
    <i r="2">
      <x v="234"/>
    </i>
    <i r="1">
      <x v="237"/>
    </i>
    <i r="2">
      <x v="19"/>
    </i>
    <i r="2">
      <x v="51"/>
    </i>
    <i r="2">
      <x v="70"/>
    </i>
    <i r="2">
      <x v="88"/>
    </i>
    <i r="2">
      <x v="104"/>
    </i>
    <i r="2">
      <x v="107"/>
    </i>
    <i r="2">
      <x v="115"/>
    </i>
    <i r="2">
      <x v="124"/>
    </i>
    <i r="2">
      <x v="128"/>
    </i>
    <i r="2">
      <x v="138"/>
    </i>
    <i r="2">
      <x v="173"/>
    </i>
    <i r="2">
      <x v="180"/>
    </i>
    <i r="2">
      <x v="210"/>
    </i>
    <i r="2">
      <x v="219"/>
    </i>
    <i r="2">
      <x v="223"/>
    </i>
    <i r="2">
      <x v="247"/>
    </i>
    <i r="2">
      <x v="250"/>
    </i>
    <i r="1">
      <x v="238"/>
    </i>
    <i r="2">
      <x v="26"/>
    </i>
    <i r="2">
      <x v="33"/>
    </i>
    <i r="2">
      <x v="42"/>
    </i>
    <i r="2">
      <x v="43"/>
    </i>
    <i r="2">
      <x v="50"/>
    </i>
    <i r="2">
      <x v="53"/>
    </i>
    <i r="2">
      <x v="56"/>
    </i>
    <i r="2">
      <x v="63"/>
    </i>
    <i r="2">
      <x v="73"/>
    </i>
    <i r="2">
      <x v="79"/>
    </i>
    <i r="2">
      <x v="82"/>
    </i>
    <i r="2">
      <x v="102"/>
    </i>
    <i r="2">
      <x v="109"/>
    </i>
    <i r="2">
      <x v="120"/>
    </i>
    <i r="2">
      <x v="149"/>
    </i>
    <i r="2">
      <x v="153"/>
    </i>
    <i r="2">
      <x v="172"/>
    </i>
    <i r="2">
      <x v="176"/>
    </i>
    <i r="2">
      <x v="187"/>
    </i>
    <i r="2">
      <x v="198"/>
    </i>
    <i r="2">
      <x v="216"/>
    </i>
    <i r="2">
      <x v="218"/>
    </i>
    <i r="2">
      <x v="244"/>
    </i>
    <i r="2">
      <x v="245"/>
    </i>
    <i r="1">
      <x v="239"/>
    </i>
    <i r="2">
      <x v="12"/>
    </i>
    <i r="2">
      <x v="29"/>
    </i>
    <i r="2">
      <x v="71"/>
    </i>
    <i r="2">
      <x v="78"/>
    </i>
    <i r="2">
      <x v="81"/>
    </i>
    <i r="2">
      <x v="155"/>
    </i>
    <i r="2">
      <x v="163"/>
    </i>
    <i r="2">
      <x v="192"/>
    </i>
    <i r="2">
      <x v="229"/>
    </i>
    <i r="2">
      <x v="246"/>
    </i>
    <i r="1">
      <x v="240"/>
    </i>
    <i r="2">
      <x v="23"/>
    </i>
    <i r="2">
      <x v="31"/>
    </i>
    <i r="2">
      <x v="55"/>
    </i>
    <i r="2">
      <x v="57"/>
    </i>
    <i r="2">
      <x v="68"/>
    </i>
    <i r="2">
      <x v="75"/>
    </i>
    <i r="2">
      <x v="80"/>
    </i>
    <i r="2">
      <x v="86"/>
    </i>
    <i r="2">
      <x v="89"/>
    </i>
    <i r="2">
      <x v="93"/>
    </i>
    <i r="2">
      <x v="103"/>
    </i>
    <i r="2">
      <x v="117"/>
    </i>
    <i r="2">
      <x v="121"/>
    </i>
    <i r="2">
      <x v="129"/>
    </i>
    <i r="2">
      <x v="147"/>
    </i>
    <i r="2">
      <x v="148"/>
    </i>
    <i r="2">
      <x v="160"/>
    </i>
    <i r="2">
      <x v="166"/>
    </i>
    <i r="2">
      <x v="186"/>
    </i>
    <i r="2">
      <x v="193"/>
    </i>
    <i r="2">
      <x v="205"/>
    </i>
    <i r="2">
      <x v="206"/>
    </i>
    <i r="2">
      <x v="212"/>
    </i>
    <i r="2">
      <x v="217"/>
    </i>
    <i r="2">
      <x v="235"/>
    </i>
    <i r="2">
      <x v="236"/>
    </i>
    <i r="2">
      <x v="256"/>
    </i>
    <i r="2">
      <x v="258"/>
    </i>
    <i r="1">
      <x v="243"/>
    </i>
    <i r="2">
      <x v="3"/>
    </i>
    <i r="2">
      <x v="46"/>
    </i>
    <i r="2">
      <x v="52"/>
    </i>
    <i r="2">
      <x v="69"/>
    </i>
    <i r="2">
      <x v="84"/>
    </i>
    <i r="2">
      <x v="98"/>
    </i>
    <i r="2">
      <x v="101"/>
    </i>
    <i r="2">
      <x v="111"/>
    </i>
    <i r="2">
      <x v="134"/>
    </i>
    <i r="2">
      <x v="135"/>
    </i>
    <i r="2">
      <x v="140"/>
    </i>
    <i r="2">
      <x v="143"/>
    </i>
    <i r="2">
      <x v="162"/>
    </i>
    <i r="2">
      <x v="178"/>
    </i>
    <i r="2">
      <x v="190"/>
    </i>
    <i r="2">
      <x v="191"/>
    </i>
    <i r="2">
      <x v="201"/>
    </i>
    <i r="2">
      <x v="203"/>
    </i>
    <i r="2">
      <x v="211"/>
    </i>
    <i r="2">
      <x v="224"/>
    </i>
    <i r="2">
      <x v="226"/>
    </i>
    <i r="2">
      <x v="227"/>
    </i>
    <i r="2">
      <x v="228"/>
    </i>
    <i r="2">
      <x v="232"/>
    </i>
    <i r="2">
      <x v="237"/>
    </i>
    <i>
      <x v="9"/>
    </i>
    <i r="1">
      <x v="245"/>
    </i>
    <i r="2">
      <x v="13"/>
    </i>
    <i r="2">
      <x v="28"/>
    </i>
    <i r="2">
      <x v="35"/>
    </i>
    <i r="2">
      <x v="45"/>
    </i>
    <i r="2">
      <x v="59"/>
    </i>
    <i r="2">
      <x v="99"/>
    </i>
    <i r="2">
      <x v="108"/>
    </i>
    <i r="2">
      <x v="114"/>
    </i>
    <i r="2">
      <x v="116"/>
    </i>
    <i r="2">
      <x v="123"/>
    </i>
    <i r="2">
      <x v="137"/>
    </i>
    <i r="2">
      <x v="139"/>
    </i>
    <i r="2">
      <x v="146"/>
    </i>
    <i r="2">
      <x v="159"/>
    </i>
    <i r="2">
      <x v="164"/>
    </i>
    <i r="2">
      <x v="167"/>
    </i>
    <i r="2">
      <x v="175"/>
    </i>
    <i r="2">
      <x v="183"/>
    </i>
    <i r="2">
      <x v="189"/>
    </i>
    <i r="2">
      <x v="194"/>
    </i>
    <i r="2">
      <x v="202"/>
    </i>
    <i r="2">
      <x v="208"/>
    </i>
    <i r="2">
      <x v="213"/>
    </i>
    <i r="2">
      <x v="221"/>
    </i>
    <i r="2">
      <x v="238"/>
    </i>
    <i r="2">
      <x v="240"/>
    </i>
    <i r="2">
      <x v="261"/>
    </i>
    <i r="2">
      <x v="262"/>
    </i>
    <i r="1">
      <x v="246"/>
    </i>
    <i r="2">
      <x v="7"/>
    </i>
    <i r="2">
      <x v="34"/>
    </i>
    <i r="2">
      <x v="119"/>
    </i>
    <i r="2">
      <x v="157"/>
    </i>
    <i r="2">
      <x v="185"/>
    </i>
    <i r="2">
      <x v="225"/>
    </i>
    <i r="2">
      <x v="243"/>
    </i>
    <i r="2">
      <x v="260"/>
    </i>
    <i r="1">
      <x v="247"/>
    </i>
    <i r="2">
      <x v="25"/>
    </i>
    <i r="2">
      <x v="47"/>
    </i>
    <i r="2">
      <x v="49"/>
    </i>
    <i r="2">
      <x v="76"/>
    </i>
    <i r="2">
      <x v="87"/>
    </i>
    <i r="2">
      <x v="91"/>
    </i>
    <i r="2">
      <x v="96"/>
    </i>
    <i r="2">
      <x v="106"/>
    </i>
    <i r="2">
      <x v="112"/>
    </i>
    <i r="2">
      <x v="144"/>
    </i>
    <i r="2">
      <x v="177"/>
    </i>
    <i r="2">
      <x v="200"/>
    </i>
    <i r="2">
      <x v="222"/>
    </i>
    <i r="2">
      <x v="230"/>
    </i>
    <i r="2">
      <x v="251"/>
    </i>
    <i r="2">
      <x v="255"/>
    </i>
    <i r="2">
      <x v="263"/>
    </i>
    <i r="1">
      <x v="250"/>
    </i>
    <i r="2">
      <x v="5"/>
    </i>
    <i r="2">
      <x v="44"/>
    </i>
    <i r="2">
      <x v="105"/>
    </i>
    <i r="2">
      <x v="141"/>
    </i>
    <i r="2">
      <x v="233"/>
    </i>
    <i r="2">
      <x v="252"/>
    </i>
    <i r="1">
      <x v="253"/>
    </i>
    <i r="2">
      <x/>
    </i>
    <i r="2">
      <x v="9"/>
    </i>
    <i r="2">
      <x v="11"/>
    </i>
    <i r="2">
      <x v="30"/>
    </i>
    <i r="2">
      <x v="72"/>
    </i>
    <i r="2">
      <x v="94"/>
    </i>
    <i r="2">
      <x v="127"/>
    </i>
    <i r="2">
      <x v="171"/>
    </i>
    <i r="2">
      <x v="181"/>
    </i>
    <i r="2">
      <x v="199"/>
    </i>
    <i r="1">
      <x v="254"/>
    </i>
    <i r="2">
      <x v="2"/>
    </i>
    <i r="2">
      <x v="6"/>
    </i>
    <i r="2">
      <x v="8"/>
    </i>
    <i r="2">
      <x v="18"/>
    </i>
    <i r="2">
      <x v="24"/>
    </i>
    <i r="2">
      <x v="39"/>
    </i>
    <i r="2">
      <x v="97"/>
    </i>
    <i r="1">
      <x v="257"/>
    </i>
    <i r="2">
      <x v="4"/>
    </i>
    <i r="2">
      <x v="16"/>
    </i>
    <i r="2">
      <x v="32"/>
    </i>
    <i r="2">
      <x v="150"/>
    </i>
    <i t="grand">
      <x/>
    </i>
  </rowItems>
  <colFields count="1">
    <field x="0"/>
  </colFields>
  <colItems count="5">
    <i>
      <x/>
    </i>
    <i>
      <x v="1"/>
    </i>
    <i>
      <x v="2"/>
    </i>
    <i>
      <x v="3"/>
    </i>
    <i t="grand">
      <x/>
    </i>
  </colItems>
  <dataFields count="1">
    <dataField name="Nombre de N° serie" fld="4" subtotal="count" baseField="4" baseItem="1"/>
  </dataFields>
  <chartFormats count="4">
    <chartFormat chart="0" format="0" series="1">
      <pivotArea type="data" outline="0" fieldPosition="0">
        <references count="1">
          <reference field="0" count="1" selected="0">
            <x v="0"/>
          </reference>
        </references>
      </pivotArea>
    </chartFormat>
    <chartFormat chart="0" format="1" series="1">
      <pivotArea type="data" outline="0" fieldPosition="0">
        <references count="1">
          <reference field="0" count="1" selected="0">
            <x v="1"/>
          </reference>
        </references>
      </pivotArea>
    </chartFormat>
    <chartFormat chart="0" format="2" series="1">
      <pivotArea type="data" outline="0" fieldPosition="0">
        <references count="1">
          <reference field="0" count="1" selected="0">
            <x v="2"/>
          </reference>
        </references>
      </pivotArea>
    </chartFormat>
    <chartFormat chart="0" format="3" series="1">
      <pivotArea type="data" outline="0" fieldPosition="0">
        <references count="1">
          <reference field="0" count="1" selected="0">
            <x v="3"/>
          </reference>
        </references>
      </pivotArea>
    </chartFormat>
  </chartFormats>
  <pivotTableStyleInfo name="PivotStyleMedium2" showRowHeaders="1" showColHeaders="1" showRowStripes="1" showColStripes="1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  <ext xmlns:xpdl="http://schemas.microsoft.com/office/spreadsheetml/2016/pivotdefaultlayout" uri="{747A6164-185A-40DC-8AA5-F01512510D54}">
      <xpdl:pivotTableDefinition16/>
    </ext>
  </extLst>
</pivotTableDefinition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Aout3" displayName="Aout3" ref="A1:F472" totalsRowShown="0" headerRowDxfId="2">
  <autoFilter ref="A1:F472" xr:uid="{00000000-0009-0000-0100-000001000000}"/>
  <tableColumns count="6">
    <tableColumn id="1" xr3:uid="{00000000-0010-0000-0000-000001000000}" name="Type dossier"/>
    <tableColumn id="6" xr3:uid="{00000000-0010-0000-0000-000006000000}" name="date paiement" dataDxfId="1"/>
    <tableColumn id="8" xr3:uid="{00000000-0010-0000-0000-000008000000}" name="Genre "/>
    <tableColumn id="9" xr3:uid="{00000000-0010-0000-0000-000009000000}" name="dossier" dataDxfId="0"/>
    <tableColumn id="10" xr3:uid="{00000000-0010-0000-0000-00000A000000}" name="N° serie"/>
    <tableColumn id="11" xr3:uid="{00000000-0010-0000-0000-00000B000000}" name="Mt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BC65A31-5C53-4049-A2F0-D8388C81CA7D}">
  <dimension ref="A1:H290"/>
  <sheetViews>
    <sheetView tabSelected="1" workbookViewId="0">
      <selection activeCell="A3" sqref="A3"/>
    </sheetView>
  </sheetViews>
  <sheetFormatPr baseColWidth="10" defaultRowHeight="15" x14ac:dyDescent="0.25"/>
  <cols>
    <col min="1" max="1" width="18.5703125" bestFit="1" customWidth="1"/>
    <col min="2" max="2" width="16.28515625" bestFit="1" customWidth="1"/>
    <col min="3" max="3" width="10.28515625" bestFit="1" customWidth="1"/>
    <col min="4" max="7" width="14.42578125" bestFit="1" customWidth="1"/>
    <col min="8" max="8" width="12.5703125" bestFit="1" customWidth="1"/>
  </cols>
  <sheetData>
    <row r="1" spans="1:8" x14ac:dyDescent="0.25">
      <c r="A1" s="28" t="s">
        <v>27</v>
      </c>
      <c r="D1" s="28" t="s">
        <v>11</v>
      </c>
    </row>
    <row r="2" spans="1:8" x14ac:dyDescent="0.25">
      <c r="A2" s="28" t="s">
        <v>28</v>
      </c>
      <c r="B2" s="28" t="s">
        <v>10</v>
      </c>
      <c r="C2" s="28" t="s">
        <v>7</v>
      </c>
      <c r="D2" t="s">
        <v>1</v>
      </c>
      <c r="E2" t="s">
        <v>5</v>
      </c>
      <c r="F2" t="s">
        <v>4</v>
      </c>
      <c r="G2" t="s">
        <v>3</v>
      </c>
      <c r="H2" t="s">
        <v>26</v>
      </c>
    </row>
    <row r="3" spans="1:8" x14ac:dyDescent="0.25">
      <c r="A3" t="s">
        <v>29</v>
      </c>
      <c r="D3" s="29">
        <v>32</v>
      </c>
      <c r="E3" s="29">
        <v>3</v>
      </c>
      <c r="F3" s="29">
        <v>1</v>
      </c>
      <c r="G3" s="29">
        <v>278</v>
      </c>
      <c r="H3" s="29">
        <v>314</v>
      </c>
    </row>
    <row r="4" spans="1:8" x14ac:dyDescent="0.25">
      <c r="B4" s="30" t="s">
        <v>30</v>
      </c>
      <c r="D4" s="29"/>
      <c r="E4" s="29"/>
      <c r="F4" s="29"/>
      <c r="G4" s="29">
        <v>1</v>
      </c>
      <c r="H4" s="29">
        <v>1</v>
      </c>
    </row>
    <row r="5" spans="1:8" x14ac:dyDescent="0.25">
      <c r="C5">
        <v>356584</v>
      </c>
      <c r="D5" s="29"/>
      <c r="E5" s="29"/>
      <c r="F5" s="29"/>
      <c r="G5" s="29">
        <v>1</v>
      </c>
      <c r="H5" s="29">
        <v>1</v>
      </c>
    </row>
    <row r="6" spans="1:8" x14ac:dyDescent="0.25">
      <c r="B6" s="30" t="s">
        <v>31</v>
      </c>
      <c r="D6" s="29"/>
      <c r="E6" s="29"/>
      <c r="F6" s="29"/>
      <c r="G6" s="29">
        <v>1</v>
      </c>
      <c r="H6" s="29">
        <v>1</v>
      </c>
    </row>
    <row r="7" spans="1:8" x14ac:dyDescent="0.25">
      <c r="C7">
        <v>266396</v>
      </c>
      <c r="D7" s="29"/>
      <c r="E7" s="29"/>
      <c r="F7" s="29"/>
      <c r="G7" s="29">
        <v>1</v>
      </c>
      <c r="H7" s="29">
        <v>1</v>
      </c>
    </row>
    <row r="8" spans="1:8" x14ac:dyDescent="0.25">
      <c r="B8" s="30" t="s">
        <v>32</v>
      </c>
      <c r="D8" s="29"/>
      <c r="E8" s="29"/>
      <c r="F8" s="29"/>
      <c r="G8" s="29">
        <v>19</v>
      </c>
      <c r="H8" s="29">
        <v>19</v>
      </c>
    </row>
    <row r="9" spans="1:8" x14ac:dyDescent="0.25">
      <c r="C9">
        <v>157122</v>
      </c>
      <c r="D9" s="29"/>
      <c r="E9" s="29"/>
      <c r="F9" s="29"/>
      <c r="G9" s="29">
        <v>1</v>
      </c>
      <c r="H9" s="29">
        <v>1</v>
      </c>
    </row>
    <row r="10" spans="1:8" x14ac:dyDescent="0.25">
      <c r="C10">
        <v>178958</v>
      </c>
      <c r="D10" s="29"/>
      <c r="E10" s="29"/>
      <c r="F10" s="29"/>
      <c r="G10" s="29">
        <v>2</v>
      </c>
      <c r="H10" s="29">
        <v>2</v>
      </c>
    </row>
    <row r="11" spans="1:8" x14ac:dyDescent="0.25">
      <c r="C11">
        <v>211802</v>
      </c>
      <c r="D11" s="29"/>
      <c r="E11" s="29"/>
      <c r="F11" s="29"/>
      <c r="G11" s="29">
        <v>1</v>
      </c>
      <c r="H11" s="29">
        <v>1</v>
      </c>
    </row>
    <row r="12" spans="1:8" x14ac:dyDescent="0.25">
      <c r="C12">
        <v>218959</v>
      </c>
      <c r="D12" s="29"/>
      <c r="E12" s="29"/>
      <c r="F12" s="29"/>
      <c r="G12" s="29">
        <v>1</v>
      </c>
      <c r="H12" s="29">
        <v>1</v>
      </c>
    </row>
    <row r="13" spans="1:8" x14ac:dyDescent="0.25">
      <c r="C13">
        <v>220477</v>
      </c>
      <c r="D13" s="29"/>
      <c r="E13" s="29"/>
      <c r="F13" s="29"/>
      <c r="G13" s="29">
        <v>2</v>
      </c>
      <c r="H13" s="29">
        <v>2</v>
      </c>
    </row>
    <row r="14" spans="1:8" x14ac:dyDescent="0.25">
      <c r="C14">
        <v>241796</v>
      </c>
      <c r="D14" s="29"/>
      <c r="E14" s="29"/>
      <c r="F14" s="29"/>
      <c r="G14" s="29">
        <v>2</v>
      </c>
      <c r="H14" s="29">
        <v>2</v>
      </c>
    </row>
    <row r="15" spans="1:8" x14ac:dyDescent="0.25">
      <c r="C15">
        <v>242135</v>
      </c>
      <c r="D15" s="29"/>
      <c r="E15" s="29"/>
      <c r="F15" s="29"/>
      <c r="G15" s="29">
        <v>1</v>
      </c>
      <c r="H15" s="29">
        <v>1</v>
      </c>
    </row>
    <row r="16" spans="1:8" x14ac:dyDescent="0.25">
      <c r="C16">
        <v>242903</v>
      </c>
      <c r="D16" s="29"/>
      <c r="E16" s="29"/>
      <c r="F16" s="29"/>
      <c r="G16" s="29">
        <v>2</v>
      </c>
      <c r="H16" s="29">
        <v>2</v>
      </c>
    </row>
    <row r="17" spans="2:8" x14ac:dyDescent="0.25">
      <c r="C17">
        <v>275675</v>
      </c>
      <c r="D17" s="29"/>
      <c r="E17" s="29"/>
      <c r="F17" s="29"/>
      <c r="G17" s="29">
        <v>3</v>
      </c>
      <c r="H17" s="29">
        <v>3</v>
      </c>
    </row>
    <row r="18" spans="2:8" x14ac:dyDescent="0.25">
      <c r="C18">
        <v>296311</v>
      </c>
      <c r="D18" s="29"/>
      <c r="E18" s="29"/>
      <c r="F18" s="29"/>
      <c r="G18" s="29">
        <v>2</v>
      </c>
      <c r="H18" s="29">
        <v>2</v>
      </c>
    </row>
    <row r="19" spans="2:8" x14ac:dyDescent="0.25">
      <c r="C19">
        <v>340225</v>
      </c>
      <c r="D19" s="29"/>
      <c r="E19" s="29"/>
      <c r="F19" s="29"/>
      <c r="G19" s="29">
        <v>1</v>
      </c>
      <c r="H19" s="29">
        <v>1</v>
      </c>
    </row>
    <row r="20" spans="2:8" x14ac:dyDescent="0.25">
      <c r="C20">
        <v>342489</v>
      </c>
      <c r="D20" s="29"/>
      <c r="E20" s="29"/>
      <c r="F20" s="29"/>
      <c r="G20" s="29">
        <v>1</v>
      </c>
      <c r="H20" s="29">
        <v>1</v>
      </c>
    </row>
    <row r="21" spans="2:8" x14ac:dyDescent="0.25">
      <c r="B21" s="30" t="s">
        <v>33</v>
      </c>
      <c r="D21" s="29">
        <v>18</v>
      </c>
      <c r="E21" s="29"/>
      <c r="F21" s="29"/>
      <c r="G21" s="29">
        <v>4</v>
      </c>
      <c r="H21" s="29">
        <v>22</v>
      </c>
    </row>
    <row r="22" spans="2:8" x14ac:dyDescent="0.25">
      <c r="C22">
        <v>64147</v>
      </c>
      <c r="D22" s="29">
        <v>1</v>
      </c>
      <c r="E22" s="29"/>
      <c r="F22" s="29"/>
      <c r="G22" s="29"/>
      <c r="H22" s="29">
        <v>1</v>
      </c>
    </row>
    <row r="23" spans="2:8" x14ac:dyDescent="0.25">
      <c r="C23">
        <v>148258</v>
      </c>
      <c r="D23" s="29">
        <v>2</v>
      </c>
      <c r="E23" s="29"/>
      <c r="F23" s="29"/>
      <c r="G23" s="29"/>
      <c r="H23" s="29">
        <v>2</v>
      </c>
    </row>
    <row r="24" spans="2:8" x14ac:dyDescent="0.25">
      <c r="C24">
        <v>160748</v>
      </c>
      <c r="D24" s="29">
        <v>2</v>
      </c>
      <c r="E24" s="29"/>
      <c r="F24" s="29"/>
      <c r="G24" s="29"/>
      <c r="H24" s="29">
        <v>2</v>
      </c>
    </row>
    <row r="25" spans="2:8" x14ac:dyDescent="0.25">
      <c r="C25">
        <v>183564</v>
      </c>
      <c r="D25" s="29">
        <v>3</v>
      </c>
      <c r="E25" s="29"/>
      <c r="F25" s="29"/>
      <c r="G25" s="29"/>
      <c r="H25" s="29">
        <v>3</v>
      </c>
    </row>
    <row r="26" spans="2:8" x14ac:dyDescent="0.25">
      <c r="C26">
        <v>190003</v>
      </c>
      <c r="D26" s="29">
        <v>2</v>
      </c>
      <c r="E26" s="29"/>
      <c r="F26" s="29"/>
      <c r="G26" s="29"/>
      <c r="H26" s="29">
        <v>2</v>
      </c>
    </row>
    <row r="27" spans="2:8" x14ac:dyDescent="0.25">
      <c r="C27">
        <v>193377</v>
      </c>
      <c r="D27" s="29">
        <v>3</v>
      </c>
      <c r="E27" s="29"/>
      <c r="F27" s="29"/>
      <c r="G27" s="29"/>
      <c r="H27" s="29">
        <v>3</v>
      </c>
    </row>
    <row r="28" spans="2:8" x14ac:dyDescent="0.25">
      <c r="C28">
        <v>194318</v>
      </c>
      <c r="D28" s="29">
        <v>3</v>
      </c>
      <c r="E28" s="29"/>
      <c r="F28" s="29"/>
      <c r="G28" s="29"/>
      <c r="H28" s="29">
        <v>3</v>
      </c>
    </row>
    <row r="29" spans="2:8" x14ac:dyDescent="0.25">
      <c r="C29">
        <v>201757</v>
      </c>
      <c r="D29" s="29"/>
      <c r="E29" s="29"/>
      <c r="F29" s="29"/>
      <c r="G29" s="29">
        <v>1</v>
      </c>
      <c r="H29" s="29">
        <v>1</v>
      </c>
    </row>
    <row r="30" spans="2:8" x14ac:dyDescent="0.25">
      <c r="C30">
        <v>222792</v>
      </c>
      <c r="D30" s="29"/>
      <c r="E30" s="29"/>
      <c r="F30" s="29"/>
      <c r="G30" s="29">
        <v>1</v>
      </c>
      <c r="H30" s="29">
        <v>1</v>
      </c>
    </row>
    <row r="31" spans="2:8" x14ac:dyDescent="0.25">
      <c r="C31">
        <v>270329</v>
      </c>
      <c r="D31" s="29">
        <v>2</v>
      </c>
      <c r="E31" s="29"/>
      <c r="F31" s="29"/>
      <c r="G31" s="29"/>
      <c r="H31" s="29">
        <v>2</v>
      </c>
    </row>
    <row r="32" spans="2:8" x14ac:dyDescent="0.25">
      <c r="C32">
        <v>276011</v>
      </c>
      <c r="D32" s="29"/>
      <c r="E32" s="29"/>
      <c r="F32" s="29"/>
      <c r="G32" s="29">
        <v>1</v>
      </c>
      <c r="H32" s="29">
        <v>1</v>
      </c>
    </row>
    <row r="33" spans="2:8" x14ac:dyDescent="0.25">
      <c r="C33">
        <v>279602</v>
      </c>
      <c r="D33" s="29"/>
      <c r="E33" s="29"/>
      <c r="F33" s="29"/>
      <c r="G33" s="29">
        <v>1</v>
      </c>
      <c r="H33" s="29">
        <v>1</v>
      </c>
    </row>
    <row r="34" spans="2:8" x14ac:dyDescent="0.25">
      <c r="B34" s="30" t="s">
        <v>34</v>
      </c>
      <c r="D34" s="29"/>
      <c r="E34" s="29"/>
      <c r="F34" s="29"/>
      <c r="G34" s="29">
        <v>19</v>
      </c>
      <c r="H34" s="29">
        <v>19</v>
      </c>
    </row>
    <row r="35" spans="2:8" x14ac:dyDescent="0.25">
      <c r="C35">
        <v>162482</v>
      </c>
      <c r="D35" s="29"/>
      <c r="E35" s="29"/>
      <c r="F35" s="29"/>
      <c r="G35" s="29">
        <v>1</v>
      </c>
      <c r="H35" s="29">
        <v>1</v>
      </c>
    </row>
    <row r="36" spans="2:8" x14ac:dyDescent="0.25">
      <c r="C36">
        <v>194422</v>
      </c>
      <c r="D36" s="29"/>
      <c r="E36" s="29"/>
      <c r="F36" s="29"/>
      <c r="G36" s="29">
        <v>2</v>
      </c>
      <c r="H36" s="29">
        <v>2</v>
      </c>
    </row>
    <row r="37" spans="2:8" x14ac:dyDescent="0.25">
      <c r="C37">
        <v>202521</v>
      </c>
      <c r="D37" s="29"/>
      <c r="E37" s="29"/>
      <c r="F37" s="29"/>
      <c r="G37" s="29">
        <v>2</v>
      </c>
      <c r="H37" s="29">
        <v>2</v>
      </c>
    </row>
    <row r="38" spans="2:8" x14ac:dyDescent="0.25">
      <c r="C38">
        <v>224180</v>
      </c>
      <c r="D38" s="29"/>
      <c r="E38" s="29"/>
      <c r="F38" s="29"/>
      <c r="G38" s="29">
        <v>2</v>
      </c>
      <c r="H38" s="29">
        <v>2</v>
      </c>
    </row>
    <row r="39" spans="2:8" x14ac:dyDescent="0.25">
      <c r="C39">
        <v>228985</v>
      </c>
      <c r="D39" s="29"/>
      <c r="E39" s="29"/>
      <c r="F39" s="29"/>
      <c r="G39" s="29">
        <v>2</v>
      </c>
      <c r="H39" s="29">
        <v>2</v>
      </c>
    </row>
    <row r="40" spans="2:8" x14ac:dyDescent="0.25">
      <c r="C40">
        <v>229381</v>
      </c>
      <c r="D40" s="29"/>
      <c r="E40" s="29"/>
      <c r="F40" s="29"/>
      <c r="G40" s="29">
        <v>2</v>
      </c>
      <c r="H40" s="29">
        <v>2</v>
      </c>
    </row>
    <row r="41" spans="2:8" x14ac:dyDescent="0.25">
      <c r="C41">
        <v>232615</v>
      </c>
      <c r="D41" s="29"/>
      <c r="E41" s="29"/>
      <c r="F41" s="29"/>
      <c r="G41" s="29">
        <v>1</v>
      </c>
      <c r="H41" s="29">
        <v>1</v>
      </c>
    </row>
    <row r="42" spans="2:8" x14ac:dyDescent="0.25">
      <c r="C42">
        <v>285326</v>
      </c>
      <c r="D42" s="29"/>
      <c r="E42" s="29"/>
      <c r="F42" s="29"/>
      <c r="G42" s="29">
        <v>2</v>
      </c>
      <c r="H42" s="29">
        <v>2</v>
      </c>
    </row>
    <row r="43" spans="2:8" x14ac:dyDescent="0.25">
      <c r="C43">
        <v>296629</v>
      </c>
      <c r="D43" s="29"/>
      <c r="E43" s="29"/>
      <c r="F43" s="29"/>
      <c r="G43" s="29">
        <v>2</v>
      </c>
      <c r="H43" s="29">
        <v>2</v>
      </c>
    </row>
    <row r="44" spans="2:8" x14ac:dyDescent="0.25">
      <c r="C44">
        <v>315922</v>
      </c>
      <c r="D44" s="29"/>
      <c r="E44" s="29"/>
      <c r="F44" s="29"/>
      <c r="G44" s="29">
        <v>2</v>
      </c>
      <c r="H44" s="29">
        <v>2</v>
      </c>
    </row>
    <row r="45" spans="2:8" x14ac:dyDescent="0.25">
      <c r="C45">
        <v>352110</v>
      </c>
      <c r="D45" s="29"/>
      <c r="E45" s="29"/>
      <c r="F45" s="29"/>
      <c r="G45" s="29">
        <v>1</v>
      </c>
      <c r="H45" s="29">
        <v>1</v>
      </c>
    </row>
    <row r="46" spans="2:8" x14ac:dyDescent="0.25">
      <c r="B46" s="30" t="s">
        <v>35</v>
      </c>
      <c r="D46" s="29">
        <v>2</v>
      </c>
      <c r="E46" s="29"/>
      <c r="F46" s="29"/>
      <c r="G46" s="29">
        <v>21</v>
      </c>
      <c r="H46" s="29">
        <v>23</v>
      </c>
    </row>
    <row r="47" spans="2:8" x14ac:dyDescent="0.25">
      <c r="C47">
        <v>192327</v>
      </c>
      <c r="D47" s="29">
        <v>2</v>
      </c>
      <c r="E47" s="29"/>
      <c r="F47" s="29"/>
      <c r="G47" s="29"/>
      <c r="H47" s="29">
        <v>2</v>
      </c>
    </row>
    <row r="48" spans="2:8" x14ac:dyDescent="0.25">
      <c r="C48">
        <v>196481</v>
      </c>
      <c r="D48" s="29"/>
      <c r="E48" s="29"/>
      <c r="F48" s="29"/>
      <c r="G48" s="29">
        <v>2</v>
      </c>
      <c r="H48" s="29">
        <v>2</v>
      </c>
    </row>
    <row r="49" spans="2:8" x14ac:dyDescent="0.25">
      <c r="C49">
        <v>204059</v>
      </c>
      <c r="D49" s="29"/>
      <c r="E49" s="29"/>
      <c r="F49" s="29"/>
      <c r="G49" s="29">
        <v>3</v>
      </c>
      <c r="H49" s="29">
        <v>3</v>
      </c>
    </row>
    <row r="50" spans="2:8" x14ac:dyDescent="0.25">
      <c r="C50">
        <v>207764</v>
      </c>
      <c r="D50" s="29"/>
      <c r="E50" s="29"/>
      <c r="F50" s="29"/>
      <c r="G50" s="29">
        <v>1</v>
      </c>
      <c r="H50" s="29">
        <v>1</v>
      </c>
    </row>
    <row r="51" spans="2:8" x14ac:dyDescent="0.25">
      <c r="C51">
        <v>210985</v>
      </c>
      <c r="D51" s="29"/>
      <c r="E51" s="29"/>
      <c r="F51" s="29"/>
      <c r="G51" s="29">
        <v>3</v>
      </c>
      <c r="H51" s="29">
        <v>3</v>
      </c>
    </row>
    <row r="52" spans="2:8" x14ac:dyDescent="0.25">
      <c r="C52">
        <v>232561</v>
      </c>
      <c r="D52" s="29"/>
      <c r="E52" s="29"/>
      <c r="F52" s="29"/>
      <c r="G52" s="29">
        <v>1</v>
      </c>
      <c r="H52" s="29">
        <v>1</v>
      </c>
    </row>
    <row r="53" spans="2:8" x14ac:dyDescent="0.25">
      <c r="C53">
        <v>240399</v>
      </c>
      <c r="D53" s="29"/>
      <c r="E53" s="29"/>
      <c r="F53" s="29"/>
      <c r="G53" s="29">
        <v>2</v>
      </c>
      <c r="H53" s="29">
        <v>2</v>
      </c>
    </row>
    <row r="54" spans="2:8" x14ac:dyDescent="0.25">
      <c r="C54">
        <v>243361</v>
      </c>
      <c r="D54" s="29"/>
      <c r="E54" s="29"/>
      <c r="F54" s="29"/>
      <c r="G54" s="29">
        <v>1</v>
      </c>
      <c r="H54" s="29">
        <v>1</v>
      </c>
    </row>
    <row r="55" spans="2:8" x14ac:dyDescent="0.25">
      <c r="C55">
        <v>248255</v>
      </c>
      <c r="D55" s="29"/>
      <c r="E55" s="29"/>
      <c r="F55" s="29"/>
      <c r="G55" s="29">
        <v>2</v>
      </c>
      <c r="H55" s="29">
        <v>2</v>
      </c>
    </row>
    <row r="56" spans="2:8" x14ac:dyDescent="0.25">
      <c r="C56">
        <v>250389</v>
      </c>
      <c r="D56" s="29"/>
      <c r="E56" s="29"/>
      <c r="F56" s="29"/>
      <c r="G56" s="29">
        <v>1</v>
      </c>
      <c r="H56" s="29">
        <v>1</v>
      </c>
    </row>
    <row r="57" spans="2:8" x14ac:dyDescent="0.25">
      <c r="C57">
        <v>253843</v>
      </c>
      <c r="D57" s="29"/>
      <c r="E57" s="29"/>
      <c r="F57" s="29"/>
      <c r="G57" s="29">
        <v>1</v>
      </c>
      <c r="H57" s="29">
        <v>1</v>
      </c>
    </row>
    <row r="58" spans="2:8" x14ac:dyDescent="0.25">
      <c r="C58">
        <v>291995</v>
      </c>
      <c r="D58" s="29"/>
      <c r="E58" s="29"/>
      <c r="F58" s="29"/>
      <c r="G58" s="29">
        <v>3</v>
      </c>
      <c r="H58" s="29">
        <v>3</v>
      </c>
    </row>
    <row r="59" spans="2:8" x14ac:dyDescent="0.25">
      <c r="C59">
        <v>318322</v>
      </c>
      <c r="D59" s="29"/>
      <c r="E59" s="29"/>
      <c r="F59" s="29"/>
      <c r="G59" s="29">
        <v>1</v>
      </c>
      <c r="H59" s="29">
        <v>1</v>
      </c>
    </row>
    <row r="60" spans="2:8" x14ac:dyDescent="0.25">
      <c r="B60" s="30" t="s">
        <v>36</v>
      </c>
      <c r="D60" s="29"/>
      <c r="E60" s="29"/>
      <c r="F60" s="29"/>
      <c r="G60" s="29">
        <v>25</v>
      </c>
      <c r="H60" s="29">
        <v>25</v>
      </c>
    </row>
    <row r="61" spans="2:8" x14ac:dyDescent="0.25">
      <c r="C61">
        <v>181806</v>
      </c>
      <c r="D61" s="29"/>
      <c r="E61" s="29"/>
      <c r="F61" s="29"/>
      <c r="G61" s="29">
        <v>2</v>
      </c>
      <c r="H61" s="29">
        <v>2</v>
      </c>
    </row>
    <row r="62" spans="2:8" x14ac:dyDescent="0.25">
      <c r="C62">
        <v>199195</v>
      </c>
      <c r="D62" s="29"/>
      <c r="E62" s="29"/>
      <c r="F62" s="29"/>
      <c r="G62" s="29">
        <v>3</v>
      </c>
      <c r="H62" s="29">
        <v>3</v>
      </c>
    </row>
    <row r="63" spans="2:8" x14ac:dyDescent="0.25">
      <c r="C63">
        <v>203416</v>
      </c>
      <c r="D63" s="29"/>
      <c r="E63" s="29"/>
      <c r="F63" s="29"/>
      <c r="G63" s="29">
        <v>1</v>
      </c>
      <c r="H63" s="29">
        <v>1</v>
      </c>
    </row>
    <row r="64" spans="2:8" x14ac:dyDescent="0.25">
      <c r="C64">
        <v>204988</v>
      </c>
      <c r="D64" s="29"/>
      <c r="E64" s="29"/>
      <c r="F64" s="29"/>
      <c r="G64" s="29">
        <v>1</v>
      </c>
      <c r="H64" s="29">
        <v>1</v>
      </c>
    </row>
    <row r="65" spans="2:8" x14ac:dyDescent="0.25">
      <c r="C65">
        <v>209298</v>
      </c>
      <c r="D65" s="29"/>
      <c r="E65" s="29"/>
      <c r="F65" s="29"/>
      <c r="G65" s="29">
        <v>3</v>
      </c>
      <c r="H65" s="29">
        <v>3</v>
      </c>
    </row>
    <row r="66" spans="2:8" x14ac:dyDescent="0.25">
      <c r="C66">
        <v>212525</v>
      </c>
      <c r="D66" s="29"/>
      <c r="E66" s="29"/>
      <c r="F66" s="29"/>
      <c r="G66" s="29">
        <v>2</v>
      </c>
      <c r="H66" s="29">
        <v>2</v>
      </c>
    </row>
    <row r="67" spans="2:8" x14ac:dyDescent="0.25">
      <c r="C67">
        <v>232795</v>
      </c>
      <c r="D67" s="29"/>
      <c r="E67" s="29"/>
      <c r="F67" s="29"/>
      <c r="G67" s="29">
        <v>1</v>
      </c>
      <c r="H67" s="29">
        <v>1</v>
      </c>
    </row>
    <row r="68" spans="2:8" x14ac:dyDescent="0.25">
      <c r="C68">
        <v>235749</v>
      </c>
      <c r="D68" s="29"/>
      <c r="E68" s="29"/>
      <c r="F68" s="29"/>
      <c r="G68" s="29">
        <v>2</v>
      </c>
      <c r="H68" s="29">
        <v>2</v>
      </c>
    </row>
    <row r="69" spans="2:8" x14ac:dyDescent="0.25">
      <c r="C69">
        <v>239302</v>
      </c>
      <c r="D69" s="29"/>
      <c r="E69" s="29"/>
      <c r="F69" s="29"/>
      <c r="G69" s="29">
        <v>2</v>
      </c>
      <c r="H69" s="29">
        <v>2</v>
      </c>
    </row>
    <row r="70" spans="2:8" x14ac:dyDescent="0.25">
      <c r="C70">
        <v>245226</v>
      </c>
      <c r="D70" s="29"/>
      <c r="E70" s="29"/>
      <c r="F70" s="29"/>
      <c r="G70" s="29">
        <v>1</v>
      </c>
      <c r="H70" s="29">
        <v>1</v>
      </c>
    </row>
    <row r="71" spans="2:8" x14ac:dyDescent="0.25">
      <c r="C71">
        <v>247636</v>
      </c>
      <c r="D71" s="29"/>
      <c r="E71" s="29"/>
      <c r="F71" s="29"/>
      <c r="G71" s="29">
        <v>1</v>
      </c>
      <c r="H71" s="29">
        <v>1</v>
      </c>
    </row>
    <row r="72" spans="2:8" x14ac:dyDescent="0.25">
      <c r="C72">
        <v>257425</v>
      </c>
      <c r="D72" s="29"/>
      <c r="E72" s="29"/>
      <c r="F72" s="29"/>
      <c r="G72" s="29">
        <v>2</v>
      </c>
      <c r="H72" s="29">
        <v>2</v>
      </c>
    </row>
    <row r="73" spans="2:8" x14ac:dyDescent="0.25">
      <c r="C73">
        <v>261271</v>
      </c>
      <c r="D73" s="29"/>
      <c r="E73" s="29"/>
      <c r="F73" s="29"/>
      <c r="G73" s="29">
        <v>3</v>
      </c>
      <c r="H73" s="29">
        <v>3</v>
      </c>
    </row>
    <row r="74" spans="2:8" x14ac:dyDescent="0.25">
      <c r="C74">
        <v>271416</v>
      </c>
      <c r="D74" s="29"/>
      <c r="E74" s="29"/>
      <c r="F74" s="29"/>
      <c r="G74" s="29">
        <v>1</v>
      </c>
      <c r="H74" s="29">
        <v>1</v>
      </c>
    </row>
    <row r="75" spans="2:8" x14ac:dyDescent="0.25">
      <c r="B75" s="30" t="s">
        <v>37</v>
      </c>
      <c r="D75" s="29"/>
      <c r="E75" s="29"/>
      <c r="F75" s="29"/>
      <c r="G75" s="29">
        <v>12</v>
      </c>
      <c r="H75" s="29">
        <v>12</v>
      </c>
    </row>
    <row r="76" spans="2:8" x14ac:dyDescent="0.25">
      <c r="C76">
        <v>192158</v>
      </c>
      <c r="D76" s="29"/>
      <c r="E76" s="29"/>
      <c r="F76" s="29"/>
      <c r="G76" s="29">
        <v>2</v>
      </c>
      <c r="H76" s="29">
        <v>2</v>
      </c>
    </row>
    <row r="77" spans="2:8" x14ac:dyDescent="0.25">
      <c r="C77">
        <v>204819</v>
      </c>
      <c r="D77" s="29"/>
      <c r="E77" s="29"/>
      <c r="F77" s="29"/>
      <c r="G77" s="29">
        <v>2</v>
      </c>
      <c r="H77" s="29">
        <v>2</v>
      </c>
    </row>
    <row r="78" spans="2:8" x14ac:dyDescent="0.25">
      <c r="C78">
        <v>207590</v>
      </c>
      <c r="D78" s="29"/>
      <c r="E78" s="29"/>
      <c r="F78" s="29"/>
      <c r="G78" s="29">
        <v>2</v>
      </c>
      <c r="H78" s="29">
        <v>2</v>
      </c>
    </row>
    <row r="79" spans="2:8" x14ac:dyDescent="0.25">
      <c r="C79">
        <v>232581</v>
      </c>
      <c r="D79" s="29"/>
      <c r="E79" s="29"/>
      <c r="F79" s="29"/>
      <c r="G79" s="29">
        <v>2</v>
      </c>
      <c r="H79" s="29">
        <v>2</v>
      </c>
    </row>
    <row r="80" spans="2:8" x14ac:dyDescent="0.25">
      <c r="C80">
        <v>251999</v>
      </c>
      <c r="D80" s="29"/>
      <c r="E80" s="29"/>
      <c r="F80" s="29"/>
      <c r="G80" s="29">
        <v>1</v>
      </c>
      <c r="H80" s="29">
        <v>1</v>
      </c>
    </row>
    <row r="81" spans="2:8" x14ac:dyDescent="0.25">
      <c r="C81">
        <v>266377</v>
      </c>
      <c r="D81" s="29"/>
      <c r="E81" s="29"/>
      <c r="F81" s="29"/>
      <c r="G81" s="29">
        <v>2</v>
      </c>
      <c r="H81" s="29">
        <v>2</v>
      </c>
    </row>
    <row r="82" spans="2:8" x14ac:dyDescent="0.25">
      <c r="C82">
        <v>272720</v>
      </c>
      <c r="D82" s="29"/>
      <c r="E82" s="29"/>
      <c r="F82" s="29"/>
      <c r="G82" s="29">
        <v>1</v>
      </c>
      <c r="H82" s="29">
        <v>1</v>
      </c>
    </row>
    <row r="83" spans="2:8" x14ac:dyDescent="0.25">
      <c r="B83" s="30" t="s">
        <v>38</v>
      </c>
      <c r="D83" s="29"/>
      <c r="E83" s="29"/>
      <c r="F83" s="29"/>
      <c r="G83" s="29">
        <v>12</v>
      </c>
      <c r="H83" s="29">
        <v>12</v>
      </c>
    </row>
    <row r="84" spans="2:8" x14ac:dyDescent="0.25">
      <c r="C84">
        <v>202826</v>
      </c>
      <c r="D84" s="29"/>
      <c r="E84" s="29"/>
      <c r="F84" s="29"/>
      <c r="G84" s="29">
        <v>1</v>
      </c>
      <c r="H84" s="29">
        <v>1</v>
      </c>
    </row>
    <row r="85" spans="2:8" x14ac:dyDescent="0.25">
      <c r="C85">
        <v>204977</v>
      </c>
      <c r="D85" s="29"/>
      <c r="E85" s="29"/>
      <c r="F85" s="29"/>
      <c r="G85" s="29">
        <v>1</v>
      </c>
      <c r="H85" s="29">
        <v>1</v>
      </c>
    </row>
    <row r="86" spans="2:8" x14ac:dyDescent="0.25">
      <c r="C86">
        <v>209478</v>
      </c>
      <c r="D86" s="29"/>
      <c r="E86" s="29"/>
      <c r="F86" s="29"/>
      <c r="G86" s="29">
        <v>2</v>
      </c>
      <c r="H86" s="29">
        <v>2</v>
      </c>
    </row>
    <row r="87" spans="2:8" x14ac:dyDescent="0.25">
      <c r="C87">
        <v>214517</v>
      </c>
      <c r="D87" s="29"/>
      <c r="E87" s="29"/>
      <c r="F87" s="29"/>
      <c r="G87" s="29">
        <v>1</v>
      </c>
      <c r="H87" s="29">
        <v>1</v>
      </c>
    </row>
    <row r="88" spans="2:8" x14ac:dyDescent="0.25">
      <c r="C88">
        <v>251269</v>
      </c>
      <c r="D88" s="29"/>
      <c r="E88" s="29"/>
      <c r="F88" s="29"/>
      <c r="G88" s="29">
        <v>1</v>
      </c>
      <c r="H88" s="29">
        <v>1</v>
      </c>
    </row>
    <row r="89" spans="2:8" x14ac:dyDescent="0.25">
      <c r="C89">
        <v>257700</v>
      </c>
      <c r="D89" s="29"/>
      <c r="E89" s="29"/>
      <c r="F89" s="29"/>
      <c r="G89" s="29">
        <v>2</v>
      </c>
      <c r="H89" s="29">
        <v>2</v>
      </c>
    </row>
    <row r="90" spans="2:8" x14ac:dyDescent="0.25">
      <c r="C90">
        <v>263178</v>
      </c>
      <c r="D90" s="29"/>
      <c r="E90" s="29"/>
      <c r="F90" s="29"/>
      <c r="G90" s="29">
        <v>2</v>
      </c>
      <c r="H90" s="29">
        <v>2</v>
      </c>
    </row>
    <row r="91" spans="2:8" x14ac:dyDescent="0.25">
      <c r="C91">
        <v>267130</v>
      </c>
      <c r="D91" s="29"/>
      <c r="E91" s="29"/>
      <c r="F91" s="29"/>
      <c r="G91" s="29">
        <v>1</v>
      </c>
      <c r="H91" s="29">
        <v>1</v>
      </c>
    </row>
    <row r="92" spans="2:8" x14ac:dyDescent="0.25">
      <c r="C92">
        <v>288792</v>
      </c>
      <c r="D92" s="29"/>
      <c r="E92" s="29"/>
      <c r="F92" s="29"/>
      <c r="G92" s="29">
        <v>1</v>
      </c>
      <c r="H92" s="29">
        <v>1</v>
      </c>
    </row>
    <row r="93" spans="2:8" x14ac:dyDescent="0.25">
      <c r="B93" s="30" t="s">
        <v>39</v>
      </c>
      <c r="D93" s="29"/>
      <c r="E93" s="29"/>
      <c r="F93" s="29"/>
      <c r="G93" s="29">
        <v>26</v>
      </c>
      <c r="H93" s="29">
        <v>26</v>
      </c>
    </row>
    <row r="94" spans="2:8" x14ac:dyDescent="0.25">
      <c r="C94">
        <v>166394</v>
      </c>
      <c r="D94" s="29"/>
      <c r="E94" s="29"/>
      <c r="F94" s="29"/>
      <c r="G94" s="29">
        <v>2</v>
      </c>
      <c r="H94" s="29">
        <v>2</v>
      </c>
    </row>
    <row r="95" spans="2:8" x14ac:dyDescent="0.25">
      <c r="C95">
        <v>197152</v>
      </c>
      <c r="D95" s="29"/>
      <c r="E95" s="29"/>
      <c r="F95" s="29"/>
      <c r="G95" s="29">
        <v>1</v>
      </c>
      <c r="H95" s="29">
        <v>1</v>
      </c>
    </row>
    <row r="96" spans="2:8" x14ac:dyDescent="0.25">
      <c r="C96">
        <v>205686</v>
      </c>
      <c r="D96" s="29"/>
      <c r="E96" s="29"/>
      <c r="F96" s="29"/>
      <c r="G96" s="29">
        <v>1</v>
      </c>
      <c r="H96" s="29">
        <v>1</v>
      </c>
    </row>
    <row r="97" spans="2:8" x14ac:dyDescent="0.25">
      <c r="C97">
        <v>210280</v>
      </c>
      <c r="D97" s="29"/>
      <c r="E97" s="29"/>
      <c r="F97" s="29"/>
      <c r="G97" s="29">
        <v>2</v>
      </c>
      <c r="H97" s="29">
        <v>2</v>
      </c>
    </row>
    <row r="98" spans="2:8" x14ac:dyDescent="0.25">
      <c r="C98">
        <v>216178</v>
      </c>
      <c r="D98" s="29"/>
      <c r="E98" s="29"/>
      <c r="F98" s="29"/>
      <c r="G98" s="29">
        <v>2</v>
      </c>
      <c r="H98" s="29">
        <v>2</v>
      </c>
    </row>
    <row r="99" spans="2:8" x14ac:dyDescent="0.25">
      <c r="C99">
        <v>217183</v>
      </c>
      <c r="D99" s="29"/>
      <c r="E99" s="29"/>
      <c r="F99" s="29"/>
      <c r="G99" s="29">
        <v>1</v>
      </c>
      <c r="H99" s="29">
        <v>1</v>
      </c>
    </row>
    <row r="100" spans="2:8" x14ac:dyDescent="0.25">
      <c r="C100">
        <v>220532</v>
      </c>
      <c r="D100" s="29"/>
      <c r="E100" s="29"/>
      <c r="F100" s="29"/>
      <c r="G100" s="29">
        <v>2</v>
      </c>
      <c r="H100" s="29">
        <v>2</v>
      </c>
    </row>
    <row r="101" spans="2:8" x14ac:dyDescent="0.25">
      <c r="C101">
        <v>227032</v>
      </c>
      <c r="D101" s="29"/>
      <c r="E101" s="29"/>
      <c r="F101" s="29"/>
      <c r="G101" s="29">
        <v>2</v>
      </c>
      <c r="H101" s="29">
        <v>2</v>
      </c>
    </row>
    <row r="102" spans="2:8" x14ac:dyDescent="0.25">
      <c r="C102">
        <v>230846</v>
      </c>
      <c r="D102" s="29"/>
      <c r="E102" s="29"/>
      <c r="F102" s="29"/>
      <c r="G102" s="29">
        <v>1</v>
      </c>
      <c r="H102" s="29">
        <v>1</v>
      </c>
    </row>
    <row r="103" spans="2:8" x14ac:dyDescent="0.25">
      <c r="C103">
        <v>236484</v>
      </c>
      <c r="D103" s="29"/>
      <c r="E103" s="29"/>
      <c r="F103" s="29"/>
      <c r="G103" s="29">
        <v>2</v>
      </c>
      <c r="H103" s="29">
        <v>2</v>
      </c>
    </row>
    <row r="104" spans="2:8" x14ac:dyDescent="0.25">
      <c r="C104">
        <v>253727</v>
      </c>
      <c r="D104" s="29"/>
      <c r="E104" s="29"/>
      <c r="F104" s="29"/>
      <c r="G104" s="29">
        <v>1</v>
      </c>
      <c r="H104" s="29">
        <v>1</v>
      </c>
    </row>
    <row r="105" spans="2:8" x14ac:dyDescent="0.25">
      <c r="C105">
        <v>257536</v>
      </c>
      <c r="D105" s="29"/>
      <c r="E105" s="29"/>
      <c r="F105" s="29"/>
      <c r="G105" s="29">
        <v>2</v>
      </c>
      <c r="H105" s="29">
        <v>2</v>
      </c>
    </row>
    <row r="106" spans="2:8" x14ac:dyDescent="0.25">
      <c r="C106">
        <v>272943</v>
      </c>
      <c r="D106" s="29"/>
      <c r="E106" s="29"/>
      <c r="F106" s="29"/>
      <c r="G106" s="29">
        <v>2</v>
      </c>
      <c r="H106" s="29">
        <v>2</v>
      </c>
    </row>
    <row r="107" spans="2:8" x14ac:dyDescent="0.25">
      <c r="C107">
        <v>278848</v>
      </c>
      <c r="D107" s="29"/>
      <c r="E107" s="29"/>
      <c r="F107" s="29"/>
      <c r="G107" s="29">
        <v>1</v>
      </c>
      <c r="H107" s="29">
        <v>1</v>
      </c>
    </row>
    <row r="108" spans="2:8" x14ac:dyDescent="0.25">
      <c r="C108">
        <v>280630</v>
      </c>
      <c r="D108" s="29"/>
      <c r="E108" s="29"/>
      <c r="F108" s="29"/>
      <c r="G108" s="29">
        <v>1</v>
      </c>
      <c r="H108" s="29">
        <v>1</v>
      </c>
    </row>
    <row r="109" spans="2:8" x14ac:dyDescent="0.25">
      <c r="C109">
        <v>307288</v>
      </c>
      <c r="D109" s="29"/>
      <c r="E109" s="29"/>
      <c r="F109" s="29"/>
      <c r="G109" s="29">
        <v>1</v>
      </c>
      <c r="H109" s="29">
        <v>1</v>
      </c>
    </row>
    <row r="110" spans="2:8" x14ac:dyDescent="0.25">
      <c r="C110">
        <v>318543</v>
      </c>
      <c r="D110" s="29"/>
      <c r="E110" s="29"/>
      <c r="F110" s="29"/>
      <c r="G110" s="29">
        <v>2</v>
      </c>
      <c r="H110" s="29">
        <v>2</v>
      </c>
    </row>
    <row r="111" spans="2:8" x14ac:dyDescent="0.25">
      <c r="B111" s="30" t="s">
        <v>40</v>
      </c>
      <c r="D111" s="29"/>
      <c r="E111" s="29"/>
      <c r="F111" s="29"/>
      <c r="G111" s="29">
        <v>43</v>
      </c>
      <c r="H111" s="29">
        <v>43</v>
      </c>
    </row>
    <row r="112" spans="2:8" x14ac:dyDescent="0.25">
      <c r="C112">
        <v>189411</v>
      </c>
      <c r="D112" s="29"/>
      <c r="E112" s="29"/>
      <c r="F112" s="29"/>
      <c r="G112" s="29">
        <v>1</v>
      </c>
      <c r="H112" s="29">
        <v>1</v>
      </c>
    </row>
    <row r="113" spans="3:8" x14ac:dyDescent="0.25">
      <c r="C113">
        <v>191084</v>
      </c>
      <c r="D113" s="29"/>
      <c r="E113" s="29"/>
      <c r="F113" s="29"/>
      <c r="G113" s="29">
        <v>1</v>
      </c>
      <c r="H113" s="29">
        <v>1</v>
      </c>
    </row>
    <row r="114" spans="3:8" x14ac:dyDescent="0.25">
      <c r="C114">
        <v>194626</v>
      </c>
      <c r="D114" s="29"/>
      <c r="E114" s="29"/>
      <c r="F114" s="29"/>
      <c r="G114" s="29">
        <v>4</v>
      </c>
      <c r="H114" s="29">
        <v>4</v>
      </c>
    </row>
    <row r="115" spans="3:8" x14ac:dyDescent="0.25">
      <c r="C115">
        <v>195165</v>
      </c>
      <c r="D115" s="29"/>
      <c r="E115" s="29"/>
      <c r="F115" s="29"/>
      <c r="G115" s="29">
        <v>2</v>
      </c>
      <c r="H115" s="29">
        <v>2</v>
      </c>
    </row>
    <row r="116" spans="3:8" x14ac:dyDescent="0.25">
      <c r="C116">
        <v>196984</v>
      </c>
      <c r="D116" s="29"/>
      <c r="E116" s="29"/>
      <c r="F116" s="29"/>
      <c r="G116" s="29">
        <v>2</v>
      </c>
      <c r="H116" s="29">
        <v>2</v>
      </c>
    </row>
    <row r="117" spans="3:8" x14ac:dyDescent="0.25">
      <c r="C117">
        <v>199189</v>
      </c>
      <c r="D117" s="29"/>
      <c r="E117" s="29"/>
      <c r="F117" s="29"/>
      <c r="G117" s="29">
        <v>2</v>
      </c>
      <c r="H117" s="29">
        <v>2</v>
      </c>
    </row>
    <row r="118" spans="3:8" x14ac:dyDescent="0.25">
      <c r="C118">
        <v>199966</v>
      </c>
      <c r="D118" s="29"/>
      <c r="E118" s="29"/>
      <c r="F118" s="29"/>
      <c r="G118" s="29">
        <v>2</v>
      </c>
      <c r="H118" s="29">
        <v>2</v>
      </c>
    </row>
    <row r="119" spans="3:8" x14ac:dyDescent="0.25">
      <c r="C119">
        <v>203578</v>
      </c>
      <c r="D119" s="29"/>
      <c r="E119" s="29"/>
      <c r="F119" s="29"/>
      <c r="G119" s="29">
        <v>3</v>
      </c>
      <c r="H119" s="29">
        <v>3</v>
      </c>
    </row>
    <row r="120" spans="3:8" x14ac:dyDescent="0.25">
      <c r="C120">
        <v>206596</v>
      </c>
      <c r="D120" s="29"/>
      <c r="E120" s="29"/>
      <c r="F120" s="29"/>
      <c r="G120" s="29">
        <v>1</v>
      </c>
      <c r="H120" s="29">
        <v>1</v>
      </c>
    </row>
    <row r="121" spans="3:8" x14ac:dyDescent="0.25">
      <c r="C121">
        <v>208301</v>
      </c>
      <c r="D121" s="29"/>
      <c r="E121" s="29"/>
      <c r="F121" s="29"/>
      <c r="G121" s="29">
        <v>2</v>
      </c>
      <c r="H121" s="29">
        <v>2</v>
      </c>
    </row>
    <row r="122" spans="3:8" x14ac:dyDescent="0.25">
      <c r="C122">
        <v>209287</v>
      </c>
      <c r="D122" s="29"/>
      <c r="E122" s="29"/>
      <c r="F122" s="29"/>
      <c r="G122" s="29">
        <v>1</v>
      </c>
      <c r="H122" s="29">
        <v>1</v>
      </c>
    </row>
    <row r="123" spans="3:8" x14ac:dyDescent="0.25">
      <c r="C123">
        <v>214806</v>
      </c>
      <c r="D123" s="29"/>
      <c r="E123" s="29"/>
      <c r="F123" s="29"/>
      <c r="G123" s="29">
        <v>2</v>
      </c>
      <c r="H123" s="29">
        <v>2</v>
      </c>
    </row>
    <row r="124" spans="3:8" x14ac:dyDescent="0.25">
      <c r="C124">
        <v>218886</v>
      </c>
      <c r="D124" s="29"/>
      <c r="E124" s="29"/>
      <c r="F124" s="29"/>
      <c r="G124" s="29">
        <v>1</v>
      </c>
      <c r="H124" s="29">
        <v>1</v>
      </c>
    </row>
    <row r="125" spans="3:8" x14ac:dyDescent="0.25">
      <c r="C125">
        <v>223284</v>
      </c>
      <c r="D125" s="29"/>
      <c r="E125" s="29"/>
      <c r="F125" s="29"/>
      <c r="G125" s="29">
        <v>2</v>
      </c>
      <c r="H125" s="29">
        <v>2</v>
      </c>
    </row>
    <row r="126" spans="3:8" x14ac:dyDescent="0.25">
      <c r="C126">
        <v>241344</v>
      </c>
      <c r="D126" s="29"/>
      <c r="E126" s="29"/>
      <c r="F126" s="29"/>
      <c r="G126" s="29">
        <v>1</v>
      </c>
      <c r="H126" s="29">
        <v>1</v>
      </c>
    </row>
    <row r="127" spans="3:8" x14ac:dyDescent="0.25">
      <c r="C127">
        <v>242140</v>
      </c>
      <c r="D127" s="29"/>
      <c r="E127" s="29"/>
      <c r="F127" s="29"/>
      <c r="G127" s="29">
        <v>2</v>
      </c>
      <c r="H127" s="29">
        <v>2</v>
      </c>
    </row>
    <row r="128" spans="3:8" x14ac:dyDescent="0.25">
      <c r="C128">
        <v>253688</v>
      </c>
      <c r="D128" s="29"/>
      <c r="E128" s="29"/>
      <c r="F128" s="29"/>
      <c r="G128" s="29">
        <v>1</v>
      </c>
      <c r="H128" s="29">
        <v>1</v>
      </c>
    </row>
    <row r="129" spans="2:8" x14ac:dyDescent="0.25">
      <c r="C129">
        <v>254845</v>
      </c>
      <c r="D129" s="29"/>
      <c r="E129" s="29"/>
      <c r="F129" s="29"/>
      <c r="G129" s="29">
        <v>1</v>
      </c>
      <c r="H129" s="29">
        <v>1</v>
      </c>
    </row>
    <row r="130" spans="2:8" x14ac:dyDescent="0.25">
      <c r="C130">
        <v>263116</v>
      </c>
      <c r="D130" s="29"/>
      <c r="E130" s="29"/>
      <c r="F130" s="29"/>
      <c r="G130" s="29">
        <v>2</v>
      </c>
      <c r="H130" s="29">
        <v>2</v>
      </c>
    </row>
    <row r="131" spans="2:8" x14ac:dyDescent="0.25">
      <c r="C131">
        <v>267605</v>
      </c>
      <c r="D131" s="29"/>
      <c r="E131" s="29"/>
      <c r="F131" s="29"/>
      <c r="G131" s="29">
        <v>2</v>
      </c>
      <c r="H131" s="29">
        <v>2</v>
      </c>
    </row>
    <row r="132" spans="2:8" x14ac:dyDescent="0.25">
      <c r="C132">
        <v>276272</v>
      </c>
      <c r="D132" s="29"/>
      <c r="E132" s="29"/>
      <c r="F132" s="29"/>
      <c r="G132" s="29">
        <v>2</v>
      </c>
      <c r="H132" s="29">
        <v>2</v>
      </c>
    </row>
    <row r="133" spans="2:8" x14ac:dyDescent="0.25">
      <c r="C133">
        <v>277844</v>
      </c>
      <c r="D133" s="29"/>
      <c r="E133" s="29"/>
      <c r="F133" s="29"/>
      <c r="G133" s="29">
        <v>3</v>
      </c>
      <c r="H133" s="29">
        <v>3</v>
      </c>
    </row>
    <row r="134" spans="2:8" x14ac:dyDescent="0.25">
      <c r="C134">
        <v>300735</v>
      </c>
      <c r="D134" s="29"/>
      <c r="E134" s="29"/>
      <c r="F134" s="29"/>
      <c r="G134" s="29">
        <v>1</v>
      </c>
      <c r="H134" s="29">
        <v>1</v>
      </c>
    </row>
    <row r="135" spans="2:8" x14ac:dyDescent="0.25">
      <c r="C135">
        <v>303427</v>
      </c>
      <c r="D135" s="29"/>
      <c r="E135" s="29"/>
      <c r="F135" s="29"/>
      <c r="G135" s="29">
        <v>2</v>
      </c>
      <c r="H135" s="29">
        <v>2</v>
      </c>
    </row>
    <row r="136" spans="2:8" x14ac:dyDescent="0.25">
      <c r="B136" s="30" t="s">
        <v>41</v>
      </c>
      <c r="D136" s="29">
        <v>7</v>
      </c>
      <c r="E136" s="29">
        <v>3</v>
      </c>
      <c r="F136" s="29">
        <v>1</v>
      </c>
      <c r="G136" s="29">
        <v>10</v>
      </c>
      <c r="H136" s="29">
        <v>21</v>
      </c>
    </row>
    <row r="137" spans="2:8" x14ac:dyDescent="0.25">
      <c r="C137">
        <v>150033</v>
      </c>
      <c r="D137" s="29">
        <v>4</v>
      </c>
      <c r="E137" s="29"/>
      <c r="F137" s="29"/>
      <c r="G137" s="29"/>
      <c r="H137" s="29">
        <v>4</v>
      </c>
    </row>
    <row r="138" spans="2:8" x14ac:dyDescent="0.25">
      <c r="C138">
        <v>190193</v>
      </c>
      <c r="D138" s="29">
        <v>3</v>
      </c>
      <c r="E138" s="29"/>
      <c r="F138" s="29"/>
      <c r="G138" s="29"/>
      <c r="H138" s="29">
        <v>3</v>
      </c>
    </row>
    <row r="139" spans="2:8" x14ac:dyDescent="0.25">
      <c r="C139">
        <v>206060</v>
      </c>
      <c r="D139" s="29"/>
      <c r="E139" s="29">
        <v>3</v>
      </c>
      <c r="F139" s="29"/>
      <c r="G139" s="29"/>
      <c r="H139" s="29">
        <v>3</v>
      </c>
    </row>
    <row r="140" spans="2:8" x14ac:dyDescent="0.25">
      <c r="C140">
        <v>207944</v>
      </c>
      <c r="D140" s="29"/>
      <c r="E140" s="29"/>
      <c r="F140" s="29"/>
      <c r="G140" s="29">
        <v>2</v>
      </c>
      <c r="H140" s="29">
        <v>2</v>
      </c>
    </row>
    <row r="141" spans="2:8" x14ac:dyDescent="0.25">
      <c r="C141">
        <v>209051</v>
      </c>
      <c r="D141" s="29"/>
      <c r="E141" s="29"/>
      <c r="F141" s="29"/>
      <c r="G141" s="29">
        <v>2</v>
      </c>
      <c r="H141" s="29">
        <v>2</v>
      </c>
    </row>
    <row r="142" spans="2:8" x14ac:dyDescent="0.25">
      <c r="C142">
        <v>243158</v>
      </c>
      <c r="D142" s="29"/>
      <c r="E142" s="29"/>
      <c r="F142" s="29"/>
      <c r="G142" s="29">
        <v>1</v>
      </c>
      <c r="H142" s="29">
        <v>1</v>
      </c>
    </row>
    <row r="143" spans="2:8" x14ac:dyDescent="0.25">
      <c r="C143">
        <v>247866</v>
      </c>
      <c r="D143" s="29"/>
      <c r="E143" s="29"/>
      <c r="F143" s="29"/>
      <c r="G143" s="29">
        <v>2</v>
      </c>
      <c r="H143" s="29">
        <v>2</v>
      </c>
    </row>
    <row r="144" spans="2:8" x14ac:dyDescent="0.25">
      <c r="C144">
        <v>265446</v>
      </c>
      <c r="D144" s="29"/>
      <c r="E144" s="29"/>
      <c r="F144" s="29"/>
      <c r="G144" s="29">
        <v>2</v>
      </c>
      <c r="H144" s="29">
        <v>2</v>
      </c>
    </row>
    <row r="145" spans="2:8" x14ac:dyDescent="0.25">
      <c r="C145">
        <v>283171</v>
      </c>
      <c r="D145" s="29"/>
      <c r="E145" s="29"/>
      <c r="F145" s="29"/>
      <c r="G145" s="29">
        <v>1</v>
      </c>
      <c r="H145" s="29">
        <v>1</v>
      </c>
    </row>
    <row r="146" spans="2:8" x14ac:dyDescent="0.25">
      <c r="C146">
        <v>304503</v>
      </c>
      <c r="D146" s="29"/>
      <c r="E146" s="29"/>
      <c r="F146" s="29">
        <v>1</v>
      </c>
      <c r="G146" s="29"/>
      <c r="H146" s="29">
        <v>1</v>
      </c>
    </row>
    <row r="147" spans="2:8" x14ac:dyDescent="0.25">
      <c r="B147" s="30" t="s">
        <v>42</v>
      </c>
      <c r="D147" s="29"/>
      <c r="E147" s="29"/>
      <c r="F147" s="29"/>
      <c r="G147" s="29">
        <v>46</v>
      </c>
      <c r="H147" s="29">
        <v>46</v>
      </c>
    </row>
    <row r="148" spans="2:8" x14ac:dyDescent="0.25">
      <c r="C148">
        <v>183694</v>
      </c>
      <c r="D148" s="29"/>
      <c r="E148" s="29"/>
      <c r="F148" s="29"/>
      <c r="G148" s="29">
        <v>1</v>
      </c>
      <c r="H148" s="29">
        <v>1</v>
      </c>
    </row>
    <row r="149" spans="2:8" x14ac:dyDescent="0.25">
      <c r="C149">
        <v>190921</v>
      </c>
      <c r="D149" s="29"/>
      <c r="E149" s="29"/>
      <c r="F149" s="29"/>
      <c r="G149" s="29">
        <v>2</v>
      </c>
      <c r="H149" s="29">
        <v>2</v>
      </c>
    </row>
    <row r="150" spans="2:8" x14ac:dyDescent="0.25">
      <c r="C150">
        <v>199348</v>
      </c>
      <c r="D150" s="29"/>
      <c r="E150" s="29"/>
      <c r="F150" s="29"/>
      <c r="G150" s="29">
        <v>2</v>
      </c>
      <c r="H150" s="29">
        <v>2</v>
      </c>
    </row>
    <row r="151" spans="2:8" x14ac:dyDescent="0.25">
      <c r="C151">
        <v>201244</v>
      </c>
      <c r="D151" s="29"/>
      <c r="E151" s="29"/>
      <c r="F151" s="29"/>
      <c r="G151" s="29">
        <v>1</v>
      </c>
      <c r="H151" s="29">
        <v>1</v>
      </c>
    </row>
    <row r="152" spans="2:8" x14ac:dyDescent="0.25">
      <c r="C152">
        <v>205038</v>
      </c>
      <c r="D152" s="29"/>
      <c r="E152" s="29"/>
      <c r="F152" s="29"/>
      <c r="G152" s="29">
        <v>2</v>
      </c>
      <c r="H152" s="29">
        <v>2</v>
      </c>
    </row>
    <row r="153" spans="2:8" x14ac:dyDescent="0.25">
      <c r="C153">
        <v>207637</v>
      </c>
      <c r="D153" s="29"/>
      <c r="E153" s="29"/>
      <c r="F153" s="29"/>
      <c r="G153" s="29">
        <v>2</v>
      </c>
      <c r="H153" s="29">
        <v>2</v>
      </c>
    </row>
    <row r="154" spans="2:8" x14ac:dyDescent="0.25">
      <c r="C154">
        <v>208708</v>
      </c>
      <c r="D154" s="29"/>
      <c r="E154" s="29"/>
      <c r="F154" s="29"/>
      <c r="G154" s="29">
        <v>1</v>
      </c>
      <c r="H154" s="29">
        <v>1</v>
      </c>
    </row>
    <row r="155" spans="2:8" x14ac:dyDescent="0.25">
      <c r="C155">
        <v>209612</v>
      </c>
      <c r="D155" s="29"/>
      <c r="E155" s="29"/>
      <c r="F155" s="29"/>
      <c r="G155" s="29">
        <v>2</v>
      </c>
      <c r="H155" s="29">
        <v>2</v>
      </c>
    </row>
    <row r="156" spans="2:8" x14ac:dyDescent="0.25">
      <c r="C156">
        <v>210484</v>
      </c>
      <c r="D156" s="29"/>
      <c r="E156" s="29"/>
      <c r="F156" s="29"/>
      <c r="G156" s="29">
        <v>2</v>
      </c>
      <c r="H156" s="29">
        <v>2</v>
      </c>
    </row>
    <row r="157" spans="2:8" x14ac:dyDescent="0.25">
      <c r="C157">
        <v>211923</v>
      </c>
      <c r="D157" s="29"/>
      <c r="E157" s="29"/>
      <c r="F157" s="29"/>
      <c r="G157" s="29">
        <v>2</v>
      </c>
      <c r="H157" s="29">
        <v>2</v>
      </c>
    </row>
    <row r="158" spans="2:8" x14ac:dyDescent="0.25">
      <c r="C158">
        <v>214906</v>
      </c>
      <c r="D158" s="29"/>
      <c r="E158" s="29"/>
      <c r="F158" s="29"/>
      <c r="G158" s="29">
        <v>2</v>
      </c>
      <c r="H158" s="29">
        <v>2</v>
      </c>
    </row>
    <row r="159" spans="2:8" x14ac:dyDescent="0.25">
      <c r="C159">
        <v>222286</v>
      </c>
      <c r="D159" s="29"/>
      <c r="E159" s="29"/>
      <c r="F159" s="29"/>
      <c r="G159" s="29">
        <v>2</v>
      </c>
      <c r="H159" s="29">
        <v>2</v>
      </c>
    </row>
    <row r="160" spans="2:8" x14ac:dyDescent="0.25">
      <c r="C160">
        <v>223469</v>
      </c>
      <c r="D160" s="29"/>
      <c r="E160" s="29"/>
      <c r="F160" s="29"/>
      <c r="G160" s="29">
        <v>2</v>
      </c>
      <c r="H160" s="29">
        <v>2</v>
      </c>
    </row>
    <row r="161" spans="2:8" x14ac:dyDescent="0.25">
      <c r="C161">
        <v>231083</v>
      </c>
      <c r="D161" s="29"/>
      <c r="E161" s="29"/>
      <c r="F161" s="29"/>
      <c r="G161" s="29">
        <v>2</v>
      </c>
      <c r="H161" s="29">
        <v>2</v>
      </c>
    </row>
    <row r="162" spans="2:8" x14ac:dyDescent="0.25">
      <c r="C162">
        <v>241116</v>
      </c>
      <c r="D162" s="29"/>
      <c r="E162" s="29"/>
      <c r="F162" s="29"/>
      <c r="G162" s="29">
        <v>1</v>
      </c>
      <c r="H162" s="29">
        <v>1</v>
      </c>
    </row>
    <row r="163" spans="2:8" x14ac:dyDescent="0.25">
      <c r="C163">
        <v>241243</v>
      </c>
      <c r="D163" s="29"/>
      <c r="E163" s="29"/>
      <c r="F163" s="29"/>
      <c r="G163" s="29">
        <v>2</v>
      </c>
      <c r="H163" s="29">
        <v>2</v>
      </c>
    </row>
    <row r="164" spans="2:8" x14ac:dyDescent="0.25">
      <c r="C164">
        <v>246578</v>
      </c>
      <c r="D164" s="29"/>
      <c r="E164" s="29"/>
      <c r="F164" s="29"/>
      <c r="G164" s="29">
        <v>1</v>
      </c>
      <c r="H164" s="29">
        <v>1</v>
      </c>
    </row>
    <row r="165" spans="2:8" x14ac:dyDescent="0.25">
      <c r="C165">
        <v>248907</v>
      </c>
      <c r="D165" s="29"/>
      <c r="E165" s="29"/>
      <c r="F165" s="29"/>
      <c r="G165" s="29">
        <v>2</v>
      </c>
      <c r="H165" s="29">
        <v>2</v>
      </c>
    </row>
    <row r="166" spans="2:8" x14ac:dyDescent="0.25">
      <c r="C166">
        <v>261872</v>
      </c>
      <c r="D166" s="29"/>
      <c r="E166" s="29"/>
      <c r="F166" s="29"/>
      <c r="G166" s="29">
        <v>1</v>
      </c>
      <c r="H166" s="29">
        <v>1</v>
      </c>
    </row>
    <row r="167" spans="2:8" x14ac:dyDescent="0.25">
      <c r="C167">
        <v>265721</v>
      </c>
      <c r="D167" s="29"/>
      <c r="E167" s="29"/>
      <c r="F167" s="29"/>
      <c r="G167" s="29">
        <v>2</v>
      </c>
      <c r="H167" s="29">
        <v>2</v>
      </c>
    </row>
    <row r="168" spans="2:8" x14ac:dyDescent="0.25">
      <c r="C168">
        <v>270590</v>
      </c>
      <c r="D168" s="29"/>
      <c r="E168" s="29"/>
      <c r="F168" s="29"/>
      <c r="G168" s="29">
        <v>2</v>
      </c>
      <c r="H168" s="29">
        <v>2</v>
      </c>
    </row>
    <row r="169" spans="2:8" x14ac:dyDescent="0.25">
      <c r="C169">
        <v>270959</v>
      </c>
      <c r="D169" s="29"/>
      <c r="E169" s="29"/>
      <c r="F169" s="29"/>
      <c r="G169" s="29">
        <v>2</v>
      </c>
      <c r="H169" s="29">
        <v>2</v>
      </c>
    </row>
    <row r="170" spans="2:8" x14ac:dyDescent="0.25">
      <c r="C170">
        <v>274203</v>
      </c>
      <c r="D170" s="29"/>
      <c r="E170" s="29"/>
      <c r="F170" s="29"/>
      <c r="G170" s="29">
        <v>1</v>
      </c>
      <c r="H170" s="29">
        <v>1</v>
      </c>
    </row>
    <row r="171" spans="2:8" x14ac:dyDescent="0.25">
      <c r="C171">
        <v>276478</v>
      </c>
      <c r="D171" s="29"/>
      <c r="E171" s="29"/>
      <c r="F171" s="29"/>
      <c r="G171" s="29">
        <v>2</v>
      </c>
      <c r="H171" s="29">
        <v>2</v>
      </c>
    </row>
    <row r="172" spans="2:8" x14ac:dyDescent="0.25">
      <c r="C172">
        <v>288884</v>
      </c>
      <c r="D172" s="29"/>
      <c r="E172" s="29"/>
      <c r="F172" s="29"/>
      <c r="G172" s="29">
        <v>1</v>
      </c>
      <c r="H172" s="29">
        <v>1</v>
      </c>
    </row>
    <row r="173" spans="2:8" x14ac:dyDescent="0.25">
      <c r="C173">
        <v>289162</v>
      </c>
      <c r="D173" s="29"/>
      <c r="E173" s="29"/>
      <c r="F173" s="29"/>
      <c r="G173" s="29">
        <v>1</v>
      </c>
      <c r="H173" s="29">
        <v>1</v>
      </c>
    </row>
    <row r="174" spans="2:8" x14ac:dyDescent="0.25">
      <c r="C174">
        <v>343407</v>
      </c>
      <c r="D174" s="29"/>
      <c r="E174" s="29"/>
      <c r="F174" s="29"/>
      <c r="G174" s="29">
        <v>1</v>
      </c>
      <c r="H174" s="29">
        <v>1</v>
      </c>
    </row>
    <row r="175" spans="2:8" x14ac:dyDescent="0.25">
      <c r="C175">
        <v>352830</v>
      </c>
      <c r="D175" s="29"/>
      <c r="E175" s="29"/>
      <c r="F175" s="29"/>
      <c r="G175" s="29">
        <v>2</v>
      </c>
      <c r="H175" s="29">
        <v>2</v>
      </c>
    </row>
    <row r="176" spans="2:8" x14ac:dyDescent="0.25">
      <c r="B176" s="30" t="s">
        <v>43</v>
      </c>
      <c r="D176" s="29">
        <v>5</v>
      </c>
      <c r="E176" s="29"/>
      <c r="F176" s="29"/>
      <c r="G176" s="29">
        <v>39</v>
      </c>
      <c r="H176" s="29">
        <v>44</v>
      </c>
    </row>
    <row r="177" spans="3:8" x14ac:dyDescent="0.25">
      <c r="C177">
        <v>92609</v>
      </c>
      <c r="D177" s="29">
        <v>3</v>
      </c>
      <c r="E177" s="29"/>
      <c r="F177" s="29"/>
      <c r="G177" s="29"/>
      <c r="H177" s="29">
        <v>3</v>
      </c>
    </row>
    <row r="178" spans="3:8" x14ac:dyDescent="0.25">
      <c r="C178">
        <v>195447</v>
      </c>
      <c r="D178" s="29"/>
      <c r="E178" s="29"/>
      <c r="F178" s="29"/>
      <c r="G178" s="29">
        <v>1</v>
      </c>
      <c r="H178" s="29">
        <v>1</v>
      </c>
    </row>
    <row r="179" spans="3:8" x14ac:dyDescent="0.25">
      <c r="C179">
        <v>199132</v>
      </c>
      <c r="D179" s="29"/>
      <c r="E179" s="29"/>
      <c r="F179" s="29"/>
      <c r="G179" s="29">
        <v>2</v>
      </c>
      <c r="H179" s="29">
        <v>2</v>
      </c>
    </row>
    <row r="180" spans="3:8" x14ac:dyDescent="0.25">
      <c r="C180">
        <v>205308</v>
      </c>
      <c r="D180" s="29"/>
      <c r="E180" s="29"/>
      <c r="F180" s="29"/>
      <c r="G180" s="29">
        <v>2</v>
      </c>
      <c r="H180" s="29">
        <v>2</v>
      </c>
    </row>
    <row r="181" spans="3:8" x14ac:dyDescent="0.25">
      <c r="C181">
        <v>209404</v>
      </c>
      <c r="D181" s="29"/>
      <c r="E181" s="29"/>
      <c r="F181" s="29"/>
      <c r="G181" s="29">
        <v>1</v>
      </c>
      <c r="H181" s="29">
        <v>1</v>
      </c>
    </row>
    <row r="182" spans="3:8" x14ac:dyDescent="0.25">
      <c r="C182">
        <v>214204</v>
      </c>
      <c r="D182" s="29"/>
      <c r="E182" s="29"/>
      <c r="F182" s="29"/>
      <c r="G182" s="29">
        <v>2</v>
      </c>
      <c r="H182" s="29">
        <v>2</v>
      </c>
    </row>
    <row r="183" spans="3:8" x14ac:dyDescent="0.25">
      <c r="C183">
        <v>214724</v>
      </c>
      <c r="D183" s="29"/>
      <c r="E183" s="29"/>
      <c r="F183" s="29"/>
      <c r="G183" s="29">
        <v>2</v>
      </c>
      <c r="H183" s="29">
        <v>2</v>
      </c>
    </row>
    <row r="184" spans="3:8" x14ac:dyDescent="0.25">
      <c r="C184">
        <v>219145</v>
      </c>
      <c r="D184" s="29"/>
      <c r="E184" s="29"/>
      <c r="F184" s="29"/>
      <c r="G184" s="29">
        <v>2</v>
      </c>
      <c r="H184" s="29">
        <v>2</v>
      </c>
    </row>
    <row r="185" spans="3:8" x14ac:dyDescent="0.25">
      <c r="C185">
        <v>233611</v>
      </c>
      <c r="D185" s="29"/>
      <c r="E185" s="29"/>
      <c r="F185" s="29"/>
      <c r="G185" s="29">
        <v>2</v>
      </c>
      <c r="H185" s="29">
        <v>2</v>
      </c>
    </row>
    <row r="186" spans="3:8" x14ac:dyDescent="0.25">
      <c r="C186">
        <v>233875</v>
      </c>
      <c r="D186" s="29"/>
      <c r="E186" s="29"/>
      <c r="F186" s="29"/>
      <c r="G186" s="29">
        <v>2</v>
      </c>
      <c r="H186" s="29">
        <v>2</v>
      </c>
    </row>
    <row r="187" spans="3:8" x14ac:dyDescent="0.25">
      <c r="C187">
        <v>238690</v>
      </c>
      <c r="D187" s="29"/>
      <c r="E187" s="29"/>
      <c r="F187" s="29"/>
      <c r="G187" s="29">
        <v>3</v>
      </c>
      <c r="H187" s="29">
        <v>3</v>
      </c>
    </row>
    <row r="188" spans="3:8" x14ac:dyDescent="0.25">
      <c r="C188">
        <v>240010</v>
      </c>
      <c r="D188" s="29"/>
      <c r="E188" s="29"/>
      <c r="F188" s="29"/>
      <c r="G188" s="29">
        <v>2</v>
      </c>
      <c r="H188" s="29">
        <v>2</v>
      </c>
    </row>
    <row r="189" spans="3:8" x14ac:dyDescent="0.25">
      <c r="C189">
        <v>247689</v>
      </c>
      <c r="D189" s="29"/>
      <c r="E189" s="29"/>
      <c r="F189" s="29"/>
      <c r="G189" s="29">
        <v>2</v>
      </c>
      <c r="H189" s="29">
        <v>2</v>
      </c>
    </row>
    <row r="190" spans="3:8" x14ac:dyDescent="0.25">
      <c r="C190">
        <v>256401</v>
      </c>
      <c r="D190" s="29"/>
      <c r="E190" s="29"/>
      <c r="F190" s="29"/>
      <c r="G190" s="29">
        <v>2</v>
      </c>
      <c r="H190" s="29">
        <v>2</v>
      </c>
    </row>
    <row r="191" spans="3:8" x14ac:dyDescent="0.25">
      <c r="C191">
        <v>263390</v>
      </c>
      <c r="D191" s="29"/>
      <c r="E191" s="29"/>
      <c r="F191" s="29"/>
      <c r="G191" s="29">
        <v>2</v>
      </c>
      <c r="H191" s="29">
        <v>2</v>
      </c>
    </row>
    <row r="192" spans="3:8" x14ac:dyDescent="0.25">
      <c r="C192">
        <v>265001</v>
      </c>
      <c r="D192" s="29"/>
      <c r="E192" s="29"/>
      <c r="F192" s="29"/>
      <c r="G192" s="29">
        <v>2</v>
      </c>
      <c r="H192" s="29">
        <v>2</v>
      </c>
    </row>
    <row r="193" spans="1:8" x14ac:dyDescent="0.25">
      <c r="C193">
        <v>268252</v>
      </c>
      <c r="D193" s="29"/>
      <c r="E193" s="29"/>
      <c r="F193" s="29"/>
      <c r="G193" s="29">
        <v>2</v>
      </c>
      <c r="H193" s="29">
        <v>2</v>
      </c>
    </row>
    <row r="194" spans="1:8" x14ac:dyDescent="0.25">
      <c r="C194">
        <v>269131</v>
      </c>
      <c r="D194" s="29">
        <v>1</v>
      </c>
      <c r="E194" s="29"/>
      <c r="F194" s="29"/>
      <c r="G194" s="29"/>
      <c r="H194" s="29">
        <v>1</v>
      </c>
    </row>
    <row r="195" spans="1:8" x14ac:dyDescent="0.25">
      <c r="C195">
        <v>273283</v>
      </c>
      <c r="D195" s="29"/>
      <c r="E195" s="29"/>
      <c r="F195" s="29"/>
      <c r="G195" s="29">
        <v>1</v>
      </c>
      <c r="H195" s="29">
        <v>1</v>
      </c>
    </row>
    <row r="196" spans="1:8" x14ac:dyDescent="0.25">
      <c r="C196">
        <v>280736</v>
      </c>
      <c r="D196" s="29"/>
      <c r="E196" s="29"/>
      <c r="F196" s="29"/>
      <c r="G196" s="29">
        <v>1</v>
      </c>
      <c r="H196" s="29">
        <v>1</v>
      </c>
    </row>
    <row r="197" spans="1:8" x14ac:dyDescent="0.25">
      <c r="C197">
        <v>281393</v>
      </c>
      <c r="D197" s="29">
        <v>1</v>
      </c>
      <c r="E197" s="29"/>
      <c r="F197" s="29"/>
      <c r="G197" s="29"/>
      <c r="H197" s="29">
        <v>1</v>
      </c>
    </row>
    <row r="198" spans="1:8" x14ac:dyDescent="0.25">
      <c r="C198">
        <v>281926</v>
      </c>
      <c r="D198" s="29"/>
      <c r="E198" s="29"/>
      <c r="F198" s="29"/>
      <c r="G198" s="29">
        <v>2</v>
      </c>
      <c r="H198" s="29">
        <v>2</v>
      </c>
    </row>
    <row r="199" spans="1:8" x14ac:dyDescent="0.25">
      <c r="C199">
        <v>282675</v>
      </c>
      <c r="D199" s="29"/>
      <c r="E199" s="29"/>
      <c r="F199" s="29"/>
      <c r="G199" s="29">
        <v>2</v>
      </c>
      <c r="H199" s="29">
        <v>2</v>
      </c>
    </row>
    <row r="200" spans="1:8" x14ac:dyDescent="0.25">
      <c r="C200">
        <v>285405</v>
      </c>
      <c r="D200" s="29"/>
      <c r="E200" s="29"/>
      <c r="F200" s="29"/>
      <c r="G200" s="29">
        <v>1</v>
      </c>
      <c r="H200" s="29">
        <v>1</v>
      </c>
    </row>
    <row r="201" spans="1:8" x14ac:dyDescent="0.25">
      <c r="C201">
        <v>289882</v>
      </c>
      <c r="D201" s="29"/>
      <c r="E201" s="29"/>
      <c r="F201" s="29"/>
      <c r="G201" s="29">
        <v>1</v>
      </c>
      <c r="H201" s="29">
        <v>1</v>
      </c>
    </row>
    <row r="202" spans="1:8" x14ac:dyDescent="0.25">
      <c r="A202" t="s">
        <v>44</v>
      </c>
      <c r="D202" s="29">
        <v>59</v>
      </c>
      <c r="E202" s="29">
        <v>8</v>
      </c>
      <c r="F202" s="29">
        <v>1</v>
      </c>
      <c r="G202" s="29">
        <v>89</v>
      </c>
      <c r="H202" s="29">
        <v>157</v>
      </c>
    </row>
    <row r="203" spans="1:8" x14ac:dyDescent="0.25">
      <c r="B203" s="30" t="s">
        <v>45</v>
      </c>
      <c r="D203" s="29">
        <v>3</v>
      </c>
      <c r="E203" s="29">
        <v>3</v>
      </c>
      <c r="F203" s="29"/>
      <c r="G203" s="29">
        <v>47</v>
      </c>
      <c r="H203" s="29">
        <v>53</v>
      </c>
    </row>
    <row r="204" spans="1:8" x14ac:dyDescent="0.25">
      <c r="C204">
        <v>155684</v>
      </c>
      <c r="D204" s="29"/>
      <c r="E204" s="29"/>
      <c r="F204" s="29"/>
      <c r="G204" s="29">
        <v>2</v>
      </c>
      <c r="H204" s="29">
        <v>2</v>
      </c>
    </row>
    <row r="205" spans="1:8" x14ac:dyDescent="0.25">
      <c r="C205">
        <v>190056</v>
      </c>
      <c r="D205" s="29"/>
      <c r="E205" s="29"/>
      <c r="F205" s="29"/>
      <c r="G205" s="29">
        <v>1</v>
      </c>
      <c r="H205" s="29">
        <v>1</v>
      </c>
    </row>
    <row r="206" spans="1:8" x14ac:dyDescent="0.25">
      <c r="C206">
        <v>191663</v>
      </c>
      <c r="D206" s="29">
        <v>2</v>
      </c>
      <c r="E206" s="29"/>
      <c r="F206" s="29"/>
      <c r="G206" s="29"/>
      <c r="H206" s="29">
        <v>2</v>
      </c>
    </row>
    <row r="207" spans="1:8" x14ac:dyDescent="0.25">
      <c r="C207">
        <v>195376</v>
      </c>
      <c r="D207" s="29"/>
      <c r="E207" s="29"/>
      <c r="F207" s="29"/>
      <c r="G207" s="29">
        <v>2</v>
      </c>
      <c r="H207" s="29">
        <v>2</v>
      </c>
    </row>
    <row r="208" spans="1:8" x14ac:dyDescent="0.25">
      <c r="C208">
        <v>202278</v>
      </c>
      <c r="D208" s="29"/>
      <c r="E208" s="29"/>
      <c r="F208" s="29"/>
      <c r="G208" s="29">
        <v>1</v>
      </c>
      <c r="H208" s="29">
        <v>1</v>
      </c>
    </row>
    <row r="209" spans="3:8" x14ac:dyDescent="0.25">
      <c r="C209">
        <v>214314</v>
      </c>
      <c r="D209" s="29"/>
      <c r="E209" s="29">
        <v>3</v>
      </c>
      <c r="F209" s="29"/>
      <c r="G209" s="29"/>
      <c r="H209" s="29">
        <v>3</v>
      </c>
    </row>
    <row r="210" spans="3:8" x14ac:dyDescent="0.25">
      <c r="C210">
        <v>218219</v>
      </c>
      <c r="D210" s="29"/>
      <c r="E210" s="29"/>
      <c r="F210" s="29"/>
      <c r="G210" s="29">
        <v>2</v>
      </c>
      <c r="H210" s="29">
        <v>2</v>
      </c>
    </row>
    <row r="211" spans="3:8" x14ac:dyDescent="0.25">
      <c r="C211">
        <v>220527</v>
      </c>
      <c r="D211" s="29"/>
      <c r="E211" s="29"/>
      <c r="F211" s="29"/>
      <c r="G211" s="29">
        <v>2</v>
      </c>
      <c r="H211" s="29">
        <v>2</v>
      </c>
    </row>
    <row r="212" spans="3:8" x14ac:dyDescent="0.25">
      <c r="C212">
        <v>221997</v>
      </c>
      <c r="D212" s="29"/>
      <c r="E212" s="29"/>
      <c r="F212" s="29"/>
      <c r="G212" s="29">
        <v>2</v>
      </c>
      <c r="H212" s="29">
        <v>2</v>
      </c>
    </row>
    <row r="213" spans="3:8" x14ac:dyDescent="0.25">
      <c r="C213">
        <v>226637</v>
      </c>
      <c r="D213" s="29"/>
      <c r="E213" s="29"/>
      <c r="F213" s="29"/>
      <c r="G213" s="29">
        <v>2</v>
      </c>
      <c r="H213" s="29">
        <v>2</v>
      </c>
    </row>
    <row r="214" spans="3:8" x14ac:dyDescent="0.25">
      <c r="C214">
        <v>236361</v>
      </c>
      <c r="D214" s="29"/>
      <c r="E214" s="29"/>
      <c r="F214" s="29"/>
      <c r="G214" s="29">
        <v>1</v>
      </c>
      <c r="H214" s="29">
        <v>1</v>
      </c>
    </row>
    <row r="215" spans="3:8" x14ac:dyDescent="0.25">
      <c r="C215">
        <v>237257</v>
      </c>
      <c r="D215" s="29"/>
      <c r="E215" s="29"/>
      <c r="F215" s="29"/>
      <c r="G215" s="29">
        <v>3</v>
      </c>
      <c r="H215" s="29">
        <v>3</v>
      </c>
    </row>
    <row r="216" spans="3:8" x14ac:dyDescent="0.25">
      <c r="C216">
        <v>240519</v>
      </c>
      <c r="D216" s="29"/>
      <c r="E216" s="29"/>
      <c r="F216" s="29"/>
      <c r="G216" s="29">
        <v>1</v>
      </c>
      <c r="H216" s="29">
        <v>1</v>
      </c>
    </row>
    <row r="217" spans="3:8" x14ac:dyDescent="0.25">
      <c r="C217">
        <v>246130</v>
      </c>
      <c r="D217" s="29"/>
      <c r="E217" s="29"/>
      <c r="F217" s="29"/>
      <c r="G217" s="29">
        <v>2</v>
      </c>
      <c r="H217" s="29">
        <v>2</v>
      </c>
    </row>
    <row r="218" spans="3:8" x14ac:dyDescent="0.25">
      <c r="C218">
        <v>248138</v>
      </c>
      <c r="D218" s="29"/>
      <c r="E218" s="29"/>
      <c r="F218" s="29"/>
      <c r="G218" s="29">
        <v>2</v>
      </c>
      <c r="H218" s="29">
        <v>2</v>
      </c>
    </row>
    <row r="219" spans="3:8" x14ac:dyDescent="0.25">
      <c r="C219">
        <v>249940</v>
      </c>
      <c r="D219" s="29"/>
      <c r="E219" s="29"/>
      <c r="F219" s="29"/>
      <c r="G219" s="29">
        <v>2</v>
      </c>
      <c r="H219" s="29">
        <v>2</v>
      </c>
    </row>
    <row r="220" spans="3:8" x14ac:dyDescent="0.25">
      <c r="C220">
        <v>254192</v>
      </c>
      <c r="D220" s="29"/>
      <c r="E220" s="29"/>
      <c r="F220" s="29"/>
      <c r="G220" s="29">
        <v>2</v>
      </c>
      <c r="H220" s="29">
        <v>2</v>
      </c>
    </row>
    <row r="221" spans="3:8" x14ac:dyDescent="0.25">
      <c r="C221">
        <v>259052</v>
      </c>
      <c r="D221" s="29"/>
      <c r="E221" s="29"/>
      <c r="F221" s="29"/>
      <c r="G221" s="29">
        <v>2</v>
      </c>
      <c r="H221" s="29">
        <v>2</v>
      </c>
    </row>
    <row r="222" spans="3:8" x14ac:dyDescent="0.25">
      <c r="C222">
        <v>263354</v>
      </c>
      <c r="D222" s="29"/>
      <c r="E222" s="29"/>
      <c r="F222" s="29"/>
      <c r="G222" s="29">
        <v>2</v>
      </c>
      <c r="H222" s="29">
        <v>2</v>
      </c>
    </row>
    <row r="223" spans="3:8" x14ac:dyDescent="0.25">
      <c r="C223">
        <v>266307</v>
      </c>
      <c r="D223" s="29"/>
      <c r="E223" s="29"/>
      <c r="F223" s="29"/>
      <c r="G223" s="29">
        <v>2</v>
      </c>
      <c r="H223" s="29">
        <v>2</v>
      </c>
    </row>
    <row r="224" spans="3:8" x14ac:dyDescent="0.25">
      <c r="C224">
        <v>268540</v>
      </c>
      <c r="D224" s="29"/>
      <c r="E224" s="29"/>
      <c r="F224" s="29"/>
      <c r="G224" s="29">
        <v>2</v>
      </c>
      <c r="H224" s="29">
        <v>2</v>
      </c>
    </row>
    <row r="225" spans="2:8" x14ac:dyDescent="0.25">
      <c r="C225">
        <v>272375</v>
      </c>
      <c r="D225" s="29"/>
      <c r="E225" s="29"/>
      <c r="F225" s="29"/>
      <c r="G225" s="29">
        <v>2</v>
      </c>
      <c r="H225" s="29">
        <v>2</v>
      </c>
    </row>
    <row r="226" spans="2:8" x14ac:dyDescent="0.25">
      <c r="C226">
        <v>274514</v>
      </c>
      <c r="D226" s="29"/>
      <c r="E226" s="29"/>
      <c r="F226" s="29"/>
      <c r="G226" s="29">
        <v>2</v>
      </c>
      <c r="H226" s="29">
        <v>2</v>
      </c>
    </row>
    <row r="227" spans="2:8" x14ac:dyDescent="0.25">
      <c r="C227">
        <v>279638</v>
      </c>
      <c r="D227" s="29"/>
      <c r="E227" s="29"/>
      <c r="F227" s="29"/>
      <c r="G227" s="29">
        <v>2</v>
      </c>
      <c r="H227" s="29">
        <v>2</v>
      </c>
    </row>
    <row r="228" spans="2:8" x14ac:dyDescent="0.25">
      <c r="C228">
        <v>291735</v>
      </c>
      <c r="D228" s="29"/>
      <c r="E228" s="29"/>
      <c r="F228" s="29"/>
      <c r="G228" s="29">
        <v>2</v>
      </c>
      <c r="H228" s="29">
        <v>2</v>
      </c>
    </row>
    <row r="229" spans="2:8" x14ac:dyDescent="0.25">
      <c r="C229">
        <v>292088</v>
      </c>
      <c r="D229" s="29"/>
      <c r="E229" s="29"/>
      <c r="F229" s="29"/>
      <c r="G229" s="29">
        <v>2</v>
      </c>
      <c r="H229" s="29">
        <v>2</v>
      </c>
    </row>
    <row r="230" spans="2:8" x14ac:dyDescent="0.25">
      <c r="C230">
        <v>378055</v>
      </c>
      <c r="D230" s="29"/>
      <c r="E230" s="29"/>
      <c r="F230" s="29"/>
      <c r="G230" s="29">
        <v>2</v>
      </c>
      <c r="H230" s="29">
        <v>2</v>
      </c>
    </row>
    <row r="231" spans="2:8" x14ac:dyDescent="0.25">
      <c r="C231">
        <v>379053</v>
      </c>
      <c r="D231" s="29">
        <v>1</v>
      </c>
      <c r="E231" s="29"/>
      <c r="F231" s="29"/>
      <c r="G231" s="29"/>
      <c r="H231" s="29">
        <v>1</v>
      </c>
    </row>
    <row r="232" spans="2:8" x14ac:dyDescent="0.25">
      <c r="B232" s="30" t="s">
        <v>46</v>
      </c>
      <c r="D232" s="29">
        <v>5</v>
      </c>
      <c r="E232" s="29"/>
      <c r="F232" s="29"/>
      <c r="G232" s="29">
        <v>8</v>
      </c>
      <c r="H232" s="29">
        <v>13</v>
      </c>
    </row>
    <row r="233" spans="2:8" x14ac:dyDescent="0.25">
      <c r="C233">
        <v>113248</v>
      </c>
      <c r="D233" s="29">
        <v>4</v>
      </c>
      <c r="E233" s="29"/>
      <c r="F233" s="29"/>
      <c r="G233" s="29"/>
      <c r="H233" s="29">
        <v>4</v>
      </c>
    </row>
    <row r="234" spans="2:8" x14ac:dyDescent="0.25">
      <c r="C234">
        <v>191149</v>
      </c>
      <c r="D234" s="29"/>
      <c r="E234" s="29"/>
      <c r="F234" s="29"/>
      <c r="G234" s="29">
        <v>1</v>
      </c>
      <c r="H234" s="29">
        <v>1</v>
      </c>
    </row>
    <row r="235" spans="2:8" x14ac:dyDescent="0.25">
      <c r="C235">
        <v>223123</v>
      </c>
      <c r="D235" s="29"/>
      <c r="E235" s="29"/>
      <c r="F235" s="29"/>
      <c r="G235" s="29">
        <v>1</v>
      </c>
      <c r="H235" s="29">
        <v>1</v>
      </c>
    </row>
    <row r="236" spans="2:8" x14ac:dyDescent="0.25">
      <c r="C236">
        <v>244634</v>
      </c>
      <c r="D236" s="29">
        <v>1</v>
      </c>
      <c r="E236" s="29"/>
      <c r="F236" s="29"/>
      <c r="G236" s="29"/>
      <c r="H236" s="29">
        <v>1</v>
      </c>
    </row>
    <row r="237" spans="2:8" x14ac:dyDescent="0.25">
      <c r="C237">
        <v>261660</v>
      </c>
      <c r="D237" s="29"/>
      <c r="E237" s="29"/>
      <c r="F237" s="29"/>
      <c r="G237" s="29">
        <v>1</v>
      </c>
      <c r="H237" s="29">
        <v>1</v>
      </c>
    </row>
    <row r="238" spans="2:8" x14ac:dyDescent="0.25">
      <c r="C238">
        <v>280752</v>
      </c>
      <c r="D238" s="29"/>
      <c r="E238" s="29"/>
      <c r="F238" s="29"/>
      <c r="G238" s="29">
        <v>1</v>
      </c>
      <c r="H238" s="29">
        <v>1</v>
      </c>
    </row>
    <row r="239" spans="2:8" x14ac:dyDescent="0.25">
      <c r="C239">
        <v>299970</v>
      </c>
      <c r="D239" s="29"/>
      <c r="E239" s="29"/>
      <c r="F239" s="29"/>
      <c r="G239" s="29">
        <v>2</v>
      </c>
      <c r="H239" s="29">
        <v>2</v>
      </c>
    </row>
    <row r="240" spans="2:8" x14ac:dyDescent="0.25">
      <c r="C240">
        <v>357841</v>
      </c>
      <c r="D240" s="29"/>
      <c r="E240" s="29"/>
      <c r="F240" s="29"/>
      <c r="G240" s="29">
        <v>2</v>
      </c>
      <c r="H240" s="29">
        <v>2</v>
      </c>
    </row>
    <row r="241" spans="2:8" x14ac:dyDescent="0.25">
      <c r="B241" s="30" t="s">
        <v>47</v>
      </c>
      <c r="D241" s="29">
        <v>8</v>
      </c>
      <c r="E241" s="29"/>
      <c r="F241" s="29">
        <v>1</v>
      </c>
      <c r="G241" s="29">
        <v>24</v>
      </c>
      <c r="H241" s="29">
        <v>33</v>
      </c>
    </row>
    <row r="242" spans="2:8" x14ac:dyDescent="0.25">
      <c r="C242">
        <v>187738</v>
      </c>
      <c r="D242" s="29"/>
      <c r="E242" s="29"/>
      <c r="F242" s="29"/>
      <c r="G242" s="29">
        <v>1</v>
      </c>
      <c r="H242" s="29">
        <v>1</v>
      </c>
    </row>
    <row r="243" spans="2:8" x14ac:dyDescent="0.25">
      <c r="C243">
        <v>195846</v>
      </c>
      <c r="D243" s="29">
        <v>3</v>
      </c>
      <c r="E243" s="29"/>
      <c r="F243" s="29"/>
      <c r="G243" s="29"/>
      <c r="H243" s="29">
        <v>3</v>
      </c>
    </row>
    <row r="244" spans="2:8" x14ac:dyDescent="0.25">
      <c r="C244">
        <v>196496</v>
      </c>
      <c r="D244" s="29"/>
      <c r="E244" s="29"/>
      <c r="F244" s="29"/>
      <c r="G244" s="29">
        <v>2</v>
      </c>
      <c r="H244" s="29">
        <v>2</v>
      </c>
    </row>
    <row r="245" spans="2:8" x14ac:dyDescent="0.25">
      <c r="C245">
        <v>207684</v>
      </c>
      <c r="D245" s="29">
        <v>3</v>
      </c>
      <c r="E245" s="29"/>
      <c r="F245" s="29"/>
      <c r="G245" s="29"/>
      <c r="H245" s="29">
        <v>3</v>
      </c>
    </row>
    <row r="246" spans="2:8" x14ac:dyDescent="0.25">
      <c r="C246">
        <v>209969</v>
      </c>
      <c r="D246" s="29"/>
      <c r="E246" s="29"/>
      <c r="F246" s="29"/>
      <c r="G246" s="29">
        <v>1</v>
      </c>
      <c r="H246" s="29">
        <v>1</v>
      </c>
    </row>
    <row r="247" spans="2:8" x14ac:dyDescent="0.25">
      <c r="C247">
        <v>211034</v>
      </c>
      <c r="D247" s="29"/>
      <c r="E247" s="29"/>
      <c r="F247" s="29"/>
      <c r="G247" s="29">
        <v>2</v>
      </c>
      <c r="H247" s="29">
        <v>2</v>
      </c>
    </row>
    <row r="248" spans="2:8" x14ac:dyDescent="0.25">
      <c r="C248">
        <v>213408</v>
      </c>
      <c r="D248" s="29"/>
      <c r="E248" s="29"/>
      <c r="F248" s="29"/>
      <c r="G248" s="29">
        <v>2</v>
      </c>
      <c r="H248" s="29">
        <v>2</v>
      </c>
    </row>
    <row r="249" spans="2:8" x14ac:dyDescent="0.25">
      <c r="C249">
        <v>217107</v>
      </c>
      <c r="D249" s="29"/>
      <c r="E249" s="29"/>
      <c r="F249" s="29"/>
      <c r="G249" s="29">
        <v>2</v>
      </c>
      <c r="H249" s="29">
        <v>2</v>
      </c>
    </row>
    <row r="250" spans="2:8" x14ac:dyDescent="0.25">
      <c r="C250">
        <v>219160</v>
      </c>
      <c r="D250" s="29">
        <v>2</v>
      </c>
      <c r="E250" s="29"/>
      <c r="F250" s="29"/>
      <c r="G250" s="29"/>
      <c r="H250" s="29">
        <v>2</v>
      </c>
    </row>
    <row r="251" spans="2:8" x14ac:dyDescent="0.25">
      <c r="C251">
        <v>240224</v>
      </c>
      <c r="D251" s="29"/>
      <c r="E251" s="29"/>
      <c r="F251" s="29"/>
      <c r="G251" s="29">
        <v>1</v>
      </c>
      <c r="H251" s="29">
        <v>1</v>
      </c>
    </row>
    <row r="252" spans="2:8" x14ac:dyDescent="0.25">
      <c r="C252">
        <v>255612</v>
      </c>
      <c r="D252" s="29"/>
      <c r="E252" s="29"/>
      <c r="F252" s="29"/>
      <c r="G252" s="29">
        <v>2</v>
      </c>
      <c r="H252" s="29">
        <v>2</v>
      </c>
    </row>
    <row r="253" spans="2:8" x14ac:dyDescent="0.25">
      <c r="C253">
        <v>267713</v>
      </c>
      <c r="D253" s="29"/>
      <c r="E253" s="29"/>
      <c r="F253" s="29"/>
      <c r="G253" s="29">
        <v>2</v>
      </c>
      <c r="H253" s="29">
        <v>2</v>
      </c>
    </row>
    <row r="254" spans="2:8" x14ac:dyDescent="0.25">
      <c r="C254">
        <v>280526</v>
      </c>
      <c r="D254" s="29"/>
      <c r="E254" s="29"/>
      <c r="F254" s="29"/>
      <c r="G254" s="29">
        <v>2</v>
      </c>
      <c r="H254" s="29">
        <v>2</v>
      </c>
    </row>
    <row r="255" spans="2:8" x14ac:dyDescent="0.25">
      <c r="C255">
        <v>283353</v>
      </c>
      <c r="D255" s="29"/>
      <c r="E255" s="29"/>
      <c r="F255" s="29"/>
      <c r="G255" s="29">
        <v>2</v>
      </c>
      <c r="H255" s="29">
        <v>2</v>
      </c>
    </row>
    <row r="256" spans="2:8" x14ac:dyDescent="0.25">
      <c r="C256">
        <v>321597</v>
      </c>
      <c r="D256" s="29"/>
      <c r="E256" s="29"/>
      <c r="F256" s="29">
        <v>1</v>
      </c>
      <c r="G256" s="29"/>
      <c r="H256" s="29">
        <v>1</v>
      </c>
    </row>
    <row r="257" spans="2:8" x14ac:dyDescent="0.25">
      <c r="C257">
        <v>343012</v>
      </c>
      <c r="D257" s="29"/>
      <c r="E257" s="29"/>
      <c r="F257" s="29"/>
      <c r="G257" s="29">
        <v>3</v>
      </c>
      <c r="H257" s="29">
        <v>3</v>
      </c>
    </row>
    <row r="258" spans="2:8" x14ac:dyDescent="0.25">
      <c r="C258">
        <v>837787</v>
      </c>
      <c r="D258" s="29"/>
      <c r="E258" s="29"/>
      <c r="F258" s="29"/>
      <c r="G258" s="29">
        <v>2</v>
      </c>
      <c r="H258" s="29">
        <v>2</v>
      </c>
    </row>
    <row r="259" spans="2:8" x14ac:dyDescent="0.25">
      <c r="B259" s="30" t="s">
        <v>48</v>
      </c>
      <c r="D259" s="29">
        <v>5</v>
      </c>
      <c r="E259" s="29"/>
      <c r="F259" s="29"/>
      <c r="G259" s="29">
        <v>5</v>
      </c>
      <c r="H259" s="29">
        <v>10</v>
      </c>
    </row>
    <row r="260" spans="2:8" x14ac:dyDescent="0.25">
      <c r="C260">
        <v>104598</v>
      </c>
      <c r="D260" s="29">
        <v>3</v>
      </c>
      <c r="E260" s="29"/>
      <c r="F260" s="29"/>
      <c r="G260" s="29"/>
      <c r="H260" s="29">
        <v>3</v>
      </c>
    </row>
    <row r="261" spans="2:8" x14ac:dyDescent="0.25">
      <c r="C261">
        <v>195254</v>
      </c>
      <c r="D261" s="29"/>
      <c r="E261" s="29"/>
      <c r="F261" s="29"/>
      <c r="G261" s="29">
        <v>2</v>
      </c>
      <c r="H261" s="29">
        <v>2</v>
      </c>
    </row>
    <row r="262" spans="2:8" x14ac:dyDescent="0.25">
      <c r="C262">
        <v>217047</v>
      </c>
      <c r="D262" s="29"/>
      <c r="E262" s="29"/>
      <c r="F262" s="29"/>
      <c r="G262" s="29">
        <v>1</v>
      </c>
      <c r="H262" s="29">
        <v>1</v>
      </c>
    </row>
    <row r="263" spans="2:8" x14ac:dyDescent="0.25">
      <c r="C263">
        <v>239010</v>
      </c>
      <c r="D263" s="29"/>
      <c r="E263" s="29"/>
      <c r="F263" s="29"/>
      <c r="G263" s="29">
        <v>2</v>
      </c>
      <c r="H263" s="29">
        <v>2</v>
      </c>
    </row>
    <row r="264" spans="2:8" x14ac:dyDescent="0.25">
      <c r="C264">
        <v>286074</v>
      </c>
      <c r="D264" s="29">
        <v>1</v>
      </c>
      <c r="E264" s="29"/>
      <c r="F264" s="29"/>
      <c r="G264" s="29"/>
      <c r="H264" s="29">
        <v>1</v>
      </c>
    </row>
    <row r="265" spans="2:8" x14ac:dyDescent="0.25">
      <c r="C265">
        <v>324226</v>
      </c>
      <c r="D265" s="29">
        <v>1</v>
      </c>
      <c r="E265" s="29"/>
      <c r="F265" s="29"/>
      <c r="G265" s="29"/>
      <c r="H265" s="29">
        <v>1</v>
      </c>
    </row>
    <row r="266" spans="2:8" x14ac:dyDescent="0.25">
      <c r="B266" s="30" t="s">
        <v>49</v>
      </c>
      <c r="D266" s="29">
        <v>16</v>
      </c>
      <c r="E266" s="29">
        <v>2</v>
      </c>
      <c r="F266" s="29"/>
      <c r="G266" s="29">
        <v>4</v>
      </c>
      <c r="H266" s="29">
        <v>22</v>
      </c>
    </row>
    <row r="267" spans="2:8" x14ac:dyDescent="0.25">
      <c r="C267">
        <v>36519</v>
      </c>
      <c r="D267" s="29">
        <v>2</v>
      </c>
      <c r="E267" s="29"/>
      <c r="F267" s="29"/>
      <c r="G267" s="29"/>
      <c r="H267" s="29">
        <v>2</v>
      </c>
    </row>
    <row r="268" spans="2:8" x14ac:dyDescent="0.25">
      <c r="C268">
        <v>132604</v>
      </c>
      <c r="D268" s="29">
        <v>1</v>
      </c>
      <c r="E268" s="29"/>
      <c r="F268" s="29"/>
      <c r="G268" s="29"/>
      <c r="H268" s="29">
        <v>1</v>
      </c>
    </row>
    <row r="269" spans="2:8" x14ac:dyDescent="0.25">
      <c r="C269">
        <v>149190</v>
      </c>
      <c r="D269" s="29">
        <v>1</v>
      </c>
      <c r="E269" s="29"/>
      <c r="F269" s="29"/>
      <c r="G269" s="29"/>
      <c r="H269" s="29">
        <v>1</v>
      </c>
    </row>
    <row r="270" spans="2:8" x14ac:dyDescent="0.25">
      <c r="C270">
        <v>190772</v>
      </c>
      <c r="D270" s="29">
        <v>4</v>
      </c>
      <c r="E270" s="29"/>
      <c r="F270" s="29"/>
      <c r="G270" s="29"/>
      <c r="H270" s="29">
        <v>4</v>
      </c>
    </row>
    <row r="271" spans="2:8" x14ac:dyDescent="0.25">
      <c r="C271">
        <v>206275</v>
      </c>
      <c r="D271" s="29"/>
      <c r="E271" s="29"/>
      <c r="F271" s="29"/>
      <c r="G271" s="29">
        <v>2</v>
      </c>
      <c r="H271" s="29">
        <v>2</v>
      </c>
    </row>
    <row r="272" spans="2:8" x14ac:dyDescent="0.25">
      <c r="C272">
        <v>212246</v>
      </c>
      <c r="D272" s="29"/>
      <c r="E272" s="29">
        <v>2</v>
      </c>
      <c r="F272" s="29"/>
      <c r="G272" s="29"/>
      <c r="H272" s="29">
        <v>2</v>
      </c>
    </row>
    <row r="273" spans="2:8" x14ac:dyDescent="0.25">
      <c r="C273">
        <v>230248</v>
      </c>
      <c r="D273" s="29">
        <v>3</v>
      </c>
      <c r="E273" s="29"/>
      <c r="F273" s="29"/>
      <c r="G273" s="29"/>
      <c r="H273" s="29">
        <v>3</v>
      </c>
    </row>
    <row r="274" spans="2:8" x14ac:dyDescent="0.25">
      <c r="C274">
        <v>253676</v>
      </c>
      <c r="D274" s="29">
        <v>2</v>
      </c>
      <c r="E274" s="29"/>
      <c r="F274" s="29"/>
      <c r="G274" s="29"/>
      <c r="H274" s="29">
        <v>2</v>
      </c>
    </row>
    <row r="275" spans="2:8" x14ac:dyDescent="0.25">
      <c r="C275">
        <v>257675</v>
      </c>
      <c r="D275" s="29"/>
      <c r="E275" s="29"/>
      <c r="F275" s="29"/>
      <c r="G275" s="29">
        <v>2</v>
      </c>
      <c r="H275" s="29">
        <v>2</v>
      </c>
    </row>
    <row r="276" spans="2:8" x14ac:dyDescent="0.25">
      <c r="C276">
        <v>267637</v>
      </c>
      <c r="D276" s="29">
        <v>3</v>
      </c>
      <c r="E276" s="29"/>
      <c r="F276" s="29"/>
      <c r="G276" s="29"/>
      <c r="H276" s="29">
        <v>3</v>
      </c>
    </row>
    <row r="277" spans="2:8" x14ac:dyDescent="0.25">
      <c r="B277" s="30" t="s">
        <v>50</v>
      </c>
      <c r="D277" s="29">
        <v>16</v>
      </c>
      <c r="E277" s="29">
        <v>3</v>
      </c>
      <c r="F277" s="29"/>
      <c r="G277" s="29"/>
      <c r="H277" s="29">
        <v>19</v>
      </c>
    </row>
    <row r="278" spans="2:8" x14ac:dyDescent="0.25">
      <c r="C278">
        <v>77689</v>
      </c>
      <c r="D278" s="29">
        <v>3</v>
      </c>
      <c r="E278" s="29"/>
      <c r="F278" s="29"/>
      <c r="G278" s="29"/>
      <c r="H278" s="29">
        <v>3</v>
      </c>
    </row>
    <row r="279" spans="2:8" x14ac:dyDescent="0.25">
      <c r="C279">
        <v>104999</v>
      </c>
      <c r="D279" s="29">
        <v>1</v>
      </c>
      <c r="E279" s="29"/>
      <c r="F279" s="29"/>
      <c r="G279" s="29"/>
      <c r="H279" s="29">
        <v>1</v>
      </c>
    </row>
    <row r="280" spans="2:8" x14ac:dyDescent="0.25">
      <c r="C280">
        <v>130637</v>
      </c>
      <c r="D280" s="29">
        <v>3</v>
      </c>
      <c r="E280" s="29"/>
      <c r="F280" s="29"/>
      <c r="G280" s="29"/>
      <c r="H280" s="29">
        <v>3</v>
      </c>
    </row>
    <row r="281" spans="2:8" x14ac:dyDescent="0.25">
      <c r="C281">
        <v>163554</v>
      </c>
      <c r="D281" s="29">
        <v>3</v>
      </c>
      <c r="E281" s="29"/>
      <c r="F281" s="29"/>
      <c r="G281" s="29"/>
      <c r="H281" s="29">
        <v>3</v>
      </c>
    </row>
    <row r="282" spans="2:8" x14ac:dyDescent="0.25">
      <c r="C282">
        <v>184591</v>
      </c>
      <c r="D282" s="29"/>
      <c r="E282" s="29">
        <v>3</v>
      </c>
      <c r="F282" s="29"/>
      <c r="G282" s="29"/>
      <c r="H282" s="29">
        <v>3</v>
      </c>
    </row>
    <row r="283" spans="2:8" x14ac:dyDescent="0.25">
      <c r="C283">
        <v>194309</v>
      </c>
      <c r="D283" s="29">
        <v>3</v>
      </c>
      <c r="E283" s="29"/>
      <c r="F283" s="29"/>
      <c r="G283" s="29"/>
      <c r="H283" s="29">
        <v>3</v>
      </c>
    </row>
    <row r="284" spans="2:8" x14ac:dyDescent="0.25">
      <c r="C284">
        <v>213603</v>
      </c>
      <c r="D284" s="29">
        <v>3</v>
      </c>
      <c r="E284" s="29"/>
      <c r="F284" s="29"/>
      <c r="G284" s="29"/>
      <c r="H284" s="29">
        <v>3</v>
      </c>
    </row>
    <row r="285" spans="2:8" x14ac:dyDescent="0.25">
      <c r="B285" s="30" t="s">
        <v>51</v>
      </c>
      <c r="D285" s="29">
        <v>6</v>
      </c>
      <c r="E285" s="29"/>
      <c r="F285" s="29"/>
      <c r="G285" s="29">
        <v>1</v>
      </c>
      <c r="H285" s="29">
        <v>7</v>
      </c>
    </row>
    <row r="286" spans="2:8" x14ac:dyDescent="0.25">
      <c r="C286">
        <v>98156</v>
      </c>
      <c r="D286" s="29">
        <v>2</v>
      </c>
      <c r="E286" s="29"/>
      <c r="F286" s="29"/>
      <c r="G286" s="29"/>
      <c r="H286" s="29">
        <v>2</v>
      </c>
    </row>
    <row r="287" spans="2:8" x14ac:dyDescent="0.25">
      <c r="C287">
        <v>161276</v>
      </c>
      <c r="D287" s="29">
        <v>2</v>
      </c>
      <c r="E287" s="29"/>
      <c r="F287" s="29"/>
      <c r="G287" s="29"/>
      <c r="H287" s="29">
        <v>2</v>
      </c>
    </row>
    <row r="288" spans="2:8" x14ac:dyDescent="0.25">
      <c r="C288">
        <v>191071</v>
      </c>
      <c r="D288" s="29"/>
      <c r="E288" s="29"/>
      <c r="F288" s="29"/>
      <c r="G288" s="29">
        <v>1</v>
      </c>
      <c r="H288" s="29">
        <v>1</v>
      </c>
    </row>
    <row r="289" spans="1:8" x14ac:dyDescent="0.25">
      <c r="C289">
        <v>241560</v>
      </c>
      <c r="D289" s="29">
        <v>2</v>
      </c>
      <c r="E289" s="29"/>
      <c r="F289" s="29"/>
      <c r="G289" s="29"/>
      <c r="H289" s="29">
        <v>2</v>
      </c>
    </row>
    <row r="290" spans="1:8" x14ac:dyDescent="0.25">
      <c r="A290" t="s">
        <v>26</v>
      </c>
      <c r="D290" s="29">
        <v>91</v>
      </c>
      <c r="E290" s="29">
        <v>11</v>
      </c>
      <c r="F290" s="29">
        <v>2</v>
      </c>
      <c r="G290" s="29">
        <v>367</v>
      </c>
      <c r="H290" s="29">
        <v>471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472"/>
  <sheetViews>
    <sheetView topLeftCell="A2" workbookViewId="0">
      <selection activeCell="C10" sqref="C10"/>
    </sheetView>
  </sheetViews>
  <sheetFormatPr baseColWidth="10" defaultRowHeight="15" x14ac:dyDescent="0.25"/>
  <cols>
    <col min="1" max="1" width="7.5703125" customWidth="1"/>
    <col min="2" max="2" width="14.7109375" style="1" customWidth="1"/>
    <col min="4" max="4" width="11.5703125" style="1"/>
  </cols>
  <sheetData>
    <row r="1" spans="1:6" x14ac:dyDescent="0.25">
      <c r="A1" s="3" t="s">
        <v>11</v>
      </c>
      <c r="B1" s="4" t="s">
        <v>10</v>
      </c>
      <c r="C1" s="3" t="s">
        <v>9</v>
      </c>
      <c r="D1" s="4" t="s">
        <v>8</v>
      </c>
      <c r="E1" s="3" t="s">
        <v>7</v>
      </c>
      <c r="F1" s="3" t="s">
        <v>6</v>
      </c>
    </row>
    <row r="2" spans="1:6" x14ac:dyDescent="0.25">
      <c r="A2" t="s">
        <v>1</v>
      </c>
      <c r="B2" s="2">
        <v>44421</v>
      </c>
      <c r="C2" t="s">
        <v>0</v>
      </c>
      <c r="D2" s="1">
        <v>67103</v>
      </c>
      <c r="E2">
        <v>270329</v>
      </c>
      <c r="F2">
        <v>14072.25</v>
      </c>
    </row>
    <row r="3" spans="1:6" x14ac:dyDescent="0.25">
      <c r="A3" t="s">
        <v>1</v>
      </c>
      <c r="B3" s="2">
        <v>44421</v>
      </c>
      <c r="C3" t="s">
        <v>0</v>
      </c>
      <c r="D3" s="1">
        <v>67103</v>
      </c>
      <c r="E3">
        <v>270329</v>
      </c>
      <c r="F3">
        <v>427.75</v>
      </c>
    </row>
    <row r="4" spans="1:6" x14ac:dyDescent="0.25">
      <c r="A4" t="s">
        <v>5</v>
      </c>
      <c r="B4" s="2">
        <v>44449</v>
      </c>
      <c r="C4" t="s">
        <v>2</v>
      </c>
      <c r="D4" s="1">
        <v>77824</v>
      </c>
      <c r="E4">
        <v>184591</v>
      </c>
      <c r="F4">
        <v>1943.67</v>
      </c>
    </row>
    <row r="5" spans="1:6" x14ac:dyDescent="0.25">
      <c r="A5" t="s">
        <v>5</v>
      </c>
      <c r="B5" s="2">
        <v>44449</v>
      </c>
      <c r="C5" t="s">
        <v>2</v>
      </c>
      <c r="D5" s="1">
        <v>77824</v>
      </c>
      <c r="E5">
        <v>184591</v>
      </c>
      <c r="F5">
        <v>53.23</v>
      </c>
    </row>
    <row r="6" spans="1:6" x14ac:dyDescent="0.25">
      <c r="A6" t="s">
        <v>5</v>
      </c>
      <c r="B6" s="2">
        <v>44449</v>
      </c>
      <c r="C6" t="s">
        <v>2</v>
      </c>
      <c r="D6" s="1">
        <v>77824</v>
      </c>
      <c r="E6">
        <v>184591</v>
      </c>
      <c r="F6">
        <v>503.1</v>
      </c>
    </row>
    <row r="7" spans="1:6" x14ac:dyDescent="0.25">
      <c r="A7" t="s">
        <v>3</v>
      </c>
      <c r="B7" s="2">
        <v>44438</v>
      </c>
      <c r="C7" t="s">
        <v>0</v>
      </c>
      <c r="D7" s="1">
        <v>77750</v>
      </c>
      <c r="E7">
        <v>240010</v>
      </c>
      <c r="F7">
        <v>6460</v>
      </c>
    </row>
    <row r="8" spans="1:6" x14ac:dyDescent="0.25">
      <c r="A8" t="s">
        <v>3</v>
      </c>
      <c r="B8" s="2">
        <v>44438</v>
      </c>
      <c r="C8" t="s">
        <v>0</v>
      </c>
      <c r="D8" s="1">
        <v>77750</v>
      </c>
      <c r="E8">
        <v>240010</v>
      </c>
      <c r="F8">
        <v>40</v>
      </c>
    </row>
    <row r="9" spans="1:6" x14ac:dyDescent="0.25">
      <c r="A9" t="s">
        <v>3</v>
      </c>
      <c r="B9" s="2">
        <v>44433</v>
      </c>
      <c r="C9" t="s">
        <v>0</v>
      </c>
      <c r="D9" s="1">
        <v>77676</v>
      </c>
      <c r="E9">
        <v>254845</v>
      </c>
      <c r="F9">
        <v>6500</v>
      </c>
    </row>
    <row r="10" spans="1:6" x14ac:dyDescent="0.25">
      <c r="A10" t="s">
        <v>3</v>
      </c>
      <c r="B10" s="2">
        <v>44435</v>
      </c>
      <c r="C10" t="s">
        <v>0</v>
      </c>
      <c r="D10" s="1">
        <v>77677</v>
      </c>
      <c r="E10">
        <v>223469</v>
      </c>
      <c r="F10">
        <v>6460</v>
      </c>
    </row>
    <row r="11" spans="1:6" x14ac:dyDescent="0.25">
      <c r="A11" t="s">
        <v>3</v>
      </c>
      <c r="B11" s="2">
        <v>44435</v>
      </c>
      <c r="C11" t="s">
        <v>0</v>
      </c>
      <c r="D11" s="1">
        <v>77677</v>
      </c>
      <c r="E11">
        <v>223469</v>
      </c>
      <c r="F11">
        <v>40</v>
      </c>
    </row>
    <row r="12" spans="1:6" x14ac:dyDescent="0.25">
      <c r="A12" t="s">
        <v>1</v>
      </c>
      <c r="B12" s="2">
        <v>44445</v>
      </c>
      <c r="C12" t="s">
        <v>0</v>
      </c>
      <c r="D12" s="1">
        <v>77826</v>
      </c>
      <c r="E12">
        <v>324226</v>
      </c>
      <c r="F12">
        <v>21000</v>
      </c>
    </row>
    <row r="13" spans="1:6" x14ac:dyDescent="0.25">
      <c r="A13" t="s">
        <v>3</v>
      </c>
      <c r="B13" s="2">
        <v>44433</v>
      </c>
      <c r="C13" t="s">
        <v>0</v>
      </c>
      <c r="D13" s="1">
        <v>77699</v>
      </c>
      <c r="E13">
        <v>267605</v>
      </c>
      <c r="F13">
        <v>6420</v>
      </c>
    </row>
    <row r="14" spans="1:6" x14ac:dyDescent="0.25">
      <c r="A14" t="s">
        <v>3</v>
      </c>
      <c r="B14" s="2">
        <v>44433</v>
      </c>
      <c r="C14" t="s">
        <v>0</v>
      </c>
      <c r="D14" s="1">
        <v>77699</v>
      </c>
      <c r="E14">
        <v>267605</v>
      </c>
      <c r="F14">
        <v>80</v>
      </c>
    </row>
    <row r="15" spans="1:6" x14ac:dyDescent="0.25">
      <c r="A15" t="s">
        <v>3</v>
      </c>
      <c r="B15" s="2">
        <v>44424</v>
      </c>
      <c r="C15" t="s">
        <v>2</v>
      </c>
      <c r="D15" s="1">
        <v>77588</v>
      </c>
      <c r="E15">
        <v>228985</v>
      </c>
      <c r="F15">
        <v>6420</v>
      </c>
    </row>
    <row r="16" spans="1:6" x14ac:dyDescent="0.25">
      <c r="A16" t="s">
        <v>3</v>
      </c>
      <c r="B16" s="2">
        <v>44424</v>
      </c>
      <c r="C16" t="s">
        <v>2</v>
      </c>
      <c r="D16" s="1">
        <v>77588</v>
      </c>
      <c r="E16">
        <v>228985</v>
      </c>
      <c r="F16">
        <v>80</v>
      </c>
    </row>
    <row r="17" spans="1:6" x14ac:dyDescent="0.25">
      <c r="A17" t="s">
        <v>3</v>
      </c>
      <c r="B17" s="2">
        <v>44420</v>
      </c>
      <c r="C17" t="s">
        <v>0</v>
      </c>
      <c r="D17" s="1">
        <v>77575</v>
      </c>
      <c r="E17">
        <v>178958</v>
      </c>
      <c r="F17">
        <v>6240</v>
      </c>
    </row>
    <row r="18" spans="1:6" x14ac:dyDescent="0.25">
      <c r="A18" t="s">
        <v>3</v>
      </c>
      <c r="B18" s="2">
        <v>44420</v>
      </c>
      <c r="C18" t="s">
        <v>0</v>
      </c>
      <c r="D18" s="1">
        <v>77575</v>
      </c>
      <c r="E18">
        <v>178958</v>
      </c>
      <c r="F18">
        <v>260</v>
      </c>
    </row>
    <row r="19" spans="1:6" x14ac:dyDescent="0.25">
      <c r="A19" t="s">
        <v>3</v>
      </c>
      <c r="B19" s="2">
        <v>44426</v>
      </c>
      <c r="C19" t="s">
        <v>0</v>
      </c>
      <c r="D19" s="1">
        <v>77612</v>
      </c>
      <c r="E19">
        <v>204988</v>
      </c>
      <c r="F19">
        <v>6500</v>
      </c>
    </row>
    <row r="20" spans="1:6" x14ac:dyDescent="0.25">
      <c r="A20" t="s">
        <v>3</v>
      </c>
      <c r="B20" s="2">
        <v>44435</v>
      </c>
      <c r="C20" t="s">
        <v>0</v>
      </c>
      <c r="D20" s="1">
        <v>77679</v>
      </c>
      <c r="E20">
        <v>205038</v>
      </c>
      <c r="F20">
        <v>6460</v>
      </c>
    </row>
    <row r="21" spans="1:6" x14ac:dyDescent="0.25">
      <c r="A21" t="s">
        <v>3</v>
      </c>
      <c r="B21" s="2">
        <v>44435</v>
      </c>
      <c r="C21" t="s">
        <v>0</v>
      </c>
      <c r="D21" s="1">
        <v>77679</v>
      </c>
      <c r="E21">
        <v>205038</v>
      </c>
      <c r="F21">
        <v>40</v>
      </c>
    </row>
    <row r="22" spans="1:6" x14ac:dyDescent="0.25">
      <c r="A22" t="s">
        <v>3</v>
      </c>
      <c r="B22" s="2">
        <v>44420</v>
      </c>
      <c r="C22" t="s">
        <v>0</v>
      </c>
      <c r="D22" s="1">
        <v>77578</v>
      </c>
      <c r="E22">
        <v>242135</v>
      </c>
      <c r="F22">
        <v>6500</v>
      </c>
    </row>
    <row r="23" spans="1:6" x14ac:dyDescent="0.25">
      <c r="A23" t="s">
        <v>3</v>
      </c>
      <c r="B23" s="2">
        <v>44438</v>
      </c>
      <c r="C23" t="s">
        <v>0</v>
      </c>
      <c r="D23" s="1">
        <v>77752</v>
      </c>
      <c r="E23">
        <v>214724</v>
      </c>
      <c r="F23">
        <v>6460</v>
      </c>
    </row>
    <row r="24" spans="1:6" x14ac:dyDescent="0.25">
      <c r="A24" t="s">
        <v>3</v>
      </c>
      <c r="B24" s="2">
        <v>44438</v>
      </c>
      <c r="C24" t="s">
        <v>0</v>
      </c>
      <c r="D24" s="1">
        <v>77752</v>
      </c>
      <c r="E24">
        <v>214724</v>
      </c>
      <c r="F24">
        <v>40</v>
      </c>
    </row>
    <row r="25" spans="1:6" x14ac:dyDescent="0.25">
      <c r="A25" t="s">
        <v>1</v>
      </c>
      <c r="B25" s="2">
        <v>44452</v>
      </c>
      <c r="C25" t="s">
        <v>0</v>
      </c>
      <c r="D25" s="1">
        <v>381</v>
      </c>
      <c r="E25">
        <v>98156</v>
      </c>
      <c r="F25">
        <v>12773.69</v>
      </c>
    </row>
    <row r="26" spans="1:6" x14ac:dyDescent="0.25">
      <c r="A26" t="s">
        <v>1</v>
      </c>
      <c r="B26" s="2">
        <v>44452</v>
      </c>
      <c r="C26" t="s">
        <v>0</v>
      </c>
      <c r="D26" s="1">
        <v>381</v>
      </c>
      <c r="E26">
        <v>98156</v>
      </c>
      <c r="F26">
        <v>2226.31</v>
      </c>
    </row>
    <row r="27" spans="1:6" x14ac:dyDescent="0.25">
      <c r="A27" t="s">
        <v>3</v>
      </c>
      <c r="B27" s="2">
        <v>44421</v>
      </c>
      <c r="C27" t="s">
        <v>2</v>
      </c>
      <c r="D27" s="1">
        <v>77622</v>
      </c>
      <c r="E27">
        <v>222792</v>
      </c>
      <c r="F27">
        <v>6500</v>
      </c>
    </row>
    <row r="28" spans="1:6" x14ac:dyDescent="0.25">
      <c r="A28" t="s">
        <v>3</v>
      </c>
      <c r="B28" s="2">
        <v>44424</v>
      </c>
      <c r="C28" t="s">
        <v>0</v>
      </c>
      <c r="D28" s="1">
        <v>77596</v>
      </c>
      <c r="E28">
        <v>315922</v>
      </c>
      <c r="F28">
        <v>6420</v>
      </c>
    </row>
    <row r="29" spans="1:6" x14ac:dyDescent="0.25">
      <c r="A29" t="s">
        <v>3</v>
      </c>
      <c r="B29" s="2">
        <v>44424</v>
      </c>
      <c r="C29" t="s">
        <v>0</v>
      </c>
      <c r="D29" s="1">
        <v>77596</v>
      </c>
      <c r="E29">
        <v>315922</v>
      </c>
      <c r="F29">
        <v>80</v>
      </c>
    </row>
    <row r="30" spans="1:6" x14ac:dyDescent="0.25">
      <c r="A30" t="s">
        <v>3</v>
      </c>
      <c r="B30" s="2">
        <v>44421</v>
      </c>
      <c r="C30" t="s">
        <v>0</v>
      </c>
      <c r="D30" s="1">
        <v>77594</v>
      </c>
      <c r="E30">
        <v>279602</v>
      </c>
      <c r="F30">
        <v>6500</v>
      </c>
    </row>
    <row r="31" spans="1:6" x14ac:dyDescent="0.25">
      <c r="A31" t="s">
        <v>3</v>
      </c>
      <c r="B31" s="2">
        <v>44440</v>
      </c>
      <c r="C31" t="s">
        <v>0</v>
      </c>
      <c r="D31" s="1">
        <v>77780</v>
      </c>
      <c r="E31">
        <v>220527</v>
      </c>
      <c r="F31">
        <v>6460</v>
      </c>
    </row>
    <row r="32" spans="1:6" x14ac:dyDescent="0.25">
      <c r="A32" t="s">
        <v>3</v>
      </c>
      <c r="B32" s="2">
        <v>44440</v>
      </c>
      <c r="C32" t="s">
        <v>0</v>
      </c>
      <c r="D32" s="1">
        <v>77780</v>
      </c>
      <c r="E32">
        <v>220527</v>
      </c>
      <c r="F32">
        <v>40</v>
      </c>
    </row>
    <row r="33" spans="1:6" x14ac:dyDescent="0.25">
      <c r="A33" t="s">
        <v>3</v>
      </c>
      <c r="B33" s="2">
        <v>44426</v>
      </c>
      <c r="C33" t="s">
        <v>0</v>
      </c>
      <c r="D33" s="1">
        <v>77611</v>
      </c>
      <c r="E33">
        <v>203416</v>
      </c>
      <c r="F33">
        <v>6500</v>
      </c>
    </row>
    <row r="34" spans="1:6" x14ac:dyDescent="0.25">
      <c r="A34" t="s">
        <v>3</v>
      </c>
      <c r="B34" s="2">
        <v>44432</v>
      </c>
      <c r="C34" t="s">
        <v>0</v>
      </c>
      <c r="D34" s="1">
        <v>77661</v>
      </c>
      <c r="E34">
        <v>307288</v>
      </c>
      <c r="F34">
        <v>6500</v>
      </c>
    </row>
    <row r="35" spans="1:6" x14ac:dyDescent="0.25">
      <c r="A35" t="s">
        <v>3</v>
      </c>
      <c r="B35" s="2">
        <v>44435</v>
      </c>
      <c r="C35" t="s">
        <v>0</v>
      </c>
      <c r="D35" s="1">
        <v>77716</v>
      </c>
      <c r="E35">
        <v>246578</v>
      </c>
      <c r="F35">
        <v>6500</v>
      </c>
    </row>
    <row r="36" spans="1:6" x14ac:dyDescent="0.25">
      <c r="A36" t="s">
        <v>1</v>
      </c>
      <c r="B36" s="2">
        <v>44449</v>
      </c>
      <c r="C36" t="s">
        <v>0</v>
      </c>
      <c r="D36" s="1">
        <v>77827</v>
      </c>
      <c r="E36">
        <v>130637</v>
      </c>
      <c r="F36">
        <v>12400.32</v>
      </c>
    </row>
    <row r="37" spans="1:6" x14ac:dyDescent="0.25">
      <c r="A37" t="s">
        <v>1</v>
      </c>
      <c r="B37" s="2">
        <v>44449</v>
      </c>
      <c r="C37" t="s">
        <v>0</v>
      </c>
      <c r="D37" s="1">
        <v>77827</v>
      </c>
      <c r="E37">
        <v>130637</v>
      </c>
      <c r="F37">
        <v>159.68</v>
      </c>
    </row>
    <row r="38" spans="1:6" x14ac:dyDescent="0.25">
      <c r="A38" t="s">
        <v>1</v>
      </c>
      <c r="B38" s="2">
        <v>44449</v>
      </c>
      <c r="C38" t="s">
        <v>0</v>
      </c>
      <c r="D38" s="1">
        <v>77827</v>
      </c>
      <c r="E38">
        <v>130637</v>
      </c>
      <c r="F38">
        <v>2440</v>
      </c>
    </row>
    <row r="39" spans="1:6" x14ac:dyDescent="0.25">
      <c r="A39" t="s">
        <v>3</v>
      </c>
      <c r="B39" s="2">
        <v>44435</v>
      </c>
      <c r="C39" t="s">
        <v>0</v>
      </c>
      <c r="D39" s="1">
        <v>77711</v>
      </c>
      <c r="E39">
        <v>289162</v>
      </c>
      <c r="F39">
        <v>6500</v>
      </c>
    </row>
    <row r="40" spans="1:6" x14ac:dyDescent="0.25">
      <c r="A40" t="s">
        <v>3</v>
      </c>
      <c r="B40" s="2">
        <v>44425</v>
      </c>
      <c r="C40" t="s">
        <v>0</v>
      </c>
      <c r="D40" s="1">
        <v>77631</v>
      </c>
      <c r="E40">
        <v>207764</v>
      </c>
      <c r="F40">
        <v>6500</v>
      </c>
    </row>
    <row r="41" spans="1:6" x14ac:dyDescent="0.25">
      <c r="A41" t="s">
        <v>3</v>
      </c>
      <c r="B41" s="2">
        <v>44427</v>
      </c>
      <c r="C41" t="s">
        <v>0</v>
      </c>
      <c r="D41" s="1">
        <v>77627</v>
      </c>
      <c r="E41">
        <v>266377</v>
      </c>
      <c r="F41">
        <v>6100</v>
      </c>
    </row>
    <row r="42" spans="1:6" x14ac:dyDescent="0.25">
      <c r="A42" t="s">
        <v>3</v>
      </c>
      <c r="B42" s="2">
        <v>44427</v>
      </c>
      <c r="C42" t="s">
        <v>0</v>
      </c>
      <c r="D42" s="1">
        <v>77627</v>
      </c>
      <c r="E42">
        <v>266377</v>
      </c>
      <c r="F42">
        <v>400</v>
      </c>
    </row>
    <row r="43" spans="1:6" x14ac:dyDescent="0.25">
      <c r="A43" t="s">
        <v>3</v>
      </c>
      <c r="B43" s="2">
        <v>44432</v>
      </c>
      <c r="C43" t="s">
        <v>0</v>
      </c>
      <c r="D43" s="1">
        <v>77657</v>
      </c>
      <c r="E43">
        <v>205686</v>
      </c>
      <c r="F43">
        <v>6500</v>
      </c>
    </row>
    <row r="44" spans="1:6" x14ac:dyDescent="0.25">
      <c r="A44" t="s">
        <v>3</v>
      </c>
      <c r="B44" s="2">
        <v>44442</v>
      </c>
      <c r="C44" t="s">
        <v>2</v>
      </c>
      <c r="D44" s="1">
        <v>77831</v>
      </c>
      <c r="E44">
        <v>280526</v>
      </c>
      <c r="F44">
        <v>6460</v>
      </c>
    </row>
    <row r="45" spans="1:6" x14ac:dyDescent="0.25">
      <c r="A45" t="s">
        <v>3</v>
      </c>
      <c r="B45" s="2">
        <v>44442</v>
      </c>
      <c r="C45" t="s">
        <v>2</v>
      </c>
      <c r="D45" s="1">
        <v>77831</v>
      </c>
      <c r="E45">
        <v>280526</v>
      </c>
      <c r="F45">
        <v>40</v>
      </c>
    </row>
    <row r="46" spans="1:6" x14ac:dyDescent="0.25">
      <c r="A46" t="s">
        <v>3</v>
      </c>
      <c r="B46" s="2">
        <v>44432</v>
      </c>
      <c r="C46" t="s">
        <v>2</v>
      </c>
      <c r="D46" s="1">
        <v>77668</v>
      </c>
      <c r="E46">
        <v>217183</v>
      </c>
      <c r="F46">
        <v>6500</v>
      </c>
    </row>
    <row r="47" spans="1:6" x14ac:dyDescent="0.25">
      <c r="A47" t="s">
        <v>3</v>
      </c>
      <c r="B47" s="2">
        <v>44435</v>
      </c>
      <c r="C47" t="s">
        <v>0</v>
      </c>
      <c r="D47" s="1">
        <v>77736</v>
      </c>
      <c r="E47">
        <v>270959</v>
      </c>
      <c r="F47">
        <v>6460</v>
      </c>
    </row>
    <row r="48" spans="1:6" x14ac:dyDescent="0.25">
      <c r="A48" t="s">
        <v>3</v>
      </c>
      <c r="B48" s="2">
        <v>44435</v>
      </c>
      <c r="C48" t="s">
        <v>0</v>
      </c>
      <c r="D48" s="1">
        <v>77736</v>
      </c>
      <c r="E48">
        <v>270959</v>
      </c>
      <c r="F48">
        <v>40</v>
      </c>
    </row>
    <row r="49" spans="1:6" x14ac:dyDescent="0.25">
      <c r="A49" t="s">
        <v>3</v>
      </c>
      <c r="B49" s="2">
        <v>44432</v>
      </c>
      <c r="C49" t="s">
        <v>2</v>
      </c>
      <c r="D49" s="1">
        <v>77656</v>
      </c>
      <c r="E49">
        <v>197152</v>
      </c>
      <c r="F49">
        <v>6500</v>
      </c>
    </row>
    <row r="50" spans="1:6" x14ac:dyDescent="0.25">
      <c r="A50" t="s">
        <v>3</v>
      </c>
      <c r="B50" s="2">
        <v>44425</v>
      </c>
      <c r="C50" t="s">
        <v>0</v>
      </c>
      <c r="D50" s="1">
        <v>38470</v>
      </c>
      <c r="E50">
        <v>210985</v>
      </c>
      <c r="F50">
        <v>2912.44</v>
      </c>
    </row>
    <row r="51" spans="1:6" x14ac:dyDescent="0.25">
      <c r="A51" t="s">
        <v>3</v>
      </c>
      <c r="B51" s="2">
        <v>44425</v>
      </c>
      <c r="C51" t="s">
        <v>0</v>
      </c>
      <c r="D51" s="1">
        <v>38470</v>
      </c>
      <c r="E51">
        <v>210985</v>
      </c>
      <c r="F51">
        <v>1906.58</v>
      </c>
    </row>
    <row r="52" spans="1:6" x14ac:dyDescent="0.25">
      <c r="A52" t="s">
        <v>3</v>
      </c>
      <c r="B52" s="2">
        <v>44425</v>
      </c>
      <c r="C52" t="s">
        <v>0</v>
      </c>
      <c r="D52" s="1">
        <v>38470</v>
      </c>
      <c r="E52">
        <v>210985</v>
      </c>
      <c r="F52">
        <v>1680.98</v>
      </c>
    </row>
    <row r="53" spans="1:6" x14ac:dyDescent="0.25">
      <c r="A53" t="s">
        <v>3</v>
      </c>
      <c r="B53" s="2">
        <v>44440</v>
      </c>
      <c r="C53" t="s">
        <v>0</v>
      </c>
      <c r="D53" s="1">
        <v>77778</v>
      </c>
      <c r="E53">
        <v>378055</v>
      </c>
      <c r="F53">
        <v>6460</v>
      </c>
    </row>
    <row r="54" spans="1:6" x14ac:dyDescent="0.25">
      <c r="A54" t="s">
        <v>3</v>
      </c>
      <c r="B54" s="2">
        <v>44440</v>
      </c>
      <c r="C54" t="s">
        <v>0</v>
      </c>
      <c r="D54" s="1">
        <v>77778</v>
      </c>
      <c r="E54">
        <v>378055</v>
      </c>
      <c r="F54">
        <v>40</v>
      </c>
    </row>
    <row r="55" spans="1:6" x14ac:dyDescent="0.25">
      <c r="A55" t="s">
        <v>3</v>
      </c>
      <c r="B55" s="2">
        <v>44452</v>
      </c>
      <c r="C55" t="s">
        <v>2</v>
      </c>
      <c r="D55" s="1">
        <v>77808</v>
      </c>
      <c r="E55">
        <v>191071</v>
      </c>
      <c r="F55">
        <v>6500</v>
      </c>
    </row>
    <row r="56" spans="1:6" x14ac:dyDescent="0.25">
      <c r="A56" t="s">
        <v>3</v>
      </c>
      <c r="B56" s="2">
        <v>44440</v>
      </c>
      <c r="C56" t="s">
        <v>0</v>
      </c>
      <c r="D56" s="1">
        <v>77782</v>
      </c>
      <c r="E56">
        <v>218219</v>
      </c>
      <c r="F56">
        <v>6460</v>
      </c>
    </row>
    <row r="57" spans="1:6" x14ac:dyDescent="0.25">
      <c r="A57" t="s">
        <v>3</v>
      </c>
      <c r="B57" s="2">
        <v>44440</v>
      </c>
      <c r="C57" t="s">
        <v>0</v>
      </c>
      <c r="D57" s="1">
        <v>77782</v>
      </c>
      <c r="E57">
        <v>218219</v>
      </c>
      <c r="F57">
        <v>40</v>
      </c>
    </row>
    <row r="58" spans="1:6" x14ac:dyDescent="0.25">
      <c r="A58" t="s">
        <v>3</v>
      </c>
      <c r="B58" s="2">
        <v>44442</v>
      </c>
      <c r="C58" t="s">
        <v>0</v>
      </c>
      <c r="D58" s="1">
        <v>77810</v>
      </c>
      <c r="E58">
        <v>187738</v>
      </c>
      <c r="F58">
        <v>6500</v>
      </c>
    </row>
    <row r="59" spans="1:6" x14ac:dyDescent="0.25">
      <c r="A59" t="s">
        <v>3</v>
      </c>
      <c r="B59" s="2">
        <v>44426</v>
      </c>
      <c r="C59" t="s">
        <v>0</v>
      </c>
      <c r="D59" s="1">
        <v>77606</v>
      </c>
      <c r="E59">
        <v>257425</v>
      </c>
      <c r="F59">
        <v>6460</v>
      </c>
    </row>
    <row r="60" spans="1:6" x14ac:dyDescent="0.25">
      <c r="A60" t="s">
        <v>3</v>
      </c>
      <c r="B60" s="2">
        <v>44426</v>
      </c>
      <c r="C60" t="s">
        <v>0</v>
      </c>
      <c r="D60" s="1">
        <v>77606</v>
      </c>
      <c r="E60">
        <v>257425</v>
      </c>
      <c r="F60">
        <v>40</v>
      </c>
    </row>
    <row r="61" spans="1:6" x14ac:dyDescent="0.25">
      <c r="A61" t="s">
        <v>1</v>
      </c>
      <c r="B61" s="2">
        <v>44448</v>
      </c>
      <c r="C61" t="s">
        <v>0</v>
      </c>
      <c r="D61" s="1">
        <v>2205</v>
      </c>
      <c r="E61">
        <v>132604</v>
      </c>
      <c r="F61">
        <v>15000</v>
      </c>
    </row>
    <row r="62" spans="1:6" x14ac:dyDescent="0.25">
      <c r="A62" t="s">
        <v>3</v>
      </c>
      <c r="B62" s="2">
        <v>44440</v>
      </c>
      <c r="C62" t="s">
        <v>0</v>
      </c>
      <c r="D62" s="1">
        <v>77786</v>
      </c>
      <c r="E62">
        <v>190056</v>
      </c>
      <c r="F62">
        <v>6500</v>
      </c>
    </row>
    <row r="63" spans="1:6" x14ac:dyDescent="0.25">
      <c r="A63" t="s">
        <v>3</v>
      </c>
      <c r="B63" s="2">
        <v>44424</v>
      </c>
      <c r="C63" t="s">
        <v>2</v>
      </c>
      <c r="D63" s="1">
        <v>77587</v>
      </c>
      <c r="E63">
        <v>296629</v>
      </c>
      <c r="F63">
        <v>6420</v>
      </c>
    </row>
    <row r="64" spans="1:6" x14ac:dyDescent="0.25">
      <c r="A64" t="s">
        <v>3</v>
      </c>
      <c r="B64" s="2">
        <v>44424</v>
      </c>
      <c r="C64" t="s">
        <v>2</v>
      </c>
      <c r="D64" s="1">
        <v>77587</v>
      </c>
      <c r="E64">
        <v>296629</v>
      </c>
      <c r="F64">
        <v>80</v>
      </c>
    </row>
    <row r="65" spans="1:6" x14ac:dyDescent="0.25">
      <c r="A65" t="s">
        <v>4</v>
      </c>
      <c r="B65" s="2">
        <v>44434</v>
      </c>
      <c r="C65" t="s">
        <v>2</v>
      </c>
      <c r="D65" s="1">
        <v>77667</v>
      </c>
      <c r="E65">
        <v>304503</v>
      </c>
      <c r="F65">
        <v>750</v>
      </c>
    </row>
    <row r="66" spans="1:6" x14ac:dyDescent="0.25">
      <c r="A66" t="s">
        <v>3</v>
      </c>
      <c r="B66" s="2">
        <v>44425</v>
      </c>
      <c r="C66" t="s">
        <v>0</v>
      </c>
      <c r="D66" s="1">
        <v>77573</v>
      </c>
      <c r="E66">
        <v>291995</v>
      </c>
      <c r="F66">
        <v>2730.32</v>
      </c>
    </row>
    <row r="67" spans="1:6" x14ac:dyDescent="0.25">
      <c r="A67" t="s">
        <v>3</v>
      </c>
      <c r="B67" s="2">
        <v>44425</v>
      </c>
      <c r="C67" t="s">
        <v>0</v>
      </c>
      <c r="D67" s="1">
        <v>77573</v>
      </c>
      <c r="E67">
        <v>291995</v>
      </c>
      <c r="F67">
        <v>2389.6799999999998</v>
      </c>
    </row>
    <row r="68" spans="1:6" x14ac:dyDescent="0.25">
      <c r="A68" t="s">
        <v>3</v>
      </c>
      <c r="B68" s="2">
        <v>44425</v>
      </c>
      <c r="C68" t="s">
        <v>0</v>
      </c>
      <c r="D68" s="1">
        <v>77573</v>
      </c>
      <c r="E68">
        <v>291995</v>
      </c>
      <c r="F68">
        <v>1380</v>
      </c>
    </row>
    <row r="69" spans="1:6" x14ac:dyDescent="0.25">
      <c r="A69" t="s">
        <v>3</v>
      </c>
      <c r="B69" s="2">
        <v>44435</v>
      </c>
      <c r="C69" t="s">
        <v>0</v>
      </c>
      <c r="D69" s="1">
        <v>77727</v>
      </c>
      <c r="E69">
        <v>211923</v>
      </c>
      <c r="F69">
        <v>6440</v>
      </c>
    </row>
    <row r="70" spans="1:6" x14ac:dyDescent="0.25">
      <c r="A70" t="s">
        <v>3</v>
      </c>
      <c r="B70" s="2">
        <v>44435</v>
      </c>
      <c r="C70" t="s">
        <v>0</v>
      </c>
      <c r="D70" s="1">
        <v>77727</v>
      </c>
      <c r="E70">
        <v>211923</v>
      </c>
      <c r="F70">
        <v>60</v>
      </c>
    </row>
    <row r="71" spans="1:6" x14ac:dyDescent="0.25">
      <c r="A71" t="s">
        <v>3</v>
      </c>
      <c r="B71" s="2">
        <v>44420</v>
      </c>
      <c r="C71" t="s">
        <v>2</v>
      </c>
      <c r="D71" s="1">
        <v>77576</v>
      </c>
      <c r="E71">
        <v>340225</v>
      </c>
      <c r="F71">
        <v>6500</v>
      </c>
    </row>
    <row r="72" spans="1:6" x14ac:dyDescent="0.25">
      <c r="A72" t="s">
        <v>3</v>
      </c>
      <c r="B72" s="2">
        <v>44435</v>
      </c>
      <c r="C72" t="s">
        <v>0</v>
      </c>
      <c r="D72" s="1">
        <v>77718</v>
      </c>
      <c r="E72">
        <v>208708</v>
      </c>
      <c r="F72">
        <v>6500</v>
      </c>
    </row>
    <row r="73" spans="1:6" x14ac:dyDescent="0.25">
      <c r="A73" t="s">
        <v>3</v>
      </c>
      <c r="B73" s="2">
        <v>44440</v>
      </c>
      <c r="C73" t="s">
        <v>0</v>
      </c>
      <c r="D73" s="1">
        <v>77769</v>
      </c>
      <c r="E73">
        <v>249940</v>
      </c>
      <c r="F73">
        <v>6491.37</v>
      </c>
    </row>
    <row r="74" spans="1:6" x14ac:dyDescent="0.25">
      <c r="A74" t="s">
        <v>3</v>
      </c>
      <c r="B74" s="2">
        <v>44440</v>
      </c>
      <c r="C74" t="s">
        <v>0</v>
      </c>
      <c r="D74" s="1">
        <v>77769</v>
      </c>
      <c r="E74">
        <v>249940</v>
      </c>
      <c r="F74">
        <v>8.6300000000000008</v>
      </c>
    </row>
    <row r="75" spans="1:6" x14ac:dyDescent="0.25">
      <c r="A75" t="s">
        <v>3</v>
      </c>
      <c r="B75" s="2">
        <v>44448</v>
      </c>
      <c r="C75" t="s">
        <v>0</v>
      </c>
      <c r="D75" s="1">
        <v>77635</v>
      </c>
      <c r="E75">
        <v>206275</v>
      </c>
      <c r="F75">
        <v>6420</v>
      </c>
    </row>
    <row r="76" spans="1:6" x14ac:dyDescent="0.25">
      <c r="A76" t="s">
        <v>3</v>
      </c>
      <c r="B76" s="2">
        <v>44448</v>
      </c>
      <c r="C76" t="s">
        <v>0</v>
      </c>
      <c r="D76" s="1">
        <v>77635</v>
      </c>
      <c r="E76">
        <v>206275</v>
      </c>
      <c r="F76">
        <v>80</v>
      </c>
    </row>
    <row r="77" spans="1:6" x14ac:dyDescent="0.25">
      <c r="A77" t="s">
        <v>3</v>
      </c>
      <c r="B77" s="2">
        <v>44433</v>
      </c>
      <c r="C77" t="s">
        <v>0</v>
      </c>
      <c r="D77" s="1">
        <v>77695</v>
      </c>
      <c r="E77">
        <v>195165</v>
      </c>
      <c r="F77">
        <v>6460</v>
      </c>
    </row>
    <row r="78" spans="1:6" x14ac:dyDescent="0.25">
      <c r="A78" t="s">
        <v>3</v>
      </c>
      <c r="B78" s="2">
        <v>44433</v>
      </c>
      <c r="C78" t="s">
        <v>0</v>
      </c>
      <c r="D78" s="1">
        <v>77695</v>
      </c>
      <c r="E78">
        <v>195165</v>
      </c>
      <c r="F78">
        <v>40</v>
      </c>
    </row>
    <row r="79" spans="1:6" x14ac:dyDescent="0.25">
      <c r="A79" t="s">
        <v>3</v>
      </c>
      <c r="B79" s="2">
        <v>44440</v>
      </c>
      <c r="C79" t="s">
        <v>0</v>
      </c>
      <c r="D79" s="1">
        <v>77763</v>
      </c>
      <c r="E79">
        <v>268540</v>
      </c>
      <c r="F79">
        <v>6460</v>
      </c>
    </row>
    <row r="80" spans="1:6" x14ac:dyDescent="0.25">
      <c r="A80" t="s">
        <v>3</v>
      </c>
      <c r="B80" s="2">
        <v>44440</v>
      </c>
      <c r="C80" t="s">
        <v>0</v>
      </c>
      <c r="D80" s="1">
        <v>77763</v>
      </c>
      <c r="E80">
        <v>268540</v>
      </c>
      <c r="F80">
        <v>40</v>
      </c>
    </row>
    <row r="81" spans="1:6" x14ac:dyDescent="0.25">
      <c r="A81" t="s">
        <v>3</v>
      </c>
      <c r="B81" s="2">
        <v>44438</v>
      </c>
      <c r="C81" t="s">
        <v>0</v>
      </c>
      <c r="D81" s="1">
        <v>77748</v>
      </c>
      <c r="E81">
        <v>265001</v>
      </c>
      <c r="F81">
        <v>6460</v>
      </c>
    </row>
    <row r="82" spans="1:6" x14ac:dyDescent="0.25">
      <c r="A82" t="s">
        <v>3</v>
      </c>
      <c r="B82" s="2">
        <v>44438</v>
      </c>
      <c r="C82" t="s">
        <v>0</v>
      </c>
      <c r="D82" s="1">
        <v>77748</v>
      </c>
      <c r="E82">
        <v>265001</v>
      </c>
      <c r="F82">
        <v>40</v>
      </c>
    </row>
    <row r="83" spans="1:6" x14ac:dyDescent="0.25">
      <c r="A83" t="s">
        <v>3</v>
      </c>
      <c r="B83" s="2">
        <v>44435</v>
      </c>
      <c r="C83" t="s">
        <v>0</v>
      </c>
      <c r="D83" s="1">
        <v>77726</v>
      </c>
      <c r="E83">
        <v>207637</v>
      </c>
      <c r="F83">
        <v>6460</v>
      </c>
    </row>
    <row r="84" spans="1:6" x14ac:dyDescent="0.25">
      <c r="A84" t="s">
        <v>3</v>
      </c>
      <c r="B84" s="2">
        <v>44435</v>
      </c>
      <c r="C84" t="s">
        <v>0</v>
      </c>
      <c r="D84" s="1">
        <v>77726</v>
      </c>
      <c r="E84">
        <v>207637</v>
      </c>
      <c r="F84">
        <v>40</v>
      </c>
    </row>
    <row r="85" spans="1:6" x14ac:dyDescent="0.25">
      <c r="A85" t="s">
        <v>3</v>
      </c>
      <c r="B85" s="2">
        <v>44438</v>
      </c>
      <c r="C85" t="s">
        <v>2</v>
      </c>
      <c r="D85" s="1">
        <v>77601</v>
      </c>
      <c r="E85">
        <v>209404</v>
      </c>
      <c r="F85">
        <v>6500</v>
      </c>
    </row>
    <row r="86" spans="1:6" x14ac:dyDescent="0.25">
      <c r="A86" t="s">
        <v>3</v>
      </c>
      <c r="B86" s="2">
        <v>44427</v>
      </c>
      <c r="C86" t="s">
        <v>0</v>
      </c>
      <c r="D86" s="1">
        <v>77620</v>
      </c>
      <c r="E86">
        <v>232581</v>
      </c>
      <c r="F86">
        <v>6320</v>
      </c>
    </row>
    <row r="87" spans="1:6" x14ac:dyDescent="0.25">
      <c r="A87" t="s">
        <v>3</v>
      </c>
      <c r="B87" s="2">
        <v>44427</v>
      </c>
      <c r="C87" t="s">
        <v>0</v>
      </c>
      <c r="D87" s="1">
        <v>77620</v>
      </c>
      <c r="E87">
        <v>232581</v>
      </c>
      <c r="F87">
        <v>180</v>
      </c>
    </row>
    <row r="88" spans="1:6" x14ac:dyDescent="0.25">
      <c r="A88" t="s">
        <v>5</v>
      </c>
      <c r="B88" s="2">
        <v>44434</v>
      </c>
      <c r="C88" t="s">
        <v>2</v>
      </c>
      <c r="D88" s="1">
        <v>77665</v>
      </c>
      <c r="E88">
        <v>206060</v>
      </c>
      <c r="F88">
        <v>1534.84</v>
      </c>
    </row>
    <row r="89" spans="1:6" x14ac:dyDescent="0.25">
      <c r="A89" t="s">
        <v>5</v>
      </c>
      <c r="B89" s="2">
        <v>44434</v>
      </c>
      <c r="C89" t="s">
        <v>2</v>
      </c>
      <c r="D89" s="1">
        <v>77665</v>
      </c>
      <c r="E89">
        <v>206060</v>
      </c>
      <c r="F89">
        <v>16.68</v>
      </c>
    </row>
    <row r="90" spans="1:6" x14ac:dyDescent="0.25">
      <c r="A90" t="s">
        <v>5</v>
      </c>
      <c r="B90" s="2">
        <v>44434</v>
      </c>
      <c r="C90" t="s">
        <v>2</v>
      </c>
      <c r="D90" s="1">
        <v>77665</v>
      </c>
      <c r="E90">
        <v>206060</v>
      </c>
      <c r="F90">
        <v>948.48</v>
      </c>
    </row>
    <row r="91" spans="1:6" x14ac:dyDescent="0.25">
      <c r="A91" t="s">
        <v>1</v>
      </c>
      <c r="B91" s="2">
        <v>44425</v>
      </c>
      <c r="C91" t="s">
        <v>0</v>
      </c>
      <c r="D91" s="1">
        <v>35681</v>
      </c>
      <c r="E91">
        <v>192327</v>
      </c>
      <c r="F91">
        <v>12660.04</v>
      </c>
    </row>
    <row r="92" spans="1:6" x14ac:dyDescent="0.25">
      <c r="A92" t="s">
        <v>1</v>
      </c>
      <c r="B92" s="2">
        <v>44425</v>
      </c>
      <c r="C92" t="s">
        <v>0</v>
      </c>
      <c r="D92" s="1">
        <v>35681</v>
      </c>
      <c r="E92">
        <v>192327</v>
      </c>
      <c r="F92">
        <v>1839.96</v>
      </c>
    </row>
    <row r="93" spans="1:6" x14ac:dyDescent="0.25">
      <c r="A93" t="s">
        <v>3</v>
      </c>
      <c r="B93" s="2">
        <v>44440</v>
      </c>
      <c r="C93" t="s">
        <v>2</v>
      </c>
      <c r="D93" s="1">
        <v>77765</v>
      </c>
      <c r="E93">
        <v>155684</v>
      </c>
      <c r="F93">
        <v>6460</v>
      </c>
    </row>
    <row r="94" spans="1:6" x14ac:dyDescent="0.25">
      <c r="A94" t="s">
        <v>3</v>
      </c>
      <c r="B94" s="2">
        <v>44440</v>
      </c>
      <c r="C94" t="s">
        <v>2</v>
      </c>
      <c r="D94" s="1">
        <v>77765</v>
      </c>
      <c r="E94">
        <v>155684</v>
      </c>
      <c r="F94">
        <v>40</v>
      </c>
    </row>
    <row r="95" spans="1:6" x14ac:dyDescent="0.25">
      <c r="A95" t="s">
        <v>1</v>
      </c>
      <c r="B95" s="2">
        <v>44442</v>
      </c>
      <c r="C95" t="s">
        <v>0</v>
      </c>
      <c r="D95" s="1">
        <v>77749</v>
      </c>
      <c r="E95">
        <v>219160</v>
      </c>
      <c r="F95">
        <v>14000</v>
      </c>
    </row>
    <row r="96" spans="1:6" x14ac:dyDescent="0.25">
      <c r="A96" t="s">
        <v>1</v>
      </c>
      <c r="B96" s="2">
        <v>44442</v>
      </c>
      <c r="C96" t="s">
        <v>0</v>
      </c>
      <c r="D96" s="1">
        <v>77749</v>
      </c>
      <c r="E96">
        <v>219160</v>
      </c>
      <c r="F96">
        <v>7000</v>
      </c>
    </row>
    <row r="97" spans="1:6" x14ac:dyDescent="0.25">
      <c r="A97" t="s">
        <v>3</v>
      </c>
      <c r="B97" s="2">
        <v>44440</v>
      </c>
      <c r="C97" t="s">
        <v>0</v>
      </c>
      <c r="D97" s="1">
        <v>77733</v>
      </c>
      <c r="E97">
        <v>263354</v>
      </c>
      <c r="F97">
        <v>6460</v>
      </c>
    </row>
    <row r="98" spans="1:6" x14ac:dyDescent="0.25">
      <c r="A98" t="s">
        <v>3</v>
      </c>
      <c r="B98" s="2">
        <v>44440</v>
      </c>
      <c r="C98" t="s">
        <v>0</v>
      </c>
      <c r="D98" s="1">
        <v>77733</v>
      </c>
      <c r="E98">
        <v>263354</v>
      </c>
      <c r="F98">
        <v>40</v>
      </c>
    </row>
    <row r="99" spans="1:6" x14ac:dyDescent="0.25">
      <c r="A99" t="s">
        <v>1</v>
      </c>
      <c r="B99" s="2">
        <v>44421</v>
      </c>
      <c r="C99" t="s">
        <v>0</v>
      </c>
      <c r="D99" s="1">
        <v>23283</v>
      </c>
      <c r="E99">
        <v>193377</v>
      </c>
      <c r="F99">
        <v>14189.98</v>
      </c>
    </row>
    <row r="100" spans="1:6" x14ac:dyDescent="0.25">
      <c r="A100" t="s">
        <v>1</v>
      </c>
      <c r="B100" s="2">
        <v>44421</v>
      </c>
      <c r="C100" t="s">
        <v>0</v>
      </c>
      <c r="D100" s="1">
        <v>23283</v>
      </c>
      <c r="E100">
        <v>193377</v>
      </c>
      <c r="F100">
        <v>23.78</v>
      </c>
    </row>
    <row r="101" spans="1:6" x14ac:dyDescent="0.25">
      <c r="A101" t="s">
        <v>1</v>
      </c>
      <c r="B101" s="2">
        <v>44421</v>
      </c>
      <c r="C101" t="s">
        <v>0</v>
      </c>
      <c r="D101" s="1">
        <v>23283</v>
      </c>
      <c r="E101">
        <v>193377</v>
      </c>
      <c r="F101">
        <v>786.24</v>
      </c>
    </row>
    <row r="102" spans="1:6" x14ac:dyDescent="0.25">
      <c r="A102" t="s">
        <v>3</v>
      </c>
      <c r="B102" s="2">
        <v>44434</v>
      </c>
      <c r="C102" t="s">
        <v>2</v>
      </c>
      <c r="D102" s="1">
        <v>77647</v>
      </c>
      <c r="E102">
        <v>247866</v>
      </c>
      <c r="F102">
        <v>6440</v>
      </c>
    </row>
    <row r="103" spans="1:6" x14ac:dyDescent="0.25">
      <c r="A103" t="s">
        <v>3</v>
      </c>
      <c r="B103" s="2">
        <v>44434</v>
      </c>
      <c r="C103" t="s">
        <v>2</v>
      </c>
      <c r="D103" s="1">
        <v>77647</v>
      </c>
      <c r="E103">
        <v>247866</v>
      </c>
      <c r="F103">
        <v>60</v>
      </c>
    </row>
    <row r="104" spans="1:6" x14ac:dyDescent="0.25">
      <c r="A104" t="s">
        <v>3</v>
      </c>
      <c r="B104" s="2">
        <v>44438</v>
      </c>
      <c r="C104" t="s">
        <v>0</v>
      </c>
      <c r="D104" s="1">
        <v>77742</v>
      </c>
      <c r="E104">
        <v>273283</v>
      </c>
      <c r="F104">
        <v>6500</v>
      </c>
    </row>
    <row r="105" spans="1:6" x14ac:dyDescent="0.25">
      <c r="A105" t="s">
        <v>3</v>
      </c>
      <c r="B105" s="2">
        <v>44440</v>
      </c>
      <c r="C105" t="s">
        <v>0</v>
      </c>
      <c r="D105" s="1">
        <v>77772</v>
      </c>
      <c r="E105">
        <v>274514</v>
      </c>
      <c r="F105">
        <v>6460</v>
      </c>
    </row>
    <row r="106" spans="1:6" x14ac:dyDescent="0.25">
      <c r="A106" t="s">
        <v>3</v>
      </c>
      <c r="B106" s="2">
        <v>44440</v>
      </c>
      <c r="C106" t="s">
        <v>0</v>
      </c>
      <c r="D106" s="1">
        <v>77772</v>
      </c>
      <c r="E106">
        <v>274514</v>
      </c>
      <c r="F106">
        <v>40</v>
      </c>
    </row>
    <row r="107" spans="1:6" x14ac:dyDescent="0.25">
      <c r="A107" t="s">
        <v>3</v>
      </c>
      <c r="B107" s="2">
        <v>44432</v>
      </c>
      <c r="C107" t="s">
        <v>0</v>
      </c>
      <c r="D107" s="1">
        <v>77641</v>
      </c>
      <c r="E107">
        <v>210280</v>
      </c>
      <c r="F107">
        <v>6460</v>
      </c>
    </row>
    <row r="108" spans="1:6" x14ac:dyDescent="0.25">
      <c r="A108" t="s">
        <v>3</v>
      </c>
      <c r="B108" s="2">
        <v>44432</v>
      </c>
      <c r="C108" t="s">
        <v>0</v>
      </c>
      <c r="D108" s="1">
        <v>77641</v>
      </c>
      <c r="E108">
        <v>210280</v>
      </c>
      <c r="F108">
        <v>40</v>
      </c>
    </row>
    <row r="109" spans="1:6" x14ac:dyDescent="0.25">
      <c r="A109" t="s">
        <v>3</v>
      </c>
      <c r="B109" s="2">
        <v>44424</v>
      </c>
      <c r="C109" t="s">
        <v>0</v>
      </c>
      <c r="D109" s="1">
        <v>77591</v>
      </c>
      <c r="E109">
        <v>224180</v>
      </c>
      <c r="F109">
        <v>6447.75</v>
      </c>
    </row>
    <row r="110" spans="1:6" x14ac:dyDescent="0.25">
      <c r="A110" t="s">
        <v>3</v>
      </c>
      <c r="B110" s="2">
        <v>44424</v>
      </c>
      <c r="C110" t="s">
        <v>0</v>
      </c>
      <c r="D110" s="1">
        <v>77591</v>
      </c>
      <c r="E110">
        <v>224180</v>
      </c>
      <c r="F110">
        <v>52.25</v>
      </c>
    </row>
    <row r="111" spans="1:6" x14ac:dyDescent="0.25">
      <c r="A111" t="s">
        <v>3</v>
      </c>
      <c r="B111" s="2">
        <v>44440</v>
      </c>
      <c r="C111" t="s">
        <v>0</v>
      </c>
      <c r="D111" s="1">
        <v>77764</v>
      </c>
      <c r="E111">
        <v>259052</v>
      </c>
      <c r="F111">
        <v>6420</v>
      </c>
    </row>
    <row r="112" spans="1:6" x14ac:dyDescent="0.25">
      <c r="A112" t="s">
        <v>3</v>
      </c>
      <c r="B112" s="2">
        <v>44440</v>
      </c>
      <c r="C112" t="s">
        <v>0</v>
      </c>
      <c r="D112" s="1">
        <v>77764</v>
      </c>
      <c r="E112">
        <v>259052</v>
      </c>
      <c r="F112">
        <v>80</v>
      </c>
    </row>
    <row r="113" spans="1:6" x14ac:dyDescent="0.25">
      <c r="A113" t="s">
        <v>1</v>
      </c>
      <c r="B113" s="2">
        <v>44441</v>
      </c>
      <c r="C113" t="s">
        <v>0</v>
      </c>
      <c r="D113" s="1">
        <v>77775</v>
      </c>
      <c r="E113">
        <v>244634</v>
      </c>
      <c r="F113">
        <v>21000</v>
      </c>
    </row>
    <row r="114" spans="1:6" x14ac:dyDescent="0.25">
      <c r="A114" t="s">
        <v>3</v>
      </c>
      <c r="B114" s="2">
        <v>44438</v>
      </c>
      <c r="C114" t="s">
        <v>2</v>
      </c>
      <c r="D114" s="1">
        <v>77759</v>
      </c>
      <c r="E114">
        <v>233875</v>
      </c>
      <c r="F114">
        <v>6440</v>
      </c>
    </row>
    <row r="115" spans="1:6" x14ac:dyDescent="0.25">
      <c r="A115" t="s">
        <v>3</v>
      </c>
      <c r="B115" s="2">
        <v>44438</v>
      </c>
      <c r="C115" t="s">
        <v>2</v>
      </c>
      <c r="D115" s="1">
        <v>77759</v>
      </c>
      <c r="E115">
        <v>233875</v>
      </c>
      <c r="F115">
        <v>60</v>
      </c>
    </row>
    <row r="116" spans="1:6" x14ac:dyDescent="0.25">
      <c r="A116" t="s">
        <v>3</v>
      </c>
      <c r="B116" s="2">
        <v>44435</v>
      </c>
      <c r="C116" t="s">
        <v>0</v>
      </c>
      <c r="D116" s="1">
        <v>77686</v>
      </c>
      <c r="E116">
        <v>190921</v>
      </c>
      <c r="F116">
        <v>6460</v>
      </c>
    </row>
    <row r="117" spans="1:6" x14ac:dyDescent="0.25">
      <c r="A117" t="s">
        <v>3</v>
      </c>
      <c r="B117" s="2">
        <v>44435</v>
      </c>
      <c r="C117" t="s">
        <v>0</v>
      </c>
      <c r="D117" s="1">
        <v>77686</v>
      </c>
      <c r="E117">
        <v>190921</v>
      </c>
      <c r="F117">
        <v>40</v>
      </c>
    </row>
    <row r="118" spans="1:6" x14ac:dyDescent="0.25">
      <c r="A118" t="s">
        <v>3</v>
      </c>
      <c r="B118" s="2">
        <v>44426</v>
      </c>
      <c r="C118" t="s">
        <v>0</v>
      </c>
      <c r="D118" s="1">
        <v>77602</v>
      </c>
      <c r="E118">
        <v>212525</v>
      </c>
      <c r="F118">
        <v>6420</v>
      </c>
    </row>
    <row r="119" spans="1:6" x14ac:dyDescent="0.25">
      <c r="A119" t="s">
        <v>3</v>
      </c>
      <c r="B119" s="2">
        <v>44426</v>
      </c>
      <c r="C119" t="s">
        <v>0</v>
      </c>
      <c r="D119" s="1">
        <v>77602</v>
      </c>
      <c r="E119">
        <v>212525</v>
      </c>
      <c r="F119">
        <v>80</v>
      </c>
    </row>
    <row r="120" spans="1:6" x14ac:dyDescent="0.25">
      <c r="A120" t="s">
        <v>3</v>
      </c>
      <c r="B120" s="2">
        <v>44427</v>
      </c>
      <c r="C120" t="s">
        <v>2</v>
      </c>
      <c r="D120" s="1">
        <v>77626</v>
      </c>
      <c r="E120">
        <v>272720</v>
      </c>
      <c r="F120">
        <v>6500</v>
      </c>
    </row>
    <row r="121" spans="1:6" x14ac:dyDescent="0.25">
      <c r="A121" t="s">
        <v>3</v>
      </c>
      <c r="B121" s="2">
        <v>44432</v>
      </c>
      <c r="C121" t="s">
        <v>2</v>
      </c>
      <c r="D121" s="1">
        <v>77658</v>
      </c>
      <c r="E121">
        <v>166394</v>
      </c>
      <c r="F121">
        <v>6440</v>
      </c>
    </row>
    <row r="122" spans="1:6" x14ac:dyDescent="0.25">
      <c r="A122" t="s">
        <v>3</v>
      </c>
      <c r="B122" s="2">
        <v>44432</v>
      </c>
      <c r="C122" t="s">
        <v>2</v>
      </c>
      <c r="D122" s="1">
        <v>77658</v>
      </c>
      <c r="E122">
        <v>166394</v>
      </c>
      <c r="F122">
        <v>60</v>
      </c>
    </row>
    <row r="123" spans="1:6" x14ac:dyDescent="0.25">
      <c r="A123" t="s">
        <v>3</v>
      </c>
      <c r="B123" s="2">
        <v>44431</v>
      </c>
      <c r="C123" t="s">
        <v>2</v>
      </c>
      <c r="D123" s="1">
        <v>77654</v>
      </c>
      <c r="E123">
        <v>204977</v>
      </c>
      <c r="F123">
        <v>6500</v>
      </c>
    </row>
    <row r="124" spans="1:6" x14ac:dyDescent="0.25">
      <c r="A124" t="s">
        <v>1</v>
      </c>
      <c r="B124" s="2">
        <v>44421</v>
      </c>
      <c r="C124" t="s">
        <v>0</v>
      </c>
      <c r="D124" s="1">
        <v>77615</v>
      </c>
      <c r="E124">
        <v>64147</v>
      </c>
      <c r="F124">
        <v>16000</v>
      </c>
    </row>
    <row r="125" spans="1:6" x14ac:dyDescent="0.25">
      <c r="A125" t="s">
        <v>1</v>
      </c>
      <c r="B125" s="2">
        <v>44434</v>
      </c>
      <c r="C125" t="s">
        <v>0</v>
      </c>
      <c r="D125" s="1">
        <v>10138</v>
      </c>
      <c r="E125">
        <v>150033</v>
      </c>
      <c r="F125">
        <v>1151.24</v>
      </c>
    </row>
    <row r="126" spans="1:6" x14ac:dyDescent="0.25">
      <c r="A126" t="s">
        <v>1</v>
      </c>
      <c r="B126" s="2">
        <v>44434</v>
      </c>
      <c r="C126" t="s">
        <v>0</v>
      </c>
      <c r="D126" s="1">
        <v>10138</v>
      </c>
      <c r="E126">
        <v>150033</v>
      </c>
      <c r="F126">
        <v>15.77</v>
      </c>
    </row>
    <row r="127" spans="1:6" x14ac:dyDescent="0.25">
      <c r="A127" t="s">
        <v>1</v>
      </c>
      <c r="B127" s="2">
        <v>44434</v>
      </c>
      <c r="C127" t="s">
        <v>0</v>
      </c>
      <c r="D127" s="1">
        <v>10138</v>
      </c>
      <c r="E127">
        <v>150033</v>
      </c>
      <c r="F127">
        <v>941.07</v>
      </c>
    </row>
    <row r="128" spans="1:6" x14ac:dyDescent="0.25">
      <c r="A128" t="s">
        <v>1</v>
      </c>
      <c r="B128" s="2">
        <v>44434</v>
      </c>
      <c r="C128" t="s">
        <v>0</v>
      </c>
      <c r="D128" s="1">
        <v>10138</v>
      </c>
      <c r="E128">
        <v>150033</v>
      </c>
      <c r="F128">
        <v>12891.92</v>
      </c>
    </row>
    <row r="129" spans="1:6" x14ac:dyDescent="0.25">
      <c r="A129" t="s">
        <v>3</v>
      </c>
      <c r="B129" s="2">
        <v>44438</v>
      </c>
      <c r="C129" t="s">
        <v>0</v>
      </c>
      <c r="D129" s="1">
        <v>77746</v>
      </c>
      <c r="E129">
        <v>195447</v>
      </c>
      <c r="F129">
        <v>6500</v>
      </c>
    </row>
    <row r="130" spans="1:6" x14ac:dyDescent="0.25">
      <c r="A130" t="s">
        <v>3</v>
      </c>
      <c r="B130" s="2">
        <v>44440</v>
      </c>
      <c r="C130" t="s">
        <v>0</v>
      </c>
      <c r="D130" s="1">
        <v>77777</v>
      </c>
      <c r="E130">
        <v>279638</v>
      </c>
      <c r="F130">
        <v>6460</v>
      </c>
    </row>
    <row r="131" spans="1:6" x14ac:dyDescent="0.25">
      <c r="A131" t="s">
        <v>3</v>
      </c>
      <c r="B131" s="2">
        <v>44440</v>
      </c>
      <c r="C131" t="s">
        <v>0</v>
      </c>
      <c r="D131" s="1">
        <v>77777</v>
      </c>
      <c r="E131">
        <v>279638</v>
      </c>
      <c r="F131">
        <v>40</v>
      </c>
    </row>
    <row r="132" spans="1:6" x14ac:dyDescent="0.25">
      <c r="A132" t="s">
        <v>3</v>
      </c>
      <c r="B132" s="2">
        <v>44426</v>
      </c>
      <c r="C132" t="s">
        <v>0</v>
      </c>
      <c r="D132" s="1">
        <v>77607</v>
      </c>
      <c r="E132">
        <v>245226</v>
      </c>
      <c r="F132">
        <v>6500</v>
      </c>
    </row>
    <row r="133" spans="1:6" x14ac:dyDescent="0.25">
      <c r="A133" t="s">
        <v>3</v>
      </c>
      <c r="B133" s="2">
        <v>44440</v>
      </c>
      <c r="C133" t="s">
        <v>0</v>
      </c>
      <c r="D133" s="1">
        <v>77770</v>
      </c>
      <c r="E133">
        <v>291735</v>
      </c>
      <c r="F133">
        <v>6464.06</v>
      </c>
    </row>
    <row r="134" spans="1:6" x14ac:dyDescent="0.25">
      <c r="A134" t="s">
        <v>3</v>
      </c>
      <c r="B134" s="2">
        <v>44440</v>
      </c>
      <c r="C134" t="s">
        <v>0</v>
      </c>
      <c r="D134" s="1">
        <v>77770</v>
      </c>
      <c r="E134">
        <v>291735</v>
      </c>
      <c r="F134">
        <v>35.94</v>
      </c>
    </row>
    <row r="135" spans="1:6" x14ac:dyDescent="0.25">
      <c r="A135" t="s">
        <v>3</v>
      </c>
      <c r="B135" s="2">
        <v>44434</v>
      </c>
      <c r="C135" t="s">
        <v>0</v>
      </c>
      <c r="D135" s="1">
        <v>77651</v>
      </c>
      <c r="E135">
        <v>209051</v>
      </c>
      <c r="F135">
        <v>6460</v>
      </c>
    </row>
    <row r="136" spans="1:6" x14ac:dyDescent="0.25">
      <c r="A136" t="s">
        <v>3</v>
      </c>
      <c r="B136" s="2">
        <v>44434</v>
      </c>
      <c r="C136" t="s">
        <v>0</v>
      </c>
      <c r="D136" s="1">
        <v>77651</v>
      </c>
      <c r="E136">
        <v>209051</v>
      </c>
      <c r="F136">
        <v>40</v>
      </c>
    </row>
    <row r="137" spans="1:6" x14ac:dyDescent="0.25">
      <c r="A137" t="s">
        <v>3</v>
      </c>
      <c r="B137" s="2">
        <v>44431</v>
      </c>
      <c r="C137" t="s">
        <v>0</v>
      </c>
      <c r="D137" s="1">
        <v>77638</v>
      </c>
      <c r="E137">
        <v>251269</v>
      </c>
      <c r="F137">
        <v>6500</v>
      </c>
    </row>
    <row r="138" spans="1:6" x14ac:dyDescent="0.25">
      <c r="A138" t="s">
        <v>3</v>
      </c>
      <c r="B138" s="2">
        <v>44440</v>
      </c>
      <c r="C138" t="s">
        <v>0</v>
      </c>
      <c r="D138" s="1">
        <v>77734</v>
      </c>
      <c r="E138">
        <v>237257</v>
      </c>
      <c r="F138">
        <v>4100</v>
      </c>
    </row>
    <row r="139" spans="1:6" x14ac:dyDescent="0.25">
      <c r="A139" t="s">
        <v>3</v>
      </c>
      <c r="B139" s="2">
        <v>44440</v>
      </c>
      <c r="C139" t="s">
        <v>0</v>
      </c>
      <c r="D139" s="1">
        <v>77734</v>
      </c>
      <c r="E139">
        <v>237257</v>
      </c>
      <c r="F139">
        <v>1600</v>
      </c>
    </row>
    <row r="140" spans="1:6" x14ac:dyDescent="0.25">
      <c r="A140" t="s">
        <v>3</v>
      </c>
      <c r="B140" s="2">
        <v>44440</v>
      </c>
      <c r="C140" t="s">
        <v>0</v>
      </c>
      <c r="D140" s="1">
        <v>77734</v>
      </c>
      <c r="E140">
        <v>237257</v>
      </c>
      <c r="F140">
        <v>800</v>
      </c>
    </row>
    <row r="141" spans="1:6" x14ac:dyDescent="0.25">
      <c r="A141" t="s">
        <v>3</v>
      </c>
      <c r="B141" s="2">
        <v>44438</v>
      </c>
      <c r="C141" t="s">
        <v>2</v>
      </c>
      <c r="D141" s="1">
        <v>77753</v>
      </c>
      <c r="E141">
        <v>268252</v>
      </c>
      <c r="F141">
        <v>6340</v>
      </c>
    </row>
    <row r="142" spans="1:6" x14ac:dyDescent="0.25">
      <c r="A142" t="s">
        <v>3</v>
      </c>
      <c r="B142" s="2">
        <v>44438</v>
      </c>
      <c r="C142" t="s">
        <v>2</v>
      </c>
      <c r="D142" s="1">
        <v>77753</v>
      </c>
      <c r="E142">
        <v>268252</v>
      </c>
      <c r="F142">
        <v>160</v>
      </c>
    </row>
    <row r="143" spans="1:6" x14ac:dyDescent="0.25">
      <c r="A143" t="s">
        <v>3</v>
      </c>
      <c r="B143" s="2">
        <v>44425</v>
      </c>
      <c r="C143" t="s">
        <v>0</v>
      </c>
      <c r="D143" s="1">
        <v>77621</v>
      </c>
      <c r="E143">
        <v>240399</v>
      </c>
      <c r="F143">
        <v>6460</v>
      </c>
    </row>
    <row r="144" spans="1:6" x14ac:dyDescent="0.25">
      <c r="A144" t="s">
        <v>3</v>
      </c>
      <c r="B144" s="2">
        <v>44425</v>
      </c>
      <c r="C144" t="s">
        <v>0</v>
      </c>
      <c r="D144" s="1">
        <v>77621</v>
      </c>
      <c r="E144">
        <v>240399</v>
      </c>
      <c r="F144">
        <v>40</v>
      </c>
    </row>
    <row r="145" spans="1:6" x14ac:dyDescent="0.25">
      <c r="A145" t="s">
        <v>3</v>
      </c>
      <c r="B145" s="2">
        <v>44442</v>
      </c>
      <c r="C145" t="s">
        <v>0</v>
      </c>
      <c r="D145" s="1">
        <v>77819</v>
      </c>
      <c r="E145">
        <v>255612</v>
      </c>
      <c r="F145">
        <v>6460</v>
      </c>
    </row>
    <row r="146" spans="1:6" x14ac:dyDescent="0.25">
      <c r="A146" t="s">
        <v>3</v>
      </c>
      <c r="B146" s="2">
        <v>44442</v>
      </c>
      <c r="C146" t="s">
        <v>0</v>
      </c>
      <c r="D146" s="1">
        <v>77819</v>
      </c>
      <c r="E146">
        <v>255612</v>
      </c>
      <c r="F146">
        <v>40</v>
      </c>
    </row>
    <row r="147" spans="1:6" x14ac:dyDescent="0.25">
      <c r="A147" t="s">
        <v>3</v>
      </c>
      <c r="B147" s="2">
        <v>44438</v>
      </c>
      <c r="C147" t="s">
        <v>0</v>
      </c>
      <c r="D147" s="1">
        <v>77747</v>
      </c>
      <c r="E147">
        <v>256401</v>
      </c>
      <c r="F147">
        <v>6460</v>
      </c>
    </row>
    <row r="148" spans="1:6" x14ac:dyDescent="0.25">
      <c r="A148" t="s">
        <v>3</v>
      </c>
      <c r="B148" s="2">
        <v>44438</v>
      </c>
      <c r="C148" t="s">
        <v>0</v>
      </c>
      <c r="D148" s="1">
        <v>77747</v>
      </c>
      <c r="E148">
        <v>256401</v>
      </c>
      <c r="F148">
        <v>40</v>
      </c>
    </row>
    <row r="149" spans="1:6" x14ac:dyDescent="0.25">
      <c r="A149" t="s">
        <v>5</v>
      </c>
      <c r="B149" s="2">
        <v>44448</v>
      </c>
      <c r="C149" t="s">
        <v>2</v>
      </c>
      <c r="D149" s="1">
        <v>77796</v>
      </c>
      <c r="E149">
        <v>212246</v>
      </c>
      <c r="F149">
        <v>955.87</v>
      </c>
    </row>
    <row r="150" spans="1:6" x14ac:dyDescent="0.25">
      <c r="A150" t="s">
        <v>5</v>
      </c>
      <c r="B150" s="2">
        <v>44448</v>
      </c>
      <c r="C150" t="s">
        <v>2</v>
      </c>
      <c r="D150" s="1">
        <v>77796</v>
      </c>
      <c r="E150">
        <v>212246</v>
      </c>
      <c r="F150">
        <v>1544.13</v>
      </c>
    </row>
    <row r="151" spans="1:6" x14ac:dyDescent="0.25">
      <c r="A151" t="s">
        <v>3</v>
      </c>
      <c r="B151" s="2">
        <v>44441</v>
      </c>
      <c r="C151" t="s">
        <v>0</v>
      </c>
      <c r="D151" s="1">
        <v>77814</v>
      </c>
      <c r="E151">
        <v>280752</v>
      </c>
      <c r="F151">
        <v>6500</v>
      </c>
    </row>
    <row r="152" spans="1:6" x14ac:dyDescent="0.25">
      <c r="A152" t="s">
        <v>3</v>
      </c>
      <c r="B152" s="2">
        <v>44433</v>
      </c>
      <c r="C152" t="s">
        <v>2</v>
      </c>
      <c r="D152" s="1">
        <v>77650</v>
      </c>
      <c r="E152">
        <v>194626</v>
      </c>
      <c r="F152">
        <v>2474.79</v>
      </c>
    </row>
    <row r="153" spans="1:6" x14ac:dyDescent="0.25">
      <c r="A153" t="s">
        <v>3</v>
      </c>
      <c r="B153" s="2">
        <v>44433</v>
      </c>
      <c r="C153" t="s">
        <v>2</v>
      </c>
      <c r="D153" s="1">
        <v>77650</v>
      </c>
      <c r="E153">
        <v>194626</v>
      </c>
      <c r="F153">
        <v>1322.48</v>
      </c>
    </row>
    <row r="154" spans="1:6" x14ac:dyDescent="0.25">
      <c r="A154" t="s">
        <v>3</v>
      </c>
      <c r="B154" s="2">
        <v>44433</v>
      </c>
      <c r="C154" t="s">
        <v>2</v>
      </c>
      <c r="D154" s="1">
        <v>77650</v>
      </c>
      <c r="E154">
        <v>194626</v>
      </c>
      <c r="F154">
        <v>2340</v>
      </c>
    </row>
    <row r="155" spans="1:6" x14ac:dyDescent="0.25">
      <c r="A155" t="s">
        <v>3</v>
      </c>
      <c r="B155" s="2">
        <v>44433</v>
      </c>
      <c r="C155" t="s">
        <v>2</v>
      </c>
      <c r="D155" s="1">
        <v>77650</v>
      </c>
      <c r="E155">
        <v>194626</v>
      </c>
      <c r="F155">
        <v>362.73</v>
      </c>
    </row>
    <row r="156" spans="1:6" x14ac:dyDescent="0.25">
      <c r="A156" t="s">
        <v>3</v>
      </c>
      <c r="B156" s="2">
        <v>44420</v>
      </c>
      <c r="C156" t="s">
        <v>0</v>
      </c>
      <c r="D156" s="1">
        <v>65752</v>
      </c>
      <c r="E156">
        <v>275675</v>
      </c>
      <c r="F156">
        <v>4542.3599999999997</v>
      </c>
    </row>
    <row r="157" spans="1:6" x14ac:dyDescent="0.25">
      <c r="A157" t="s">
        <v>3</v>
      </c>
      <c r="B157" s="2">
        <v>44420</v>
      </c>
      <c r="C157" t="s">
        <v>0</v>
      </c>
      <c r="D157" s="1">
        <v>65752</v>
      </c>
      <c r="E157">
        <v>275675</v>
      </c>
      <c r="F157">
        <v>718.84</v>
      </c>
    </row>
    <row r="158" spans="1:6" x14ac:dyDescent="0.25">
      <c r="A158" t="s">
        <v>3</v>
      </c>
      <c r="B158" s="2">
        <v>44420</v>
      </c>
      <c r="C158" t="s">
        <v>0</v>
      </c>
      <c r="D158" s="1">
        <v>65752</v>
      </c>
      <c r="E158">
        <v>275675</v>
      </c>
      <c r="F158">
        <v>1238.8</v>
      </c>
    </row>
    <row r="159" spans="1:6" x14ac:dyDescent="0.25">
      <c r="A159" t="s">
        <v>3</v>
      </c>
      <c r="B159" s="2">
        <v>44433</v>
      </c>
      <c r="C159" t="s">
        <v>2</v>
      </c>
      <c r="D159" s="1">
        <v>77697</v>
      </c>
      <c r="E159">
        <v>199189</v>
      </c>
      <c r="F159">
        <v>6440</v>
      </c>
    </row>
    <row r="160" spans="1:6" x14ac:dyDescent="0.25">
      <c r="A160" t="s">
        <v>3</v>
      </c>
      <c r="B160" s="2">
        <v>44433</v>
      </c>
      <c r="C160" t="s">
        <v>2</v>
      </c>
      <c r="D160" s="1">
        <v>77697</v>
      </c>
      <c r="E160">
        <v>199189</v>
      </c>
      <c r="F160">
        <v>60</v>
      </c>
    </row>
    <row r="161" spans="1:6" x14ac:dyDescent="0.25">
      <c r="A161" t="s">
        <v>3</v>
      </c>
      <c r="B161" s="2">
        <v>44435</v>
      </c>
      <c r="C161" t="s">
        <v>0</v>
      </c>
      <c r="D161" s="1">
        <v>77675</v>
      </c>
      <c r="E161">
        <v>241116</v>
      </c>
      <c r="F161">
        <v>6500</v>
      </c>
    </row>
    <row r="162" spans="1:6" x14ac:dyDescent="0.25">
      <c r="A162" t="s">
        <v>3</v>
      </c>
      <c r="B162" s="2">
        <v>44435</v>
      </c>
      <c r="C162" t="s">
        <v>0</v>
      </c>
      <c r="D162" s="1">
        <v>77717</v>
      </c>
      <c r="E162">
        <v>241243</v>
      </c>
      <c r="F162">
        <v>6100</v>
      </c>
    </row>
    <row r="163" spans="1:6" x14ac:dyDescent="0.25">
      <c r="A163" t="s">
        <v>3</v>
      </c>
      <c r="B163" s="2">
        <v>44435</v>
      </c>
      <c r="C163" t="s">
        <v>0</v>
      </c>
      <c r="D163" s="1">
        <v>77717</v>
      </c>
      <c r="E163">
        <v>241243</v>
      </c>
      <c r="F163">
        <v>400</v>
      </c>
    </row>
    <row r="164" spans="1:6" x14ac:dyDescent="0.25">
      <c r="A164" t="s">
        <v>1</v>
      </c>
      <c r="B164" s="2">
        <v>44452</v>
      </c>
      <c r="C164" t="s">
        <v>0</v>
      </c>
      <c r="D164" s="1">
        <v>17396</v>
      </c>
      <c r="E164">
        <v>241560</v>
      </c>
      <c r="F164">
        <v>14918.09</v>
      </c>
    </row>
    <row r="165" spans="1:6" x14ac:dyDescent="0.25">
      <c r="A165" t="s">
        <v>1</v>
      </c>
      <c r="B165" s="2">
        <v>44452</v>
      </c>
      <c r="C165" t="s">
        <v>0</v>
      </c>
      <c r="D165" s="1">
        <v>17396</v>
      </c>
      <c r="E165">
        <v>241560</v>
      </c>
      <c r="F165">
        <v>81.91</v>
      </c>
    </row>
    <row r="166" spans="1:6" x14ac:dyDescent="0.25">
      <c r="A166" t="s">
        <v>1</v>
      </c>
      <c r="B166" s="2">
        <v>44452</v>
      </c>
      <c r="C166" t="s">
        <v>0</v>
      </c>
      <c r="D166" s="1">
        <v>34588</v>
      </c>
      <c r="E166">
        <v>161276</v>
      </c>
      <c r="F166">
        <v>13677.5</v>
      </c>
    </row>
    <row r="167" spans="1:6" x14ac:dyDescent="0.25">
      <c r="A167" t="s">
        <v>1</v>
      </c>
      <c r="B167" s="2">
        <v>44452</v>
      </c>
      <c r="C167" t="s">
        <v>0</v>
      </c>
      <c r="D167" s="1">
        <v>34588</v>
      </c>
      <c r="E167">
        <v>161276</v>
      </c>
      <c r="F167">
        <v>1322.5</v>
      </c>
    </row>
    <row r="168" spans="1:6" x14ac:dyDescent="0.25">
      <c r="A168" t="s">
        <v>3</v>
      </c>
      <c r="B168" s="2">
        <v>44435</v>
      </c>
      <c r="C168" t="s">
        <v>0</v>
      </c>
      <c r="D168" s="1">
        <v>77664</v>
      </c>
      <c r="E168">
        <v>261872</v>
      </c>
      <c r="F168">
        <v>6500</v>
      </c>
    </row>
    <row r="169" spans="1:6" x14ac:dyDescent="0.25">
      <c r="A169" t="s">
        <v>3</v>
      </c>
      <c r="B169" s="2">
        <v>44433</v>
      </c>
      <c r="C169" t="s">
        <v>0</v>
      </c>
      <c r="D169" s="1">
        <v>77702</v>
      </c>
      <c r="E169">
        <v>196984</v>
      </c>
      <c r="F169">
        <v>6460</v>
      </c>
    </row>
    <row r="170" spans="1:6" x14ac:dyDescent="0.25">
      <c r="A170" t="s">
        <v>3</v>
      </c>
      <c r="B170" s="2">
        <v>44433</v>
      </c>
      <c r="C170" t="s">
        <v>0</v>
      </c>
      <c r="D170" s="1">
        <v>77702</v>
      </c>
      <c r="E170">
        <v>196984</v>
      </c>
      <c r="F170">
        <v>40</v>
      </c>
    </row>
    <row r="171" spans="1:6" x14ac:dyDescent="0.25">
      <c r="A171" t="s">
        <v>3</v>
      </c>
      <c r="B171" s="2">
        <v>44440</v>
      </c>
      <c r="C171" t="s">
        <v>0</v>
      </c>
      <c r="D171" s="1">
        <v>77781</v>
      </c>
      <c r="E171">
        <v>254192</v>
      </c>
      <c r="F171">
        <v>6460</v>
      </c>
    </row>
    <row r="172" spans="1:6" x14ac:dyDescent="0.25">
      <c r="A172" t="s">
        <v>3</v>
      </c>
      <c r="B172" s="2">
        <v>44440</v>
      </c>
      <c r="C172" t="s">
        <v>0</v>
      </c>
      <c r="D172" s="1">
        <v>77781</v>
      </c>
      <c r="E172">
        <v>254192</v>
      </c>
      <c r="F172">
        <v>40</v>
      </c>
    </row>
    <row r="173" spans="1:6" x14ac:dyDescent="0.25">
      <c r="A173" t="s">
        <v>3</v>
      </c>
      <c r="B173" s="2">
        <v>44435</v>
      </c>
      <c r="C173" t="s">
        <v>0</v>
      </c>
      <c r="D173" s="1">
        <v>77721</v>
      </c>
      <c r="E173">
        <v>270590</v>
      </c>
      <c r="F173">
        <v>6460</v>
      </c>
    </row>
    <row r="174" spans="1:6" x14ac:dyDescent="0.25">
      <c r="A174" t="s">
        <v>3</v>
      </c>
      <c r="B174" s="2">
        <v>44435</v>
      </c>
      <c r="C174" t="s">
        <v>0</v>
      </c>
      <c r="D174" s="1">
        <v>77721</v>
      </c>
      <c r="E174">
        <v>270590</v>
      </c>
      <c r="F174">
        <v>40</v>
      </c>
    </row>
    <row r="175" spans="1:6" x14ac:dyDescent="0.25">
      <c r="A175" t="s">
        <v>3</v>
      </c>
      <c r="B175" s="2">
        <v>44424</v>
      </c>
      <c r="C175" t="s">
        <v>0</v>
      </c>
      <c r="D175" s="1">
        <v>77585</v>
      </c>
      <c r="E175">
        <v>352110</v>
      </c>
      <c r="F175">
        <v>6500</v>
      </c>
    </row>
    <row r="176" spans="1:6" x14ac:dyDescent="0.25">
      <c r="A176" t="s">
        <v>3</v>
      </c>
      <c r="B176" s="2">
        <v>44435</v>
      </c>
      <c r="C176" t="s">
        <v>0</v>
      </c>
      <c r="D176" s="1">
        <v>77735</v>
      </c>
      <c r="E176">
        <v>183694</v>
      </c>
      <c r="F176">
        <v>6500</v>
      </c>
    </row>
    <row r="177" spans="1:6" x14ac:dyDescent="0.25">
      <c r="A177" t="s">
        <v>1</v>
      </c>
      <c r="B177" s="2">
        <v>44441</v>
      </c>
      <c r="C177" t="s">
        <v>0</v>
      </c>
      <c r="D177" s="1">
        <v>77774</v>
      </c>
      <c r="E177">
        <v>113248</v>
      </c>
      <c r="F177">
        <v>12856.74</v>
      </c>
    </row>
    <row r="178" spans="1:6" x14ac:dyDescent="0.25">
      <c r="A178" t="s">
        <v>1</v>
      </c>
      <c r="B178" s="2">
        <v>44441</v>
      </c>
      <c r="C178" t="s">
        <v>0</v>
      </c>
      <c r="D178" s="1">
        <v>77774</v>
      </c>
      <c r="E178">
        <v>113248</v>
      </c>
      <c r="F178">
        <v>12856.74</v>
      </c>
    </row>
    <row r="179" spans="1:6" x14ac:dyDescent="0.25">
      <c r="A179" t="s">
        <v>1</v>
      </c>
      <c r="B179" s="2">
        <v>44441</v>
      </c>
      <c r="C179" t="s">
        <v>0</v>
      </c>
      <c r="D179" s="1">
        <v>77774</v>
      </c>
      <c r="E179">
        <v>113248</v>
      </c>
      <c r="F179">
        <v>2143.2600000000002</v>
      </c>
    </row>
    <row r="180" spans="1:6" x14ac:dyDescent="0.25">
      <c r="A180" t="s">
        <v>1</v>
      </c>
      <c r="B180" s="2">
        <v>44441</v>
      </c>
      <c r="C180" t="s">
        <v>0</v>
      </c>
      <c r="D180" s="1">
        <v>77774</v>
      </c>
      <c r="E180">
        <v>113248</v>
      </c>
      <c r="F180">
        <v>2143.2600000000002</v>
      </c>
    </row>
    <row r="181" spans="1:6" x14ac:dyDescent="0.25">
      <c r="A181" t="s">
        <v>3</v>
      </c>
      <c r="B181" s="2">
        <v>44433</v>
      </c>
      <c r="C181" t="s">
        <v>0</v>
      </c>
      <c r="D181" s="1">
        <v>77694</v>
      </c>
      <c r="E181">
        <v>199966</v>
      </c>
      <c r="F181">
        <v>6460</v>
      </c>
    </row>
    <row r="182" spans="1:6" x14ac:dyDescent="0.25">
      <c r="A182" t="s">
        <v>3</v>
      </c>
      <c r="B182" s="2">
        <v>44433</v>
      </c>
      <c r="C182" t="s">
        <v>0</v>
      </c>
      <c r="D182" s="1">
        <v>77694</v>
      </c>
      <c r="E182">
        <v>199966</v>
      </c>
      <c r="F182">
        <v>40</v>
      </c>
    </row>
    <row r="183" spans="1:6" x14ac:dyDescent="0.25">
      <c r="A183" t="s">
        <v>3</v>
      </c>
      <c r="B183" s="2">
        <v>44438</v>
      </c>
      <c r="C183" t="s">
        <v>2</v>
      </c>
      <c r="D183" s="1">
        <v>77740</v>
      </c>
      <c r="E183">
        <v>214204</v>
      </c>
      <c r="F183">
        <v>6440</v>
      </c>
    </row>
    <row r="184" spans="1:6" x14ac:dyDescent="0.25">
      <c r="A184" t="s">
        <v>3</v>
      </c>
      <c r="B184" s="2">
        <v>44438</v>
      </c>
      <c r="C184" t="s">
        <v>2</v>
      </c>
      <c r="D184" s="1">
        <v>77740</v>
      </c>
      <c r="E184">
        <v>214204</v>
      </c>
      <c r="F184">
        <v>60</v>
      </c>
    </row>
    <row r="185" spans="1:6" x14ac:dyDescent="0.25">
      <c r="A185" t="s">
        <v>3</v>
      </c>
      <c r="B185" s="2">
        <v>44426</v>
      </c>
      <c r="C185" t="s">
        <v>0</v>
      </c>
      <c r="D185" s="1">
        <v>30614</v>
      </c>
      <c r="E185">
        <v>209298</v>
      </c>
      <c r="F185">
        <v>4039.2</v>
      </c>
    </row>
    <row r="186" spans="1:6" x14ac:dyDescent="0.25">
      <c r="A186" t="s">
        <v>3</v>
      </c>
      <c r="B186" s="2">
        <v>44426</v>
      </c>
      <c r="C186" t="s">
        <v>0</v>
      </c>
      <c r="D186" s="1">
        <v>30614</v>
      </c>
      <c r="E186">
        <v>209298</v>
      </c>
      <c r="F186">
        <v>2083.46</v>
      </c>
    </row>
    <row r="187" spans="1:6" x14ac:dyDescent="0.25">
      <c r="A187" t="s">
        <v>3</v>
      </c>
      <c r="B187" s="2">
        <v>44426</v>
      </c>
      <c r="C187" t="s">
        <v>0</v>
      </c>
      <c r="D187" s="1">
        <v>30614</v>
      </c>
      <c r="E187">
        <v>209298</v>
      </c>
      <c r="F187">
        <v>377.34</v>
      </c>
    </row>
    <row r="188" spans="1:6" x14ac:dyDescent="0.25">
      <c r="A188" t="s">
        <v>3</v>
      </c>
      <c r="B188" s="2">
        <v>44421</v>
      </c>
      <c r="C188" t="s">
        <v>2</v>
      </c>
      <c r="D188" s="1">
        <v>77593</v>
      </c>
      <c r="E188">
        <v>201757</v>
      </c>
      <c r="F188">
        <v>6500</v>
      </c>
    </row>
    <row r="189" spans="1:6" x14ac:dyDescent="0.25">
      <c r="A189" t="s">
        <v>3</v>
      </c>
      <c r="B189" s="2">
        <v>44438</v>
      </c>
      <c r="C189" t="s">
        <v>0</v>
      </c>
      <c r="D189" s="1">
        <v>15490</v>
      </c>
      <c r="E189">
        <v>238690</v>
      </c>
      <c r="F189">
        <v>3822.75</v>
      </c>
    </row>
    <row r="190" spans="1:6" x14ac:dyDescent="0.25">
      <c r="A190" t="s">
        <v>3</v>
      </c>
      <c r="B190" s="2">
        <v>44438</v>
      </c>
      <c r="C190" t="s">
        <v>0</v>
      </c>
      <c r="D190" s="1">
        <v>15490</v>
      </c>
      <c r="E190">
        <v>238690</v>
      </c>
      <c r="F190">
        <v>2249.63</v>
      </c>
    </row>
    <row r="191" spans="1:6" x14ac:dyDescent="0.25">
      <c r="A191" t="s">
        <v>3</v>
      </c>
      <c r="B191" s="2">
        <v>44438</v>
      </c>
      <c r="C191" t="s">
        <v>0</v>
      </c>
      <c r="D191" s="1">
        <v>15490</v>
      </c>
      <c r="E191">
        <v>238690</v>
      </c>
      <c r="F191">
        <v>427.62</v>
      </c>
    </row>
    <row r="192" spans="1:6" x14ac:dyDescent="0.25">
      <c r="A192" t="s">
        <v>3</v>
      </c>
      <c r="B192" s="2">
        <v>44442</v>
      </c>
      <c r="C192" t="s">
        <v>2</v>
      </c>
      <c r="D192" s="1">
        <v>77821</v>
      </c>
      <c r="E192">
        <v>209969</v>
      </c>
      <c r="F192">
        <v>6500</v>
      </c>
    </row>
    <row r="193" spans="1:6" x14ac:dyDescent="0.25">
      <c r="A193" t="s">
        <v>3</v>
      </c>
      <c r="B193" s="2">
        <v>44426</v>
      </c>
      <c r="C193" t="s">
        <v>2</v>
      </c>
      <c r="D193" s="1">
        <v>77608</v>
      </c>
      <c r="E193">
        <v>247636</v>
      </c>
      <c r="F193">
        <v>6500</v>
      </c>
    </row>
    <row r="194" spans="1:6" x14ac:dyDescent="0.25">
      <c r="A194" t="s">
        <v>3</v>
      </c>
      <c r="B194" s="2">
        <v>44433</v>
      </c>
      <c r="C194" t="s">
        <v>0</v>
      </c>
      <c r="D194" s="1">
        <v>77703</v>
      </c>
      <c r="E194">
        <v>214806</v>
      </c>
      <c r="F194">
        <v>6460</v>
      </c>
    </row>
    <row r="195" spans="1:6" x14ac:dyDescent="0.25">
      <c r="A195" t="s">
        <v>3</v>
      </c>
      <c r="B195" s="2">
        <v>44433</v>
      </c>
      <c r="C195" t="s">
        <v>0</v>
      </c>
      <c r="D195" s="1">
        <v>77703</v>
      </c>
      <c r="E195">
        <v>214806</v>
      </c>
      <c r="F195">
        <v>40</v>
      </c>
    </row>
    <row r="196" spans="1:6" x14ac:dyDescent="0.25">
      <c r="A196" t="s">
        <v>3</v>
      </c>
      <c r="B196" s="2">
        <v>44435</v>
      </c>
      <c r="C196" t="s">
        <v>2</v>
      </c>
      <c r="D196" s="1">
        <v>77680</v>
      </c>
      <c r="E196">
        <v>214906</v>
      </c>
      <c r="F196">
        <v>6460</v>
      </c>
    </row>
    <row r="197" spans="1:6" x14ac:dyDescent="0.25">
      <c r="A197" t="s">
        <v>3</v>
      </c>
      <c r="B197" s="2">
        <v>44435</v>
      </c>
      <c r="C197" t="s">
        <v>2</v>
      </c>
      <c r="D197" s="1">
        <v>77680</v>
      </c>
      <c r="E197">
        <v>214906</v>
      </c>
      <c r="F197">
        <v>40</v>
      </c>
    </row>
    <row r="198" spans="1:6" x14ac:dyDescent="0.25">
      <c r="A198" t="s">
        <v>3</v>
      </c>
      <c r="B198" s="2">
        <v>44442</v>
      </c>
      <c r="C198" t="s">
        <v>0</v>
      </c>
      <c r="D198" s="1">
        <v>77830</v>
      </c>
      <c r="E198">
        <v>196496</v>
      </c>
      <c r="F198">
        <v>6460</v>
      </c>
    </row>
    <row r="199" spans="1:6" x14ac:dyDescent="0.25">
      <c r="A199" t="s">
        <v>3</v>
      </c>
      <c r="B199" s="2">
        <v>44442</v>
      </c>
      <c r="C199" t="s">
        <v>0</v>
      </c>
      <c r="D199" s="1">
        <v>77830</v>
      </c>
      <c r="E199">
        <v>196496</v>
      </c>
      <c r="F199">
        <v>40</v>
      </c>
    </row>
    <row r="200" spans="1:6" x14ac:dyDescent="0.25">
      <c r="A200" t="s">
        <v>3</v>
      </c>
      <c r="B200" s="2">
        <v>44440</v>
      </c>
      <c r="C200" t="s">
        <v>0</v>
      </c>
      <c r="D200" s="1">
        <v>77788</v>
      </c>
      <c r="E200">
        <v>292088</v>
      </c>
      <c r="F200">
        <v>6460</v>
      </c>
    </row>
    <row r="201" spans="1:6" x14ac:dyDescent="0.25">
      <c r="A201" t="s">
        <v>3</v>
      </c>
      <c r="B201" s="2">
        <v>44440</v>
      </c>
      <c r="C201" t="s">
        <v>0</v>
      </c>
      <c r="D201" s="1">
        <v>77788</v>
      </c>
      <c r="E201">
        <v>292088</v>
      </c>
      <c r="F201">
        <v>40</v>
      </c>
    </row>
    <row r="202" spans="1:6" x14ac:dyDescent="0.25">
      <c r="A202" t="s">
        <v>3</v>
      </c>
      <c r="B202" s="2">
        <v>44420</v>
      </c>
      <c r="C202" t="s">
        <v>0</v>
      </c>
      <c r="D202" s="1">
        <v>77582</v>
      </c>
      <c r="E202">
        <v>211802</v>
      </c>
      <c r="F202">
        <v>6500</v>
      </c>
    </row>
    <row r="203" spans="1:6" x14ac:dyDescent="0.25">
      <c r="A203" t="s">
        <v>1</v>
      </c>
      <c r="B203" s="2">
        <v>44440</v>
      </c>
      <c r="C203" t="s">
        <v>0</v>
      </c>
      <c r="D203" s="1">
        <v>70465</v>
      </c>
      <c r="E203">
        <v>191663</v>
      </c>
      <c r="F203">
        <v>14060</v>
      </c>
    </row>
    <row r="204" spans="1:6" x14ac:dyDescent="0.25">
      <c r="A204" t="s">
        <v>1</v>
      </c>
      <c r="B204" s="2">
        <v>44440</v>
      </c>
      <c r="C204" t="s">
        <v>0</v>
      </c>
      <c r="D204" s="1">
        <v>70465</v>
      </c>
      <c r="E204">
        <v>191663</v>
      </c>
      <c r="F204">
        <v>440</v>
      </c>
    </row>
    <row r="205" spans="1:6" x14ac:dyDescent="0.25">
      <c r="A205" t="s">
        <v>3</v>
      </c>
      <c r="B205" s="2">
        <v>44438</v>
      </c>
      <c r="C205" t="s">
        <v>0</v>
      </c>
      <c r="D205" s="1">
        <v>77745</v>
      </c>
      <c r="E205">
        <v>282675</v>
      </c>
      <c r="F205">
        <v>6400</v>
      </c>
    </row>
    <row r="206" spans="1:6" x14ac:dyDescent="0.25">
      <c r="A206" t="s">
        <v>3</v>
      </c>
      <c r="B206" s="2">
        <v>44438</v>
      </c>
      <c r="C206" t="s">
        <v>0</v>
      </c>
      <c r="D206" s="1">
        <v>77745</v>
      </c>
      <c r="E206">
        <v>282675</v>
      </c>
      <c r="F206">
        <v>100</v>
      </c>
    </row>
    <row r="207" spans="1:6" x14ac:dyDescent="0.25">
      <c r="A207" t="s">
        <v>3</v>
      </c>
      <c r="B207" s="2">
        <v>44420</v>
      </c>
      <c r="C207" t="s">
        <v>2</v>
      </c>
      <c r="D207" s="1">
        <v>77574</v>
      </c>
      <c r="E207">
        <v>220477</v>
      </c>
      <c r="F207">
        <v>6380</v>
      </c>
    </row>
    <row r="208" spans="1:6" x14ac:dyDescent="0.25">
      <c r="A208" t="s">
        <v>3</v>
      </c>
      <c r="B208" s="2">
        <v>44420</v>
      </c>
      <c r="C208" t="s">
        <v>2</v>
      </c>
      <c r="D208" s="1">
        <v>77574</v>
      </c>
      <c r="E208">
        <v>220477</v>
      </c>
      <c r="F208">
        <v>120</v>
      </c>
    </row>
    <row r="209" spans="1:6" x14ac:dyDescent="0.25">
      <c r="A209" t="s">
        <v>3</v>
      </c>
      <c r="B209" s="2">
        <v>44424</v>
      </c>
      <c r="C209" t="s">
        <v>0</v>
      </c>
      <c r="D209" s="1">
        <v>77598</v>
      </c>
      <c r="E209">
        <v>202521</v>
      </c>
      <c r="F209">
        <v>6460</v>
      </c>
    </row>
    <row r="210" spans="1:6" x14ac:dyDescent="0.25">
      <c r="A210" t="s">
        <v>3</v>
      </c>
      <c r="B210" s="2">
        <v>44424</v>
      </c>
      <c r="C210" t="s">
        <v>0</v>
      </c>
      <c r="D210" s="1">
        <v>77598</v>
      </c>
      <c r="E210">
        <v>202521</v>
      </c>
      <c r="F210">
        <v>40</v>
      </c>
    </row>
    <row r="211" spans="1:6" x14ac:dyDescent="0.25">
      <c r="A211" t="s">
        <v>3</v>
      </c>
      <c r="B211" s="2">
        <v>44425</v>
      </c>
      <c r="C211" t="s">
        <v>0</v>
      </c>
      <c r="D211" s="1">
        <v>77629</v>
      </c>
      <c r="E211">
        <v>243361</v>
      </c>
      <c r="F211">
        <v>6500</v>
      </c>
    </row>
    <row r="212" spans="1:6" x14ac:dyDescent="0.25">
      <c r="A212" t="s">
        <v>3</v>
      </c>
      <c r="B212" s="2">
        <v>44427</v>
      </c>
      <c r="C212" t="s">
        <v>2</v>
      </c>
      <c r="D212" s="1">
        <v>77644</v>
      </c>
      <c r="E212">
        <v>204819</v>
      </c>
      <c r="F212">
        <v>6300</v>
      </c>
    </row>
    <row r="213" spans="1:6" x14ac:dyDescent="0.25">
      <c r="A213" t="s">
        <v>3</v>
      </c>
      <c r="B213" s="2">
        <v>44427</v>
      </c>
      <c r="C213" t="s">
        <v>2</v>
      </c>
      <c r="D213" s="1">
        <v>77644</v>
      </c>
      <c r="E213">
        <v>204819</v>
      </c>
      <c r="F213">
        <v>200</v>
      </c>
    </row>
    <row r="214" spans="1:6" x14ac:dyDescent="0.25">
      <c r="A214" t="s">
        <v>3</v>
      </c>
      <c r="B214" s="2">
        <v>44432</v>
      </c>
      <c r="C214" t="s">
        <v>0</v>
      </c>
      <c r="D214" s="1">
        <v>77643</v>
      </c>
      <c r="E214">
        <v>227032</v>
      </c>
      <c r="F214">
        <v>6460</v>
      </c>
    </row>
    <row r="215" spans="1:6" x14ac:dyDescent="0.25">
      <c r="A215" t="s">
        <v>3</v>
      </c>
      <c r="B215" s="2">
        <v>44432</v>
      </c>
      <c r="C215" t="s">
        <v>0</v>
      </c>
      <c r="D215" s="1">
        <v>77643</v>
      </c>
      <c r="E215">
        <v>227032</v>
      </c>
      <c r="F215">
        <v>40</v>
      </c>
    </row>
    <row r="216" spans="1:6" x14ac:dyDescent="0.25">
      <c r="A216" t="s">
        <v>3</v>
      </c>
      <c r="B216" s="2">
        <v>44440</v>
      </c>
      <c r="C216" t="s">
        <v>2</v>
      </c>
      <c r="D216" s="1">
        <v>77761</v>
      </c>
      <c r="E216">
        <v>195376</v>
      </c>
      <c r="F216">
        <v>6460</v>
      </c>
    </row>
    <row r="217" spans="1:6" x14ac:dyDescent="0.25">
      <c r="A217" t="s">
        <v>3</v>
      </c>
      <c r="B217" s="2">
        <v>44440</v>
      </c>
      <c r="C217" t="s">
        <v>2</v>
      </c>
      <c r="D217" s="1">
        <v>77761</v>
      </c>
      <c r="E217">
        <v>195376</v>
      </c>
      <c r="F217">
        <v>40</v>
      </c>
    </row>
    <row r="218" spans="1:6" x14ac:dyDescent="0.25">
      <c r="A218" t="s">
        <v>3</v>
      </c>
      <c r="B218" s="2">
        <v>44433</v>
      </c>
      <c r="C218" t="s">
        <v>0</v>
      </c>
      <c r="D218" s="1">
        <v>77701</v>
      </c>
      <c r="E218">
        <v>223284</v>
      </c>
      <c r="F218">
        <v>6340</v>
      </c>
    </row>
    <row r="219" spans="1:6" x14ac:dyDescent="0.25">
      <c r="A219" t="s">
        <v>3</v>
      </c>
      <c r="B219" s="2">
        <v>44433</v>
      </c>
      <c r="C219" t="s">
        <v>0</v>
      </c>
      <c r="D219" s="1">
        <v>77701</v>
      </c>
      <c r="E219">
        <v>223284</v>
      </c>
      <c r="F219">
        <v>160</v>
      </c>
    </row>
    <row r="220" spans="1:6" x14ac:dyDescent="0.25">
      <c r="A220" t="s">
        <v>3</v>
      </c>
      <c r="B220" s="2">
        <v>44435</v>
      </c>
      <c r="C220" t="s">
        <v>0</v>
      </c>
      <c r="D220" s="1">
        <v>77683</v>
      </c>
      <c r="E220">
        <v>276478</v>
      </c>
      <c r="F220">
        <v>6460</v>
      </c>
    </row>
    <row r="221" spans="1:6" x14ac:dyDescent="0.25">
      <c r="A221" t="s">
        <v>3</v>
      </c>
      <c r="B221" s="2">
        <v>44435</v>
      </c>
      <c r="C221" t="s">
        <v>0</v>
      </c>
      <c r="D221" s="1">
        <v>77683</v>
      </c>
      <c r="E221">
        <v>276478</v>
      </c>
      <c r="F221">
        <v>40</v>
      </c>
    </row>
    <row r="222" spans="1:6" x14ac:dyDescent="0.25">
      <c r="A222" t="s">
        <v>1</v>
      </c>
      <c r="B222" s="2">
        <v>44442</v>
      </c>
      <c r="C222" t="s">
        <v>0</v>
      </c>
      <c r="D222" s="1">
        <v>60198</v>
      </c>
      <c r="E222">
        <v>207684</v>
      </c>
      <c r="F222">
        <v>1860.32</v>
      </c>
    </row>
    <row r="223" spans="1:6" x14ac:dyDescent="0.25">
      <c r="A223" t="s">
        <v>1</v>
      </c>
      <c r="B223" s="2">
        <v>44442</v>
      </c>
      <c r="C223" t="s">
        <v>0</v>
      </c>
      <c r="D223" s="1">
        <v>60198</v>
      </c>
      <c r="E223">
        <v>207684</v>
      </c>
      <c r="F223">
        <v>159.68</v>
      </c>
    </row>
    <row r="224" spans="1:6" x14ac:dyDescent="0.25">
      <c r="A224" t="s">
        <v>1</v>
      </c>
      <c r="B224" s="2">
        <v>44442</v>
      </c>
      <c r="C224" t="s">
        <v>0</v>
      </c>
      <c r="D224" s="1">
        <v>60198</v>
      </c>
      <c r="E224">
        <v>207684</v>
      </c>
      <c r="F224">
        <v>980</v>
      </c>
    </row>
    <row r="225" spans="1:6" x14ac:dyDescent="0.25">
      <c r="A225" t="s">
        <v>3</v>
      </c>
      <c r="B225" s="2">
        <v>44435</v>
      </c>
      <c r="C225" t="s">
        <v>0</v>
      </c>
      <c r="D225" s="1">
        <v>77737</v>
      </c>
      <c r="E225">
        <v>209612</v>
      </c>
      <c r="F225">
        <v>6460</v>
      </c>
    </row>
    <row r="226" spans="1:6" x14ac:dyDescent="0.25">
      <c r="A226" t="s">
        <v>3</v>
      </c>
      <c r="B226" s="2">
        <v>44435</v>
      </c>
      <c r="C226" t="s">
        <v>0</v>
      </c>
      <c r="D226" s="1">
        <v>77737</v>
      </c>
      <c r="E226">
        <v>209612</v>
      </c>
      <c r="F226">
        <v>40</v>
      </c>
    </row>
    <row r="227" spans="1:6" x14ac:dyDescent="0.25">
      <c r="A227" t="s">
        <v>3</v>
      </c>
      <c r="B227" s="2">
        <v>44419</v>
      </c>
      <c r="C227" t="s">
        <v>0</v>
      </c>
      <c r="D227" s="1">
        <v>77580</v>
      </c>
      <c r="E227">
        <v>266396</v>
      </c>
      <c r="F227">
        <v>6500</v>
      </c>
    </row>
    <row r="228" spans="1:6" x14ac:dyDescent="0.25">
      <c r="A228" t="s">
        <v>3</v>
      </c>
      <c r="B228" s="2">
        <v>44433</v>
      </c>
      <c r="C228" t="s">
        <v>2</v>
      </c>
      <c r="D228" s="1">
        <v>52720</v>
      </c>
      <c r="E228">
        <v>277844</v>
      </c>
      <c r="F228">
        <v>4673.18</v>
      </c>
    </row>
    <row r="229" spans="1:6" x14ac:dyDescent="0.25">
      <c r="A229" t="s">
        <v>3</v>
      </c>
      <c r="B229" s="2">
        <v>44433</v>
      </c>
      <c r="C229" t="s">
        <v>2</v>
      </c>
      <c r="D229" s="1">
        <v>52720</v>
      </c>
      <c r="E229">
        <v>277844</v>
      </c>
      <c r="F229">
        <v>827.9</v>
      </c>
    </row>
    <row r="230" spans="1:6" x14ac:dyDescent="0.25">
      <c r="A230" t="s">
        <v>3</v>
      </c>
      <c r="B230" s="2">
        <v>44433</v>
      </c>
      <c r="C230" t="s">
        <v>2</v>
      </c>
      <c r="D230" s="1">
        <v>52720</v>
      </c>
      <c r="E230">
        <v>277844</v>
      </c>
      <c r="F230">
        <v>998.92</v>
      </c>
    </row>
    <row r="231" spans="1:6" x14ac:dyDescent="0.25">
      <c r="A231" t="s">
        <v>1</v>
      </c>
      <c r="B231" s="2">
        <v>44448</v>
      </c>
      <c r="C231" t="s">
        <v>0</v>
      </c>
      <c r="D231" s="1">
        <v>8848</v>
      </c>
      <c r="E231">
        <v>190772</v>
      </c>
      <c r="F231">
        <v>2329.1</v>
      </c>
    </row>
    <row r="232" spans="1:6" x14ac:dyDescent="0.25">
      <c r="A232" t="s">
        <v>1</v>
      </c>
      <c r="B232" s="2">
        <v>44448</v>
      </c>
      <c r="C232" t="s">
        <v>0</v>
      </c>
      <c r="D232" s="1">
        <v>8848</v>
      </c>
      <c r="E232">
        <v>190772</v>
      </c>
      <c r="F232">
        <v>11645.47</v>
      </c>
    </row>
    <row r="233" spans="1:6" x14ac:dyDescent="0.25">
      <c r="A233" t="s">
        <v>1</v>
      </c>
      <c r="B233" s="2">
        <v>44448</v>
      </c>
      <c r="C233" t="s">
        <v>0</v>
      </c>
      <c r="D233" s="1">
        <v>8848</v>
      </c>
      <c r="E233">
        <v>190772</v>
      </c>
      <c r="F233">
        <v>103.43</v>
      </c>
    </row>
    <row r="234" spans="1:6" x14ac:dyDescent="0.25">
      <c r="A234" t="s">
        <v>1</v>
      </c>
      <c r="B234" s="2">
        <v>44448</v>
      </c>
      <c r="C234" t="s">
        <v>0</v>
      </c>
      <c r="D234" s="1">
        <v>8848</v>
      </c>
      <c r="E234">
        <v>190772</v>
      </c>
      <c r="F234">
        <v>922</v>
      </c>
    </row>
    <row r="235" spans="1:6" x14ac:dyDescent="0.25">
      <c r="A235" t="s">
        <v>3</v>
      </c>
      <c r="B235" s="2">
        <v>44420</v>
      </c>
      <c r="C235" t="s">
        <v>2</v>
      </c>
      <c r="D235" s="1">
        <v>77584</v>
      </c>
      <c r="E235">
        <v>157122</v>
      </c>
      <c r="F235">
        <v>6500</v>
      </c>
    </row>
    <row r="236" spans="1:6" x14ac:dyDescent="0.25">
      <c r="A236" t="s">
        <v>3</v>
      </c>
      <c r="B236" s="2">
        <v>44432</v>
      </c>
      <c r="C236" t="s">
        <v>0</v>
      </c>
      <c r="D236" s="1">
        <v>77663</v>
      </c>
      <c r="E236">
        <v>280630</v>
      </c>
      <c r="F236">
        <v>6500</v>
      </c>
    </row>
    <row r="237" spans="1:6" x14ac:dyDescent="0.25">
      <c r="A237" t="s">
        <v>3</v>
      </c>
      <c r="B237" s="2">
        <v>44433</v>
      </c>
      <c r="C237" t="s">
        <v>0</v>
      </c>
      <c r="D237" s="1">
        <v>77693</v>
      </c>
      <c r="E237">
        <v>218886</v>
      </c>
      <c r="F237">
        <v>6500</v>
      </c>
    </row>
    <row r="238" spans="1:6" x14ac:dyDescent="0.25">
      <c r="A238" t="s">
        <v>3</v>
      </c>
      <c r="B238" s="2">
        <v>44438</v>
      </c>
      <c r="C238" t="s">
        <v>0</v>
      </c>
      <c r="D238" s="1">
        <v>77760</v>
      </c>
      <c r="E238">
        <v>219145</v>
      </c>
      <c r="F238">
        <v>6460</v>
      </c>
    </row>
    <row r="239" spans="1:6" x14ac:dyDescent="0.25">
      <c r="A239" t="s">
        <v>3</v>
      </c>
      <c r="B239" s="2">
        <v>44438</v>
      </c>
      <c r="C239" t="s">
        <v>0</v>
      </c>
      <c r="D239" s="1">
        <v>77760</v>
      </c>
      <c r="E239">
        <v>219145</v>
      </c>
      <c r="F239">
        <v>40</v>
      </c>
    </row>
    <row r="240" spans="1:6" x14ac:dyDescent="0.25">
      <c r="A240" t="s">
        <v>3</v>
      </c>
      <c r="B240" s="2">
        <v>44438</v>
      </c>
      <c r="C240" t="s">
        <v>2</v>
      </c>
      <c r="D240" s="1">
        <v>77744</v>
      </c>
      <c r="E240">
        <v>247689</v>
      </c>
      <c r="F240">
        <v>6460</v>
      </c>
    </row>
    <row r="241" spans="1:6" x14ac:dyDescent="0.25">
      <c r="A241" t="s">
        <v>3</v>
      </c>
      <c r="B241" s="2">
        <v>44438</v>
      </c>
      <c r="C241" t="s">
        <v>2</v>
      </c>
      <c r="D241" s="1">
        <v>77744</v>
      </c>
      <c r="E241">
        <v>247689</v>
      </c>
      <c r="F241">
        <v>40</v>
      </c>
    </row>
    <row r="242" spans="1:6" x14ac:dyDescent="0.25">
      <c r="A242" t="s">
        <v>3</v>
      </c>
      <c r="B242" s="2">
        <v>44440</v>
      </c>
      <c r="C242" t="s">
        <v>0</v>
      </c>
      <c r="D242" s="1">
        <v>77768</v>
      </c>
      <c r="E242">
        <v>248138</v>
      </c>
      <c r="F242">
        <v>6460</v>
      </c>
    </row>
    <row r="243" spans="1:6" x14ac:dyDescent="0.25">
      <c r="A243" t="s">
        <v>3</v>
      </c>
      <c r="B243" s="2">
        <v>44440</v>
      </c>
      <c r="C243" t="s">
        <v>0</v>
      </c>
      <c r="D243" s="1">
        <v>77768</v>
      </c>
      <c r="E243">
        <v>248138</v>
      </c>
      <c r="F243">
        <v>40</v>
      </c>
    </row>
    <row r="244" spans="1:6" x14ac:dyDescent="0.25">
      <c r="A244" t="s">
        <v>3</v>
      </c>
      <c r="B244" s="2">
        <v>44438</v>
      </c>
      <c r="C244" t="s">
        <v>2</v>
      </c>
      <c r="D244" s="1">
        <v>77758</v>
      </c>
      <c r="E244">
        <v>205308</v>
      </c>
      <c r="F244">
        <v>6460</v>
      </c>
    </row>
    <row r="245" spans="1:6" x14ac:dyDescent="0.25">
      <c r="A245" t="s">
        <v>3</v>
      </c>
      <c r="B245" s="2">
        <v>44438</v>
      </c>
      <c r="C245" t="s">
        <v>2</v>
      </c>
      <c r="D245" s="1">
        <v>77758</v>
      </c>
      <c r="E245">
        <v>205308</v>
      </c>
      <c r="F245">
        <v>40</v>
      </c>
    </row>
    <row r="246" spans="1:6" x14ac:dyDescent="0.25">
      <c r="A246" t="s">
        <v>3</v>
      </c>
      <c r="B246" s="2">
        <v>44426</v>
      </c>
      <c r="C246" t="s">
        <v>2</v>
      </c>
      <c r="D246" s="1">
        <v>24809</v>
      </c>
      <c r="E246">
        <v>199195</v>
      </c>
      <c r="F246">
        <v>3480.63</v>
      </c>
    </row>
    <row r="247" spans="1:6" x14ac:dyDescent="0.25">
      <c r="A247" t="s">
        <v>3</v>
      </c>
      <c r="B247" s="2">
        <v>44426</v>
      </c>
      <c r="C247" t="s">
        <v>2</v>
      </c>
      <c r="D247" s="1">
        <v>24809</v>
      </c>
      <c r="E247">
        <v>199195</v>
      </c>
      <c r="F247">
        <v>2098.85</v>
      </c>
    </row>
    <row r="248" spans="1:6" x14ac:dyDescent="0.25">
      <c r="A248" t="s">
        <v>3</v>
      </c>
      <c r="B248" s="2">
        <v>44426</v>
      </c>
      <c r="C248" t="s">
        <v>2</v>
      </c>
      <c r="D248" s="1">
        <v>24809</v>
      </c>
      <c r="E248">
        <v>199195</v>
      </c>
      <c r="F248">
        <v>920.52</v>
      </c>
    </row>
    <row r="249" spans="1:6" x14ac:dyDescent="0.25">
      <c r="A249" t="s">
        <v>1</v>
      </c>
      <c r="B249" s="2">
        <v>44421</v>
      </c>
      <c r="C249" t="s">
        <v>0</v>
      </c>
      <c r="D249" s="1">
        <v>57497</v>
      </c>
      <c r="E249">
        <v>194318</v>
      </c>
      <c r="F249">
        <v>13328.49</v>
      </c>
    </row>
    <row r="250" spans="1:6" x14ac:dyDescent="0.25">
      <c r="A250" t="s">
        <v>1</v>
      </c>
      <c r="B250" s="2">
        <v>44421</v>
      </c>
      <c r="C250" t="s">
        <v>0</v>
      </c>
      <c r="D250" s="1">
        <v>57497</v>
      </c>
      <c r="E250">
        <v>194318</v>
      </c>
      <c r="F250">
        <v>31.51</v>
      </c>
    </row>
    <row r="251" spans="1:6" x14ac:dyDescent="0.25">
      <c r="A251" t="s">
        <v>1</v>
      </c>
      <c r="B251" s="2">
        <v>44421</v>
      </c>
      <c r="C251" t="s">
        <v>0</v>
      </c>
      <c r="D251" s="1">
        <v>57497</v>
      </c>
      <c r="E251">
        <v>194318</v>
      </c>
      <c r="F251">
        <v>1140</v>
      </c>
    </row>
    <row r="252" spans="1:6" x14ac:dyDescent="0.25">
      <c r="A252" t="s">
        <v>3</v>
      </c>
      <c r="B252" s="2">
        <v>44426</v>
      </c>
      <c r="C252" t="s">
        <v>2</v>
      </c>
      <c r="D252" s="1">
        <v>20065</v>
      </c>
      <c r="E252">
        <v>261271</v>
      </c>
      <c r="F252">
        <v>3318.42</v>
      </c>
    </row>
    <row r="253" spans="1:6" x14ac:dyDescent="0.25">
      <c r="A253" t="s">
        <v>3</v>
      </c>
      <c r="B253" s="2">
        <v>44426</v>
      </c>
      <c r="C253" t="s">
        <v>2</v>
      </c>
      <c r="D253" s="1">
        <v>20065</v>
      </c>
      <c r="E253">
        <v>261271</v>
      </c>
      <c r="F253">
        <v>2762.72</v>
      </c>
    </row>
    <row r="254" spans="1:6" x14ac:dyDescent="0.25">
      <c r="A254" t="s">
        <v>3</v>
      </c>
      <c r="B254" s="2">
        <v>44426</v>
      </c>
      <c r="C254" t="s">
        <v>2</v>
      </c>
      <c r="D254" s="1">
        <v>20065</v>
      </c>
      <c r="E254">
        <v>261271</v>
      </c>
      <c r="F254">
        <v>418.86</v>
      </c>
    </row>
    <row r="255" spans="1:6" x14ac:dyDescent="0.25">
      <c r="A255" t="s">
        <v>3</v>
      </c>
      <c r="B255" s="2">
        <v>44432</v>
      </c>
      <c r="C255" t="s">
        <v>0</v>
      </c>
      <c r="D255" s="1">
        <v>77659</v>
      </c>
      <c r="E255">
        <v>216178</v>
      </c>
      <c r="F255">
        <v>6440</v>
      </c>
    </row>
    <row r="256" spans="1:6" x14ac:dyDescent="0.25">
      <c r="A256" t="s">
        <v>3</v>
      </c>
      <c r="B256" s="2">
        <v>44432</v>
      </c>
      <c r="C256" t="s">
        <v>0</v>
      </c>
      <c r="D256" s="1">
        <v>77659</v>
      </c>
      <c r="E256">
        <v>216178</v>
      </c>
      <c r="F256">
        <v>60</v>
      </c>
    </row>
    <row r="257" spans="1:6" x14ac:dyDescent="0.25">
      <c r="A257" t="s">
        <v>3</v>
      </c>
      <c r="B257" s="2">
        <v>44438</v>
      </c>
      <c r="C257" t="s">
        <v>0</v>
      </c>
      <c r="D257" s="1">
        <v>77754</v>
      </c>
      <c r="E257">
        <v>281926</v>
      </c>
      <c r="F257">
        <v>6460</v>
      </c>
    </row>
    <row r="258" spans="1:6" x14ac:dyDescent="0.25">
      <c r="A258" t="s">
        <v>3</v>
      </c>
      <c r="B258" s="2">
        <v>44438</v>
      </c>
      <c r="C258" t="s">
        <v>0</v>
      </c>
      <c r="D258" s="1">
        <v>77754</v>
      </c>
      <c r="E258">
        <v>281926</v>
      </c>
      <c r="F258">
        <v>40</v>
      </c>
    </row>
    <row r="259" spans="1:6" x14ac:dyDescent="0.25">
      <c r="A259" t="s">
        <v>3</v>
      </c>
      <c r="B259" s="2">
        <v>44433</v>
      </c>
      <c r="C259" t="s">
        <v>2</v>
      </c>
      <c r="D259" s="1">
        <v>77696</v>
      </c>
      <c r="E259">
        <v>203578</v>
      </c>
      <c r="F259">
        <v>5620.32</v>
      </c>
    </row>
    <row r="260" spans="1:6" x14ac:dyDescent="0.25">
      <c r="A260" t="s">
        <v>3</v>
      </c>
      <c r="B260" s="2">
        <v>44433</v>
      </c>
      <c r="C260" t="s">
        <v>2</v>
      </c>
      <c r="D260" s="1">
        <v>77696</v>
      </c>
      <c r="E260">
        <v>203578</v>
      </c>
      <c r="F260">
        <v>159.68</v>
      </c>
    </row>
    <row r="261" spans="1:6" x14ac:dyDescent="0.25">
      <c r="A261" t="s">
        <v>3</v>
      </c>
      <c r="B261" s="2">
        <v>44433</v>
      </c>
      <c r="C261" t="s">
        <v>2</v>
      </c>
      <c r="D261" s="1">
        <v>77696</v>
      </c>
      <c r="E261">
        <v>203578</v>
      </c>
      <c r="F261">
        <v>720</v>
      </c>
    </row>
    <row r="262" spans="1:6" x14ac:dyDescent="0.25">
      <c r="A262" t="s">
        <v>3</v>
      </c>
      <c r="B262" s="2">
        <v>44435</v>
      </c>
      <c r="C262" t="s">
        <v>0</v>
      </c>
      <c r="D262" s="1">
        <v>77652</v>
      </c>
      <c r="E262">
        <v>248907</v>
      </c>
      <c r="F262">
        <v>6460</v>
      </c>
    </row>
    <row r="263" spans="1:6" x14ac:dyDescent="0.25">
      <c r="A263" t="s">
        <v>3</v>
      </c>
      <c r="B263" s="2">
        <v>44435</v>
      </c>
      <c r="C263" t="s">
        <v>0</v>
      </c>
      <c r="D263" s="1">
        <v>77652</v>
      </c>
      <c r="E263">
        <v>248907</v>
      </c>
      <c r="F263">
        <v>40</v>
      </c>
    </row>
    <row r="264" spans="1:6" x14ac:dyDescent="0.25">
      <c r="A264" t="s">
        <v>3</v>
      </c>
      <c r="B264" s="2">
        <v>44424</v>
      </c>
      <c r="C264" t="s">
        <v>0</v>
      </c>
      <c r="D264" s="1">
        <v>77597</v>
      </c>
      <c r="E264">
        <v>285326</v>
      </c>
      <c r="F264">
        <v>6460</v>
      </c>
    </row>
    <row r="265" spans="1:6" x14ac:dyDescent="0.25">
      <c r="A265" t="s">
        <v>3</v>
      </c>
      <c r="B265" s="2">
        <v>44424</v>
      </c>
      <c r="C265" t="s">
        <v>0</v>
      </c>
      <c r="D265" s="1">
        <v>77597</v>
      </c>
      <c r="E265">
        <v>285326</v>
      </c>
      <c r="F265">
        <v>40</v>
      </c>
    </row>
    <row r="266" spans="1:6" x14ac:dyDescent="0.25">
      <c r="A266" t="s">
        <v>3</v>
      </c>
      <c r="B266" s="2">
        <v>44432</v>
      </c>
      <c r="C266" t="s">
        <v>0</v>
      </c>
      <c r="D266" s="1">
        <v>77669</v>
      </c>
      <c r="E266">
        <v>230846</v>
      </c>
      <c r="F266">
        <v>6500</v>
      </c>
    </row>
    <row r="267" spans="1:6" x14ac:dyDescent="0.25">
      <c r="A267" t="s">
        <v>3</v>
      </c>
      <c r="B267" s="2">
        <v>44425</v>
      </c>
      <c r="C267" t="s">
        <v>0</v>
      </c>
      <c r="D267" s="1">
        <v>77623</v>
      </c>
      <c r="E267">
        <v>318322</v>
      </c>
      <c r="F267">
        <v>6500</v>
      </c>
    </row>
    <row r="268" spans="1:6" x14ac:dyDescent="0.25">
      <c r="A268" t="s">
        <v>3</v>
      </c>
      <c r="B268" s="2">
        <v>44434</v>
      </c>
      <c r="C268" t="s">
        <v>2</v>
      </c>
      <c r="D268" s="1">
        <v>77646</v>
      </c>
      <c r="E268">
        <v>207944</v>
      </c>
      <c r="F268">
        <v>6280</v>
      </c>
    </row>
    <row r="269" spans="1:6" x14ac:dyDescent="0.25">
      <c r="A269" t="s">
        <v>3</v>
      </c>
      <c r="B269" s="2">
        <v>44434</v>
      </c>
      <c r="C269" t="s">
        <v>2</v>
      </c>
      <c r="D269" s="1">
        <v>77646</v>
      </c>
      <c r="E269">
        <v>207944</v>
      </c>
      <c r="F269">
        <v>220</v>
      </c>
    </row>
    <row r="270" spans="1:6" x14ac:dyDescent="0.25">
      <c r="A270" t="s">
        <v>3</v>
      </c>
      <c r="B270" s="2">
        <v>44425</v>
      </c>
      <c r="C270" t="s">
        <v>0</v>
      </c>
      <c r="D270" s="1">
        <v>77630</v>
      </c>
      <c r="E270">
        <v>253843</v>
      </c>
      <c r="F270">
        <v>6500</v>
      </c>
    </row>
    <row r="271" spans="1:6" x14ac:dyDescent="0.25">
      <c r="A271" t="s">
        <v>3</v>
      </c>
      <c r="B271" s="2">
        <v>44432</v>
      </c>
      <c r="C271" t="s">
        <v>0</v>
      </c>
      <c r="D271" s="1">
        <v>77640</v>
      </c>
      <c r="E271">
        <v>220532</v>
      </c>
      <c r="F271">
        <v>6460</v>
      </c>
    </row>
    <row r="272" spans="1:6" x14ac:dyDescent="0.25">
      <c r="A272" t="s">
        <v>3</v>
      </c>
      <c r="B272" s="2">
        <v>44432</v>
      </c>
      <c r="C272" t="s">
        <v>0</v>
      </c>
      <c r="D272" s="1">
        <v>77640</v>
      </c>
      <c r="E272">
        <v>220532</v>
      </c>
      <c r="F272">
        <v>40</v>
      </c>
    </row>
    <row r="273" spans="1:6" x14ac:dyDescent="0.25">
      <c r="A273" t="s">
        <v>3</v>
      </c>
      <c r="B273" s="2">
        <v>44420</v>
      </c>
      <c r="C273" t="s">
        <v>0</v>
      </c>
      <c r="D273" s="1">
        <v>77577</v>
      </c>
      <c r="E273">
        <v>342489</v>
      </c>
      <c r="F273">
        <v>6500</v>
      </c>
    </row>
    <row r="274" spans="1:6" x14ac:dyDescent="0.25">
      <c r="A274" t="s">
        <v>3</v>
      </c>
      <c r="B274" s="2">
        <v>44420</v>
      </c>
      <c r="C274" t="s">
        <v>0</v>
      </c>
      <c r="D274" s="1">
        <v>77571</v>
      </c>
      <c r="E274">
        <v>242903</v>
      </c>
      <c r="F274">
        <v>6380</v>
      </c>
    </row>
    <row r="275" spans="1:6" x14ac:dyDescent="0.25">
      <c r="A275" t="s">
        <v>3</v>
      </c>
      <c r="B275" s="2">
        <v>44420</v>
      </c>
      <c r="C275" t="s">
        <v>0</v>
      </c>
      <c r="D275" s="1">
        <v>77571</v>
      </c>
      <c r="E275">
        <v>242903</v>
      </c>
      <c r="F275">
        <v>120</v>
      </c>
    </row>
    <row r="276" spans="1:6" x14ac:dyDescent="0.25">
      <c r="A276" t="s">
        <v>3</v>
      </c>
      <c r="B276" s="2">
        <v>44440</v>
      </c>
      <c r="C276" t="s">
        <v>0</v>
      </c>
      <c r="D276" s="1">
        <v>77785</v>
      </c>
      <c r="E276">
        <v>202278</v>
      </c>
      <c r="F276">
        <v>6500</v>
      </c>
    </row>
    <row r="277" spans="1:6" x14ac:dyDescent="0.25">
      <c r="A277" t="s">
        <v>5</v>
      </c>
      <c r="B277" s="2">
        <v>44440</v>
      </c>
      <c r="C277" t="s">
        <v>2</v>
      </c>
      <c r="D277" s="1">
        <v>77725</v>
      </c>
      <c r="E277">
        <v>214314</v>
      </c>
      <c r="F277">
        <v>1862.15</v>
      </c>
    </row>
    <row r="278" spans="1:6" x14ac:dyDescent="0.25">
      <c r="A278" t="s">
        <v>5</v>
      </c>
      <c r="B278" s="2">
        <v>44440</v>
      </c>
      <c r="C278" t="s">
        <v>2</v>
      </c>
      <c r="D278" s="1">
        <v>77725</v>
      </c>
      <c r="E278">
        <v>214314</v>
      </c>
      <c r="F278">
        <v>142.05000000000001</v>
      </c>
    </row>
    <row r="279" spans="1:6" x14ac:dyDescent="0.25">
      <c r="A279" t="s">
        <v>5</v>
      </c>
      <c r="B279" s="2">
        <v>44440</v>
      </c>
      <c r="C279" t="s">
        <v>2</v>
      </c>
      <c r="D279" s="1">
        <v>77725</v>
      </c>
      <c r="E279">
        <v>214314</v>
      </c>
      <c r="F279">
        <v>495.8</v>
      </c>
    </row>
    <row r="280" spans="1:6" x14ac:dyDescent="0.25">
      <c r="A280" t="s">
        <v>3</v>
      </c>
      <c r="B280" s="2">
        <v>44441</v>
      </c>
      <c r="C280" t="s">
        <v>0</v>
      </c>
      <c r="D280" s="1">
        <v>77816</v>
      </c>
      <c r="E280">
        <v>223123</v>
      </c>
      <c r="F280">
        <v>6500</v>
      </c>
    </row>
    <row r="281" spans="1:6" x14ac:dyDescent="0.25">
      <c r="A281" t="s">
        <v>3</v>
      </c>
      <c r="B281" s="2">
        <v>44424</v>
      </c>
      <c r="C281" t="s">
        <v>2</v>
      </c>
      <c r="D281" s="1">
        <v>77579</v>
      </c>
      <c r="E281">
        <v>232615</v>
      </c>
      <c r="F281">
        <v>6500</v>
      </c>
    </row>
    <row r="282" spans="1:6" x14ac:dyDescent="0.25">
      <c r="A282" t="s">
        <v>3</v>
      </c>
      <c r="B282" s="2">
        <v>44426</v>
      </c>
      <c r="C282" t="s">
        <v>0</v>
      </c>
      <c r="D282" s="1">
        <v>77614</v>
      </c>
      <c r="E282">
        <v>181806</v>
      </c>
      <c r="F282">
        <v>6460</v>
      </c>
    </row>
    <row r="283" spans="1:6" x14ac:dyDescent="0.25">
      <c r="A283" t="s">
        <v>3</v>
      </c>
      <c r="B283" s="2">
        <v>44426</v>
      </c>
      <c r="C283" t="s">
        <v>0</v>
      </c>
      <c r="D283" s="1">
        <v>77614</v>
      </c>
      <c r="E283">
        <v>181806</v>
      </c>
      <c r="F283">
        <v>40</v>
      </c>
    </row>
    <row r="284" spans="1:6" x14ac:dyDescent="0.25">
      <c r="A284" t="s">
        <v>3</v>
      </c>
      <c r="B284" s="2">
        <v>44435</v>
      </c>
      <c r="C284" t="s">
        <v>0</v>
      </c>
      <c r="D284" s="1">
        <v>77722</v>
      </c>
      <c r="E284">
        <v>352830</v>
      </c>
      <c r="F284">
        <v>6460</v>
      </c>
    </row>
    <row r="285" spans="1:6" x14ac:dyDescent="0.25">
      <c r="A285" t="s">
        <v>3</v>
      </c>
      <c r="B285" s="2">
        <v>44435</v>
      </c>
      <c r="C285" t="s">
        <v>0</v>
      </c>
      <c r="D285" s="1">
        <v>77722</v>
      </c>
      <c r="E285">
        <v>352830</v>
      </c>
      <c r="F285">
        <v>40</v>
      </c>
    </row>
    <row r="286" spans="1:6" x14ac:dyDescent="0.25">
      <c r="A286" t="s">
        <v>3</v>
      </c>
      <c r="B286" s="2">
        <v>44438</v>
      </c>
      <c r="C286" t="s">
        <v>2</v>
      </c>
      <c r="D286" s="1">
        <v>77756</v>
      </c>
      <c r="E286">
        <v>263390</v>
      </c>
      <c r="F286">
        <v>6460</v>
      </c>
    </row>
    <row r="287" spans="1:6" x14ac:dyDescent="0.25">
      <c r="A287" t="s">
        <v>3</v>
      </c>
      <c r="B287" s="2">
        <v>44438</v>
      </c>
      <c r="C287" t="s">
        <v>2</v>
      </c>
      <c r="D287" s="1">
        <v>77756</v>
      </c>
      <c r="E287">
        <v>263390</v>
      </c>
      <c r="F287">
        <v>40</v>
      </c>
    </row>
    <row r="288" spans="1:6" x14ac:dyDescent="0.25">
      <c r="A288" t="s">
        <v>3</v>
      </c>
      <c r="B288" s="2">
        <v>44425</v>
      </c>
      <c r="C288" t="s">
        <v>0</v>
      </c>
      <c r="D288" s="1">
        <v>77616</v>
      </c>
      <c r="E288">
        <v>248255</v>
      </c>
      <c r="F288">
        <v>6460</v>
      </c>
    </row>
    <row r="289" spans="1:6" x14ac:dyDescent="0.25">
      <c r="A289" t="s">
        <v>3</v>
      </c>
      <c r="B289" s="2">
        <v>44425</v>
      </c>
      <c r="C289" t="s">
        <v>0</v>
      </c>
      <c r="D289" s="1">
        <v>77616</v>
      </c>
      <c r="E289">
        <v>248255</v>
      </c>
      <c r="F289">
        <v>40</v>
      </c>
    </row>
    <row r="290" spans="1:6" x14ac:dyDescent="0.25">
      <c r="A290" t="s">
        <v>3</v>
      </c>
      <c r="B290" s="2">
        <v>44435</v>
      </c>
      <c r="C290" t="s">
        <v>0</v>
      </c>
      <c r="D290" s="1">
        <v>77710</v>
      </c>
      <c r="E290">
        <v>199348</v>
      </c>
      <c r="F290">
        <v>6460</v>
      </c>
    </row>
    <row r="291" spans="1:6" x14ac:dyDescent="0.25">
      <c r="A291" t="s">
        <v>3</v>
      </c>
      <c r="B291" s="2">
        <v>44435</v>
      </c>
      <c r="C291" t="s">
        <v>0</v>
      </c>
      <c r="D291" s="1">
        <v>77710</v>
      </c>
      <c r="E291">
        <v>199348</v>
      </c>
      <c r="F291">
        <v>40</v>
      </c>
    </row>
    <row r="292" spans="1:6" x14ac:dyDescent="0.25">
      <c r="A292" t="s">
        <v>3</v>
      </c>
      <c r="B292" s="2">
        <v>44424</v>
      </c>
      <c r="C292" t="s">
        <v>2</v>
      </c>
      <c r="D292" s="1">
        <v>77589</v>
      </c>
      <c r="E292">
        <v>162482</v>
      </c>
      <c r="F292">
        <v>6500</v>
      </c>
    </row>
    <row r="293" spans="1:6" x14ac:dyDescent="0.25">
      <c r="A293" t="s">
        <v>1</v>
      </c>
      <c r="B293" s="2">
        <v>44448</v>
      </c>
      <c r="C293" t="s">
        <v>0</v>
      </c>
      <c r="D293" s="1">
        <v>77797</v>
      </c>
      <c r="E293">
        <v>36519</v>
      </c>
      <c r="F293">
        <v>14200</v>
      </c>
    </row>
    <row r="294" spans="1:6" x14ac:dyDescent="0.25">
      <c r="A294" t="s">
        <v>1</v>
      </c>
      <c r="B294" s="2">
        <v>44448</v>
      </c>
      <c r="C294" t="s">
        <v>0</v>
      </c>
      <c r="D294" s="1">
        <v>77797</v>
      </c>
      <c r="E294">
        <v>36519</v>
      </c>
      <c r="F294">
        <v>800</v>
      </c>
    </row>
    <row r="295" spans="1:6" x14ac:dyDescent="0.25">
      <c r="A295" t="s">
        <v>1</v>
      </c>
      <c r="B295" s="2">
        <v>44421</v>
      </c>
      <c r="C295" t="s">
        <v>0</v>
      </c>
      <c r="D295" s="1">
        <v>29365</v>
      </c>
      <c r="E295">
        <v>160748</v>
      </c>
      <c r="F295">
        <v>14973.23</v>
      </c>
    </row>
    <row r="296" spans="1:6" x14ac:dyDescent="0.25">
      <c r="A296" t="s">
        <v>1</v>
      </c>
      <c r="B296" s="2">
        <v>44421</v>
      </c>
      <c r="C296" t="s">
        <v>0</v>
      </c>
      <c r="D296" s="1">
        <v>29365</v>
      </c>
      <c r="E296">
        <v>160748</v>
      </c>
      <c r="F296">
        <v>26.77</v>
      </c>
    </row>
    <row r="297" spans="1:6" x14ac:dyDescent="0.25">
      <c r="A297" t="s">
        <v>3</v>
      </c>
      <c r="B297" s="2">
        <v>44440</v>
      </c>
      <c r="C297" t="s">
        <v>0</v>
      </c>
      <c r="D297" s="1">
        <v>77766</v>
      </c>
      <c r="E297">
        <v>226637</v>
      </c>
      <c r="F297">
        <v>6460</v>
      </c>
    </row>
    <row r="298" spans="1:6" x14ac:dyDescent="0.25">
      <c r="A298" t="s">
        <v>3</v>
      </c>
      <c r="B298" s="2">
        <v>44440</v>
      </c>
      <c r="C298" t="s">
        <v>0</v>
      </c>
      <c r="D298" s="1">
        <v>77766</v>
      </c>
      <c r="E298">
        <v>226637</v>
      </c>
      <c r="F298">
        <v>40</v>
      </c>
    </row>
    <row r="299" spans="1:6" x14ac:dyDescent="0.25">
      <c r="A299" t="s">
        <v>3</v>
      </c>
      <c r="B299" s="2">
        <v>44427</v>
      </c>
      <c r="C299" t="s">
        <v>0</v>
      </c>
      <c r="D299" s="1">
        <v>77625</v>
      </c>
      <c r="E299">
        <v>207590</v>
      </c>
      <c r="F299">
        <v>6460</v>
      </c>
    </row>
    <row r="300" spans="1:6" x14ac:dyDescent="0.25">
      <c r="A300" t="s">
        <v>3</v>
      </c>
      <c r="B300" s="2">
        <v>44427</v>
      </c>
      <c r="C300" t="s">
        <v>0</v>
      </c>
      <c r="D300" s="1">
        <v>77625</v>
      </c>
      <c r="E300">
        <v>207590</v>
      </c>
      <c r="F300">
        <v>40</v>
      </c>
    </row>
    <row r="301" spans="1:6" x14ac:dyDescent="0.25">
      <c r="A301" t="s">
        <v>3</v>
      </c>
      <c r="B301" s="2">
        <v>44438</v>
      </c>
      <c r="C301" t="s">
        <v>0</v>
      </c>
      <c r="D301" s="1">
        <v>77743</v>
      </c>
      <c r="E301">
        <v>285405</v>
      </c>
      <c r="F301">
        <v>6500</v>
      </c>
    </row>
    <row r="302" spans="1:6" x14ac:dyDescent="0.25">
      <c r="A302" t="s">
        <v>1</v>
      </c>
      <c r="B302" s="2">
        <v>44438</v>
      </c>
      <c r="C302" t="s">
        <v>0</v>
      </c>
      <c r="D302" s="1">
        <v>8714</v>
      </c>
      <c r="E302">
        <v>92609</v>
      </c>
      <c r="F302">
        <v>12300.32</v>
      </c>
    </row>
    <row r="303" spans="1:6" x14ac:dyDescent="0.25">
      <c r="A303" t="s">
        <v>1</v>
      </c>
      <c r="B303" s="2">
        <v>44438</v>
      </c>
      <c r="C303" t="s">
        <v>0</v>
      </c>
      <c r="D303" s="1">
        <v>8714</v>
      </c>
      <c r="E303">
        <v>92609</v>
      </c>
      <c r="F303">
        <v>159.68</v>
      </c>
    </row>
    <row r="304" spans="1:6" x14ac:dyDescent="0.25">
      <c r="A304" t="s">
        <v>1</v>
      </c>
      <c r="B304" s="2">
        <v>44438</v>
      </c>
      <c r="C304" t="s">
        <v>0</v>
      </c>
      <c r="D304" s="1">
        <v>8714</v>
      </c>
      <c r="E304">
        <v>92609</v>
      </c>
      <c r="F304">
        <v>2540</v>
      </c>
    </row>
    <row r="305" spans="1:6" x14ac:dyDescent="0.25">
      <c r="A305" t="s">
        <v>3</v>
      </c>
      <c r="B305" s="2">
        <v>44442</v>
      </c>
      <c r="C305" t="s">
        <v>0</v>
      </c>
      <c r="D305" s="1">
        <v>77820</v>
      </c>
      <c r="E305">
        <v>267713</v>
      </c>
      <c r="F305">
        <v>6460</v>
      </c>
    </row>
    <row r="306" spans="1:6" x14ac:dyDescent="0.25">
      <c r="A306" t="s">
        <v>3</v>
      </c>
      <c r="B306" s="2">
        <v>44442</v>
      </c>
      <c r="C306" t="s">
        <v>0</v>
      </c>
      <c r="D306" s="1">
        <v>77820</v>
      </c>
      <c r="E306">
        <v>267713</v>
      </c>
      <c r="F306">
        <v>40</v>
      </c>
    </row>
    <row r="307" spans="1:6" x14ac:dyDescent="0.25">
      <c r="A307" t="s">
        <v>3</v>
      </c>
      <c r="B307" s="2">
        <v>44445</v>
      </c>
      <c r="C307" t="s">
        <v>0</v>
      </c>
      <c r="D307" s="1">
        <v>77829</v>
      </c>
      <c r="E307">
        <v>239010</v>
      </c>
      <c r="F307">
        <v>6440</v>
      </c>
    </row>
    <row r="308" spans="1:6" x14ac:dyDescent="0.25">
      <c r="A308" t="s">
        <v>3</v>
      </c>
      <c r="B308" s="2">
        <v>44445</v>
      </c>
      <c r="C308" t="s">
        <v>0</v>
      </c>
      <c r="D308" s="1">
        <v>77829</v>
      </c>
      <c r="E308">
        <v>239010</v>
      </c>
      <c r="F308">
        <v>60</v>
      </c>
    </row>
    <row r="309" spans="1:6" x14ac:dyDescent="0.25">
      <c r="A309" t="s">
        <v>3</v>
      </c>
      <c r="B309" s="2">
        <v>44412</v>
      </c>
      <c r="C309" t="s">
        <v>0</v>
      </c>
      <c r="D309" s="1">
        <v>77609</v>
      </c>
      <c r="E309">
        <v>356584</v>
      </c>
      <c r="F309">
        <v>6500</v>
      </c>
    </row>
    <row r="310" spans="1:6" x14ac:dyDescent="0.25">
      <c r="A310" t="s">
        <v>3</v>
      </c>
      <c r="B310" s="2">
        <v>44441</v>
      </c>
      <c r="C310" t="s">
        <v>0</v>
      </c>
      <c r="D310" s="1">
        <v>77678</v>
      </c>
      <c r="E310">
        <v>357841</v>
      </c>
      <c r="F310">
        <v>6480.16</v>
      </c>
    </row>
    <row r="311" spans="1:6" x14ac:dyDescent="0.25">
      <c r="A311" t="s">
        <v>3</v>
      </c>
      <c r="B311" s="2">
        <v>44441</v>
      </c>
      <c r="C311" t="s">
        <v>0</v>
      </c>
      <c r="D311" s="1">
        <v>77678</v>
      </c>
      <c r="E311">
        <v>357841</v>
      </c>
      <c r="F311">
        <v>19.84</v>
      </c>
    </row>
    <row r="312" spans="1:6" x14ac:dyDescent="0.25">
      <c r="A312" t="s">
        <v>3</v>
      </c>
      <c r="B312" s="2">
        <v>44420</v>
      </c>
      <c r="C312" t="s">
        <v>2</v>
      </c>
      <c r="D312" s="1">
        <v>77583</v>
      </c>
      <c r="E312">
        <v>241796</v>
      </c>
      <c r="F312">
        <v>6440</v>
      </c>
    </row>
    <row r="313" spans="1:6" x14ac:dyDescent="0.25">
      <c r="A313" t="s">
        <v>3</v>
      </c>
      <c r="B313" s="2">
        <v>44420</v>
      </c>
      <c r="C313" t="s">
        <v>2</v>
      </c>
      <c r="D313" s="1">
        <v>77583</v>
      </c>
      <c r="E313">
        <v>241796</v>
      </c>
      <c r="F313">
        <v>60</v>
      </c>
    </row>
    <row r="314" spans="1:6" x14ac:dyDescent="0.25">
      <c r="A314" t="s">
        <v>3</v>
      </c>
      <c r="B314" s="2">
        <v>44445</v>
      </c>
      <c r="C314" t="s">
        <v>0</v>
      </c>
      <c r="D314" s="1">
        <v>77731</v>
      </c>
      <c r="E314">
        <v>217047</v>
      </c>
      <c r="F314">
        <v>6500</v>
      </c>
    </row>
    <row r="315" spans="1:6" x14ac:dyDescent="0.25">
      <c r="A315" t="s">
        <v>1</v>
      </c>
      <c r="B315" s="2">
        <v>44449</v>
      </c>
      <c r="C315" t="s">
        <v>0</v>
      </c>
      <c r="D315" s="1">
        <v>10369</v>
      </c>
      <c r="E315">
        <v>77689</v>
      </c>
      <c r="F315">
        <v>12423.38</v>
      </c>
    </row>
    <row r="316" spans="1:6" x14ac:dyDescent="0.25">
      <c r="A316" t="s">
        <v>1</v>
      </c>
      <c r="B316" s="2">
        <v>44449</v>
      </c>
      <c r="C316" t="s">
        <v>0</v>
      </c>
      <c r="D316" s="1">
        <v>10369</v>
      </c>
      <c r="E316">
        <v>77689</v>
      </c>
      <c r="F316">
        <v>36.619999999999997</v>
      </c>
    </row>
    <row r="317" spans="1:6" x14ac:dyDescent="0.25">
      <c r="A317" t="s">
        <v>1</v>
      </c>
      <c r="B317" s="2">
        <v>44449</v>
      </c>
      <c r="C317" t="s">
        <v>0</v>
      </c>
      <c r="D317" s="1">
        <v>10369</v>
      </c>
      <c r="E317">
        <v>77689</v>
      </c>
      <c r="F317">
        <v>2540</v>
      </c>
    </row>
    <row r="318" spans="1:6" x14ac:dyDescent="0.25">
      <c r="A318" t="s">
        <v>3</v>
      </c>
      <c r="B318" s="2">
        <v>44426</v>
      </c>
      <c r="C318" t="s">
        <v>0</v>
      </c>
      <c r="D318" s="1">
        <v>77605</v>
      </c>
      <c r="E318">
        <v>235749</v>
      </c>
      <c r="F318">
        <v>6460</v>
      </c>
    </row>
    <row r="319" spans="1:6" x14ac:dyDescent="0.25">
      <c r="A319" t="s">
        <v>3</v>
      </c>
      <c r="B319" s="2">
        <v>44426</v>
      </c>
      <c r="C319" t="s">
        <v>0</v>
      </c>
      <c r="D319" s="1">
        <v>77605</v>
      </c>
      <c r="E319">
        <v>235749</v>
      </c>
      <c r="F319">
        <v>40</v>
      </c>
    </row>
    <row r="320" spans="1:6" x14ac:dyDescent="0.25">
      <c r="A320" t="s">
        <v>3</v>
      </c>
      <c r="B320" s="2">
        <v>44435</v>
      </c>
      <c r="C320" t="s">
        <v>0</v>
      </c>
      <c r="D320" s="1">
        <v>77723</v>
      </c>
      <c r="E320">
        <v>265721</v>
      </c>
      <c r="F320">
        <v>6460</v>
      </c>
    </row>
    <row r="321" spans="1:6" x14ac:dyDescent="0.25">
      <c r="A321" t="s">
        <v>3</v>
      </c>
      <c r="B321" s="2">
        <v>44435</v>
      </c>
      <c r="C321" t="s">
        <v>0</v>
      </c>
      <c r="D321" s="1">
        <v>77723</v>
      </c>
      <c r="E321">
        <v>265721</v>
      </c>
      <c r="F321">
        <v>40</v>
      </c>
    </row>
    <row r="322" spans="1:6" x14ac:dyDescent="0.25">
      <c r="A322" t="s">
        <v>3</v>
      </c>
      <c r="B322" s="2">
        <v>44431</v>
      </c>
      <c r="C322" t="s">
        <v>0</v>
      </c>
      <c r="D322" s="1">
        <v>77655</v>
      </c>
      <c r="E322">
        <v>202826</v>
      </c>
      <c r="F322">
        <v>6500</v>
      </c>
    </row>
    <row r="323" spans="1:6" x14ac:dyDescent="0.25">
      <c r="A323" t="s">
        <v>3</v>
      </c>
      <c r="B323" s="2">
        <v>44438</v>
      </c>
      <c r="C323" t="s">
        <v>0</v>
      </c>
      <c r="D323" s="1">
        <v>77751</v>
      </c>
      <c r="E323">
        <v>233611</v>
      </c>
      <c r="F323">
        <v>6460</v>
      </c>
    </row>
    <row r="324" spans="1:6" x14ac:dyDescent="0.25">
      <c r="A324" t="s">
        <v>3</v>
      </c>
      <c r="B324" s="2">
        <v>44438</v>
      </c>
      <c r="C324" t="s">
        <v>0</v>
      </c>
      <c r="D324" s="1">
        <v>77751</v>
      </c>
      <c r="E324">
        <v>233611</v>
      </c>
      <c r="F324">
        <v>40</v>
      </c>
    </row>
    <row r="325" spans="1:6" x14ac:dyDescent="0.25">
      <c r="A325" t="s">
        <v>1</v>
      </c>
      <c r="B325" s="2">
        <v>44445</v>
      </c>
      <c r="C325" t="s">
        <v>0</v>
      </c>
      <c r="D325" s="1">
        <v>77811</v>
      </c>
      <c r="E325">
        <v>104598</v>
      </c>
      <c r="F325">
        <v>15236.29</v>
      </c>
    </row>
    <row r="326" spans="1:6" x14ac:dyDescent="0.25">
      <c r="A326" t="s">
        <v>1</v>
      </c>
      <c r="B326" s="2">
        <v>44445</v>
      </c>
      <c r="C326" t="s">
        <v>0</v>
      </c>
      <c r="D326" s="1">
        <v>77811</v>
      </c>
      <c r="E326">
        <v>104598</v>
      </c>
      <c r="F326">
        <v>26.61</v>
      </c>
    </row>
    <row r="327" spans="1:6" x14ac:dyDescent="0.25">
      <c r="A327" t="s">
        <v>1</v>
      </c>
      <c r="B327" s="2">
        <v>44445</v>
      </c>
      <c r="C327" t="s">
        <v>0</v>
      </c>
      <c r="D327" s="1">
        <v>77811</v>
      </c>
      <c r="E327">
        <v>104598</v>
      </c>
      <c r="F327">
        <v>737.1</v>
      </c>
    </row>
    <row r="328" spans="1:6" x14ac:dyDescent="0.25">
      <c r="A328" t="s">
        <v>1</v>
      </c>
      <c r="B328" s="2">
        <v>44448</v>
      </c>
      <c r="C328" t="s">
        <v>0</v>
      </c>
      <c r="D328" s="1">
        <v>22184</v>
      </c>
      <c r="E328">
        <v>230248</v>
      </c>
      <c r="F328">
        <v>14192.58</v>
      </c>
    </row>
    <row r="329" spans="1:6" x14ac:dyDescent="0.25">
      <c r="A329" t="s">
        <v>1</v>
      </c>
      <c r="B329" s="2">
        <v>44448</v>
      </c>
      <c r="C329" t="s">
        <v>0</v>
      </c>
      <c r="D329" s="1">
        <v>22184</v>
      </c>
      <c r="E329">
        <v>230248</v>
      </c>
      <c r="F329">
        <v>21.18</v>
      </c>
    </row>
    <row r="330" spans="1:6" x14ac:dyDescent="0.25">
      <c r="A330" t="s">
        <v>1</v>
      </c>
      <c r="B330" s="2">
        <v>44448</v>
      </c>
      <c r="C330" t="s">
        <v>0</v>
      </c>
      <c r="D330" s="1">
        <v>22184</v>
      </c>
      <c r="E330">
        <v>230248</v>
      </c>
      <c r="F330">
        <v>786.24</v>
      </c>
    </row>
    <row r="331" spans="1:6" x14ac:dyDescent="0.25">
      <c r="A331" t="s">
        <v>3</v>
      </c>
      <c r="B331" s="2">
        <v>44427</v>
      </c>
      <c r="C331" t="s">
        <v>0</v>
      </c>
      <c r="D331" s="1">
        <v>77628</v>
      </c>
      <c r="E331">
        <v>251999</v>
      </c>
      <c r="F331">
        <v>6500</v>
      </c>
    </row>
    <row r="332" spans="1:6" x14ac:dyDescent="0.25">
      <c r="A332" t="s">
        <v>3</v>
      </c>
      <c r="B332" s="2">
        <v>44445</v>
      </c>
      <c r="C332" t="s">
        <v>2</v>
      </c>
      <c r="D332" s="1">
        <v>77729</v>
      </c>
      <c r="E332">
        <v>195254</v>
      </c>
      <c r="F332">
        <v>6460</v>
      </c>
    </row>
    <row r="333" spans="1:6" x14ac:dyDescent="0.25">
      <c r="A333" t="s">
        <v>3</v>
      </c>
      <c r="B333" s="2">
        <v>44445</v>
      </c>
      <c r="C333" t="s">
        <v>2</v>
      </c>
      <c r="D333" s="1">
        <v>77729</v>
      </c>
      <c r="E333">
        <v>195254</v>
      </c>
      <c r="F333">
        <v>40</v>
      </c>
    </row>
    <row r="334" spans="1:6" x14ac:dyDescent="0.25">
      <c r="A334" t="s">
        <v>3</v>
      </c>
      <c r="B334" s="2">
        <v>44425</v>
      </c>
      <c r="C334" t="s">
        <v>0</v>
      </c>
      <c r="D334" s="1">
        <v>71779</v>
      </c>
      <c r="E334">
        <v>204059</v>
      </c>
      <c r="F334">
        <v>5527.52</v>
      </c>
    </row>
    <row r="335" spans="1:6" x14ac:dyDescent="0.25">
      <c r="A335" t="s">
        <v>3</v>
      </c>
      <c r="B335" s="2">
        <v>44425</v>
      </c>
      <c r="C335" t="s">
        <v>0</v>
      </c>
      <c r="D335" s="1">
        <v>71779</v>
      </c>
      <c r="E335">
        <v>204059</v>
      </c>
      <c r="F335">
        <v>102.14</v>
      </c>
    </row>
    <row r="336" spans="1:6" x14ac:dyDescent="0.25">
      <c r="A336" t="s">
        <v>3</v>
      </c>
      <c r="B336" s="2">
        <v>44425</v>
      </c>
      <c r="C336" t="s">
        <v>0</v>
      </c>
      <c r="D336" s="1">
        <v>71779</v>
      </c>
      <c r="E336">
        <v>204059</v>
      </c>
      <c r="F336">
        <v>870.34</v>
      </c>
    </row>
    <row r="337" spans="1:6" x14ac:dyDescent="0.25">
      <c r="A337" t="s">
        <v>3</v>
      </c>
      <c r="B337" s="2">
        <v>44435</v>
      </c>
      <c r="C337" t="s">
        <v>0</v>
      </c>
      <c r="D337" s="1">
        <v>77738</v>
      </c>
      <c r="E337">
        <v>210484</v>
      </c>
      <c r="F337">
        <v>6460</v>
      </c>
    </row>
    <row r="338" spans="1:6" x14ac:dyDescent="0.25">
      <c r="A338" t="s">
        <v>3</v>
      </c>
      <c r="B338" s="2">
        <v>44435</v>
      </c>
      <c r="C338" t="s">
        <v>0</v>
      </c>
      <c r="D338" s="1">
        <v>77738</v>
      </c>
      <c r="E338">
        <v>210484</v>
      </c>
      <c r="F338">
        <v>40</v>
      </c>
    </row>
    <row r="339" spans="1:6" x14ac:dyDescent="0.25">
      <c r="A339" t="s">
        <v>3</v>
      </c>
      <c r="B339" s="2">
        <v>44425</v>
      </c>
      <c r="C339" t="s">
        <v>2</v>
      </c>
      <c r="D339" s="1">
        <v>77617</v>
      </c>
      <c r="E339">
        <v>232561</v>
      </c>
      <c r="F339">
        <v>6500</v>
      </c>
    </row>
    <row r="340" spans="1:6" x14ac:dyDescent="0.25">
      <c r="A340" t="s">
        <v>3</v>
      </c>
      <c r="B340" s="2">
        <v>44426</v>
      </c>
      <c r="C340" t="s">
        <v>0</v>
      </c>
      <c r="D340" s="1">
        <v>77610</v>
      </c>
      <c r="E340">
        <v>232795</v>
      </c>
      <c r="F340">
        <v>6500</v>
      </c>
    </row>
    <row r="341" spans="1:6" x14ac:dyDescent="0.25">
      <c r="A341" t="s">
        <v>3</v>
      </c>
      <c r="B341" s="2">
        <v>44440</v>
      </c>
      <c r="C341" t="s">
        <v>0</v>
      </c>
      <c r="D341" s="1">
        <v>77767</v>
      </c>
      <c r="E341">
        <v>266307</v>
      </c>
      <c r="F341">
        <v>6460</v>
      </c>
    </row>
    <row r="342" spans="1:6" x14ac:dyDescent="0.25">
      <c r="A342" t="s">
        <v>3</v>
      </c>
      <c r="B342" s="2">
        <v>44440</v>
      </c>
      <c r="C342" t="s">
        <v>0</v>
      </c>
      <c r="D342" s="1">
        <v>77767</v>
      </c>
      <c r="E342">
        <v>266307</v>
      </c>
      <c r="F342">
        <v>40</v>
      </c>
    </row>
    <row r="343" spans="1:6" x14ac:dyDescent="0.25">
      <c r="A343" t="s">
        <v>3</v>
      </c>
      <c r="B343" s="2">
        <v>44427</v>
      </c>
      <c r="C343" t="s">
        <v>2</v>
      </c>
      <c r="D343" s="1">
        <v>77624</v>
      </c>
      <c r="E343">
        <v>192158</v>
      </c>
      <c r="F343">
        <v>6460</v>
      </c>
    </row>
    <row r="344" spans="1:6" x14ac:dyDescent="0.25">
      <c r="A344" t="s">
        <v>3</v>
      </c>
      <c r="B344" s="2">
        <v>44427</v>
      </c>
      <c r="C344" t="s">
        <v>2</v>
      </c>
      <c r="D344" s="1">
        <v>77624</v>
      </c>
      <c r="E344">
        <v>192158</v>
      </c>
      <c r="F344">
        <v>40</v>
      </c>
    </row>
    <row r="345" spans="1:6" x14ac:dyDescent="0.25">
      <c r="A345" t="s">
        <v>3</v>
      </c>
      <c r="B345" s="2">
        <v>44435</v>
      </c>
      <c r="C345" t="s">
        <v>0</v>
      </c>
      <c r="D345" s="1">
        <v>77700</v>
      </c>
      <c r="E345">
        <v>231083</v>
      </c>
      <c r="F345">
        <v>6320</v>
      </c>
    </row>
    <row r="346" spans="1:6" x14ac:dyDescent="0.25">
      <c r="A346" t="s">
        <v>3</v>
      </c>
      <c r="B346" s="2">
        <v>44435</v>
      </c>
      <c r="C346" t="s">
        <v>0</v>
      </c>
      <c r="D346" s="1">
        <v>77700</v>
      </c>
      <c r="E346">
        <v>231083</v>
      </c>
      <c r="F346">
        <v>180</v>
      </c>
    </row>
    <row r="347" spans="1:6" x14ac:dyDescent="0.25">
      <c r="A347" t="s">
        <v>3</v>
      </c>
      <c r="B347" s="2">
        <v>44424</v>
      </c>
      <c r="C347" t="s">
        <v>2</v>
      </c>
      <c r="D347" s="1">
        <v>77586</v>
      </c>
      <c r="E347">
        <v>194422</v>
      </c>
      <c r="F347">
        <v>6420</v>
      </c>
    </row>
    <row r="348" spans="1:6" x14ac:dyDescent="0.25">
      <c r="A348" t="s">
        <v>3</v>
      </c>
      <c r="B348" s="2">
        <v>44424</v>
      </c>
      <c r="C348" t="s">
        <v>2</v>
      </c>
      <c r="D348" s="1">
        <v>77586</v>
      </c>
      <c r="E348">
        <v>194422</v>
      </c>
      <c r="F348">
        <v>80</v>
      </c>
    </row>
    <row r="349" spans="1:6" x14ac:dyDescent="0.25">
      <c r="A349" t="s">
        <v>3</v>
      </c>
      <c r="B349" s="2">
        <v>44433</v>
      </c>
      <c r="C349" t="s">
        <v>2</v>
      </c>
      <c r="D349" s="1">
        <v>77707</v>
      </c>
      <c r="E349">
        <v>263116</v>
      </c>
      <c r="F349">
        <v>6428.64</v>
      </c>
    </row>
    <row r="350" spans="1:6" x14ac:dyDescent="0.25">
      <c r="A350" t="s">
        <v>3</v>
      </c>
      <c r="B350" s="2">
        <v>44433</v>
      </c>
      <c r="C350" t="s">
        <v>2</v>
      </c>
      <c r="D350" s="1">
        <v>77707</v>
      </c>
      <c r="E350">
        <v>263116</v>
      </c>
      <c r="F350">
        <v>71.36</v>
      </c>
    </row>
    <row r="351" spans="1:6" x14ac:dyDescent="0.25">
      <c r="A351" t="s">
        <v>3</v>
      </c>
      <c r="B351" s="2">
        <v>44431</v>
      </c>
      <c r="C351" t="s">
        <v>0</v>
      </c>
      <c r="D351" s="1">
        <v>77633</v>
      </c>
      <c r="E351">
        <v>263178</v>
      </c>
      <c r="F351">
        <v>6460</v>
      </c>
    </row>
    <row r="352" spans="1:6" x14ac:dyDescent="0.25">
      <c r="A352" t="s">
        <v>3</v>
      </c>
      <c r="B352" s="2">
        <v>44431</v>
      </c>
      <c r="C352" t="s">
        <v>0</v>
      </c>
      <c r="D352" s="1">
        <v>77633</v>
      </c>
      <c r="E352">
        <v>263178</v>
      </c>
      <c r="F352">
        <v>40</v>
      </c>
    </row>
    <row r="353" spans="1:6" x14ac:dyDescent="0.25">
      <c r="A353" t="s">
        <v>3</v>
      </c>
      <c r="B353" s="2">
        <v>44432</v>
      </c>
      <c r="C353" t="s">
        <v>0</v>
      </c>
      <c r="D353" s="1">
        <v>77642</v>
      </c>
      <c r="E353">
        <v>236484</v>
      </c>
      <c r="F353">
        <v>6460</v>
      </c>
    </row>
    <row r="354" spans="1:6" x14ac:dyDescent="0.25">
      <c r="A354" t="s">
        <v>3</v>
      </c>
      <c r="B354" s="2">
        <v>44432</v>
      </c>
      <c r="C354" t="s">
        <v>0</v>
      </c>
      <c r="D354" s="1">
        <v>77642</v>
      </c>
      <c r="E354">
        <v>236484</v>
      </c>
      <c r="F354">
        <v>40</v>
      </c>
    </row>
    <row r="355" spans="1:6" x14ac:dyDescent="0.25">
      <c r="A355" t="s">
        <v>1</v>
      </c>
      <c r="B355" s="2">
        <v>44449</v>
      </c>
      <c r="C355" t="s">
        <v>0</v>
      </c>
      <c r="D355" s="1">
        <v>40242</v>
      </c>
      <c r="E355">
        <v>163554</v>
      </c>
      <c r="F355">
        <v>12452.64</v>
      </c>
    </row>
    <row r="356" spans="1:6" x14ac:dyDescent="0.25">
      <c r="A356" t="s">
        <v>1</v>
      </c>
      <c r="B356" s="2">
        <v>44449</v>
      </c>
      <c r="C356" t="s">
        <v>0</v>
      </c>
      <c r="D356" s="1">
        <v>40242</v>
      </c>
      <c r="E356">
        <v>163554</v>
      </c>
      <c r="F356">
        <v>27.36</v>
      </c>
    </row>
    <row r="357" spans="1:6" x14ac:dyDescent="0.25">
      <c r="A357" t="s">
        <v>1</v>
      </c>
      <c r="B357" s="2">
        <v>44449</v>
      </c>
      <c r="C357" t="s">
        <v>0</v>
      </c>
      <c r="D357" s="1">
        <v>40242</v>
      </c>
      <c r="E357">
        <v>163554</v>
      </c>
      <c r="F357">
        <v>2020</v>
      </c>
    </row>
    <row r="358" spans="1:6" x14ac:dyDescent="0.25">
      <c r="A358" t="s">
        <v>4</v>
      </c>
      <c r="B358" s="2">
        <v>44442</v>
      </c>
      <c r="C358" t="s">
        <v>0</v>
      </c>
      <c r="D358" s="1">
        <v>77799</v>
      </c>
      <c r="E358">
        <v>321597</v>
      </c>
      <c r="F358">
        <v>750</v>
      </c>
    </row>
    <row r="359" spans="1:6" x14ac:dyDescent="0.25">
      <c r="A359" t="s">
        <v>3</v>
      </c>
      <c r="B359" s="2">
        <v>44431</v>
      </c>
      <c r="C359" t="s">
        <v>0</v>
      </c>
      <c r="D359" s="1">
        <v>77634</v>
      </c>
      <c r="E359">
        <v>257700</v>
      </c>
      <c r="F359">
        <v>6460</v>
      </c>
    </row>
    <row r="360" spans="1:6" x14ac:dyDescent="0.25">
      <c r="A360" t="s">
        <v>3</v>
      </c>
      <c r="B360" s="2">
        <v>44431</v>
      </c>
      <c r="C360" t="s">
        <v>0</v>
      </c>
      <c r="D360" s="1">
        <v>77634</v>
      </c>
      <c r="E360">
        <v>257700</v>
      </c>
      <c r="F360">
        <v>40</v>
      </c>
    </row>
    <row r="361" spans="1:6" x14ac:dyDescent="0.25">
      <c r="A361" t="s">
        <v>3</v>
      </c>
      <c r="B361" s="2">
        <v>44440</v>
      </c>
      <c r="C361" t="s">
        <v>2</v>
      </c>
      <c r="D361" s="1">
        <v>77773</v>
      </c>
      <c r="E361">
        <v>221997</v>
      </c>
      <c r="F361">
        <v>6460</v>
      </c>
    </row>
    <row r="362" spans="1:6" x14ac:dyDescent="0.25">
      <c r="A362" t="s">
        <v>3</v>
      </c>
      <c r="B362" s="2">
        <v>44440</v>
      </c>
      <c r="C362" t="s">
        <v>2</v>
      </c>
      <c r="D362" s="1">
        <v>77773</v>
      </c>
      <c r="E362">
        <v>221997</v>
      </c>
      <c r="F362">
        <v>40</v>
      </c>
    </row>
    <row r="363" spans="1:6" x14ac:dyDescent="0.25">
      <c r="A363" t="s">
        <v>3</v>
      </c>
      <c r="B363" s="2">
        <v>44435</v>
      </c>
      <c r="C363" t="s">
        <v>2</v>
      </c>
      <c r="D363" s="1">
        <v>77705</v>
      </c>
      <c r="E363">
        <v>222286</v>
      </c>
      <c r="F363">
        <v>6460</v>
      </c>
    </row>
    <row r="364" spans="1:6" x14ac:dyDescent="0.25">
      <c r="A364" t="s">
        <v>3</v>
      </c>
      <c r="B364" s="2">
        <v>44435</v>
      </c>
      <c r="C364" t="s">
        <v>2</v>
      </c>
      <c r="D364" s="1">
        <v>77705</v>
      </c>
      <c r="E364">
        <v>222286</v>
      </c>
      <c r="F364">
        <v>40</v>
      </c>
    </row>
    <row r="365" spans="1:6" x14ac:dyDescent="0.25">
      <c r="A365" t="s">
        <v>1</v>
      </c>
      <c r="B365" s="2">
        <v>44438</v>
      </c>
      <c r="C365" t="s">
        <v>0</v>
      </c>
      <c r="D365" s="1">
        <v>77720</v>
      </c>
      <c r="E365">
        <v>281393</v>
      </c>
      <c r="F365">
        <v>21000</v>
      </c>
    </row>
    <row r="366" spans="1:6" x14ac:dyDescent="0.25">
      <c r="A366" t="s">
        <v>3</v>
      </c>
      <c r="B366" s="2">
        <v>44441</v>
      </c>
      <c r="C366" t="s">
        <v>0</v>
      </c>
      <c r="D366" s="1">
        <v>77791</v>
      </c>
      <c r="E366">
        <v>299970</v>
      </c>
      <c r="F366">
        <v>6460</v>
      </c>
    </row>
    <row r="367" spans="1:6" x14ac:dyDescent="0.25">
      <c r="A367" t="s">
        <v>3</v>
      </c>
      <c r="B367" s="2">
        <v>44441</v>
      </c>
      <c r="C367" t="s">
        <v>0</v>
      </c>
      <c r="D367" s="1">
        <v>77791</v>
      </c>
      <c r="E367">
        <v>299970</v>
      </c>
      <c r="F367">
        <v>40</v>
      </c>
    </row>
    <row r="368" spans="1:6" x14ac:dyDescent="0.25">
      <c r="A368" t="s">
        <v>3</v>
      </c>
      <c r="B368" s="2">
        <v>44442</v>
      </c>
      <c r="C368" t="s">
        <v>0</v>
      </c>
      <c r="D368" s="1">
        <v>77833</v>
      </c>
      <c r="E368">
        <v>211034</v>
      </c>
      <c r="F368">
        <v>6460</v>
      </c>
    </row>
    <row r="369" spans="1:6" x14ac:dyDescent="0.25">
      <c r="A369" t="s">
        <v>3</v>
      </c>
      <c r="B369" s="2">
        <v>44442</v>
      </c>
      <c r="C369" t="s">
        <v>0</v>
      </c>
      <c r="D369" s="1">
        <v>77833</v>
      </c>
      <c r="E369">
        <v>211034</v>
      </c>
      <c r="F369">
        <v>40</v>
      </c>
    </row>
    <row r="370" spans="1:6" x14ac:dyDescent="0.25">
      <c r="A370" t="s">
        <v>1</v>
      </c>
      <c r="B370" s="2">
        <v>44440</v>
      </c>
      <c r="C370" t="s">
        <v>0</v>
      </c>
      <c r="D370" s="1">
        <v>77757</v>
      </c>
      <c r="E370">
        <v>379053</v>
      </c>
      <c r="F370">
        <v>21000</v>
      </c>
    </row>
    <row r="371" spans="1:6" x14ac:dyDescent="0.25">
      <c r="A371" t="s">
        <v>3</v>
      </c>
      <c r="B371" s="2">
        <v>44433</v>
      </c>
      <c r="C371" t="s">
        <v>0</v>
      </c>
      <c r="D371" s="1">
        <v>77708</v>
      </c>
      <c r="E371">
        <v>191084</v>
      </c>
      <c r="F371">
        <v>6500</v>
      </c>
    </row>
    <row r="372" spans="1:6" x14ac:dyDescent="0.25">
      <c r="A372" t="s">
        <v>3</v>
      </c>
      <c r="B372" s="2">
        <v>44433</v>
      </c>
      <c r="C372" t="s">
        <v>0</v>
      </c>
      <c r="D372" s="1">
        <v>77691</v>
      </c>
      <c r="E372">
        <v>209287</v>
      </c>
      <c r="F372">
        <v>6500</v>
      </c>
    </row>
    <row r="373" spans="1:6" x14ac:dyDescent="0.25">
      <c r="A373" t="s">
        <v>3</v>
      </c>
      <c r="B373" s="2">
        <v>44433</v>
      </c>
      <c r="C373" t="s">
        <v>2</v>
      </c>
      <c r="D373" s="1">
        <v>77690</v>
      </c>
      <c r="E373">
        <v>206596</v>
      </c>
      <c r="F373">
        <v>6500</v>
      </c>
    </row>
    <row r="374" spans="1:6" x14ac:dyDescent="0.25">
      <c r="A374" t="s">
        <v>1</v>
      </c>
      <c r="B374" s="2">
        <v>44445</v>
      </c>
      <c r="C374" t="s">
        <v>0</v>
      </c>
      <c r="D374" s="1">
        <v>77828</v>
      </c>
      <c r="E374">
        <v>286074</v>
      </c>
      <c r="F374">
        <v>21000</v>
      </c>
    </row>
    <row r="375" spans="1:6" x14ac:dyDescent="0.25">
      <c r="A375" t="s">
        <v>3</v>
      </c>
      <c r="B375" s="2">
        <v>44433</v>
      </c>
      <c r="C375" t="s">
        <v>0</v>
      </c>
      <c r="D375" s="1">
        <v>77698</v>
      </c>
      <c r="E375">
        <v>242140</v>
      </c>
      <c r="F375">
        <v>6440</v>
      </c>
    </row>
    <row r="376" spans="1:6" x14ac:dyDescent="0.25">
      <c r="A376" t="s">
        <v>3</v>
      </c>
      <c r="B376" s="2">
        <v>44433</v>
      </c>
      <c r="C376" t="s">
        <v>0</v>
      </c>
      <c r="D376" s="1">
        <v>77698</v>
      </c>
      <c r="E376">
        <v>242140</v>
      </c>
      <c r="F376">
        <v>60</v>
      </c>
    </row>
    <row r="377" spans="1:6" x14ac:dyDescent="0.25">
      <c r="A377" t="s">
        <v>3</v>
      </c>
      <c r="B377" s="2">
        <v>44431</v>
      </c>
      <c r="C377" t="s">
        <v>0</v>
      </c>
      <c r="D377" s="1">
        <v>77639</v>
      </c>
      <c r="E377">
        <v>214517</v>
      </c>
      <c r="F377">
        <v>6500</v>
      </c>
    </row>
    <row r="378" spans="1:6" x14ac:dyDescent="0.25">
      <c r="A378" t="s">
        <v>3</v>
      </c>
      <c r="B378" s="2">
        <v>44433</v>
      </c>
      <c r="C378" t="s">
        <v>0</v>
      </c>
      <c r="D378" s="1">
        <v>77674</v>
      </c>
      <c r="E378">
        <v>189411</v>
      </c>
      <c r="F378">
        <v>6500</v>
      </c>
    </row>
    <row r="379" spans="1:6" x14ac:dyDescent="0.25">
      <c r="A379" t="s">
        <v>1</v>
      </c>
      <c r="B379" s="2">
        <v>44421</v>
      </c>
      <c r="C379" t="s">
        <v>0</v>
      </c>
      <c r="D379" s="1">
        <v>37546</v>
      </c>
      <c r="E379">
        <v>190003</v>
      </c>
      <c r="F379">
        <v>12963.6</v>
      </c>
    </row>
    <row r="380" spans="1:6" x14ac:dyDescent="0.25">
      <c r="A380" t="s">
        <v>1</v>
      </c>
      <c r="B380" s="2">
        <v>44421</v>
      </c>
      <c r="C380" t="s">
        <v>0</v>
      </c>
      <c r="D380" s="1">
        <v>37546</v>
      </c>
      <c r="E380">
        <v>190003</v>
      </c>
      <c r="F380">
        <v>1536.4</v>
      </c>
    </row>
    <row r="381" spans="1:6" x14ac:dyDescent="0.25">
      <c r="A381" t="s">
        <v>3</v>
      </c>
      <c r="B381" s="2">
        <v>44420</v>
      </c>
      <c r="C381" t="s">
        <v>0</v>
      </c>
      <c r="D381" s="1">
        <v>77572</v>
      </c>
      <c r="E381">
        <v>296311</v>
      </c>
      <c r="F381">
        <v>6459.6</v>
      </c>
    </row>
    <row r="382" spans="1:6" x14ac:dyDescent="0.25">
      <c r="A382" t="s">
        <v>3</v>
      </c>
      <c r="B382" s="2">
        <v>44420</v>
      </c>
      <c r="C382" t="s">
        <v>0</v>
      </c>
      <c r="D382" s="1">
        <v>77572</v>
      </c>
      <c r="E382">
        <v>296311</v>
      </c>
      <c r="F382">
        <v>40.4</v>
      </c>
    </row>
    <row r="383" spans="1:6" x14ac:dyDescent="0.25">
      <c r="A383" t="s">
        <v>3</v>
      </c>
      <c r="B383" s="2">
        <v>44432</v>
      </c>
      <c r="C383" t="s">
        <v>2</v>
      </c>
      <c r="D383" s="1">
        <v>77666</v>
      </c>
      <c r="E383">
        <v>318543</v>
      </c>
      <c r="F383">
        <v>6420</v>
      </c>
    </row>
    <row r="384" spans="1:6" x14ac:dyDescent="0.25">
      <c r="A384" t="s">
        <v>3</v>
      </c>
      <c r="B384" s="2">
        <v>44432</v>
      </c>
      <c r="C384" t="s">
        <v>2</v>
      </c>
      <c r="D384" s="1">
        <v>77666</v>
      </c>
      <c r="E384">
        <v>318543</v>
      </c>
      <c r="F384">
        <v>80</v>
      </c>
    </row>
    <row r="385" spans="1:6" x14ac:dyDescent="0.25">
      <c r="A385" t="s">
        <v>3</v>
      </c>
      <c r="B385" s="2">
        <v>44433</v>
      </c>
      <c r="C385" t="s">
        <v>0</v>
      </c>
      <c r="D385" s="1">
        <v>77706</v>
      </c>
      <c r="E385">
        <v>208301</v>
      </c>
      <c r="F385">
        <v>6460</v>
      </c>
    </row>
    <row r="386" spans="1:6" x14ac:dyDescent="0.25">
      <c r="A386" t="s">
        <v>3</v>
      </c>
      <c r="B386" s="2">
        <v>44433</v>
      </c>
      <c r="C386" t="s">
        <v>0</v>
      </c>
      <c r="D386" s="1">
        <v>77706</v>
      </c>
      <c r="E386">
        <v>208301</v>
      </c>
      <c r="F386">
        <v>40</v>
      </c>
    </row>
    <row r="387" spans="1:6" x14ac:dyDescent="0.25">
      <c r="A387" t="s">
        <v>3</v>
      </c>
      <c r="B387" s="2">
        <v>44432</v>
      </c>
      <c r="C387" t="s">
        <v>0</v>
      </c>
      <c r="D387" s="1">
        <v>77662</v>
      </c>
      <c r="E387">
        <v>253727</v>
      </c>
      <c r="F387">
        <v>6500</v>
      </c>
    </row>
    <row r="388" spans="1:6" x14ac:dyDescent="0.25">
      <c r="A388" t="s">
        <v>1</v>
      </c>
      <c r="B388" s="2">
        <v>44438</v>
      </c>
      <c r="C388" t="s">
        <v>0</v>
      </c>
      <c r="D388" s="1">
        <v>77732</v>
      </c>
      <c r="E388">
        <v>269131</v>
      </c>
      <c r="F388">
        <v>21000</v>
      </c>
    </row>
    <row r="389" spans="1:6" x14ac:dyDescent="0.25">
      <c r="A389" t="s">
        <v>3</v>
      </c>
      <c r="B389" s="2">
        <v>44435</v>
      </c>
      <c r="C389" t="s">
        <v>0</v>
      </c>
      <c r="D389" s="1">
        <v>77712</v>
      </c>
      <c r="E389">
        <v>343407</v>
      </c>
      <c r="F389">
        <v>6500</v>
      </c>
    </row>
    <row r="390" spans="1:6" x14ac:dyDescent="0.25">
      <c r="A390" t="s">
        <v>3</v>
      </c>
      <c r="B390" s="2">
        <v>44426</v>
      </c>
      <c r="C390" t="s">
        <v>0</v>
      </c>
      <c r="D390" s="1">
        <v>77599</v>
      </c>
      <c r="E390">
        <v>239302</v>
      </c>
      <c r="F390">
        <v>6460</v>
      </c>
    </row>
    <row r="391" spans="1:6" x14ac:dyDescent="0.25">
      <c r="A391" t="s">
        <v>3</v>
      </c>
      <c r="B391" s="2">
        <v>44426</v>
      </c>
      <c r="C391" t="s">
        <v>0</v>
      </c>
      <c r="D391" s="1">
        <v>77599</v>
      </c>
      <c r="E391">
        <v>239302</v>
      </c>
      <c r="F391">
        <v>40</v>
      </c>
    </row>
    <row r="392" spans="1:6" x14ac:dyDescent="0.25">
      <c r="A392" t="s">
        <v>3</v>
      </c>
      <c r="B392" s="2">
        <v>44434</v>
      </c>
      <c r="C392" t="s">
        <v>0</v>
      </c>
      <c r="D392" s="1">
        <v>77648</v>
      </c>
      <c r="E392">
        <v>243158</v>
      </c>
      <c r="F392">
        <v>6500</v>
      </c>
    </row>
    <row r="393" spans="1:6" x14ac:dyDescent="0.25">
      <c r="A393" t="s">
        <v>3</v>
      </c>
      <c r="B393" s="2">
        <v>44434</v>
      </c>
      <c r="C393" t="s">
        <v>0</v>
      </c>
      <c r="D393" s="1">
        <v>77649</v>
      </c>
      <c r="E393">
        <v>265446</v>
      </c>
      <c r="F393">
        <v>6460</v>
      </c>
    </row>
    <row r="394" spans="1:6" x14ac:dyDescent="0.25">
      <c r="A394" t="s">
        <v>3</v>
      </c>
      <c r="B394" s="2">
        <v>44434</v>
      </c>
      <c r="C394" t="s">
        <v>0</v>
      </c>
      <c r="D394" s="1">
        <v>77649</v>
      </c>
      <c r="E394">
        <v>265446</v>
      </c>
      <c r="F394">
        <v>40</v>
      </c>
    </row>
    <row r="395" spans="1:6" x14ac:dyDescent="0.25">
      <c r="A395" t="s">
        <v>3</v>
      </c>
      <c r="B395" s="2">
        <v>44431</v>
      </c>
      <c r="C395" t="s">
        <v>0</v>
      </c>
      <c r="D395" s="1">
        <v>77636</v>
      </c>
      <c r="E395">
        <v>288792</v>
      </c>
      <c r="F395">
        <v>6500</v>
      </c>
    </row>
    <row r="396" spans="1:6" x14ac:dyDescent="0.25">
      <c r="A396" t="s">
        <v>3</v>
      </c>
      <c r="B396" s="2">
        <v>44435</v>
      </c>
      <c r="C396" t="s">
        <v>2</v>
      </c>
      <c r="D396" s="1">
        <v>77689</v>
      </c>
      <c r="E396">
        <v>288884</v>
      </c>
      <c r="F396">
        <v>6500</v>
      </c>
    </row>
    <row r="397" spans="1:6" x14ac:dyDescent="0.25">
      <c r="A397" t="s">
        <v>3</v>
      </c>
      <c r="B397" s="2">
        <v>44442</v>
      </c>
      <c r="C397" t="s">
        <v>0</v>
      </c>
      <c r="D397" s="1">
        <v>77823</v>
      </c>
      <c r="E397">
        <v>240224</v>
      </c>
      <c r="F397">
        <v>6500</v>
      </c>
    </row>
    <row r="398" spans="1:6" x14ac:dyDescent="0.25">
      <c r="A398" t="s">
        <v>3</v>
      </c>
      <c r="B398" s="2">
        <v>44431</v>
      </c>
      <c r="C398" t="s">
        <v>0</v>
      </c>
      <c r="D398" s="1">
        <v>77632</v>
      </c>
      <c r="E398">
        <v>209478</v>
      </c>
      <c r="F398">
        <v>6460</v>
      </c>
    </row>
    <row r="399" spans="1:6" x14ac:dyDescent="0.25">
      <c r="A399" t="s">
        <v>3</v>
      </c>
      <c r="B399" s="2">
        <v>44431</v>
      </c>
      <c r="C399" t="s">
        <v>0</v>
      </c>
      <c r="D399" s="1">
        <v>77632</v>
      </c>
      <c r="E399">
        <v>209478</v>
      </c>
      <c r="F399">
        <v>40</v>
      </c>
    </row>
    <row r="400" spans="1:6" x14ac:dyDescent="0.25">
      <c r="A400" t="s">
        <v>3</v>
      </c>
      <c r="B400" s="2">
        <v>44438</v>
      </c>
      <c r="C400" t="s">
        <v>2</v>
      </c>
      <c r="D400" s="1">
        <v>77728</v>
      </c>
      <c r="E400">
        <v>280736</v>
      </c>
      <c r="F400">
        <v>6500</v>
      </c>
    </row>
    <row r="401" spans="1:6" x14ac:dyDescent="0.25">
      <c r="A401" t="s">
        <v>1</v>
      </c>
      <c r="B401" s="2">
        <v>44434</v>
      </c>
      <c r="C401" t="s">
        <v>0</v>
      </c>
      <c r="D401" s="1">
        <v>66313</v>
      </c>
      <c r="E401">
        <v>190193</v>
      </c>
      <c r="F401">
        <v>13580.32</v>
      </c>
    </row>
    <row r="402" spans="1:6" x14ac:dyDescent="0.25">
      <c r="A402" t="s">
        <v>1</v>
      </c>
      <c r="B402" s="2">
        <v>44434</v>
      </c>
      <c r="C402" t="s">
        <v>0</v>
      </c>
      <c r="D402" s="1">
        <v>66313</v>
      </c>
      <c r="E402">
        <v>190193</v>
      </c>
      <c r="F402">
        <v>159.68</v>
      </c>
    </row>
    <row r="403" spans="1:6" x14ac:dyDescent="0.25">
      <c r="A403" t="s">
        <v>1</v>
      </c>
      <c r="B403" s="2">
        <v>44434</v>
      </c>
      <c r="C403" t="s">
        <v>0</v>
      </c>
      <c r="D403" s="1">
        <v>66313</v>
      </c>
      <c r="E403">
        <v>190193</v>
      </c>
      <c r="F403">
        <v>760</v>
      </c>
    </row>
    <row r="404" spans="1:6" x14ac:dyDescent="0.25">
      <c r="A404" t="s">
        <v>1</v>
      </c>
      <c r="B404" s="2">
        <v>44421</v>
      </c>
      <c r="C404" t="s">
        <v>0</v>
      </c>
      <c r="D404" s="1">
        <v>7456</v>
      </c>
      <c r="E404">
        <v>148258</v>
      </c>
      <c r="F404">
        <v>12460</v>
      </c>
    </row>
    <row r="405" spans="1:6" x14ac:dyDescent="0.25">
      <c r="A405" t="s">
        <v>1</v>
      </c>
      <c r="B405" s="2">
        <v>44421</v>
      </c>
      <c r="C405" t="s">
        <v>0</v>
      </c>
      <c r="D405" s="1">
        <v>7456</v>
      </c>
      <c r="E405">
        <v>148258</v>
      </c>
      <c r="F405">
        <v>2540</v>
      </c>
    </row>
    <row r="406" spans="1:6" x14ac:dyDescent="0.25">
      <c r="A406" t="s">
        <v>1</v>
      </c>
      <c r="B406" s="2">
        <v>44448</v>
      </c>
      <c r="C406" t="s">
        <v>0</v>
      </c>
      <c r="D406" s="1">
        <v>10104</v>
      </c>
      <c r="E406">
        <v>149190</v>
      </c>
      <c r="F406">
        <v>14500</v>
      </c>
    </row>
    <row r="407" spans="1:6" x14ac:dyDescent="0.25">
      <c r="A407" t="s">
        <v>3</v>
      </c>
      <c r="B407" s="2">
        <v>44435</v>
      </c>
      <c r="C407" t="s">
        <v>0</v>
      </c>
      <c r="D407" s="1">
        <v>77714</v>
      </c>
      <c r="E407">
        <v>274203</v>
      </c>
      <c r="F407">
        <v>6500</v>
      </c>
    </row>
    <row r="408" spans="1:6" x14ac:dyDescent="0.25">
      <c r="A408" t="s">
        <v>3</v>
      </c>
      <c r="B408" s="2">
        <v>44433</v>
      </c>
      <c r="C408" t="s">
        <v>0</v>
      </c>
      <c r="D408" s="1">
        <v>77688</v>
      </c>
      <c r="E408">
        <v>241344</v>
      </c>
      <c r="F408">
        <v>6500</v>
      </c>
    </row>
    <row r="409" spans="1:6" x14ac:dyDescent="0.25">
      <c r="A409" t="s">
        <v>1</v>
      </c>
      <c r="B409" s="2">
        <v>44448</v>
      </c>
      <c r="C409" t="s">
        <v>0</v>
      </c>
      <c r="D409" s="1">
        <v>51450</v>
      </c>
      <c r="E409">
        <v>253676</v>
      </c>
      <c r="F409">
        <v>14480.42</v>
      </c>
    </row>
    <row r="410" spans="1:6" x14ac:dyDescent="0.25">
      <c r="A410" t="s">
        <v>1</v>
      </c>
      <c r="B410" s="2">
        <v>44448</v>
      </c>
      <c r="C410" t="s">
        <v>0</v>
      </c>
      <c r="D410" s="1">
        <v>51450</v>
      </c>
      <c r="E410">
        <v>253676</v>
      </c>
      <c r="F410">
        <v>19.579999999999998</v>
      </c>
    </row>
    <row r="411" spans="1:6" x14ac:dyDescent="0.25">
      <c r="A411" t="s">
        <v>3</v>
      </c>
      <c r="B411" s="2">
        <v>44441</v>
      </c>
      <c r="C411" t="s">
        <v>0</v>
      </c>
      <c r="D411" s="1">
        <v>77807</v>
      </c>
      <c r="E411">
        <v>261660</v>
      </c>
      <c r="F411">
        <v>6500</v>
      </c>
    </row>
    <row r="412" spans="1:6" x14ac:dyDescent="0.25">
      <c r="A412" t="s">
        <v>3</v>
      </c>
      <c r="B412" s="2">
        <v>44442</v>
      </c>
      <c r="C412" t="s">
        <v>2</v>
      </c>
      <c r="D412" s="1">
        <v>77832</v>
      </c>
      <c r="E412">
        <v>283353</v>
      </c>
      <c r="F412">
        <v>6460</v>
      </c>
    </row>
    <row r="413" spans="1:6" x14ac:dyDescent="0.25">
      <c r="A413" t="s">
        <v>3</v>
      </c>
      <c r="B413" s="2">
        <v>44442</v>
      </c>
      <c r="C413" t="s">
        <v>2</v>
      </c>
      <c r="D413" s="1">
        <v>77832</v>
      </c>
      <c r="E413">
        <v>283353</v>
      </c>
      <c r="F413">
        <v>40</v>
      </c>
    </row>
    <row r="414" spans="1:6" x14ac:dyDescent="0.25">
      <c r="A414" t="s">
        <v>1</v>
      </c>
      <c r="B414" s="2">
        <v>44421</v>
      </c>
      <c r="C414" t="s">
        <v>0</v>
      </c>
      <c r="D414" s="1">
        <v>52783</v>
      </c>
      <c r="E414">
        <v>183564</v>
      </c>
      <c r="F414">
        <v>12840.32</v>
      </c>
    </row>
    <row r="415" spans="1:6" x14ac:dyDescent="0.25">
      <c r="A415" t="s">
        <v>1</v>
      </c>
      <c r="B415" s="2">
        <v>44421</v>
      </c>
      <c r="C415" t="s">
        <v>0</v>
      </c>
      <c r="D415" s="1">
        <v>52783</v>
      </c>
      <c r="E415">
        <v>183564</v>
      </c>
      <c r="F415">
        <v>159.68</v>
      </c>
    </row>
    <row r="416" spans="1:6" x14ac:dyDescent="0.25">
      <c r="A416" t="s">
        <v>1</v>
      </c>
      <c r="B416" s="2">
        <v>44421</v>
      </c>
      <c r="C416" t="s">
        <v>0</v>
      </c>
      <c r="D416" s="1">
        <v>52783</v>
      </c>
      <c r="E416">
        <v>183564</v>
      </c>
      <c r="F416">
        <v>1500</v>
      </c>
    </row>
    <row r="417" spans="1:6" x14ac:dyDescent="0.25">
      <c r="A417" t="s">
        <v>3</v>
      </c>
      <c r="B417" s="2">
        <v>44421</v>
      </c>
      <c r="C417" t="s">
        <v>0</v>
      </c>
      <c r="D417" s="1">
        <v>77604</v>
      </c>
      <c r="E417">
        <v>276011</v>
      </c>
      <c r="F417">
        <v>6500</v>
      </c>
    </row>
    <row r="418" spans="1:6" x14ac:dyDescent="0.25">
      <c r="A418" t="s">
        <v>3</v>
      </c>
      <c r="B418" s="2">
        <v>44438</v>
      </c>
      <c r="C418" t="s">
        <v>0</v>
      </c>
      <c r="D418" s="1">
        <v>77771</v>
      </c>
      <c r="E418">
        <v>289882</v>
      </c>
      <c r="F418">
        <v>6500</v>
      </c>
    </row>
    <row r="419" spans="1:6" x14ac:dyDescent="0.25">
      <c r="A419" t="s">
        <v>3</v>
      </c>
      <c r="B419" s="2">
        <v>44441</v>
      </c>
      <c r="C419" t="s">
        <v>0</v>
      </c>
      <c r="D419" s="1">
        <v>77790</v>
      </c>
      <c r="E419">
        <v>191149</v>
      </c>
      <c r="F419">
        <v>6500</v>
      </c>
    </row>
    <row r="420" spans="1:6" x14ac:dyDescent="0.25">
      <c r="A420" t="s">
        <v>3</v>
      </c>
      <c r="B420" s="2">
        <v>44431</v>
      </c>
      <c r="C420" t="s">
        <v>0</v>
      </c>
      <c r="D420" s="1">
        <v>77653</v>
      </c>
      <c r="E420">
        <v>267130</v>
      </c>
      <c r="F420">
        <v>6500</v>
      </c>
    </row>
    <row r="421" spans="1:6" x14ac:dyDescent="0.25">
      <c r="A421" t="s">
        <v>1</v>
      </c>
      <c r="B421" s="2">
        <v>44448</v>
      </c>
      <c r="C421" t="s">
        <v>0</v>
      </c>
      <c r="D421" s="1">
        <v>33143</v>
      </c>
      <c r="E421">
        <v>267637</v>
      </c>
      <c r="F421">
        <v>12441.35</v>
      </c>
    </row>
    <row r="422" spans="1:6" x14ac:dyDescent="0.25">
      <c r="A422" t="s">
        <v>1</v>
      </c>
      <c r="B422" s="2">
        <v>44448</v>
      </c>
      <c r="C422" t="s">
        <v>0</v>
      </c>
      <c r="D422" s="1">
        <v>33143</v>
      </c>
      <c r="E422">
        <v>267637</v>
      </c>
      <c r="F422">
        <v>58.65</v>
      </c>
    </row>
    <row r="423" spans="1:6" x14ac:dyDescent="0.25">
      <c r="A423" t="s">
        <v>1</v>
      </c>
      <c r="B423" s="2">
        <v>44448</v>
      </c>
      <c r="C423" t="s">
        <v>0</v>
      </c>
      <c r="D423" s="1">
        <v>33143</v>
      </c>
      <c r="E423">
        <v>267637</v>
      </c>
      <c r="F423">
        <v>2500</v>
      </c>
    </row>
    <row r="424" spans="1:6" x14ac:dyDescent="0.25">
      <c r="A424" t="s">
        <v>3</v>
      </c>
      <c r="B424" s="2">
        <v>44424</v>
      </c>
      <c r="C424" t="s">
        <v>0</v>
      </c>
      <c r="D424" s="1">
        <v>77592</v>
      </c>
      <c r="E424">
        <v>229381</v>
      </c>
      <c r="F424">
        <v>6440</v>
      </c>
    </row>
    <row r="425" spans="1:6" x14ac:dyDescent="0.25">
      <c r="A425" t="s">
        <v>3</v>
      </c>
      <c r="B425" s="2">
        <v>44424</v>
      </c>
      <c r="C425" t="s">
        <v>0</v>
      </c>
      <c r="D425" s="1">
        <v>77592</v>
      </c>
      <c r="E425">
        <v>229381</v>
      </c>
      <c r="F425">
        <v>60</v>
      </c>
    </row>
    <row r="426" spans="1:6" x14ac:dyDescent="0.25">
      <c r="A426" t="s">
        <v>3</v>
      </c>
      <c r="B426" s="2">
        <v>44425</v>
      </c>
      <c r="C426" t="s">
        <v>2</v>
      </c>
      <c r="D426" s="1">
        <v>77619</v>
      </c>
      <c r="E426">
        <v>196481</v>
      </c>
      <c r="F426">
        <v>6460</v>
      </c>
    </row>
    <row r="427" spans="1:6" x14ac:dyDescent="0.25">
      <c r="A427" t="s">
        <v>3</v>
      </c>
      <c r="B427" s="2">
        <v>44425</v>
      </c>
      <c r="C427" t="s">
        <v>2</v>
      </c>
      <c r="D427" s="1">
        <v>77619</v>
      </c>
      <c r="E427">
        <v>196481</v>
      </c>
      <c r="F427">
        <v>40</v>
      </c>
    </row>
    <row r="428" spans="1:6" x14ac:dyDescent="0.25">
      <c r="A428" t="s">
        <v>3</v>
      </c>
      <c r="B428" s="2">
        <v>44442</v>
      </c>
      <c r="C428" t="s">
        <v>0</v>
      </c>
      <c r="D428" s="1">
        <v>77825</v>
      </c>
      <c r="E428">
        <v>217107</v>
      </c>
      <c r="F428">
        <v>6460</v>
      </c>
    </row>
    <row r="429" spans="1:6" x14ac:dyDescent="0.25">
      <c r="A429" t="s">
        <v>3</v>
      </c>
      <c r="B429" s="2">
        <v>44442</v>
      </c>
      <c r="C429" t="s">
        <v>0</v>
      </c>
      <c r="D429" s="1">
        <v>77825</v>
      </c>
      <c r="E429">
        <v>217107</v>
      </c>
      <c r="F429">
        <v>40</v>
      </c>
    </row>
    <row r="430" spans="1:6" x14ac:dyDescent="0.25">
      <c r="A430" t="s">
        <v>3</v>
      </c>
      <c r="B430" s="2">
        <v>44433</v>
      </c>
      <c r="C430" t="s">
        <v>0</v>
      </c>
      <c r="D430" s="1">
        <v>77687</v>
      </c>
      <c r="E430">
        <v>300735</v>
      </c>
      <c r="F430">
        <v>6500</v>
      </c>
    </row>
    <row r="431" spans="1:6" x14ac:dyDescent="0.25">
      <c r="A431" t="s">
        <v>3</v>
      </c>
      <c r="B431" s="2">
        <v>44434</v>
      </c>
      <c r="C431" t="s">
        <v>0</v>
      </c>
      <c r="D431" s="1">
        <v>77704</v>
      </c>
      <c r="E431">
        <v>283171</v>
      </c>
      <c r="F431">
        <v>6500</v>
      </c>
    </row>
    <row r="432" spans="1:6" x14ac:dyDescent="0.25">
      <c r="A432" t="s">
        <v>3</v>
      </c>
      <c r="B432" s="2">
        <v>44442</v>
      </c>
      <c r="C432" t="s">
        <v>0</v>
      </c>
      <c r="D432" s="1">
        <v>77817</v>
      </c>
      <c r="E432">
        <v>343012</v>
      </c>
      <c r="F432">
        <v>5710.09</v>
      </c>
    </row>
    <row r="433" spans="1:6" x14ac:dyDescent="0.25">
      <c r="A433" t="s">
        <v>3</v>
      </c>
      <c r="B433" s="2">
        <v>44442</v>
      </c>
      <c r="C433" t="s">
        <v>0</v>
      </c>
      <c r="D433" s="1">
        <v>77817</v>
      </c>
      <c r="E433">
        <v>343012</v>
      </c>
      <c r="F433">
        <v>488.87</v>
      </c>
    </row>
    <row r="434" spans="1:6" x14ac:dyDescent="0.25">
      <c r="A434" t="s">
        <v>3</v>
      </c>
      <c r="B434" s="2">
        <v>44442</v>
      </c>
      <c r="C434" t="s">
        <v>0</v>
      </c>
      <c r="D434" s="1">
        <v>77817</v>
      </c>
      <c r="E434">
        <v>343012</v>
      </c>
      <c r="F434">
        <v>301.04000000000002</v>
      </c>
    </row>
    <row r="435" spans="1:6" x14ac:dyDescent="0.25">
      <c r="A435" t="s">
        <v>3</v>
      </c>
      <c r="B435" s="2">
        <v>44432</v>
      </c>
      <c r="C435" t="s">
        <v>0</v>
      </c>
      <c r="D435" s="1">
        <v>77670</v>
      </c>
      <c r="E435">
        <v>278848</v>
      </c>
      <c r="F435">
        <v>6500</v>
      </c>
    </row>
    <row r="436" spans="1:6" x14ac:dyDescent="0.25">
      <c r="A436" t="s">
        <v>3</v>
      </c>
      <c r="B436" s="2">
        <v>44442</v>
      </c>
      <c r="C436" t="s">
        <v>0</v>
      </c>
      <c r="D436" s="1">
        <v>77709</v>
      </c>
      <c r="E436">
        <v>837787</v>
      </c>
      <c r="F436">
        <v>6420</v>
      </c>
    </row>
    <row r="437" spans="1:6" x14ac:dyDescent="0.25">
      <c r="A437" t="s">
        <v>3</v>
      </c>
      <c r="B437" s="2">
        <v>44442</v>
      </c>
      <c r="C437" t="s">
        <v>0</v>
      </c>
      <c r="D437" s="1">
        <v>77709</v>
      </c>
      <c r="E437">
        <v>837787</v>
      </c>
      <c r="F437">
        <v>80</v>
      </c>
    </row>
    <row r="438" spans="1:6" x14ac:dyDescent="0.25">
      <c r="A438" t="s">
        <v>3</v>
      </c>
      <c r="B438" s="2">
        <v>44433</v>
      </c>
      <c r="C438" t="s">
        <v>2</v>
      </c>
      <c r="D438" s="1">
        <v>77685</v>
      </c>
      <c r="E438">
        <v>303427</v>
      </c>
      <c r="F438">
        <v>6300</v>
      </c>
    </row>
    <row r="439" spans="1:6" x14ac:dyDescent="0.25">
      <c r="A439" t="s">
        <v>3</v>
      </c>
      <c r="B439" s="2">
        <v>44433</v>
      </c>
      <c r="C439" t="s">
        <v>2</v>
      </c>
      <c r="D439" s="1">
        <v>77685</v>
      </c>
      <c r="E439">
        <v>303427</v>
      </c>
      <c r="F439">
        <v>200</v>
      </c>
    </row>
    <row r="440" spans="1:6" x14ac:dyDescent="0.25">
      <c r="A440" t="s">
        <v>1</v>
      </c>
      <c r="B440" s="2">
        <v>44449</v>
      </c>
      <c r="C440" t="s">
        <v>0</v>
      </c>
      <c r="D440" s="1">
        <v>14352</v>
      </c>
      <c r="E440">
        <v>104999</v>
      </c>
      <c r="F440">
        <v>15000</v>
      </c>
    </row>
    <row r="441" spans="1:6" x14ac:dyDescent="0.25">
      <c r="A441" t="s">
        <v>3</v>
      </c>
      <c r="B441" s="2">
        <v>44442</v>
      </c>
      <c r="C441" t="s">
        <v>0</v>
      </c>
      <c r="D441" s="1">
        <v>77822</v>
      </c>
      <c r="E441">
        <v>213408</v>
      </c>
      <c r="F441">
        <v>6460</v>
      </c>
    </row>
    <row r="442" spans="1:6" x14ac:dyDescent="0.25">
      <c r="A442" t="s">
        <v>3</v>
      </c>
      <c r="B442" s="2">
        <v>44442</v>
      </c>
      <c r="C442" t="s">
        <v>0</v>
      </c>
      <c r="D442" s="1">
        <v>77822</v>
      </c>
      <c r="E442">
        <v>213408</v>
      </c>
      <c r="F442">
        <v>40</v>
      </c>
    </row>
    <row r="443" spans="1:6" x14ac:dyDescent="0.25">
      <c r="A443" t="s">
        <v>1</v>
      </c>
      <c r="B443" s="2">
        <v>44449</v>
      </c>
      <c r="C443" t="s">
        <v>0</v>
      </c>
      <c r="D443" s="1">
        <v>14252</v>
      </c>
      <c r="E443">
        <v>213603</v>
      </c>
      <c r="F443">
        <v>13767.21</v>
      </c>
    </row>
    <row r="444" spans="1:6" x14ac:dyDescent="0.25">
      <c r="A444" t="s">
        <v>1</v>
      </c>
      <c r="B444" s="2">
        <v>44449</v>
      </c>
      <c r="C444" t="s">
        <v>0</v>
      </c>
      <c r="D444" s="1">
        <v>14252</v>
      </c>
      <c r="E444">
        <v>213603</v>
      </c>
      <c r="F444">
        <v>9.73</v>
      </c>
    </row>
    <row r="445" spans="1:6" x14ac:dyDescent="0.25">
      <c r="A445" t="s">
        <v>1</v>
      </c>
      <c r="B445" s="2">
        <v>44449</v>
      </c>
      <c r="C445" t="s">
        <v>0</v>
      </c>
      <c r="D445" s="1">
        <v>14252</v>
      </c>
      <c r="E445">
        <v>213603</v>
      </c>
      <c r="F445">
        <v>723.06</v>
      </c>
    </row>
    <row r="446" spans="1:6" x14ac:dyDescent="0.25">
      <c r="A446" t="s">
        <v>3</v>
      </c>
      <c r="B446" s="2">
        <v>44435</v>
      </c>
      <c r="C446" t="s">
        <v>2</v>
      </c>
      <c r="D446" s="1">
        <v>77713</v>
      </c>
      <c r="E446">
        <v>201244</v>
      </c>
      <c r="F446">
        <v>6500</v>
      </c>
    </row>
    <row r="447" spans="1:6" x14ac:dyDescent="0.25">
      <c r="A447" t="s">
        <v>3</v>
      </c>
      <c r="B447" s="2">
        <v>44425</v>
      </c>
      <c r="C447" t="s">
        <v>0</v>
      </c>
      <c r="D447" s="1">
        <v>77613</v>
      </c>
      <c r="E447">
        <v>250389</v>
      </c>
      <c r="F447">
        <v>6500</v>
      </c>
    </row>
    <row r="448" spans="1:6" x14ac:dyDescent="0.25">
      <c r="A448" t="s">
        <v>3</v>
      </c>
      <c r="B448" s="2">
        <v>44440</v>
      </c>
      <c r="C448" t="s">
        <v>2</v>
      </c>
      <c r="D448" s="1">
        <v>77779</v>
      </c>
      <c r="E448">
        <v>246130</v>
      </c>
      <c r="F448">
        <v>6466.35</v>
      </c>
    </row>
    <row r="449" spans="1:6" x14ac:dyDescent="0.25">
      <c r="A449" t="s">
        <v>3</v>
      </c>
      <c r="B449" s="2">
        <v>44440</v>
      </c>
      <c r="C449" t="s">
        <v>2</v>
      </c>
      <c r="D449" s="1">
        <v>77779</v>
      </c>
      <c r="E449">
        <v>246130</v>
      </c>
      <c r="F449">
        <v>33.65</v>
      </c>
    </row>
    <row r="450" spans="1:6" x14ac:dyDescent="0.25">
      <c r="A450" t="s">
        <v>3</v>
      </c>
      <c r="B450" s="2">
        <v>44440</v>
      </c>
      <c r="C450" t="s">
        <v>0</v>
      </c>
      <c r="D450" s="1">
        <v>77787</v>
      </c>
      <c r="E450">
        <v>272375</v>
      </c>
      <c r="F450">
        <v>6460</v>
      </c>
    </row>
    <row r="451" spans="1:6" x14ac:dyDescent="0.25">
      <c r="A451" t="s">
        <v>3</v>
      </c>
      <c r="B451" s="2">
        <v>44440</v>
      </c>
      <c r="C451" t="s">
        <v>0</v>
      </c>
      <c r="D451" s="1">
        <v>77787</v>
      </c>
      <c r="E451">
        <v>272375</v>
      </c>
      <c r="F451">
        <v>40</v>
      </c>
    </row>
    <row r="452" spans="1:6" x14ac:dyDescent="0.25">
      <c r="A452" t="s">
        <v>1</v>
      </c>
      <c r="B452" s="2">
        <v>44442</v>
      </c>
      <c r="C452" t="s">
        <v>0</v>
      </c>
      <c r="D452" s="1">
        <v>77800</v>
      </c>
      <c r="E452">
        <v>195846</v>
      </c>
      <c r="F452">
        <v>19744.32</v>
      </c>
    </row>
    <row r="453" spans="1:6" x14ac:dyDescent="0.25">
      <c r="A453" t="s">
        <v>1</v>
      </c>
      <c r="B453" s="2">
        <v>44442</v>
      </c>
      <c r="C453" t="s">
        <v>0</v>
      </c>
      <c r="D453" s="1">
        <v>77800</v>
      </c>
      <c r="E453">
        <v>195846</v>
      </c>
      <c r="F453">
        <v>807.12</v>
      </c>
    </row>
    <row r="454" spans="1:6" x14ac:dyDescent="0.25">
      <c r="A454" t="s">
        <v>1</v>
      </c>
      <c r="B454" s="2">
        <v>44442</v>
      </c>
      <c r="C454" t="s">
        <v>0</v>
      </c>
      <c r="D454" s="1">
        <v>77800</v>
      </c>
      <c r="E454">
        <v>195846</v>
      </c>
      <c r="F454">
        <v>448.56</v>
      </c>
    </row>
    <row r="455" spans="1:6" x14ac:dyDescent="0.25">
      <c r="A455" t="s">
        <v>3</v>
      </c>
      <c r="B455" s="2">
        <v>44433</v>
      </c>
      <c r="C455" t="s">
        <v>0</v>
      </c>
      <c r="D455" s="1">
        <v>77684</v>
      </c>
      <c r="E455">
        <v>276272</v>
      </c>
      <c r="F455">
        <v>6440</v>
      </c>
    </row>
    <row r="456" spans="1:6" x14ac:dyDescent="0.25">
      <c r="A456" t="s">
        <v>3</v>
      </c>
      <c r="B456" s="2">
        <v>44433</v>
      </c>
      <c r="C456" t="s">
        <v>0</v>
      </c>
      <c r="D456" s="1">
        <v>77684</v>
      </c>
      <c r="E456">
        <v>276272</v>
      </c>
      <c r="F456">
        <v>60</v>
      </c>
    </row>
    <row r="457" spans="1:6" x14ac:dyDescent="0.25">
      <c r="A457" t="s">
        <v>3</v>
      </c>
      <c r="B457" s="2">
        <v>44440</v>
      </c>
      <c r="C457" t="s">
        <v>0</v>
      </c>
      <c r="D457" s="1">
        <v>77783</v>
      </c>
      <c r="E457">
        <v>240519</v>
      </c>
      <c r="F457">
        <v>6500</v>
      </c>
    </row>
    <row r="458" spans="1:6" x14ac:dyDescent="0.25">
      <c r="A458" t="s">
        <v>3</v>
      </c>
      <c r="B458" s="2">
        <v>44420</v>
      </c>
      <c r="C458" t="s">
        <v>0</v>
      </c>
      <c r="D458" s="1">
        <v>77581</v>
      </c>
      <c r="E458">
        <v>218959</v>
      </c>
      <c r="F458">
        <v>6500</v>
      </c>
    </row>
    <row r="459" spans="1:6" x14ac:dyDescent="0.25">
      <c r="A459" t="s">
        <v>3</v>
      </c>
      <c r="B459" s="2">
        <v>44440</v>
      </c>
      <c r="C459" t="s">
        <v>0</v>
      </c>
      <c r="D459" s="1">
        <v>77784</v>
      </c>
      <c r="E459">
        <v>236361</v>
      </c>
      <c r="F459">
        <v>6500</v>
      </c>
    </row>
    <row r="460" spans="1:6" x14ac:dyDescent="0.25">
      <c r="A460" t="s">
        <v>3</v>
      </c>
      <c r="B460" s="2">
        <v>44432</v>
      </c>
      <c r="C460" t="s">
        <v>2</v>
      </c>
      <c r="D460" s="1">
        <v>77637</v>
      </c>
      <c r="E460">
        <v>272943</v>
      </c>
      <c r="F460">
        <v>6460</v>
      </c>
    </row>
    <row r="461" spans="1:6" x14ac:dyDescent="0.25">
      <c r="A461" t="s">
        <v>3</v>
      </c>
      <c r="B461" s="2">
        <v>44432</v>
      </c>
      <c r="C461" t="s">
        <v>2</v>
      </c>
      <c r="D461" s="1">
        <v>77637</v>
      </c>
      <c r="E461">
        <v>272943</v>
      </c>
      <c r="F461">
        <v>40</v>
      </c>
    </row>
    <row r="462" spans="1:6" x14ac:dyDescent="0.25">
      <c r="A462" t="s">
        <v>3</v>
      </c>
      <c r="B462" s="2">
        <v>44426</v>
      </c>
      <c r="C462" t="s">
        <v>0</v>
      </c>
      <c r="D462" s="1">
        <v>77600</v>
      </c>
      <c r="E462">
        <v>271416</v>
      </c>
      <c r="F462">
        <v>6500</v>
      </c>
    </row>
    <row r="463" spans="1:6" x14ac:dyDescent="0.25">
      <c r="A463" t="s">
        <v>3</v>
      </c>
      <c r="B463" s="2">
        <v>44438</v>
      </c>
      <c r="C463" t="s">
        <v>0</v>
      </c>
      <c r="D463" s="1">
        <v>77741</v>
      </c>
      <c r="E463">
        <v>199132</v>
      </c>
      <c r="F463">
        <v>6460</v>
      </c>
    </row>
    <row r="464" spans="1:6" x14ac:dyDescent="0.25">
      <c r="A464" t="s">
        <v>3</v>
      </c>
      <c r="B464" s="2">
        <v>44438</v>
      </c>
      <c r="C464" t="s">
        <v>0</v>
      </c>
      <c r="D464" s="1">
        <v>77741</v>
      </c>
      <c r="E464">
        <v>199132</v>
      </c>
      <c r="F464">
        <v>40</v>
      </c>
    </row>
    <row r="465" spans="1:6" x14ac:dyDescent="0.25">
      <c r="A465" t="s">
        <v>3</v>
      </c>
      <c r="B465" s="2">
        <v>44432</v>
      </c>
      <c r="C465" t="s">
        <v>0</v>
      </c>
      <c r="D465" s="1">
        <v>77660</v>
      </c>
      <c r="E465">
        <v>257536</v>
      </c>
      <c r="F465">
        <v>6420</v>
      </c>
    </row>
    <row r="466" spans="1:6" x14ac:dyDescent="0.25">
      <c r="A466" t="s">
        <v>3</v>
      </c>
      <c r="B466" s="2">
        <v>44432</v>
      </c>
      <c r="C466" t="s">
        <v>0</v>
      </c>
      <c r="D466" s="1">
        <v>77660</v>
      </c>
      <c r="E466">
        <v>257536</v>
      </c>
      <c r="F466">
        <v>80</v>
      </c>
    </row>
    <row r="467" spans="1:6" x14ac:dyDescent="0.25">
      <c r="A467" t="s">
        <v>3</v>
      </c>
      <c r="B467" s="2">
        <v>44448</v>
      </c>
      <c r="C467" t="s">
        <v>0</v>
      </c>
      <c r="D467" s="1">
        <v>77792</v>
      </c>
      <c r="E467">
        <v>257675</v>
      </c>
      <c r="F467">
        <v>6458.56</v>
      </c>
    </row>
    <row r="468" spans="1:6" x14ac:dyDescent="0.25">
      <c r="A468" t="s">
        <v>3</v>
      </c>
      <c r="B468" s="2">
        <v>44448</v>
      </c>
      <c r="C468" t="s">
        <v>0</v>
      </c>
      <c r="D468" s="1">
        <v>77792</v>
      </c>
      <c r="E468">
        <v>257675</v>
      </c>
      <c r="F468">
        <v>41.44</v>
      </c>
    </row>
    <row r="469" spans="1:6" x14ac:dyDescent="0.25">
      <c r="A469" t="s">
        <v>3</v>
      </c>
      <c r="B469" s="2">
        <v>44433</v>
      </c>
      <c r="C469" t="s">
        <v>2</v>
      </c>
      <c r="D469" s="1">
        <v>77692</v>
      </c>
      <c r="E469">
        <v>253688</v>
      </c>
      <c r="F469">
        <v>6500</v>
      </c>
    </row>
    <row r="470" spans="1:6" x14ac:dyDescent="0.25">
      <c r="A470" t="s">
        <v>1</v>
      </c>
      <c r="B470" s="2">
        <v>44449</v>
      </c>
      <c r="C470" t="s">
        <v>0</v>
      </c>
      <c r="D470" s="1">
        <v>44562</v>
      </c>
      <c r="E470">
        <v>194309</v>
      </c>
      <c r="F470">
        <v>12500.32</v>
      </c>
    </row>
    <row r="471" spans="1:6" x14ac:dyDescent="0.25">
      <c r="A471" t="s">
        <v>1</v>
      </c>
      <c r="B471" s="2">
        <v>44449</v>
      </c>
      <c r="C471" t="s">
        <v>0</v>
      </c>
      <c r="D471" s="1">
        <v>44562</v>
      </c>
      <c r="E471">
        <v>194309</v>
      </c>
      <c r="F471">
        <v>159.68</v>
      </c>
    </row>
    <row r="472" spans="1:6" x14ac:dyDescent="0.25">
      <c r="A472" t="s">
        <v>1</v>
      </c>
      <c r="B472" s="2">
        <v>44449</v>
      </c>
      <c r="C472" t="s">
        <v>0</v>
      </c>
      <c r="D472" s="1">
        <v>44562</v>
      </c>
      <c r="E472">
        <v>194309</v>
      </c>
      <c r="F472">
        <v>1840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28"/>
  <sheetViews>
    <sheetView workbookViewId="0">
      <selection sqref="A1:A2"/>
    </sheetView>
  </sheetViews>
  <sheetFormatPr baseColWidth="10" defaultRowHeight="15" x14ac:dyDescent="0.25"/>
  <cols>
    <col min="1" max="1" width="21.85546875" bestFit="1" customWidth="1"/>
    <col min="2" max="2" width="12.42578125" bestFit="1" customWidth="1"/>
  </cols>
  <sheetData>
    <row r="1" spans="1:2" x14ac:dyDescent="0.25">
      <c r="A1" s="26"/>
      <c r="B1" s="5">
        <f>A1</f>
        <v>0</v>
      </c>
    </row>
    <row r="2" spans="1:2" x14ac:dyDescent="0.25">
      <c r="A2" s="27"/>
      <c r="B2" s="6"/>
    </row>
    <row r="3" spans="1:2" ht="15.75" x14ac:dyDescent="0.25">
      <c r="A3" s="7" t="s">
        <v>12</v>
      </c>
      <c r="B3" s="8">
        <f>B4+B11+B12+B14+B15</f>
        <v>2</v>
      </c>
    </row>
    <row r="4" spans="1:2" x14ac:dyDescent="0.25">
      <c r="A4" s="9" t="s">
        <v>1</v>
      </c>
      <c r="B4" s="10">
        <f>SUM(B5:B10)</f>
        <v>0</v>
      </c>
    </row>
    <row r="5" spans="1:2" x14ac:dyDescent="0.25">
      <c r="A5" s="11" t="s">
        <v>14</v>
      </c>
      <c r="B5" s="12"/>
    </row>
    <row r="6" spans="1:2" x14ac:dyDescent="0.25">
      <c r="A6" s="11" t="s">
        <v>15</v>
      </c>
      <c r="B6" s="12"/>
    </row>
    <row r="7" spans="1:2" x14ac:dyDescent="0.25">
      <c r="A7" s="11" t="s">
        <v>16</v>
      </c>
      <c r="B7" s="12"/>
    </row>
    <row r="8" spans="1:2" x14ac:dyDescent="0.25">
      <c r="A8" s="11" t="s">
        <v>17</v>
      </c>
      <c r="B8" s="12"/>
    </row>
    <row r="9" spans="1:2" x14ac:dyDescent="0.25">
      <c r="A9" s="11" t="s">
        <v>18</v>
      </c>
      <c r="B9" s="12"/>
    </row>
    <row r="10" spans="1:2" x14ac:dyDescent="0.25">
      <c r="A10" s="11" t="s">
        <v>19</v>
      </c>
      <c r="B10" s="12"/>
    </row>
    <row r="11" spans="1:2" x14ac:dyDescent="0.25">
      <c r="A11" s="13" t="s">
        <v>5</v>
      </c>
      <c r="B11" s="14">
        <v>2</v>
      </c>
    </row>
    <row r="12" spans="1:2" x14ac:dyDescent="0.25">
      <c r="A12" s="13" t="s">
        <v>4</v>
      </c>
      <c r="B12" s="15"/>
    </row>
    <row r="13" spans="1:2" x14ac:dyDescent="0.25">
      <c r="A13" s="16" t="s">
        <v>3</v>
      </c>
      <c r="B13" s="17">
        <f t="shared" ref="B13" si="0">SUM(B14:B15)</f>
        <v>0</v>
      </c>
    </row>
    <row r="14" spans="1:2" x14ac:dyDescent="0.25">
      <c r="A14" s="11" t="s">
        <v>23</v>
      </c>
      <c r="B14" s="17"/>
    </row>
    <row r="15" spans="1:2" x14ac:dyDescent="0.25">
      <c r="A15" s="11" t="s">
        <v>24</v>
      </c>
      <c r="B15" s="18"/>
    </row>
    <row r="16" spans="1:2" ht="15.75" x14ac:dyDescent="0.25">
      <c r="A16" s="19" t="s">
        <v>25</v>
      </c>
      <c r="B16" s="20">
        <f>B17+B24+B25+B27+B28</f>
        <v>5000</v>
      </c>
    </row>
    <row r="17" spans="1:2" x14ac:dyDescent="0.25">
      <c r="A17" s="9" t="s">
        <v>13</v>
      </c>
      <c r="B17" s="21">
        <f>SUM(B18:B23)</f>
        <v>0</v>
      </c>
    </row>
    <row r="18" spans="1:2" x14ac:dyDescent="0.25">
      <c r="A18" s="22" t="s">
        <v>14</v>
      </c>
      <c r="B18" s="23">
        <f>B5*21000</f>
        <v>0</v>
      </c>
    </row>
    <row r="19" spans="1:2" x14ac:dyDescent="0.25">
      <c r="A19" s="22" t="s">
        <v>15</v>
      </c>
      <c r="B19" s="23">
        <f>B6*16000</f>
        <v>0</v>
      </c>
    </row>
    <row r="20" spans="1:2" x14ac:dyDescent="0.25">
      <c r="A20" s="22" t="s">
        <v>16</v>
      </c>
      <c r="B20" s="23">
        <f>B7*15000</f>
        <v>0</v>
      </c>
    </row>
    <row r="21" spans="1:2" x14ac:dyDescent="0.25">
      <c r="A21" s="22" t="s">
        <v>17</v>
      </c>
      <c r="B21" s="23">
        <f>B8*14500</f>
        <v>0</v>
      </c>
    </row>
    <row r="22" spans="1:2" x14ac:dyDescent="0.25">
      <c r="A22" s="22" t="s">
        <v>18</v>
      </c>
      <c r="B22" s="23">
        <f>B9*14000</f>
        <v>0</v>
      </c>
    </row>
    <row r="23" spans="1:2" x14ac:dyDescent="0.25">
      <c r="A23" s="22" t="s">
        <v>19</v>
      </c>
      <c r="B23" s="23">
        <f>B10*3000</f>
        <v>0</v>
      </c>
    </row>
    <row r="24" spans="1:2" x14ac:dyDescent="0.25">
      <c r="A24" s="9" t="s">
        <v>20</v>
      </c>
      <c r="B24" s="24">
        <f>B11*2500</f>
        <v>5000</v>
      </c>
    </row>
    <row r="25" spans="1:2" x14ac:dyDescent="0.25">
      <c r="A25" s="9" t="s">
        <v>21</v>
      </c>
      <c r="B25" s="24">
        <f>B12*750</f>
        <v>0</v>
      </c>
    </row>
    <row r="26" spans="1:2" x14ac:dyDescent="0.25">
      <c r="A26" s="9" t="s">
        <v>22</v>
      </c>
      <c r="B26" s="24"/>
    </row>
    <row r="27" spans="1:2" x14ac:dyDescent="0.25">
      <c r="A27" s="22" t="s">
        <v>23</v>
      </c>
      <c r="B27" s="23">
        <f>B14*6500</f>
        <v>0</v>
      </c>
    </row>
    <row r="28" spans="1:2" ht="15.75" thickBot="1" x14ac:dyDescent="0.3">
      <c r="A28" s="22" t="s">
        <v>24</v>
      </c>
      <c r="B28" s="25">
        <f>B15*6000</f>
        <v>0</v>
      </c>
    </row>
  </sheetData>
  <mergeCells count="1">
    <mergeCell ref="A1:A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Feuil5</vt:lpstr>
      <vt:lpstr>Feuil2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Hicham Oussalah</dc:creator>
  <cp:lastModifiedBy>Chris_W10</cp:lastModifiedBy>
  <dcterms:created xsi:type="dcterms:W3CDTF">2021-09-13T12:58:47Z</dcterms:created>
  <dcterms:modified xsi:type="dcterms:W3CDTF">2021-09-13T15:25:46Z</dcterms:modified>
</cp:coreProperties>
</file>