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0CD3832-3B21-42DA-9D13-1429712E7E9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2" i="1"/>
  <c r="P2" i="1"/>
  <c r="L3" i="1"/>
  <c r="M3" i="1" s="1"/>
  <c r="E3" i="1"/>
  <c r="E4" i="1" s="1"/>
  <c r="L2" i="1" l="1"/>
  <c r="M2" i="1" s="1"/>
  <c r="E5" i="1"/>
  <c r="L4" i="1" s="1"/>
  <c r="M4" i="1" s="1"/>
  <c r="E6" i="1" l="1"/>
  <c r="L5" i="1" s="1"/>
  <c r="M5" i="1" s="1"/>
  <c r="E7" i="1" l="1"/>
  <c r="L6" i="1" s="1"/>
  <c r="M6" i="1" s="1"/>
  <c r="E8" i="1" l="1"/>
  <c r="L7" i="1" s="1"/>
  <c r="M7" i="1" s="1"/>
  <c r="E9" i="1" l="1"/>
  <c r="L8" i="1" s="1"/>
  <c r="M8" i="1" l="1"/>
  <c r="E10" i="1"/>
  <c r="L9" i="1" s="1"/>
  <c r="M9" i="1" s="1"/>
  <c r="E11" i="1" l="1"/>
  <c r="L10" i="1" s="1"/>
  <c r="M10" i="1" s="1"/>
  <c r="E12" i="1" l="1"/>
  <c r="L12" i="1" s="1"/>
  <c r="M12" i="1" l="1"/>
  <c r="L11" i="1"/>
  <c r="M11" i="1" s="1"/>
  <c r="H2" i="1" a="1"/>
  <c r="I2" i="1" l="1"/>
  <c r="J3" i="1"/>
  <c r="I5" i="1"/>
  <c r="J4" i="1"/>
  <c r="I6" i="1"/>
  <c r="J6" i="1"/>
  <c r="J2" i="1"/>
  <c r="I3" i="1"/>
  <c r="I12" i="1"/>
  <c r="I11" i="1"/>
  <c r="J11" i="1"/>
  <c r="I10" i="1"/>
  <c r="I7" i="1"/>
  <c r="I8" i="1"/>
  <c r="I9" i="1"/>
  <c r="H2" i="1"/>
  <c r="H4" i="1"/>
  <c r="I4" i="1" s="1"/>
  <c r="H9" i="1"/>
  <c r="J9" i="1" s="1"/>
  <c r="H8" i="1"/>
  <c r="J8" i="1" s="1"/>
  <c r="H10" i="1"/>
  <c r="J10" i="1" s="1"/>
  <c r="H12" i="1"/>
  <c r="J12" i="1" s="1"/>
  <c r="H5" i="1"/>
  <c r="J5" i="1" s="1"/>
  <c r="H11" i="1"/>
  <c r="H6" i="1"/>
  <c r="H7" i="1"/>
  <c r="J7" i="1" s="1"/>
  <c r="H3" i="1"/>
</calcChain>
</file>

<file path=xl/sharedStrings.xml><?xml version="1.0" encoding="utf-8"?>
<sst xmlns="http://schemas.openxmlformats.org/spreadsheetml/2006/main" count="52" uniqueCount="31">
  <si>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</si>
  <si>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</si>
  <si>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</si>
  <si>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</si>
  <si>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</si>
  <si>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</si>
  <si>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</si>
  <si>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</si>
  <si>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</si>
  <si>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</si>
  <si>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</si>
  <si>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</si>
  <si>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I</t>
  </si>
  <si>
    <t>N</t>
  </si>
  <si>
    <t>O</t>
  </si>
  <si>
    <t>P</t>
  </si>
  <si>
    <t>Q</t>
  </si>
  <si>
    <t>R</t>
  </si>
  <si>
    <t>S</t>
  </si>
  <si>
    <t>T</t>
  </si>
  <si>
    <t>performance</t>
  </si>
  <si>
    <t>limits</t>
  </si>
  <si>
    <t>individu</t>
  </si>
  <si>
    <t>fréquence</t>
  </si>
  <si>
    <t>Individu</t>
  </si>
  <si>
    <t>Choisir individu</t>
  </si>
  <si>
    <t>liste</t>
  </si>
  <si>
    <t>Etiquette</t>
  </si>
  <si>
    <t>Inf</t>
  </si>
  <si>
    <t>Sup</t>
  </si>
  <si>
    <t>Décal etiq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</si>
</sst>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Sheet1!$P$2</c:f>
          <c:strCache>
            <c:ptCount val="1"/>
            <c:pt idx="0">
              <c:v>Fréquence / Individu : 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Sheet1!$I$1</c:f>
              <c:strCache>
                <c:ptCount val="1"/>
                <c:pt idx="0">
                  <c:v>Inf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Sheet1!$E$2:$E$12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</c:numCache>
            </c:numRef>
          </c:cat>
          <c:val>
            <c:numRef>
              <c:f>Sheet1!$I$2:$I$12</c:f>
              <c:numCache>
                <c:formatCode>General</c:formatCode>
                <c:ptCount val="1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965-4192-845E-6378F8ACA0CA}"/>
            </c:ext>
          </c:extLst>
        </c:ser>
        <c:ser>
          <c:idx val="0"/>
          <c:order val="1"/>
          <c:tx>
            <c:strRef>
              <c:f>Sheet1!$J$1</c:f>
              <c:strCache>
                <c:ptCount val="1"/>
                <c:pt idx="0">
                  <c:v>Sup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Sheet1!$E$2:$E$12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</c:numCache>
            </c:numRef>
          </c:cat>
          <c:val>
            <c:numRef>
              <c:f>Sheet1!$J$2:$J$12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4</c:v>
                </c:pt>
                <c:pt idx="5">
                  <c:v>8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965-4192-845E-6378F8ACA0CA}"/>
            </c:ext>
          </c:extLst>
        </c:ser>
        <c:ser>
          <c:idx val="3"/>
          <c:order val="2"/>
          <c:tx>
            <c:strRef>
              <c:f>Sheet1!$K$1</c:f>
              <c:strCache>
                <c:ptCount val="1"/>
                <c:pt idx="0">
                  <c:v>Décal etiq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E4D0879-12FB-42FC-AC85-25E4A9AACA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9965-4192-845E-6378F8ACA0C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DAAB350-BE7F-4A29-8B3C-9787188AF48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9965-4192-845E-6378F8ACA0C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7B88E9C-9FE8-4407-9F02-00A8C642811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9965-4192-845E-6378F8ACA0C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5D8159F-839B-4706-8956-64DCEFB88C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9965-4192-845E-6378F8ACA0C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25A0E98-7BED-4610-BC93-70A405A2886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9965-4192-845E-6378F8ACA0C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88F978BE-1FE2-4A08-BA3C-872D5898AFE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9965-4192-845E-6378F8ACA0C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EFEA93E-85D5-48FD-846C-82A7BC080BB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9965-4192-845E-6378F8ACA0C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8C4BAC0-DDE8-4208-B8A4-90492D7019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9965-4192-845E-6378F8ACA0CA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B272FE0-7F9B-4638-8616-50D05F5CC3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9965-4192-845E-6378F8ACA0CA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3759F3A3-FD3B-4873-88B9-066151800D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9965-4192-845E-6378F8ACA0CA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BFA70FF-0D39-439B-B856-C300C69BDF4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9965-4192-845E-6378F8ACA0C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Sheet1!$E$2:$E$12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</c:numCache>
            </c:numRef>
          </c:cat>
          <c:val>
            <c:numRef>
              <c:f>Sheet1!$K$2:$K$12</c:f>
              <c:numCache>
                <c:formatCode>General</c:formatCode>
                <c:ptCount val="11"/>
                <c:pt idx="0">
                  <c:v>0.99999999999999989</c:v>
                </c:pt>
                <c:pt idx="1">
                  <c:v>0.99999999999999989</c:v>
                </c:pt>
                <c:pt idx="2">
                  <c:v>0.99999999999999989</c:v>
                </c:pt>
                <c:pt idx="3">
                  <c:v>0.99999999999999989</c:v>
                </c:pt>
                <c:pt idx="4">
                  <c:v>0.99999999999999989</c:v>
                </c:pt>
                <c:pt idx="5">
                  <c:v>0.99999999999999989</c:v>
                </c:pt>
                <c:pt idx="6">
                  <c:v>0.99999999999999989</c:v>
                </c:pt>
                <c:pt idx="7">
                  <c:v>0.99999999999999989</c:v>
                </c:pt>
                <c:pt idx="8">
                  <c:v>0.99999999999999989</c:v>
                </c:pt>
                <c:pt idx="9">
                  <c:v>0.99999999999999989</c:v>
                </c:pt>
                <c:pt idx="10">
                  <c:v>0.99999999999999989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Sheet1!$M$2:$M$12</c15:f>
                <c15:dlblRangeCache>
                  <c:ptCount val="11"/>
                  <c:pt idx="2">
                    <c:v>↓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1-9965-4192-845E-6378F8ACA0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913753023"/>
        <c:axId val="913755519"/>
      </c:barChart>
      <c:catAx>
        <c:axId val="913753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3755519"/>
        <c:crosses val="autoZero"/>
        <c:auto val="1"/>
        <c:lblAlgn val="ctr"/>
        <c:lblOffset val="100"/>
        <c:noMultiLvlLbl val="0"/>
      </c:catAx>
      <c:valAx>
        <c:axId val="913755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13753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536575</xdr:colOff>
      <xdr:row>2</xdr:row>
      <xdr:rowOff>107956</xdr:rowOff>
    </xdr:from>
    <xdr:to>
      <xdr:col>20</xdr:col>
      <xdr:colOff>511175</xdr:colOff>
      <xdr:row>17</xdr:row>
      <xdr:rowOff>88906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Performances" displayName="tPerformances" ref="A1:B21" totalsRowShown="0">
  <autoFilter ref="A1:B21" xr:uid="{00000000-0009-0000-0100-000001000000}"/>
  <tableColumns count="2">
    <tableColumn id="1" xr3:uid="{00000000-0010-0000-0000-000001000000}" name="individu"/>
    <tableColumn id="2" xr3:uid="{00000000-0010-0000-0000-000002000000}" name="performanc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Limits" displayName="tLimits" ref="E1:E12" totalsRowShown="0">
  <autoFilter ref="E1:E12" xr:uid="{00000000-0009-0000-0100-000002000000}"/>
  <tableColumns count="1">
    <tableColumn id="1" xr3:uid="{00000000-0010-0000-0100-000001000000}" name="limits">
      <calculatedColumnFormula>E1+0.1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21"/>
  <sheetViews>
    <sheetView showGridLines="0" tabSelected="1" zoomScale="85" workbookViewId="0">
      <selection activeCell="Q2" sqref="Q2"/>
    </sheetView>
  </sheetViews>
  <sheetFormatPr baseColWidth="10" defaultColWidth="9.140625" defaultRowHeight="15" x14ac:dyDescent="0.25"/>
  <cols>
    <col min="1" max="1" width="10.7109375" customWidth="1"/>
    <col min="2" max="2" width="14.85546875" customWidth="1"/>
    <col min="8" max="8" width="10.42578125" bestFit="1" customWidth="1"/>
    <col min="9" max="11" width="10.42578125" customWidth="1"/>
    <col min="16" max="16" width="15.7109375" bestFit="1" customWidth="1"/>
  </cols>
  <sheetData>
    <row r="1" spans="1:24" x14ac:dyDescent="0.25">
      <c r="A1" t="s">
        <v>22</v>
      </c>
      <c r="B1" t="s">
        <v>20</v>
      </c>
      <c r="E1" t="s">
        <v>21</v>
      </c>
      <c r="H1" t="s">
        <v>23</v>
      </c>
      <c r="I1" t="s">
        <v>28</v>
      </c>
      <c r="J1" t="s">
        <v>29</v>
      </c>
      <c r="K1" t="s">
        <v>30</v>
      </c>
      <c r="L1" t="s">
        <v>24</v>
      </c>
      <c r="M1" t="s">
        <v>27</v>
      </c>
      <c r="P1" t="s">
        <v>25</v>
      </c>
      <c r="Q1" t="s">
        <v>18</v>
      </c>
      <c r="X1" t="s">
        <v>26</v>
      </c>
    </row>
    <row r="2" spans="1:24" x14ac:dyDescent="0.25">
      <c r="A2" t="s">
        <v>0</v>
      </c>
      <c r="B2">
        <v>0.70950000000000002</v>
      </c>
      <c r="E2">
        <v>0</v>
      </c>
      <c r="H2">
        <f t="array" ref="H2:H12">FREQUENCY(B2:B21,E2:E12)</f>
        <v>1</v>
      </c>
      <c r="I2">
        <f>IF(ROW()&lt;=MATCH(9^9,$L:$L,1),$H2,0)</f>
        <v>1</v>
      </c>
      <c r="J2">
        <f>IF(ROW()&gt;MATCH(9^9,$L:$L,1),$H2,0)</f>
        <v>0</v>
      </c>
      <c r="K2">
        <f>MAX(tLimits[limits])</f>
        <v>0.99999999999999989</v>
      </c>
      <c r="L2" t="str">
        <f>IF(AND(VLOOKUP($Q$1,tPerformances[],2,FALSE)&gt;E2,VLOOKUP($Q$1,tPerformances[],2,FALSE)&lt;E3),VLOOKUP($Q$1,tPerformances[],2,FALSE),"")</f>
        <v/>
      </c>
      <c r="M2" t="str">
        <f>IF(L2="","",_xlfn.UNICHAR(8595))</f>
        <v/>
      </c>
      <c r="P2" t="str">
        <f>"Fréquence / Individu : "&amp; Q1</f>
        <v>Fréquence / Individu : S</v>
      </c>
      <c r="X2" t="s">
        <v>0</v>
      </c>
    </row>
    <row r="3" spans="1:24" x14ac:dyDescent="0.25">
      <c r="A3" t="s">
        <v>1</v>
      </c>
      <c r="B3">
        <v>0.44919999999999999</v>
      </c>
      <c r="E3">
        <f>E2+0.1</f>
        <v>0.1</v>
      </c>
      <c r="H3">
        <v>0</v>
      </c>
      <c r="I3">
        <f>IF(ROW()&lt;=MATCH(9^9,L:L,1),H3,0)</f>
        <v>0</v>
      </c>
      <c r="J3">
        <f t="shared" ref="J3:J12" si="0">IF(ROW()&gt;MATCH(9^9,$L:$L,1),$H3,0)</f>
        <v>0</v>
      </c>
      <c r="K3">
        <f>MAX(tLimits[limits])</f>
        <v>0.99999999999999989</v>
      </c>
      <c r="L3" t="str">
        <f>IF(AND(VLOOKUP($Q$1,tPerformances[],2,FALSE)&gt;E3,VLOOKUP($Q$1,tPerformances[],2,FALSE)&lt;E4),VLOOKUP($Q$1,tPerformances[],2,FALSE),"")</f>
        <v/>
      </c>
      <c r="M3" t="str">
        <f t="shared" ref="M3:M12" si="1">IF(L3="","",_xlfn.UNICHAR(8595))</f>
        <v/>
      </c>
      <c r="X3" t="s">
        <v>1</v>
      </c>
    </row>
    <row r="4" spans="1:24" x14ac:dyDescent="0.25">
      <c r="A4" t="s">
        <v>2</v>
      </c>
      <c r="B4">
        <v>0.46329999999999999</v>
      </c>
      <c r="E4">
        <f t="shared" ref="E4:E12" si="2">E3+0.1</f>
        <v>0.2</v>
      </c>
      <c r="H4">
        <v>0</v>
      </c>
      <c r="I4">
        <f>IF(ROW()&lt;=MATCH(9^9,L:L,1),H4,0)</f>
        <v>0</v>
      </c>
      <c r="J4">
        <f t="shared" si="0"/>
        <v>0</v>
      </c>
      <c r="K4">
        <f>MAX(tLimits[limits])</f>
        <v>0.99999999999999989</v>
      </c>
      <c r="L4">
        <f>IF(AND(VLOOKUP($Q$1,tPerformances[],2,FALSE)&gt;E4,VLOOKUP($Q$1,tPerformances[],2,FALSE)&lt;E5),VLOOKUP($Q$1,tPerformances[],2,FALSE),"")</f>
        <v>0.2034</v>
      </c>
      <c r="M4" t="str">
        <f t="shared" si="1"/>
        <v>↓</v>
      </c>
      <c r="X4" t="s">
        <v>2</v>
      </c>
    </row>
    <row r="5" spans="1:24" x14ac:dyDescent="0.25">
      <c r="A5" t="s">
        <v>3</v>
      </c>
      <c r="B5">
        <v>0.2392</v>
      </c>
      <c r="E5">
        <f t="shared" si="2"/>
        <v>0.30000000000000004</v>
      </c>
      <c r="H5">
        <v>3</v>
      </c>
      <c r="I5">
        <f>IF(ROW()&lt;=MATCH(9^9,L:L,1),H5,0)</f>
        <v>0</v>
      </c>
      <c r="J5">
        <f t="shared" si="0"/>
        <v>3</v>
      </c>
      <c r="K5">
        <f>MAX(tLimits[limits])</f>
        <v>0.99999999999999989</v>
      </c>
      <c r="L5" t="str">
        <f>IF(AND(VLOOKUP($Q$1,tPerformances[],2,FALSE)&gt;E5,VLOOKUP($Q$1,tPerformances[],2,FALSE)&lt;E6),VLOOKUP($Q$1,tPerformances[],2,FALSE),"")</f>
        <v/>
      </c>
      <c r="M5" t="str">
        <f t="shared" si="1"/>
        <v/>
      </c>
      <c r="X5" t="s">
        <v>3</v>
      </c>
    </row>
    <row r="6" spans="1:24" x14ac:dyDescent="0.25">
      <c r="A6" t="s">
        <v>4</v>
      </c>
      <c r="B6">
        <v>0.45219999999999999</v>
      </c>
      <c r="E6">
        <f t="shared" si="2"/>
        <v>0.4</v>
      </c>
      <c r="H6">
        <v>4</v>
      </c>
      <c r="I6">
        <f>IF(ROW()&lt;=MATCH(9^9,L:L,1),H6,0)</f>
        <v>0</v>
      </c>
      <c r="J6">
        <f t="shared" si="0"/>
        <v>4</v>
      </c>
      <c r="K6">
        <f>MAX(tLimits[limits])</f>
        <v>0.99999999999999989</v>
      </c>
      <c r="L6" t="str">
        <f>IF(AND(VLOOKUP($Q$1,tPerformances[],2,FALSE)&gt;E6,VLOOKUP($Q$1,tPerformances[],2,FALSE)&lt;E7),VLOOKUP($Q$1,tPerformances[],2,FALSE),"")</f>
        <v/>
      </c>
      <c r="M6" t="str">
        <f t="shared" si="1"/>
        <v/>
      </c>
      <c r="X6" t="s">
        <v>4</v>
      </c>
    </row>
    <row r="7" spans="1:24" x14ac:dyDescent="0.25">
      <c r="A7" t="s">
        <v>5</v>
      </c>
      <c r="B7">
        <v>0.39729999999999999</v>
      </c>
      <c r="E7">
        <f t="shared" si="2"/>
        <v>0.5</v>
      </c>
      <c r="H7">
        <v>8</v>
      </c>
      <c r="I7">
        <f>IF(ROW()&lt;=MATCH(9^9,L:L,1),H7,0)</f>
        <v>0</v>
      </c>
      <c r="J7">
        <f t="shared" si="0"/>
        <v>8</v>
      </c>
      <c r="K7">
        <f>MAX(tLimits[limits])</f>
        <v>0.99999999999999989</v>
      </c>
      <c r="L7" t="str">
        <f>IF(AND(VLOOKUP($Q$1,tPerformances[],2,FALSE)&gt;E7,VLOOKUP($Q$1,tPerformances[],2,FALSE)&lt;E8),VLOOKUP($Q$1,tPerformances[],2,FALSE),"")</f>
        <v/>
      </c>
      <c r="M7" t="str">
        <f t="shared" si="1"/>
        <v/>
      </c>
      <c r="X7" t="s">
        <v>5</v>
      </c>
    </row>
    <row r="8" spans="1:24" x14ac:dyDescent="0.25">
      <c r="A8" t="s">
        <v>6</v>
      </c>
      <c r="B8">
        <v>0.58560000000000001</v>
      </c>
      <c r="E8">
        <f t="shared" si="2"/>
        <v>0.6</v>
      </c>
      <c r="H8">
        <v>1</v>
      </c>
      <c r="I8">
        <f>IF(ROW()&lt;=MATCH(9^9,L:L,1),H8,0)</f>
        <v>0</v>
      </c>
      <c r="J8">
        <f t="shared" si="0"/>
        <v>1</v>
      </c>
      <c r="K8">
        <f>MAX(tLimits[limits])</f>
        <v>0.99999999999999989</v>
      </c>
      <c r="L8" t="str">
        <f>IF(AND(VLOOKUP($Q$1,tPerformances[],2,FALSE)&gt;E8,VLOOKUP($Q$1,tPerformances[],2,FALSE)&lt;E9),VLOOKUP($Q$1,tPerformances[],2,FALSE),"")</f>
        <v/>
      </c>
      <c r="M8" t="str">
        <f t="shared" si="1"/>
        <v/>
      </c>
      <c r="X8" t="s">
        <v>6</v>
      </c>
    </row>
    <row r="9" spans="1:24" x14ac:dyDescent="0.25">
      <c r="A9" t="s">
        <v>7</v>
      </c>
      <c r="B9">
        <v>0.38229999999999997</v>
      </c>
      <c r="E9">
        <f t="shared" si="2"/>
        <v>0.7</v>
      </c>
      <c r="H9">
        <v>2</v>
      </c>
      <c r="I9">
        <f>IF(ROW()&lt;=MATCH(9^9,L:L,1),H9,0)</f>
        <v>0</v>
      </c>
      <c r="J9">
        <f t="shared" si="0"/>
        <v>2</v>
      </c>
      <c r="K9">
        <f>MAX(tLimits[limits])</f>
        <v>0.99999999999999989</v>
      </c>
      <c r="L9" t="str">
        <f>IF(AND(VLOOKUP($Q$1,tPerformances[],2,FALSE)&gt;E9,VLOOKUP($Q$1,tPerformances[],2,FALSE)&lt;E10),VLOOKUP($Q$1,tPerformances[],2,FALSE),"")</f>
        <v/>
      </c>
      <c r="M9" t="str">
        <f t="shared" si="1"/>
        <v/>
      </c>
      <c r="X9" t="s">
        <v>7</v>
      </c>
    </row>
    <row r="10" spans="1:24" x14ac:dyDescent="0.25">
      <c r="A10" t="s">
        <v>12</v>
      </c>
      <c r="B10">
        <v>0.60240000000000005</v>
      </c>
      <c r="E10">
        <f t="shared" si="2"/>
        <v>0.79999999999999993</v>
      </c>
      <c r="H10">
        <v>1</v>
      </c>
      <c r="I10">
        <f>IF(ROW()&lt;=MATCH(9^9,L:L,1),H10,0)</f>
        <v>0</v>
      </c>
      <c r="J10">
        <f t="shared" si="0"/>
        <v>1</v>
      </c>
      <c r="K10">
        <f>MAX(tLimits[limits])</f>
        <v>0.99999999999999989</v>
      </c>
      <c r="L10" t="str">
        <f>IF(AND(VLOOKUP($Q$1,tPerformances[],2,FALSE)&gt;E10,VLOOKUP($Q$1,tPerformances[],2,FALSE)&lt;E11),VLOOKUP($Q$1,tPerformances[],2,FALSE),"")</f>
        <v/>
      </c>
      <c r="M10" t="str">
        <f t="shared" si="1"/>
        <v/>
      </c>
      <c r="X10" t="s">
        <v>12</v>
      </c>
    </row>
    <row r="11" spans="1:24" x14ac:dyDescent="0.25">
      <c r="A11" t="s">
        <v>8</v>
      </c>
      <c r="B11">
        <v>0.40789999999999998</v>
      </c>
      <c r="E11">
        <f t="shared" si="2"/>
        <v>0.89999999999999991</v>
      </c>
      <c r="H11">
        <v>0</v>
      </c>
      <c r="I11">
        <f>IF(ROW()&lt;=MATCH(9^9,L:L,1),H11,0)</f>
        <v>0</v>
      </c>
      <c r="J11">
        <f t="shared" si="0"/>
        <v>0</v>
      </c>
      <c r="K11">
        <f>MAX(tLimits[limits])</f>
        <v>0.99999999999999989</v>
      </c>
      <c r="L11" t="str">
        <f>IF(AND(VLOOKUP($Q$1,tPerformances[],2,FALSE)&gt;E11,VLOOKUP($Q$1,tPerformances[],2,FALSE)&lt;E12),VLOOKUP($Q$1,tPerformances[],2,FALSE),"")</f>
        <v/>
      </c>
      <c r="M11" t="str">
        <f t="shared" si="1"/>
        <v/>
      </c>
      <c r="X11" t="s">
        <v>8</v>
      </c>
    </row>
    <row r="12" spans="1:24" x14ac:dyDescent="0.25">
      <c r="A12" t="s">
        <v>9</v>
      </c>
      <c r="B12">
        <v>0.441</v>
      </c>
      <c r="E12">
        <f t="shared" si="2"/>
        <v>0.99999999999999989</v>
      </c>
      <c r="H12">
        <v>0</v>
      </c>
      <c r="I12">
        <f>IF(ROW()&lt;=MATCH(9^9,L:L,1),H12,0)</f>
        <v>0</v>
      </c>
      <c r="J12">
        <f t="shared" si="0"/>
        <v>0</v>
      </c>
      <c r="K12">
        <f>MAX(tLimits[limits])</f>
        <v>0.99999999999999989</v>
      </c>
      <c r="L12" t="str">
        <f>IF(AND(VLOOKUP($Q$1,tPerformances[],2,FALSE)&gt;E12,VLOOKUP($Q$1,tPerformances[],2,FALSE)&lt;E13),VLOOKUP($Q$1,tPerformances[],2,FALSE),"")</f>
        <v/>
      </c>
      <c r="M12" t="str">
        <f t="shared" si="1"/>
        <v/>
      </c>
      <c r="X12" t="s">
        <v>9</v>
      </c>
    </row>
    <row r="13" spans="1:24" x14ac:dyDescent="0.25">
      <c r="A13" t="s">
        <v>10</v>
      </c>
      <c r="B13">
        <v>0.30769999999999997</v>
      </c>
      <c r="X13" t="s">
        <v>10</v>
      </c>
    </row>
    <row r="14" spans="1:24" x14ac:dyDescent="0.25">
      <c r="A14" t="s">
        <v>11</v>
      </c>
      <c r="B14">
        <v>0.39700000000000002</v>
      </c>
      <c r="X14" t="s">
        <v>11</v>
      </c>
    </row>
    <row r="15" spans="1:24" x14ac:dyDescent="0.25">
      <c r="A15" t="s">
        <v>13</v>
      </c>
      <c r="B15">
        <v>0.48370000000000002</v>
      </c>
      <c r="X15" t="s">
        <v>13</v>
      </c>
    </row>
    <row r="16" spans="1:24" x14ac:dyDescent="0.25">
      <c r="A16" t="s">
        <v>14</v>
      </c>
      <c r="B16">
        <v>0.432</v>
      </c>
      <c r="X16" t="s">
        <v>14</v>
      </c>
    </row>
    <row r="17" spans="1:24" x14ac:dyDescent="0.25">
      <c r="A17" t="s">
        <v>15</v>
      </c>
      <c r="B17">
        <v>0.22470000000000001</v>
      </c>
      <c r="X17" t="s">
        <v>15</v>
      </c>
    </row>
    <row r="18" spans="1:24" x14ac:dyDescent="0.25">
      <c r="A18" t="s">
        <v>16</v>
      </c>
      <c r="B18">
        <v>0</v>
      </c>
      <c r="X18" t="s">
        <v>16</v>
      </c>
    </row>
    <row r="19" spans="1:24" x14ac:dyDescent="0.25">
      <c r="A19" t="s">
        <v>17</v>
      </c>
      <c r="B19">
        <v>0.63460000000000005</v>
      </c>
      <c r="X19" t="s">
        <v>17</v>
      </c>
    </row>
    <row r="20" spans="1:24" x14ac:dyDescent="0.25">
      <c r="A20" t="s">
        <v>18</v>
      </c>
      <c r="B20">
        <v>0.2034</v>
      </c>
      <c r="X20" t="s">
        <v>18</v>
      </c>
    </row>
    <row r="21" spans="1:24" x14ac:dyDescent="0.25">
      <c r="A21" t="s">
        <v>19</v>
      </c>
      <c r="B21">
        <v>0.45169999999999999</v>
      </c>
      <c r="G21" s="1"/>
      <c r="X21" t="s">
        <v>19</v>
      </c>
    </row>
  </sheetData>
  <dataValidations count="1">
    <dataValidation type="list" allowBlank="1" showInputMessage="1" showErrorMessage="1" sqref="Q1" xr:uid="{00000000-0002-0000-0000-000000000000}">
      <formula1>$X$2:$X$21</formula1>
    </dataValidation>
  </dataValidation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Sellami, Dorra</dc:creator>
  <cp:lastModifiedBy>Chris_W10</cp:lastModifiedBy>
  <dcterms:created xsi:type="dcterms:W3CDTF">2021-08-22T15:58:39Z</dcterms:created>
  <dcterms:modified xsi:type="dcterms:W3CDTF">2021-09-08T10:46:56Z</dcterms:modified>
</cp:coreProperties>
</file>