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A6BE820-377F-442B-A47D-2AD53FADFAC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Corresp" sheetId="2" r:id="rId2"/>
  </sheets>
  <definedNames>
    <definedName name="DonnéesExternes_3" localSheetId="0" hidden="1">Feuil1!$J$1:$L$27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0AC99D-0C91-435A-8B91-33F8A3E7CCF3}" keepAlive="1" name="Requête - Affaires" description="Connexion à la requête « Affaires » dans le classeur." type="5" refreshedVersion="7" background="1" saveData="1">
    <dbPr connection="Provider=Microsoft.Mashup.OleDb.1;Data Source=$Workbook$;Location=Affaires;Extended Properties=&quot;&quot;" command="SELECT * FROM [Affaires]"/>
  </connection>
  <connection id="2" xr16:uid="{D38AB257-D7AC-4F75-B41D-D71026C5CD43}" keepAlive="1" name="Requête - Affaires0" description="Connexion à la requête « Affaires0 » dans le classeur." type="5" refreshedVersion="7" background="1" saveData="1">
    <dbPr connection="Provider=Microsoft.Mashup.OleDb.1;Data Source=$Workbook$;Location=Affaires0;Extended Properties=&quot;&quot;" command="SELECT * FROM [Affaires0]"/>
  </connection>
  <connection id="3" xr16:uid="{20817818-3006-4A5E-8C95-198D1650923E}" keepAlive="1" name="Requête - Affaires1" description="Connexion à la requête « Affaires1 » dans le classeur." type="5" refreshedVersion="7" background="1" saveData="1">
    <dbPr connection="Provider=Microsoft.Mashup.OleDb.1;Data Source=$Workbook$;Location=Affaires1;Extended Properties=&quot;&quot;" command="SELECT * FROM [Affaires1]"/>
  </connection>
  <connection id="4" xr16:uid="{DF3E67C8-2034-4C4A-8921-10FA9D44DFB7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</connections>
</file>

<file path=xl/sharedStrings.xml><?xml version="1.0" encoding="utf-8"?>
<sst xmlns="http://schemas.openxmlformats.org/spreadsheetml/2006/main" count="105" uniqueCount="49">
  <si>
    <t>Période</t>
  </si>
  <si>
    <t>H.T.</t>
  </si>
  <si>
    <t>Echéance Mars / Avril / Mai 2021</t>
  </si>
  <si>
    <t>Période du 01/03/2021 au 14/05/2021</t>
  </si>
  <si>
    <t>Affaire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</si>
  <si>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</si>
  <si>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</si>
  <si>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</si>
  <si>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</si>
  <si>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</si>
  <si>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</si>
  <si>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</si>
  <si>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</si>
  <si>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</si>
  <si>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</si>
  <si>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</si>
  <si>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</si>
  <si>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</si>
  <si>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</si>
  <si>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</si>
  <si>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</si>
  <si>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</si>
  <si>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</si>
  <si>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</si>
  <si>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</si>
  <si>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</si>
  <si>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</si>
  <si>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</si>
  <si>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</si>
  <si>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</si>
  <si>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</si>
  <si>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</si>
  <si>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</si>
  <si>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</si>
  <si>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</si>
  <si>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</si>
  <si>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</si>
  <si>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</si>
  <si>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</si>
  <si>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</si>
  <si>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</si>
  <si>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</si>
  <si>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</si>
  <si>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</si>
  <si>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H.T recalculé</t>
  </si>
  <si>
    <t>Echéance Décembre 2020 / Janvier / Février / Mars / Avril / Mai 2021</t>
  </si>
  <si>
    <t>Fraction</t>
  </si>
  <si>
    <t>An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</si>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</sst>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4">
    <xf numFmtId="0" fontId="0" fillId="0" borderId="0" xfId="0"/>
    <xf numFmtId="44" fontId="0" fillId="0" borderId="1" xfId="2" applyFont="1" applyBorder="1"/>
    <xf numFmtId="44" fontId="0" fillId="0" borderId="0" xfId="2" applyFont="1"/>
    <xf numFmtId="0" fontId="0" fillId="0" borderId="1" xfId="0" applyBorder="1" applyAlignment="1">
      <alignment horizontal="center"/>
    </xf>
    <xf numFmtId="43" fontId="0" fillId="0" borderId="1" xfId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7" xfId="0" applyNumberFormat="1" applyBorder="1" applyAlignment="1">
      <alignment horizontal="center"/>
    </xf>
    <xf numFmtId="0" fontId="0" fillId="0" borderId="3" xfId="0" applyBorder="1"/>
    <xf numFmtId="0" fontId="0" fillId="0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44" fontId="0" fillId="0" borderId="9" xfId="2" applyFont="1" applyBorder="1" applyAlignment="1">
      <alignment horizontal="center"/>
    </xf>
    <xf numFmtId="0" fontId="0" fillId="0" borderId="10" xfId="0" applyBorder="1" applyAlignment="1">
      <alignment horizontal="center"/>
    </xf>
    <xf numFmtId="44" fontId="0" fillId="0" borderId="10" xfId="2" applyFont="1" applyBorder="1"/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NumberFormat="1"/>
    <xf numFmtId="44" fontId="0" fillId="0" borderId="5" xfId="2" applyFont="1" applyBorder="1"/>
    <xf numFmtId="44" fontId="0" fillId="0" borderId="7" xfId="2" applyFont="1" applyBorder="1"/>
    <xf numFmtId="44" fontId="0" fillId="0" borderId="0" xfId="0" applyNumberFormat="1"/>
  </cellXfs>
  <cellStyles count="3">
    <cellStyle name="Milliers" xfId="1" builtinId="3"/>
    <cellStyle name="Monétaire" xfId="2" builtinId="4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2041783B-7F0E-4199-894E-D0766F96ECFE}" autoFormatId="16" applyNumberFormats="0" applyBorderFormats="0" applyFontFormats="0" applyPatternFormats="0" applyAlignmentFormats="0" applyWidthHeightFormats="0">
  <queryTableRefresh nextId="7">
    <queryTableFields count="3">
      <queryTableField id="1" name="Affaire" tableColumnId="1"/>
      <queryTableField id="2" name="An" tableColumnId="2"/>
      <queryTableField id="6" name="Solde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5DC16D-1BE2-4E32-9AB9-8EAD76739058}" name="Affaires" displayName="Affaires" ref="A1:D27" totalsRowShown="0" headerRowBorderDxfId="21" tableBorderDxfId="20">
  <autoFilter ref="A1:D27" xr:uid="{165DC16D-1BE2-4E32-9AB9-8EAD76739058}"/>
  <tableColumns count="4">
    <tableColumn id="1" xr3:uid="{1D41062F-5F88-4A5A-9AA9-26AC9A1C9265}" name="Affaire" dataDxfId="19"/>
    <tableColumn id="2" xr3:uid="{E49156A0-194A-4770-BC95-713A3E010E30}" name="Période" dataDxfId="18"/>
    <tableColumn id="3" xr3:uid="{39C5718B-6265-46BB-941C-E3019AB78599}" name="H.T." dataDxfId="17" dataCellStyle="Monétaire"/>
    <tableColumn id="4" xr3:uid="{32532B56-18EA-4414-B348-B67066A706F8}" name="H.T recalculé" dataDxfId="16" dataCellStyle="Monétaire">
      <calculatedColumnFormula>IFERROR(VLOOKUP(Affaires[[#This Row],[Affaire]],Affaires_2[],3,0),0)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17775FB-5C40-4C14-A50C-A56EBFB08F68}" name="Choix" displayName="Choix" ref="G2:G3" totalsRowShown="0" headerRowDxfId="15" dataDxfId="13" headerRowBorderDxfId="14" tableBorderDxfId="12" totalsRowBorderDxfId="11">
  <autoFilter ref="G2:G3" xr:uid="{117775FB-5C40-4C14-A50C-A56EBFB08F68}"/>
  <tableColumns count="1">
    <tableColumn id="1" xr3:uid="{52CAC1D3-9EB4-4242-B02F-16F1F33F1132}" name="Mois" dataDxfId="1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C555A2-CC84-4060-BC89-5E147F56AAC2}" name="Affaires_2" displayName="Affaires_2" ref="J1:L27" tableType="queryTable" totalsRowShown="0">
  <autoFilter ref="J1:L27" xr:uid="{16C555A2-CC84-4060-BC89-5E147F56AAC2}"/>
  <tableColumns count="3">
    <tableColumn id="1" xr3:uid="{27E7C524-1AD5-4EF3-B9AF-4609A8AC3213}" uniqueName="1" name="Affaire" queryTableFieldId="1" dataDxfId="1"/>
    <tableColumn id="2" xr3:uid="{10C4AF04-F977-48F6-A6B4-37D382D8AC91}" uniqueName="2" name="An" queryTableFieldId="2"/>
    <tableColumn id="4" xr3:uid="{A0B4C13B-A75B-487B-853F-B26356814549}" uniqueName="4" name="Solde" queryTableFieldId="6" dataDxfId="0" dataCellStyle="Monétair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1:D13" totalsRowShown="0" headerRowDxfId="9" dataDxfId="8">
  <autoFilter ref="D1:D13" xr:uid="{00000000-0009-0000-0100-000001000000}"/>
  <tableColumns count="1">
    <tableColumn id="1" xr3:uid="{00000000-0010-0000-0000-000001000000}" name="Mois" dataDxfId="7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3" displayName="Tableau3" ref="A1:B4" totalsRowShown="0" headerRowDxfId="6" headerRowBorderDxfId="5" tableBorderDxfId="4" totalsRowBorderDxfId="3">
  <autoFilter ref="A1:B4" xr:uid="{00000000-0009-0000-0100-000002000000}"/>
  <tableColumns count="2">
    <tableColumn id="1" xr3:uid="{00000000-0010-0000-0100-000001000000}" name="Période" dataDxfId="2"/>
    <tableColumn id="2" xr3:uid="{00000000-0010-0000-0100-000002000000}" name="Fracti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workbookViewId="0">
      <selection activeCell="J6" sqref="J6"/>
    </sheetView>
  </sheetViews>
  <sheetFormatPr baseColWidth="10" defaultRowHeight="15" x14ac:dyDescent="0.25"/>
  <cols>
    <col min="2" max="2" width="61.85546875" bestFit="1" customWidth="1"/>
    <col min="3" max="3" width="14.28515625" style="2" bestFit="1" customWidth="1"/>
    <col min="4" max="4" width="14.42578125" customWidth="1"/>
    <col min="6" max="6" width="11.85546875" bestFit="1" customWidth="1"/>
    <col min="10" max="10" width="9.42578125" bestFit="1" customWidth="1"/>
    <col min="11" max="11" width="5.7109375" bestFit="1" customWidth="1"/>
    <col min="12" max="12" width="12" bestFit="1" customWidth="1"/>
    <col min="13" max="13" width="11.85546875" bestFit="1" customWidth="1"/>
    <col min="14" max="14" width="5.7109375" bestFit="1" customWidth="1"/>
    <col min="15" max="15" width="14.5703125" bestFit="1" customWidth="1"/>
    <col min="16" max="16" width="7.7109375" bestFit="1" customWidth="1"/>
    <col min="17" max="17" width="5.7109375" bestFit="1" customWidth="1"/>
    <col min="18" max="18" width="12" bestFit="1" customWidth="1"/>
  </cols>
  <sheetData>
    <row r="1" spans="1:12" x14ac:dyDescent="0.25">
      <c r="A1" s="6" t="s">
        <v>4</v>
      </c>
      <c r="B1" s="14" t="s">
        <v>0</v>
      </c>
      <c r="C1" s="15" t="s">
        <v>1</v>
      </c>
      <c r="D1" s="12" t="s">
        <v>44</v>
      </c>
      <c r="J1" t="s">
        <v>4</v>
      </c>
      <c r="K1" t="s">
        <v>47</v>
      </c>
      <c r="L1" t="s">
        <v>48</v>
      </c>
    </row>
    <row r="2" spans="1:12" x14ac:dyDescent="0.25">
      <c r="A2" s="8" t="s">
        <v>5</v>
      </c>
      <c r="B2" s="4" t="s">
        <v>2</v>
      </c>
      <c r="C2" s="1">
        <v>3165</v>
      </c>
      <c r="D2" s="21">
        <f>IFERROR(VLOOKUP(Affaires[[#This Row],[Affaire]],Affaires_2[],3,0),0)</f>
        <v>2110</v>
      </c>
      <c r="F2" s="23"/>
      <c r="G2" s="18" t="s">
        <v>31</v>
      </c>
      <c r="J2" s="20" t="s">
        <v>5</v>
      </c>
      <c r="K2">
        <v>2021</v>
      </c>
      <c r="L2" s="2">
        <v>2110</v>
      </c>
    </row>
    <row r="3" spans="1:12" x14ac:dyDescent="0.25">
      <c r="A3" s="8" t="s">
        <v>6</v>
      </c>
      <c r="B3" s="4" t="s">
        <v>3</v>
      </c>
      <c r="C3" s="1">
        <v>5412</v>
      </c>
      <c r="D3" s="21">
        <f>IFERROR(VLOOKUP(Affaires[[#This Row],[Affaire]],Affaires_2[],3,0),0)</f>
        <v>3608</v>
      </c>
      <c r="F3" s="23"/>
      <c r="G3" s="19" t="s">
        <v>34</v>
      </c>
      <c r="J3" s="20" t="s">
        <v>6</v>
      </c>
      <c r="K3">
        <v>2021</v>
      </c>
      <c r="L3" s="2">
        <v>3608</v>
      </c>
    </row>
    <row r="4" spans="1:12" x14ac:dyDescent="0.25">
      <c r="A4" s="8" t="s">
        <v>7</v>
      </c>
      <c r="B4" s="3" t="s">
        <v>2</v>
      </c>
      <c r="C4" s="1">
        <v>212</v>
      </c>
      <c r="D4" s="21">
        <f>IFERROR(VLOOKUP(Affaires[[#This Row],[Affaire]],Affaires_2[],3,0),0)</f>
        <v>141.33330000000001</v>
      </c>
      <c r="F4" s="23"/>
      <c r="J4" s="20" t="s">
        <v>7</v>
      </c>
      <c r="K4">
        <v>2021</v>
      </c>
      <c r="L4" s="2">
        <v>141.33330000000001</v>
      </c>
    </row>
    <row r="5" spans="1:12" x14ac:dyDescent="0.25">
      <c r="A5" s="8" t="s">
        <v>8</v>
      </c>
      <c r="B5" s="3" t="s">
        <v>2</v>
      </c>
      <c r="C5" s="1">
        <v>1225</v>
      </c>
      <c r="D5" s="21">
        <f>IFERROR(VLOOKUP(Affaires[[#This Row],[Affaire]],Affaires_2[],3,0),0)</f>
        <v>816.66669999999999</v>
      </c>
      <c r="F5" s="23"/>
      <c r="J5" s="20" t="s">
        <v>8</v>
      </c>
      <c r="K5">
        <v>2021</v>
      </c>
      <c r="L5" s="2">
        <v>816.66669999999999</v>
      </c>
    </row>
    <row r="6" spans="1:12" x14ac:dyDescent="0.25">
      <c r="A6" s="8" t="s">
        <v>9</v>
      </c>
      <c r="B6" s="3" t="s">
        <v>2</v>
      </c>
      <c r="C6" s="1">
        <v>51</v>
      </c>
      <c r="D6" s="21">
        <f>IFERROR(VLOOKUP(Affaires[[#This Row],[Affaire]],Affaires_2[],3,0),0)</f>
        <v>34</v>
      </c>
      <c r="F6" s="23"/>
      <c r="J6" s="20" t="s">
        <v>9</v>
      </c>
      <c r="K6">
        <v>2021</v>
      </c>
      <c r="L6" s="2">
        <v>34</v>
      </c>
    </row>
    <row r="7" spans="1:12" x14ac:dyDescent="0.25">
      <c r="A7" s="8" t="s">
        <v>10</v>
      </c>
      <c r="B7" s="3" t="s">
        <v>2</v>
      </c>
      <c r="C7" s="1">
        <v>2121</v>
      </c>
      <c r="D7" s="21">
        <f>IFERROR(VLOOKUP(Affaires[[#This Row],[Affaire]],Affaires_2[],3,0),0)</f>
        <v>1414</v>
      </c>
      <c r="F7" s="23"/>
      <c r="J7" s="20" t="s">
        <v>10</v>
      </c>
      <c r="K7">
        <v>2021</v>
      </c>
      <c r="L7" s="2">
        <v>1414</v>
      </c>
    </row>
    <row r="8" spans="1:12" x14ac:dyDescent="0.25">
      <c r="A8" s="8" t="s">
        <v>11</v>
      </c>
      <c r="B8" s="3" t="s">
        <v>2</v>
      </c>
      <c r="C8" s="1">
        <v>15151</v>
      </c>
      <c r="D8" s="21">
        <f>IFERROR(VLOOKUP(Affaires[[#This Row],[Affaire]],Affaires_2[],3,0),0)</f>
        <v>10100.6667</v>
      </c>
      <c r="F8" s="23"/>
      <c r="J8" s="20" t="s">
        <v>11</v>
      </c>
      <c r="K8">
        <v>2021</v>
      </c>
      <c r="L8" s="2">
        <v>10100.6667</v>
      </c>
    </row>
    <row r="9" spans="1:12" x14ac:dyDescent="0.25">
      <c r="A9" s="8" t="s">
        <v>12</v>
      </c>
      <c r="B9" s="3" t="s">
        <v>2</v>
      </c>
      <c r="C9" s="1">
        <v>121121</v>
      </c>
      <c r="D9" s="21">
        <f>IFERROR(VLOOKUP(Affaires[[#This Row],[Affaire]],Affaires_2[],3,0),0)</f>
        <v>80747.333299999998</v>
      </c>
      <c r="F9" s="23"/>
      <c r="J9" s="20" t="s">
        <v>12</v>
      </c>
      <c r="K9">
        <v>2021</v>
      </c>
      <c r="L9" s="2">
        <v>80747.333299999998</v>
      </c>
    </row>
    <row r="10" spans="1:12" x14ac:dyDescent="0.25">
      <c r="A10" s="8" t="s">
        <v>13</v>
      </c>
      <c r="B10" s="3" t="s">
        <v>2</v>
      </c>
      <c r="C10" s="1">
        <v>1212</v>
      </c>
      <c r="D10" s="21">
        <f>IFERROR(VLOOKUP(Affaires[[#This Row],[Affaire]],Affaires_2[],3,0),0)</f>
        <v>808</v>
      </c>
      <c r="F10" s="23"/>
      <c r="J10" s="20" t="s">
        <v>13</v>
      </c>
      <c r="K10">
        <v>2021</v>
      </c>
      <c r="L10" s="2">
        <v>808</v>
      </c>
    </row>
    <row r="11" spans="1:12" x14ac:dyDescent="0.25">
      <c r="A11" s="8" t="s">
        <v>14</v>
      </c>
      <c r="B11" s="3" t="s">
        <v>2</v>
      </c>
      <c r="C11" s="1">
        <v>122</v>
      </c>
      <c r="D11" s="21">
        <f>IFERROR(VLOOKUP(Affaires[[#This Row],[Affaire]],Affaires_2[],3,0),0)</f>
        <v>81.333299999999994</v>
      </c>
      <c r="F11" s="23"/>
      <c r="J11" s="20" t="s">
        <v>14</v>
      </c>
      <c r="K11">
        <v>2021</v>
      </c>
      <c r="L11" s="2">
        <v>81.333299999999994</v>
      </c>
    </row>
    <row r="12" spans="1:12" x14ac:dyDescent="0.25">
      <c r="A12" s="8" t="s">
        <v>15</v>
      </c>
      <c r="B12" s="3" t="s">
        <v>2</v>
      </c>
      <c r="C12" s="1">
        <v>2121</v>
      </c>
      <c r="D12" s="21">
        <f>IFERROR(VLOOKUP(Affaires[[#This Row],[Affaire]],Affaires_2[],3,0),0)</f>
        <v>1414</v>
      </c>
      <c r="F12" s="23"/>
      <c r="J12" s="20" t="s">
        <v>15</v>
      </c>
      <c r="K12">
        <v>2021</v>
      </c>
      <c r="L12" s="2">
        <v>1414</v>
      </c>
    </row>
    <row r="13" spans="1:12" x14ac:dyDescent="0.25">
      <c r="A13" s="8" t="s">
        <v>16</v>
      </c>
      <c r="B13" s="3" t="s">
        <v>2</v>
      </c>
      <c r="C13" s="1">
        <v>2121</v>
      </c>
      <c r="D13" s="21">
        <f>IFERROR(VLOOKUP(Affaires[[#This Row],[Affaire]],Affaires_2[],3,0),0)</f>
        <v>1414</v>
      </c>
      <c r="F13" s="23"/>
      <c r="J13" s="20" t="s">
        <v>16</v>
      </c>
      <c r="K13">
        <v>2021</v>
      </c>
      <c r="L13" s="2">
        <v>1414</v>
      </c>
    </row>
    <row r="14" spans="1:12" x14ac:dyDescent="0.25">
      <c r="A14" s="8" t="s">
        <v>17</v>
      </c>
      <c r="B14" s="3" t="s">
        <v>2</v>
      </c>
      <c r="C14" s="1">
        <v>21.12</v>
      </c>
      <c r="D14" s="21">
        <f>IFERROR(VLOOKUP(Affaires[[#This Row],[Affaire]],Affaires_2[],3,0),0)</f>
        <v>14.08</v>
      </c>
      <c r="F14" s="23"/>
      <c r="J14" s="20" t="s">
        <v>17</v>
      </c>
      <c r="K14">
        <v>2021</v>
      </c>
      <c r="L14" s="2">
        <v>14.08</v>
      </c>
    </row>
    <row r="15" spans="1:12" x14ac:dyDescent="0.25">
      <c r="A15" s="13" t="s">
        <v>30</v>
      </c>
      <c r="B15" s="3" t="s">
        <v>2</v>
      </c>
      <c r="C15" s="1">
        <v>227.12</v>
      </c>
      <c r="D15" s="21">
        <f>IFERROR(VLOOKUP(Affaires[[#This Row],[Affaire]],Affaires_2[],3,0),0)</f>
        <v>151.41329999999999</v>
      </c>
      <c r="F15" s="23"/>
      <c r="J15" s="20" t="s">
        <v>30</v>
      </c>
      <c r="K15">
        <v>2021</v>
      </c>
      <c r="L15" s="2">
        <v>151.41329999999999</v>
      </c>
    </row>
    <row r="16" spans="1:12" x14ac:dyDescent="0.25">
      <c r="A16" s="8" t="s">
        <v>18</v>
      </c>
      <c r="B16" s="3" t="s">
        <v>2</v>
      </c>
      <c r="C16" s="1">
        <v>21.1</v>
      </c>
      <c r="D16" s="21">
        <f>IFERROR(VLOOKUP(Affaires[[#This Row],[Affaire]],Affaires_2[],3,0),0)</f>
        <v>14.066700000000001</v>
      </c>
      <c r="F16" s="23"/>
      <c r="J16" s="20" t="s">
        <v>18</v>
      </c>
      <c r="K16">
        <v>2021</v>
      </c>
      <c r="L16" s="2">
        <v>14.066700000000001</v>
      </c>
    </row>
    <row r="17" spans="1:12" x14ac:dyDescent="0.25">
      <c r="A17" s="8" t="s">
        <v>19</v>
      </c>
      <c r="B17" s="3" t="s">
        <v>2</v>
      </c>
      <c r="C17" s="1">
        <v>2111</v>
      </c>
      <c r="D17" s="21">
        <f>IFERROR(VLOOKUP(Affaires[[#This Row],[Affaire]],Affaires_2[],3,0),0)</f>
        <v>1407.3333</v>
      </c>
      <c r="F17" s="23"/>
      <c r="J17" s="20" t="s">
        <v>19</v>
      </c>
      <c r="K17">
        <v>2021</v>
      </c>
      <c r="L17" s="2">
        <v>1407.3333</v>
      </c>
    </row>
    <row r="18" spans="1:12" x14ac:dyDescent="0.25">
      <c r="A18" s="8" t="s">
        <v>20</v>
      </c>
      <c r="B18" s="3" t="s">
        <v>2</v>
      </c>
      <c r="C18" s="1">
        <v>12321</v>
      </c>
      <c r="D18" s="21">
        <f>IFERROR(VLOOKUP(Affaires[[#This Row],[Affaire]],Affaires_2[],3,0),0)</f>
        <v>8214</v>
      </c>
      <c r="F18" s="23"/>
      <c r="J18" s="20" t="s">
        <v>20</v>
      </c>
      <c r="K18">
        <v>2021</v>
      </c>
      <c r="L18" s="2">
        <v>8214</v>
      </c>
    </row>
    <row r="19" spans="1:12" x14ac:dyDescent="0.25">
      <c r="A19" s="8" t="s">
        <v>21</v>
      </c>
      <c r="B19" s="3" t="s">
        <v>2</v>
      </c>
      <c r="C19" s="1">
        <v>132</v>
      </c>
      <c r="D19" s="21">
        <f>IFERROR(VLOOKUP(Affaires[[#This Row],[Affaire]],Affaires_2[],3,0),0)</f>
        <v>88</v>
      </c>
      <c r="F19" s="23"/>
      <c r="J19" s="20" t="s">
        <v>21</v>
      </c>
      <c r="K19">
        <v>2021</v>
      </c>
      <c r="L19" s="2">
        <v>88</v>
      </c>
    </row>
    <row r="20" spans="1:12" x14ac:dyDescent="0.25">
      <c r="A20" s="8" t="s">
        <v>22</v>
      </c>
      <c r="B20" s="3" t="s">
        <v>2</v>
      </c>
      <c r="C20" s="1">
        <v>2312</v>
      </c>
      <c r="D20" s="21">
        <f>IFERROR(VLOOKUP(Affaires[[#This Row],[Affaire]],Affaires_2[],3,0),0)</f>
        <v>1541.3333</v>
      </c>
      <c r="F20" s="23"/>
      <c r="J20" s="20" t="s">
        <v>22</v>
      </c>
      <c r="K20">
        <v>2021</v>
      </c>
      <c r="L20" s="2">
        <v>1541.3333</v>
      </c>
    </row>
    <row r="21" spans="1:12" x14ac:dyDescent="0.25">
      <c r="A21" s="8" t="s">
        <v>23</v>
      </c>
      <c r="B21" s="3" t="s">
        <v>2</v>
      </c>
      <c r="C21" s="1">
        <v>414.04</v>
      </c>
      <c r="D21" s="21">
        <f>IFERROR(VLOOKUP(Affaires[[#This Row],[Affaire]],Affaires_2[],3,0),0)</f>
        <v>276.02670000000001</v>
      </c>
      <c r="F21" s="23"/>
      <c r="J21" s="20" t="s">
        <v>23</v>
      </c>
      <c r="K21">
        <v>2021</v>
      </c>
      <c r="L21" s="2">
        <v>276.02670000000001</v>
      </c>
    </row>
    <row r="22" spans="1:12" x14ac:dyDescent="0.25">
      <c r="A22" s="8" t="s">
        <v>24</v>
      </c>
      <c r="B22" s="3" t="s">
        <v>2</v>
      </c>
      <c r="C22" s="1">
        <v>277.77999999999997</v>
      </c>
      <c r="D22" s="21">
        <f>IFERROR(VLOOKUP(Affaires[[#This Row],[Affaire]],Affaires_2[],3,0),0)</f>
        <v>185.1867</v>
      </c>
      <c r="F22" s="23"/>
      <c r="J22" s="20" t="s">
        <v>24</v>
      </c>
      <c r="K22">
        <v>2021</v>
      </c>
      <c r="L22" s="2">
        <v>185.1867</v>
      </c>
    </row>
    <row r="23" spans="1:12" x14ac:dyDescent="0.25">
      <c r="A23" s="8" t="s">
        <v>25</v>
      </c>
      <c r="B23" s="3" t="s">
        <v>2</v>
      </c>
      <c r="C23" s="1">
        <v>512</v>
      </c>
      <c r="D23" s="21">
        <f>IFERROR(VLOOKUP(Affaires[[#This Row],[Affaire]],Affaires_2[],3,0),0)</f>
        <v>341.33330000000001</v>
      </c>
      <c r="F23" s="23"/>
      <c r="J23" s="20" t="s">
        <v>25</v>
      </c>
      <c r="K23">
        <v>2021</v>
      </c>
      <c r="L23" s="2">
        <v>341.33330000000001</v>
      </c>
    </row>
    <row r="24" spans="1:12" x14ac:dyDescent="0.25">
      <c r="A24" s="8" t="s">
        <v>26</v>
      </c>
      <c r="B24" s="3" t="s">
        <v>2</v>
      </c>
      <c r="C24" s="1">
        <v>2123</v>
      </c>
      <c r="D24" s="21">
        <f>IFERROR(VLOOKUP(Affaires[[#This Row],[Affaire]],Affaires_2[],3,0),0)</f>
        <v>1415.3333</v>
      </c>
      <c r="F24" s="23"/>
      <c r="J24" s="20" t="s">
        <v>26</v>
      </c>
      <c r="K24">
        <v>2021</v>
      </c>
      <c r="L24" s="2">
        <v>1415.3333</v>
      </c>
    </row>
    <row r="25" spans="1:12" x14ac:dyDescent="0.25">
      <c r="A25" s="8" t="s">
        <v>27</v>
      </c>
      <c r="B25" s="3" t="s">
        <v>45</v>
      </c>
      <c r="C25" s="1">
        <v>2221</v>
      </c>
      <c r="D25" s="21">
        <f>IFERROR(VLOOKUP(Affaires[[#This Row],[Affaire]],Affaires_2[],3,0),0)</f>
        <v>740.33330000000001</v>
      </c>
      <c r="F25" s="23"/>
      <c r="G25" s="23"/>
      <c r="J25" s="20" t="s">
        <v>27</v>
      </c>
      <c r="K25">
        <v>2021</v>
      </c>
      <c r="L25" s="2">
        <v>740.33330000000001</v>
      </c>
    </row>
    <row r="26" spans="1:12" x14ac:dyDescent="0.25">
      <c r="A26" s="8" t="s">
        <v>28</v>
      </c>
      <c r="B26" s="3" t="s">
        <v>2</v>
      </c>
      <c r="C26" s="1">
        <v>213</v>
      </c>
      <c r="D26" s="21">
        <f>IFERROR(VLOOKUP(Affaires[[#This Row],[Affaire]],Affaires_2[],3,0),0)</f>
        <v>142</v>
      </c>
      <c r="F26" s="23"/>
      <c r="G26" s="23"/>
      <c r="J26" s="20" t="s">
        <v>28</v>
      </c>
      <c r="K26">
        <v>2021</v>
      </c>
      <c r="L26" s="2">
        <v>142</v>
      </c>
    </row>
    <row r="27" spans="1:12" x14ac:dyDescent="0.25">
      <c r="A27" s="10" t="s">
        <v>29</v>
      </c>
      <c r="B27" s="16" t="s">
        <v>2</v>
      </c>
      <c r="C27" s="17">
        <v>232</v>
      </c>
      <c r="D27" s="22">
        <f>IFERROR(VLOOKUP(Affaires[[#This Row],[Affaire]],Affaires_2[],3,0),0)</f>
        <v>154.66669999999999</v>
      </c>
      <c r="F27" s="23"/>
      <c r="J27" s="20" t="s">
        <v>29</v>
      </c>
      <c r="K27">
        <v>2021</v>
      </c>
      <c r="L27" s="2">
        <v>154.66669999999999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Corresp!$D$2:$D$13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workbookViewId="0">
      <selection activeCell="B6" sqref="B6"/>
    </sheetView>
  </sheetViews>
  <sheetFormatPr baseColWidth="10" defaultRowHeight="15" x14ac:dyDescent="0.25"/>
  <cols>
    <col min="1" max="1" width="61.85546875" style="5" bestFit="1" customWidth="1"/>
    <col min="2" max="2" width="12.7109375" bestFit="1" customWidth="1"/>
    <col min="4" max="4" width="10.85546875" bestFit="1" customWidth="1"/>
  </cols>
  <sheetData>
    <row r="1" spans="1:4" x14ac:dyDescent="0.25">
      <c r="A1" s="6" t="s">
        <v>0</v>
      </c>
      <c r="B1" s="7" t="s">
        <v>46</v>
      </c>
      <c r="D1" s="5" t="s">
        <v>31</v>
      </c>
    </row>
    <row r="2" spans="1:4" x14ac:dyDescent="0.25">
      <c r="A2" s="8" t="s">
        <v>2</v>
      </c>
      <c r="B2" s="9">
        <v>0.33300000000000002</v>
      </c>
      <c r="D2" s="5" t="s">
        <v>32</v>
      </c>
    </row>
    <row r="3" spans="1:4" x14ac:dyDescent="0.25">
      <c r="A3" s="8" t="s">
        <v>3</v>
      </c>
      <c r="B3" s="9">
        <v>0.33300000000000002</v>
      </c>
      <c r="D3" s="5" t="s">
        <v>33</v>
      </c>
    </row>
    <row r="4" spans="1:4" x14ac:dyDescent="0.25">
      <c r="A4" s="10" t="s">
        <v>45</v>
      </c>
      <c r="B4" s="11">
        <v>0.16669999999999999</v>
      </c>
      <c r="D4" s="5" t="s">
        <v>34</v>
      </c>
    </row>
    <row r="5" spans="1:4" x14ac:dyDescent="0.25">
      <c r="D5" s="5" t="s">
        <v>35</v>
      </c>
    </row>
    <row r="6" spans="1:4" x14ac:dyDescent="0.25">
      <c r="D6" s="5" t="s">
        <v>36</v>
      </c>
    </row>
    <row r="7" spans="1:4" x14ac:dyDescent="0.25">
      <c r="D7" s="5" t="s">
        <v>37</v>
      </c>
    </row>
    <row r="8" spans="1:4" x14ac:dyDescent="0.25">
      <c r="D8" s="5" t="s">
        <v>38</v>
      </c>
    </row>
    <row r="9" spans="1:4" x14ac:dyDescent="0.25">
      <c r="D9" s="5" t="s">
        <v>39</v>
      </c>
    </row>
    <row r="10" spans="1:4" x14ac:dyDescent="0.25">
      <c r="D10" s="5" t="s">
        <v>40</v>
      </c>
    </row>
    <row r="11" spans="1:4" x14ac:dyDescent="0.25">
      <c r="D11" s="5" t="s">
        <v>41</v>
      </c>
    </row>
    <row r="12" spans="1:4" x14ac:dyDescent="0.25">
      <c r="D12" s="5" t="s">
        <v>42</v>
      </c>
    </row>
    <row r="13" spans="1:4" x14ac:dyDescent="0.25">
      <c r="D13" s="5" t="s">
        <v>43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52F9EA-620D-4D01-B6D5-640E0623EC3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Corresp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Chris_W10</cp:lastModifiedBy>
  <dcterms:created xsi:type="dcterms:W3CDTF">2021-07-19T07:10:00Z</dcterms:created>
  <dcterms:modified xsi:type="dcterms:W3CDTF">2021-07-20T11:43:34Z</dcterms:modified>
</cp:coreProperties>
</file>