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harts/chart6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filterPrivacy="1"/>
  <xr:revisionPtr revIDLastSave="0" documentId="13_ncr:1_{8AAA60A8-0CE7-49B8-BEF6-C90F16EC6ABF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Heures2" sheetId="2" r:id="rId1"/>
    <sheet name="Feuil1" sheetId="3" r:id="rId2"/>
  </sheets>
  <definedNames>
    <definedName name="DonnéesExternes_1" localSheetId="1" hidden="1">Feuil1!$A$1:$E$32</definedName>
    <definedName name="_xlnm.Print_Area" localSheetId="0">Heures2!$E$1:$T$20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4" i="2" l="1"/>
  <c r="R25" i="2"/>
  <c r="R26" i="2"/>
  <c r="R27" i="2" s="1"/>
  <c r="R28" i="2" s="1"/>
  <c r="R29" i="2" s="1"/>
  <c r="R30" i="2" s="1"/>
  <c r="R31" i="2" s="1"/>
  <c r="R32" i="2" s="1"/>
  <c r="R33" i="2" s="1"/>
  <c r="R34" i="2" s="1"/>
  <c r="R35" i="2" s="1"/>
  <c r="R36" i="2" s="1"/>
  <c r="R37" i="2" s="1"/>
  <c r="R38" i="2" s="1"/>
  <c r="R39" i="2" s="1"/>
  <c r="R40" i="2" s="1"/>
  <c r="R41" i="2" s="1"/>
  <c r="R42" i="2" s="1"/>
  <c r="R43" i="2" s="1"/>
  <c r="R44" i="2" s="1"/>
  <c r="R45" i="2" s="1"/>
  <c r="R46" i="2" s="1"/>
  <c r="H14" i="2"/>
  <c r="H13" i="2"/>
  <c r="L12" i="2"/>
  <c r="L13" i="2"/>
  <c r="H12" i="2"/>
  <c r="L16" i="2"/>
  <c r="H16" i="2"/>
  <c r="L15" i="2"/>
  <c r="H15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4" i="2"/>
  <c r="D14" i="2"/>
  <c r="L14" i="2"/>
  <c r="D15" i="2"/>
  <c r="D16" i="2"/>
  <c r="D5" i="2"/>
  <c r="D6" i="2"/>
  <c r="D7" i="2"/>
  <c r="D8" i="2"/>
  <c r="D9" i="2"/>
  <c r="D10" i="2"/>
  <c r="D11" i="2"/>
  <c r="D12" i="2"/>
  <c r="D13" i="2"/>
  <c r="D17" i="2"/>
  <c r="D18" i="2"/>
  <c r="D19" i="2" s="1"/>
  <c r="D4" i="2"/>
  <c r="H4" i="2"/>
  <c r="L8" i="2"/>
  <c r="H8" i="2"/>
  <c r="L11" i="2"/>
  <c r="H11" i="2"/>
  <c r="H7" i="2"/>
  <c r="L7" i="2"/>
  <c r="H5" i="2"/>
  <c r="H6" i="2"/>
  <c r="H9" i="2"/>
  <c r="H10" i="2"/>
  <c r="H17" i="2"/>
  <c r="H18" i="2"/>
  <c r="L5" i="2"/>
  <c r="L6" i="2"/>
  <c r="L9" i="2"/>
  <c r="L17" i="2"/>
  <c r="L18" i="2"/>
  <c r="L4" i="2"/>
  <c r="P19" i="2" l="1"/>
  <c r="H19" i="2"/>
  <c r="L19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F1202C3-81E8-4F0C-860C-C385CF73E273}" keepAlive="1" name="Requête - Activités" description="Connexion à la requête « Activités » dans le classeur." type="5" refreshedVersion="7" background="1" saveData="1">
    <dbPr connection="Provider=Microsoft.Mashup.OleDb.1;Data Source=$Workbook$;Location=Activités;Extended Properties=&quot;&quot;" command="SELECT * FROM [Activités]"/>
  </connection>
  <connection id="2" xr16:uid="{4618C602-9D19-4AA6-8234-85CFB43117F2}" keepAlive="1" name="Requête - Activités0" description="Connexion à la requête « Activités0 » dans le classeur." type="5" refreshedVersion="0" background="1">
    <dbPr connection="Provider=Microsoft.Mashup.OleDb.1;Data Source=$Workbook$;Location=Activités0;Extended Properties=&quot;&quot;" command="SELECT * FROM [Activités0]"/>
  </connection>
  <connection id="3" xr16:uid="{7FACAB7B-EB41-40FF-BF0A-2654408966EE}" keepAlive="1" name="Requête - Horaires" description="Connexion à la requête « Horaires » dans le classeur." type="5" refreshedVersion="7" background="1" saveData="1">
    <dbPr connection="Provider=Microsoft.Mashup.OleDb.1;Data Source=$Workbook$;Location=Horaires;Extended Properties=&quot;&quot;" command="SELECT * FROM [Horaires]"/>
  </connection>
</connections>
</file>

<file path=xl/sharedStrings.xml><?xml version="1.0" encoding="utf-8"?>
<sst xmlns="http://schemas.openxmlformats.org/spreadsheetml/2006/main" count="95" uniqueCount="43">
  <si>
    <t>Réveil</t>
  </si>
  <si>
    <t>Ecole</t>
  </si>
  <si>
    <t>Goûter</t>
  </si>
  <si>
    <t>Dîner</t>
  </si>
  <si>
    <t>Coucher</t>
  </si>
  <si>
    <t>Bonne nuit</t>
  </si>
  <si>
    <t>Nuit</t>
  </si>
  <si>
    <t>Jeux</t>
  </si>
  <si>
    <t>Maman - Activité</t>
  </si>
  <si>
    <t>Maman - Graph</t>
  </si>
  <si>
    <t>Soirée</t>
  </si>
  <si>
    <t>Maman - Heure début</t>
  </si>
  <si>
    <t>Maman - Heure fin</t>
  </si>
  <si>
    <t>Journée</t>
  </si>
  <si>
    <t>Gouter</t>
  </si>
  <si>
    <t>Sommeil</t>
  </si>
  <si>
    <t>Repas</t>
  </si>
  <si>
    <t>Papa - Graph</t>
  </si>
  <si>
    <t>Papa - Heure fin</t>
  </si>
  <si>
    <t>Papa - Heure début</t>
  </si>
  <si>
    <t>Papa - Activité</t>
  </si>
  <si>
    <t>Boulot</t>
  </si>
  <si>
    <t>Change</t>
  </si>
  <si>
    <t>Dépose Ecole</t>
  </si>
  <si>
    <t>Cherche Ecole</t>
  </si>
  <si>
    <t>Soins bébé</t>
  </si>
  <si>
    <t>Bébé - Activité</t>
  </si>
  <si>
    <t>Bébé  - Heure début</t>
  </si>
  <si>
    <t>Bébé - Heure fin</t>
  </si>
  <si>
    <t>Bébé - Graph</t>
  </si>
  <si>
    <t>Enfant - Activité</t>
  </si>
  <si>
    <t>Enfant - Heure début</t>
  </si>
  <si>
    <t>Enfant - Heure fin</t>
  </si>
  <si>
    <t>Enfant - Graph</t>
  </si>
  <si>
    <t>Actif</t>
  </si>
  <si>
    <t>Coucher enfants</t>
  </si>
  <si>
    <t>Heure</t>
  </si>
  <si>
    <t>Durée</t>
  </si>
  <si>
    <t>Activité</t>
  </si>
  <si>
    <t>Bébé</t>
  </si>
  <si>
    <t>Enfant</t>
  </si>
  <si>
    <t>Maman</t>
  </si>
  <si>
    <t>Papa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</si>
</sst>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2" x14ac:knownFonts="1">
    <font>
      <sz val="11"/>
      <color theme="1"/>
      <name val="Tw Cen MT"/>
      <family val="2"/>
      <scheme val="minor"/>
    </font>
    <font>
      <b/>
      <sz val="11"/>
      <color theme="0"/>
      <name val="Tw Cen MT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0" fillId="0" borderId="0" xfId="0" applyBorder="1"/>
    <xf numFmtId="20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0" fillId="3" borderId="4" xfId="0" applyFont="1" applyFill="1" applyBorder="1"/>
    <xf numFmtId="20" fontId="0" fillId="3" borderId="5" xfId="0" applyNumberFormat="1" applyFont="1" applyFill="1" applyBorder="1"/>
    <xf numFmtId="20" fontId="0" fillId="4" borderId="5" xfId="0" applyNumberFormat="1" applyFont="1" applyFill="1" applyBorder="1"/>
    <xf numFmtId="0" fontId="0" fillId="4" borderId="6" xfId="0" applyFont="1" applyFill="1" applyBorder="1"/>
    <xf numFmtId="20" fontId="0" fillId="4" borderId="7" xfId="0" applyNumberFormat="1" applyFont="1" applyFill="1" applyBorder="1"/>
    <xf numFmtId="0" fontId="0" fillId="4" borderId="4" xfId="0" applyFill="1" applyBorder="1"/>
    <xf numFmtId="0" fontId="0" fillId="3" borderId="4" xfId="0" applyFill="1" applyBorder="1"/>
    <xf numFmtId="20" fontId="0" fillId="3" borderId="5" xfId="0" applyNumberFormat="1" applyFill="1" applyBorder="1"/>
    <xf numFmtId="20" fontId="0" fillId="4" borderId="5" xfId="0" applyNumberFormat="1" applyFill="1" applyBorder="1"/>
    <xf numFmtId="0" fontId="0" fillId="3" borderId="8" xfId="0" applyFont="1" applyFill="1" applyBorder="1"/>
    <xf numFmtId="20" fontId="0" fillId="3" borderId="4" xfId="0" applyNumberFormat="1" applyFill="1" applyBorder="1"/>
  </cellXfs>
  <cellStyles count="1">
    <cellStyle name="Normal" xfId="0" builtinId="0"/>
  </cellStyles>
  <dxfs count="7">
    <dxf>
      <numFmt numFmtId="25" formatCode="hh:mm"/>
    </dxf>
    <dxf>
      <numFmt numFmtId="25" formatCode="hh:mm"/>
    </dxf>
    <dxf>
      <numFmt numFmtId="164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w Cen MT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w Cen MT"/>
        <scheme val="minor"/>
      </font>
      <numFmt numFmtId="25" formatCode="hh:mm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w Cen MT"/>
        <scheme val="minor"/>
      </font>
      <numFmt numFmtId="25" formatCode="hh:mm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alignment horizontal="general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autoTitleDeleted val="1"/>
    <c:plotArea>
      <c:layout/>
      <c:doughnut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numRef>
              <c:f>Heures2!$R$23:$R$46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Heures2!$S$23:$S$46</c:f>
              <c:numCache>
                <c:formatCode>General</c:formatCode>
                <c:ptCount val="24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60</c:v>
                </c:pt>
                <c:pt idx="10">
                  <c:v>60</c:v>
                </c:pt>
                <c:pt idx="11">
                  <c:v>60</c:v>
                </c:pt>
                <c:pt idx="12">
                  <c:v>60</c:v>
                </c:pt>
                <c:pt idx="13">
                  <c:v>60</c:v>
                </c:pt>
                <c:pt idx="14">
                  <c:v>60</c:v>
                </c:pt>
                <c:pt idx="15">
                  <c:v>60</c:v>
                </c:pt>
                <c:pt idx="16">
                  <c:v>60</c:v>
                </c:pt>
                <c:pt idx="17">
                  <c:v>60</c:v>
                </c:pt>
                <c:pt idx="18">
                  <c:v>60</c:v>
                </c:pt>
                <c:pt idx="19">
                  <c:v>60</c:v>
                </c:pt>
                <c:pt idx="20">
                  <c:v>60</c:v>
                </c:pt>
                <c:pt idx="21">
                  <c:v>60</c:v>
                </c:pt>
                <c:pt idx="22">
                  <c:v>60</c:v>
                </c:pt>
                <c:pt idx="23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22-4281-B21D-0BF87804D1C8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90"/>
      </c:doughnutChart>
    </c:plotArea>
    <c:plotVisOnly val="1"/>
    <c:dispBlanksAs val="gap"/>
    <c:showDLblsOverMax val="0"/>
  </c:chart>
  <c:spPr>
    <a:noFill/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txPr>
              <a:bodyPr rot="0" vert="horz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Heures2!$A$4:$A$18</c:f>
              <c:strCache>
                <c:ptCount val="15"/>
                <c:pt idx="0">
                  <c:v>Nuit</c:v>
                </c:pt>
                <c:pt idx="1">
                  <c:v>Repas</c:v>
                </c:pt>
                <c:pt idx="2">
                  <c:v>Actif</c:v>
                </c:pt>
                <c:pt idx="3">
                  <c:v>Sommeil</c:v>
                </c:pt>
                <c:pt idx="4">
                  <c:v>Repas</c:v>
                </c:pt>
                <c:pt idx="5">
                  <c:v>Actif</c:v>
                </c:pt>
                <c:pt idx="6">
                  <c:v>Sommeil</c:v>
                </c:pt>
                <c:pt idx="7">
                  <c:v>Repas</c:v>
                </c:pt>
                <c:pt idx="8">
                  <c:v>Actif</c:v>
                </c:pt>
                <c:pt idx="9">
                  <c:v>Sommeil</c:v>
                </c:pt>
                <c:pt idx="10">
                  <c:v>Repas</c:v>
                </c:pt>
                <c:pt idx="11">
                  <c:v>Actif</c:v>
                </c:pt>
                <c:pt idx="12">
                  <c:v>Repas</c:v>
                </c:pt>
                <c:pt idx="13">
                  <c:v>Coucher</c:v>
                </c:pt>
                <c:pt idx="14">
                  <c:v>Bonne nuit</c:v>
                </c:pt>
              </c:strCache>
            </c:strRef>
          </c:cat>
          <c:val>
            <c:numRef>
              <c:f>Heures2!$D$4:$D$18</c:f>
              <c:numCache>
                <c:formatCode>General</c:formatCode>
                <c:ptCount val="15"/>
                <c:pt idx="0">
                  <c:v>405</c:v>
                </c:pt>
                <c:pt idx="1">
                  <c:v>45</c:v>
                </c:pt>
                <c:pt idx="2">
                  <c:v>60.000000000000028</c:v>
                </c:pt>
                <c:pt idx="3">
                  <c:v>119.99999999999997</c:v>
                </c:pt>
                <c:pt idx="4">
                  <c:v>60.000000000000028</c:v>
                </c:pt>
                <c:pt idx="5">
                  <c:v>60.000000000000028</c:v>
                </c:pt>
                <c:pt idx="6">
                  <c:v>119.99999999999989</c:v>
                </c:pt>
                <c:pt idx="7">
                  <c:v>60.000000000000107</c:v>
                </c:pt>
                <c:pt idx="8">
                  <c:v>59.999999999999943</c:v>
                </c:pt>
                <c:pt idx="9">
                  <c:v>120.00000000000006</c:v>
                </c:pt>
                <c:pt idx="10">
                  <c:v>59.999999999999943</c:v>
                </c:pt>
                <c:pt idx="11">
                  <c:v>59.999999999999943</c:v>
                </c:pt>
                <c:pt idx="12">
                  <c:v>30.000000000000053</c:v>
                </c:pt>
                <c:pt idx="13">
                  <c:v>30.000000000000053</c:v>
                </c:pt>
                <c:pt idx="14">
                  <c:v>148.99999999999994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38-41C0-907D-143EFFE89C63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80"/>
      </c:doughnutChart>
    </c:plotArea>
    <c:plotVisOnly val="1"/>
    <c:dispBlanksAs val="gap"/>
    <c:showDLblsOverMax val="0"/>
  </c:chart>
  <c:spPr>
    <a:noFill/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txPr>
              <a:bodyPr rot="0" vert="horz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Heures2!$E$4:$E$18</c:f>
              <c:strCache>
                <c:ptCount val="15"/>
                <c:pt idx="0">
                  <c:v>Nuit</c:v>
                </c:pt>
                <c:pt idx="1">
                  <c:v>Réveil</c:v>
                </c:pt>
                <c:pt idx="2">
                  <c:v>Ecole</c:v>
                </c:pt>
                <c:pt idx="9">
                  <c:v>Goûter</c:v>
                </c:pt>
                <c:pt idx="10">
                  <c:v>Jeux</c:v>
                </c:pt>
                <c:pt idx="11">
                  <c:v>Dîner</c:v>
                </c:pt>
                <c:pt idx="12">
                  <c:v>Coucher</c:v>
                </c:pt>
                <c:pt idx="14">
                  <c:v>Bonne nuit</c:v>
                </c:pt>
              </c:strCache>
            </c:strRef>
          </c:cat>
          <c:val>
            <c:numRef>
              <c:f>Heures2!$H$4:$H$18</c:f>
              <c:numCache>
                <c:formatCode>General</c:formatCode>
                <c:ptCount val="15"/>
                <c:pt idx="0">
                  <c:v>435</c:v>
                </c:pt>
                <c:pt idx="1">
                  <c:v>60.000000000000028</c:v>
                </c:pt>
                <c:pt idx="2">
                  <c:v>495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30.000000000000053</c:v>
                </c:pt>
                <c:pt idx="10">
                  <c:v>149.99999999999994</c:v>
                </c:pt>
                <c:pt idx="11">
                  <c:v>59.999999999999943</c:v>
                </c:pt>
                <c:pt idx="12">
                  <c:v>30.000000000000053</c:v>
                </c:pt>
                <c:pt idx="13">
                  <c:v>0</c:v>
                </c:pt>
                <c:pt idx="14">
                  <c:v>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DA-49CB-BFB2-B94A3F856299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80"/>
      </c:doughnutChart>
    </c:plotArea>
    <c:plotVisOnly val="1"/>
    <c:dispBlanksAs val="gap"/>
    <c:showDLblsOverMax val="0"/>
  </c:chart>
  <c:spPr>
    <a:noFill/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Heures2!$I$4:$I$18</c:f>
              <c:strCache>
                <c:ptCount val="15"/>
                <c:pt idx="0">
                  <c:v>Nuit</c:v>
                </c:pt>
                <c:pt idx="1">
                  <c:v>Réveil</c:v>
                </c:pt>
                <c:pt idx="2">
                  <c:v>Dépose Ecole</c:v>
                </c:pt>
                <c:pt idx="3">
                  <c:v>Journée</c:v>
                </c:pt>
                <c:pt idx="4">
                  <c:v>Cherche Ecole</c:v>
                </c:pt>
                <c:pt idx="9">
                  <c:v>Gouter</c:v>
                </c:pt>
                <c:pt idx="11">
                  <c:v>Dîner</c:v>
                </c:pt>
                <c:pt idx="12">
                  <c:v>Soins bébé</c:v>
                </c:pt>
                <c:pt idx="13">
                  <c:v>Soirée</c:v>
                </c:pt>
                <c:pt idx="14">
                  <c:v>Bonne nuit</c:v>
                </c:pt>
              </c:strCache>
            </c:strRef>
          </c:cat>
          <c:val>
            <c:numRef>
              <c:f>Heures2!$L$4:$L$18</c:f>
              <c:numCache>
                <c:formatCode>General</c:formatCode>
                <c:ptCount val="15"/>
                <c:pt idx="0">
                  <c:v>405</c:v>
                </c:pt>
                <c:pt idx="1">
                  <c:v>90</c:v>
                </c:pt>
                <c:pt idx="2">
                  <c:v>29.999999999999972</c:v>
                </c:pt>
                <c:pt idx="3">
                  <c:v>420</c:v>
                </c:pt>
                <c:pt idx="4">
                  <c:v>45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180</c:v>
                </c:pt>
                <c:pt idx="10">
                  <c:v>0</c:v>
                </c:pt>
                <c:pt idx="11">
                  <c:v>59.999999999999943</c:v>
                </c:pt>
                <c:pt idx="12">
                  <c:v>60.000000000000107</c:v>
                </c:pt>
                <c:pt idx="13">
                  <c:v>119.99999999999989</c:v>
                </c:pt>
                <c:pt idx="14">
                  <c:v>29.000000000000057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17-436F-981C-FC395F498E69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</c:plotArea>
    <c:plotVisOnly val="1"/>
    <c:dispBlanksAs val="gap"/>
    <c:showDLblsOverMax val="0"/>
  </c:chart>
  <c:spPr>
    <a:noFill/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Heures2!$M$4:$M$18</c:f>
              <c:strCache>
                <c:ptCount val="15"/>
                <c:pt idx="0">
                  <c:v>Nuit</c:v>
                </c:pt>
                <c:pt idx="1">
                  <c:v>Réveil</c:v>
                </c:pt>
                <c:pt idx="2">
                  <c:v>Boulot</c:v>
                </c:pt>
                <c:pt idx="10">
                  <c:v>Change</c:v>
                </c:pt>
                <c:pt idx="11">
                  <c:v>Dîner</c:v>
                </c:pt>
                <c:pt idx="12">
                  <c:v>Coucher enfants</c:v>
                </c:pt>
                <c:pt idx="13">
                  <c:v>Soirée</c:v>
                </c:pt>
                <c:pt idx="14">
                  <c:v>Bonne nuit</c:v>
                </c:pt>
              </c:strCache>
            </c:strRef>
          </c:cat>
          <c:val>
            <c:numRef>
              <c:f>Heures2!$P$4:$P$18</c:f>
              <c:numCache>
                <c:formatCode>General</c:formatCode>
                <c:ptCount val="15"/>
                <c:pt idx="0">
                  <c:v>390</c:v>
                </c:pt>
                <c:pt idx="1">
                  <c:v>60.000000000000028</c:v>
                </c:pt>
                <c:pt idx="2">
                  <c:v>705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14.999999999999947</c:v>
                </c:pt>
                <c:pt idx="11">
                  <c:v>59.999999999999943</c:v>
                </c:pt>
                <c:pt idx="12">
                  <c:v>30.000000000000053</c:v>
                </c:pt>
                <c:pt idx="13">
                  <c:v>149.99999999999994</c:v>
                </c:pt>
                <c:pt idx="14">
                  <c:v>29.000000000000057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5C-4D05-B667-CAF100897CAC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15"/>
      </c:doughnutChart>
    </c:plotArea>
    <c:plotVisOnly val="1"/>
    <c:dispBlanksAs val="gap"/>
    <c:showDLblsOverMax val="0"/>
  </c:chart>
  <c:spPr>
    <a:noFill/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7"/>
          <c:order val="0"/>
          <c:tx>
            <c:strRef>
              <c:f>Feuil1!$E$1</c:f>
              <c:strCache>
                <c:ptCount val="1"/>
                <c:pt idx="0">
                  <c:v>Papa</c:v>
                </c:pt>
              </c:strCache>
            </c:strRef>
          </c:tx>
          <c:spPr>
            <a:ln>
              <a:noFill/>
            </a:ln>
          </c:spPr>
          <c:dPt>
            <c:idx val="0"/>
            <c:bubble3D val="0"/>
            <c:spPr>
              <a:solidFill>
                <a:schemeClr val="accent1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noFill/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noFill/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noFill/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Feuil1!$A$2:$A$32</c:f>
              <c:strCache>
                <c:ptCount val="31"/>
                <c:pt idx="0">
                  <c:v>Nuit</c:v>
                </c:pt>
                <c:pt idx="1">
                  <c:v>Repas</c:v>
                </c:pt>
                <c:pt idx="2">
                  <c:v>Réveil</c:v>
                </c:pt>
                <c:pt idx="3">
                  <c:v>Dépose Ecole</c:v>
                </c:pt>
                <c:pt idx="4">
                  <c:v>Actif</c:v>
                </c:pt>
                <c:pt idx="5">
                  <c:v>Ecole</c:v>
                </c:pt>
                <c:pt idx="6">
                  <c:v>Boulot</c:v>
                </c:pt>
                <c:pt idx="7">
                  <c:v>Sommeil</c:v>
                </c:pt>
                <c:pt idx="8">
                  <c:v>Journée</c:v>
                </c:pt>
                <c:pt idx="9">
                  <c:v>Repas</c:v>
                </c:pt>
                <c:pt idx="10">
                  <c:v>Cherche Ecole</c:v>
                </c:pt>
                <c:pt idx="11">
                  <c:v>Actif</c:v>
                </c:pt>
                <c:pt idx="12">
                  <c:v>Sommeil</c:v>
                </c:pt>
                <c:pt idx="13">
                  <c:v>Repas</c:v>
                </c:pt>
                <c:pt idx="14">
                  <c:v>Actif</c:v>
                </c:pt>
                <c:pt idx="15">
                  <c:v>Sommeil</c:v>
                </c:pt>
                <c:pt idx="16">
                  <c:v>Goûter</c:v>
                </c:pt>
                <c:pt idx="17">
                  <c:v>Gouter</c:v>
                </c:pt>
                <c:pt idx="18">
                  <c:v>Repas</c:v>
                </c:pt>
                <c:pt idx="19">
                  <c:v>Jeux</c:v>
                </c:pt>
                <c:pt idx="20">
                  <c:v>Change</c:v>
                </c:pt>
                <c:pt idx="21">
                  <c:v>Dîner</c:v>
                </c:pt>
                <c:pt idx="22">
                  <c:v>Actif</c:v>
                </c:pt>
                <c:pt idx="23">
                  <c:v>Dîner</c:v>
                </c:pt>
                <c:pt idx="24">
                  <c:v>Repas</c:v>
                </c:pt>
                <c:pt idx="25">
                  <c:v>Coucher</c:v>
                </c:pt>
                <c:pt idx="26">
                  <c:v>Soins bébé</c:v>
                </c:pt>
                <c:pt idx="27">
                  <c:v>Coucher enfants</c:v>
                </c:pt>
                <c:pt idx="28">
                  <c:v>Coucher</c:v>
                </c:pt>
                <c:pt idx="29">
                  <c:v>Soirée</c:v>
                </c:pt>
                <c:pt idx="30">
                  <c:v>Bonne nuit</c:v>
                </c:pt>
              </c:strCache>
            </c:strRef>
          </c:cat>
          <c:val>
            <c:numRef>
              <c:f>Feuil1!$E$2:$E$32</c:f>
              <c:numCache>
                <c:formatCode>General</c:formatCode>
                <c:ptCount val="31"/>
                <c:pt idx="0">
                  <c:v>390</c:v>
                </c:pt>
                <c:pt idx="2">
                  <c:v>60.000000000000028</c:v>
                </c:pt>
                <c:pt idx="6">
                  <c:v>705</c:v>
                </c:pt>
                <c:pt idx="20">
                  <c:v>14.999999999999947</c:v>
                </c:pt>
                <c:pt idx="23">
                  <c:v>59.999999999999943</c:v>
                </c:pt>
                <c:pt idx="27">
                  <c:v>30.000000000000053</c:v>
                </c:pt>
                <c:pt idx="29">
                  <c:v>149.99999999999994</c:v>
                </c:pt>
                <c:pt idx="30">
                  <c:v>29.000000000000057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267-47B4-AE5B-7651667D052D}"/>
            </c:ext>
          </c:extLst>
        </c:ser>
        <c:ser>
          <c:idx val="5"/>
          <c:order val="1"/>
          <c:tx>
            <c:strRef>
              <c:f>Feuil1!$D$1</c:f>
              <c:strCache>
                <c:ptCount val="1"/>
                <c:pt idx="0">
                  <c:v>Maman</c:v>
                </c:pt>
              </c:strCache>
            </c:strRef>
          </c:tx>
          <c:spPr>
            <a:ln>
              <a:noFill/>
            </a:ln>
          </c:spPr>
          <c:dPt>
            <c:idx val="0"/>
            <c:bubble3D val="0"/>
            <c:spPr>
              <a:solidFill>
                <a:schemeClr val="accent1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noFill/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noFill/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noFill/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Feuil1!$A$2:$A$32</c:f>
              <c:strCache>
                <c:ptCount val="31"/>
                <c:pt idx="0">
                  <c:v>Nuit</c:v>
                </c:pt>
                <c:pt idx="1">
                  <c:v>Repas</c:v>
                </c:pt>
                <c:pt idx="2">
                  <c:v>Réveil</c:v>
                </c:pt>
                <c:pt idx="3">
                  <c:v>Dépose Ecole</c:v>
                </c:pt>
                <c:pt idx="4">
                  <c:v>Actif</c:v>
                </c:pt>
                <c:pt idx="5">
                  <c:v>Ecole</c:v>
                </c:pt>
                <c:pt idx="6">
                  <c:v>Boulot</c:v>
                </c:pt>
                <c:pt idx="7">
                  <c:v>Sommeil</c:v>
                </c:pt>
                <c:pt idx="8">
                  <c:v>Journée</c:v>
                </c:pt>
                <c:pt idx="9">
                  <c:v>Repas</c:v>
                </c:pt>
                <c:pt idx="10">
                  <c:v>Cherche Ecole</c:v>
                </c:pt>
                <c:pt idx="11">
                  <c:v>Actif</c:v>
                </c:pt>
                <c:pt idx="12">
                  <c:v>Sommeil</c:v>
                </c:pt>
                <c:pt idx="13">
                  <c:v>Repas</c:v>
                </c:pt>
                <c:pt idx="14">
                  <c:v>Actif</c:v>
                </c:pt>
                <c:pt idx="15">
                  <c:v>Sommeil</c:v>
                </c:pt>
                <c:pt idx="16">
                  <c:v>Goûter</c:v>
                </c:pt>
                <c:pt idx="17">
                  <c:v>Gouter</c:v>
                </c:pt>
                <c:pt idx="18">
                  <c:v>Repas</c:v>
                </c:pt>
                <c:pt idx="19">
                  <c:v>Jeux</c:v>
                </c:pt>
                <c:pt idx="20">
                  <c:v>Change</c:v>
                </c:pt>
                <c:pt idx="21">
                  <c:v>Dîner</c:v>
                </c:pt>
                <c:pt idx="22">
                  <c:v>Actif</c:v>
                </c:pt>
                <c:pt idx="23">
                  <c:v>Dîner</c:v>
                </c:pt>
                <c:pt idx="24">
                  <c:v>Repas</c:v>
                </c:pt>
                <c:pt idx="25">
                  <c:v>Coucher</c:v>
                </c:pt>
                <c:pt idx="26">
                  <c:v>Soins bébé</c:v>
                </c:pt>
                <c:pt idx="27">
                  <c:v>Coucher enfants</c:v>
                </c:pt>
                <c:pt idx="28">
                  <c:v>Coucher</c:v>
                </c:pt>
                <c:pt idx="29">
                  <c:v>Soirée</c:v>
                </c:pt>
                <c:pt idx="30">
                  <c:v>Bonne nuit</c:v>
                </c:pt>
              </c:strCache>
            </c:strRef>
          </c:cat>
          <c:val>
            <c:numRef>
              <c:f>Feuil1!$D$2:$D$32</c:f>
              <c:numCache>
                <c:formatCode>General</c:formatCode>
                <c:ptCount val="31"/>
                <c:pt idx="0">
                  <c:v>405</c:v>
                </c:pt>
                <c:pt idx="2">
                  <c:v>90</c:v>
                </c:pt>
                <c:pt idx="3">
                  <c:v>29.999999999999972</c:v>
                </c:pt>
                <c:pt idx="8">
                  <c:v>420</c:v>
                </c:pt>
                <c:pt idx="10">
                  <c:v>45</c:v>
                </c:pt>
                <c:pt idx="17">
                  <c:v>180</c:v>
                </c:pt>
                <c:pt idx="23">
                  <c:v>59.999999999999943</c:v>
                </c:pt>
                <c:pt idx="26">
                  <c:v>60.000000000000107</c:v>
                </c:pt>
                <c:pt idx="29">
                  <c:v>119.99999999999989</c:v>
                </c:pt>
                <c:pt idx="30">
                  <c:v>29.000000000000057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267-47B4-AE5B-7651667D052D}"/>
            </c:ext>
          </c:extLst>
        </c:ser>
        <c:ser>
          <c:idx val="3"/>
          <c:order val="2"/>
          <c:tx>
            <c:strRef>
              <c:f>Feuil1!$C$1</c:f>
              <c:strCache>
                <c:ptCount val="1"/>
                <c:pt idx="0">
                  <c:v>Enfant</c:v>
                </c:pt>
              </c:strCache>
            </c:strRef>
          </c:tx>
          <c:spPr>
            <a:ln>
              <a:noFill/>
            </a:ln>
          </c:spPr>
          <c:dPt>
            <c:idx val="0"/>
            <c:bubble3D val="0"/>
            <c:spPr>
              <a:solidFill>
                <a:schemeClr val="accent1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noFill/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noFill/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noFill/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Feuil1!$A$2:$A$32</c:f>
              <c:strCache>
                <c:ptCount val="31"/>
                <c:pt idx="0">
                  <c:v>Nuit</c:v>
                </c:pt>
                <c:pt idx="1">
                  <c:v>Repas</c:v>
                </c:pt>
                <c:pt idx="2">
                  <c:v>Réveil</c:v>
                </c:pt>
                <c:pt idx="3">
                  <c:v>Dépose Ecole</c:v>
                </c:pt>
                <c:pt idx="4">
                  <c:v>Actif</c:v>
                </c:pt>
                <c:pt idx="5">
                  <c:v>Ecole</c:v>
                </c:pt>
                <c:pt idx="6">
                  <c:v>Boulot</c:v>
                </c:pt>
                <c:pt idx="7">
                  <c:v>Sommeil</c:v>
                </c:pt>
                <c:pt idx="8">
                  <c:v>Journée</c:v>
                </c:pt>
                <c:pt idx="9">
                  <c:v>Repas</c:v>
                </c:pt>
                <c:pt idx="10">
                  <c:v>Cherche Ecole</c:v>
                </c:pt>
                <c:pt idx="11">
                  <c:v>Actif</c:v>
                </c:pt>
                <c:pt idx="12">
                  <c:v>Sommeil</c:v>
                </c:pt>
                <c:pt idx="13">
                  <c:v>Repas</c:v>
                </c:pt>
                <c:pt idx="14">
                  <c:v>Actif</c:v>
                </c:pt>
                <c:pt idx="15">
                  <c:v>Sommeil</c:v>
                </c:pt>
                <c:pt idx="16">
                  <c:v>Goûter</c:v>
                </c:pt>
                <c:pt idx="17">
                  <c:v>Gouter</c:v>
                </c:pt>
                <c:pt idx="18">
                  <c:v>Repas</c:v>
                </c:pt>
                <c:pt idx="19">
                  <c:v>Jeux</c:v>
                </c:pt>
                <c:pt idx="20">
                  <c:v>Change</c:v>
                </c:pt>
                <c:pt idx="21">
                  <c:v>Dîner</c:v>
                </c:pt>
                <c:pt idx="22">
                  <c:v>Actif</c:v>
                </c:pt>
                <c:pt idx="23">
                  <c:v>Dîner</c:v>
                </c:pt>
                <c:pt idx="24">
                  <c:v>Repas</c:v>
                </c:pt>
                <c:pt idx="25">
                  <c:v>Coucher</c:v>
                </c:pt>
                <c:pt idx="26">
                  <c:v>Soins bébé</c:v>
                </c:pt>
                <c:pt idx="27">
                  <c:v>Coucher enfants</c:v>
                </c:pt>
                <c:pt idx="28">
                  <c:v>Coucher</c:v>
                </c:pt>
                <c:pt idx="29">
                  <c:v>Soirée</c:v>
                </c:pt>
                <c:pt idx="30">
                  <c:v>Bonne nuit</c:v>
                </c:pt>
              </c:strCache>
            </c:strRef>
          </c:cat>
          <c:val>
            <c:numRef>
              <c:f>Feuil1!$C$2:$C$32</c:f>
              <c:numCache>
                <c:formatCode>General</c:formatCode>
                <c:ptCount val="31"/>
                <c:pt idx="0">
                  <c:v>435</c:v>
                </c:pt>
                <c:pt idx="2">
                  <c:v>60.000000000000028</c:v>
                </c:pt>
                <c:pt idx="5">
                  <c:v>495</c:v>
                </c:pt>
                <c:pt idx="16">
                  <c:v>30.000000000000053</c:v>
                </c:pt>
                <c:pt idx="19">
                  <c:v>149.99999999999994</c:v>
                </c:pt>
                <c:pt idx="21">
                  <c:v>59.999999999999943</c:v>
                </c:pt>
                <c:pt idx="25">
                  <c:v>30.000000000000053</c:v>
                </c:pt>
                <c:pt idx="30">
                  <c:v>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267-47B4-AE5B-7651667D052D}"/>
            </c:ext>
          </c:extLst>
        </c:ser>
        <c:ser>
          <c:idx val="1"/>
          <c:order val="3"/>
          <c:tx>
            <c:strRef>
              <c:f>Feuil1!$B$1</c:f>
              <c:strCache>
                <c:ptCount val="1"/>
                <c:pt idx="0">
                  <c:v>Bébé</c:v>
                </c:pt>
              </c:strCache>
            </c:strRef>
          </c:tx>
          <c:spPr>
            <a:ln>
              <a:noFill/>
            </a:ln>
          </c:spPr>
          <c:dPt>
            <c:idx val="0"/>
            <c:bubble3D val="0"/>
            <c:spPr>
              <a:solidFill>
                <a:schemeClr val="accent1"/>
              </a:solidFill>
              <a:ln w="19050"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noFill/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noFill/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noFill/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noFill/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noFill/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noFill/>
              </a:ln>
              <a:effectLst/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Feuil1!$A$2:$A$32</c:f>
              <c:strCache>
                <c:ptCount val="31"/>
                <c:pt idx="0">
                  <c:v>Nuit</c:v>
                </c:pt>
                <c:pt idx="1">
                  <c:v>Repas</c:v>
                </c:pt>
                <c:pt idx="2">
                  <c:v>Réveil</c:v>
                </c:pt>
                <c:pt idx="3">
                  <c:v>Dépose Ecole</c:v>
                </c:pt>
                <c:pt idx="4">
                  <c:v>Actif</c:v>
                </c:pt>
                <c:pt idx="5">
                  <c:v>Ecole</c:v>
                </c:pt>
                <c:pt idx="6">
                  <c:v>Boulot</c:v>
                </c:pt>
                <c:pt idx="7">
                  <c:v>Sommeil</c:v>
                </c:pt>
                <c:pt idx="8">
                  <c:v>Journée</c:v>
                </c:pt>
                <c:pt idx="9">
                  <c:v>Repas</c:v>
                </c:pt>
                <c:pt idx="10">
                  <c:v>Cherche Ecole</c:v>
                </c:pt>
                <c:pt idx="11">
                  <c:v>Actif</c:v>
                </c:pt>
                <c:pt idx="12">
                  <c:v>Sommeil</c:v>
                </c:pt>
                <c:pt idx="13">
                  <c:v>Repas</c:v>
                </c:pt>
                <c:pt idx="14">
                  <c:v>Actif</c:v>
                </c:pt>
                <c:pt idx="15">
                  <c:v>Sommeil</c:v>
                </c:pt>
                <c:pt idx="16">
                  <c:v>Goûter</c:v>
                </c:pt>
                <c:pt idx="17">
                  <c:v>Gouter</c:v>
                </c:pt>
                <c:pt idx="18">
                  <c:v>Repas</c:v>
                </c:pt>
                <c:pt idx="19">
                  <c:v>Jeux</c:v>
                </c:pt>
                <c:pt idx="20">
                  <c:v>Change</c:v>
                </c:pt>
                <c:pt idx="21">
                  <c:v>Dîner</c:v>
                </c:pt>
                <c:pt idx="22">
                  <c:v>Actif</c:v>
                </c:pt>
                <c:pt idx="23">
                  <c:v>Dîner</c:v>
                </c:pt>
                <c:pt idx="24">
                  <c:v>Repas</c:v>
                </c:pt>
                <c:pt idx="25">
                  <c:v>Coucher</c:v>
                </c:pt>
                <c:pt idx="26">
                  <c:v>Soins bébé</c:v>
                </c:pt>
                <c:pt idx="27">
                  <c:v>Coucher enfants</c:v>
                </c:pt>
                <c:pt idx="28">
                  <c:v>Coucher</c:v>
                </c:pt>
                <c:pt idx="29">
                  <c:v>Soirée</c:v>
                </c:pt>
                <c:pt idx="30">
                  <c:v>Bonne nuit</c:v>
                </c:pt>
              </c:strCache>
            </c:strRef>
          </c:cat>
          <c:val>
            <c:numRef>
              <c:f>Feuil1!$B$2:$B$32</c:f>
              <c:numCache>
                <c:formatCode>General</c:formatCode>
                <c:ptCount val="31"/>
                <c:pt idx="0">
                  <c:v>405</c:v>
                </c:pt>
                <c:pt idx="1">
                  <c:v>45</c:v>
                </c:pt>
                <c:pt idx="4">
                  <c:v>60.000000000000028</c:v>
                </c:pt>
                <c:pt idx="7">
                  <c:v>119.99999999999997</c:v>
                </c:pt>
                <c:pt idx="9">
                  <c:v>60.000000000000028</c:v>
                </c:pt>
                <c:pt idx="11">
                  <c:v>60.000000000000028</c:v>
                </c:pt>
                <c:pt idx="12">
                  <c:v>119.99999999999989</c:v>
                </c:pt>
                <c:pt idx="13">
                  <c:v>60.000000000000107</c:v>
                </c:pt>
                <c:pt idx="14">
                  <c:v>59.999999999999943</c:v>
                </c:pt>
                <c:pt idx="15">
                  <c:v>120.00000000000006</c:v>
                </c:pt>
                <c:pt idx="18">
                  <c:v>59.999999999999943</c:v>
                </c:pt>
                <c:pt idx="22">
                  <c:v>59.999999999999943</c:v>
                </c:pt>
                <c:pt idx="24">
                  <c:v>30.000000000000053</c:v>
                </c:pt>
                <c:pt idx="28">
                  <c:v>30.000000000000053</c:v>
                </c:pt>
                <c:pt idx="30">
                  <c:v>148.99999999999994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67-47B4-AE5B-7651667D052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25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416858</xdr:colOff>
      <xdr:row>18</xdr:row>
      <xdr:rowOff>159681</xdr:rowOff>
    </xdr:from>
    <xdr:to>
      <xdr:col>14</xdr:col>
      <xdr:colOff>365240</xdr:colOff>
      <xdr:row>57</xdr:row>
      <xdr:rowOff>7210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268941</xdr:colOff>
      <xdr:row>21</xdr:row>
      <xdr:rowOff>100855</xdr:rowOff>
    </xdr:from>
    <xdr:to>
      <xdr:col>13</xdr:col>
      <xdr:colOff>504441</xdr:colOff>
      <xdr:row>53</xdr:row>
      <xdr:rowOff>123443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274543</xdr:colOff>
      <xdr:row>25</xdr:row>
      <xdr:rowOff>20731</xdr:rowOff>
    </xdr:from>
    <xdr:to>
      <xdr:col>12</xdr:col>
      <xdr:colOff>538719</xdr:colOff>
      <xdr:row>50</xdr:row>
      <xdr:rowOff>38378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182655</xdr:colOff>
      <xdr:row>27</xdr:row>
      <xdr:rowOff>134470</xdr:rowOff>
    </xdr:from>
    <xdr:to>
      <xdr:col>12</xdr:col>
      <xdr:colOff>79949</xdr:colOff>
      <xdr:row>47</xdr:row>
      <xdr:rowOff>76588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67234</xdr:colOff>
      <xdr:row>30</xdr:row>
      <xdr:rowOff>112059</xdr:rowOff>
    </xdr:from>
    <xdr:to>
      <xdr:col>11</xdr:col>
      <xdr:colOff>166764</xdr:colOff>
      <xdr:row>44</xdr:row>
      <xdr:rowOff>121941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2</xdr:row>
      <xdr:rowOff>19050</xdr:rowOff>
    </xdr:from>
    <xdr:to>
      <xdr:col>14</xdr:col>
      <xdr:colOff>19050</xdr:colOff>
      <xdr:row>35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87F0AC1-1ABE-4D88-B253-F053C48749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0D99497-464F-46AD-A659-A8D24EDB26BC}" autoFormatId="16" applyNumberFormats="0" applyBorderFormats="0" applyFontFormats="0" applyPatternFormats="0" applyAlignmentFormats="0" applyWidthHeightFormats="0">
  <queryTableRefresh nextId="6">
    <queryTableFields count="5">
      <queryTableField id="1" name="Activité" tableColumnId="1"/>
      <queryTableField id="2" name="Bébé" tableColumnId="2"/>
      <queryTableField id="3" name="Enfant" tableColumnId="3"/>
      <queryTableField id="4" name="Maman" tableColumnId="4"/>
      <queryTableField id="5" name="Papa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Horaires" displayName="Horaires" ref="A3:P19" totalsRowCount="1" headerRowDxfId="6">
  <autoFilter ref="A3:P18" xr:uid="{00000000-0009-0000-0100-000002000000}"/>
  <tableColumns count="16">
    <tableColumn id="1" xr3:uid="{00000000-0010-0000-0000-000001000000}" name="Bébé - Activité"/>
    <tableColumn id="2" xr3:uid="{00000000-0010-0000-0000-000002000000}" name="Bébé  - Heure début" dataDxfId="5"/>
    <tableColumn id="4" xr3:uid="{00000000-0010-0000-0000-000004000000}" name="Bébé - Heure fin" dataDxfId="4"/>
    <tableColumn id="12" xr3:uid="{00000000-0010-0000-0000-00000C000000}" name="Bébé - Graph" totalsRowFunction="custom" dataDxfId="3">
      <calculatedColumnFormula>(Horaires[[#This Row],[Bébé - Heure fin]]-Horaires[[#This Row],[Bébé  - Heure début]])*1440</calculatedColumnFormula>
      <totalsRowFormula>SUM(Horaires[Bébé - Graph])</totalsRowFormula>
    </tableColumn>
    <tableColumn id="3" xr3:uid="{00000000-0010-0000-0000-000003000000}" name="Enfant - Activité"/>
    <tableColumn id="10" xr3:uid="{00000000-0010-0000-0000-00000A000000}" name="Enfant - Heure début"/>
    <tableColumn id="7" xr3:uid="{00000000-0010-0000-0000-000007000000}" name="Enfant - Heure fin" dataDxfId="2"/>
    <tableColumn id="6" xr3:uid="{00000000-0010-0000-0000-000006000000}" name="Enfant - Graph" totalsRowFunction="custom">
      <calculatedColumnFormula>(Horaires[[#This Row],[Enfant - Heure fin]]-Horaires[[#This Row],[Enfant - Heure début]])*1440</calculatedColumnFormula>
      <totalsRowFormula>SUM(Horaires[Enfant - Graph])</totalsRowFormula>
    </tableColumn>
    <tableColumn id="5" xr3:uid="{00000000-0010-0000-0000-000005000000}" name="Maman - Activité"/>
    <tableColumn id="11" xr3:uid="{00000000-0010-0000-0000-00000B000000}" name="Maman - Heure début"/>
    <tableColumn id="9" xr3:uid="{00000000-0010-0000-0000-000009000000}" name="Maman - Heure fin"/>
    <tableColumn id="8" xr3:uid="{00000000-0010-0000-0000-000008000000}" name="Maman - Graph" totalsRowFunction="custom">
      <calculatedColumnFormula>(Horaires[[#This Row],[Maman - Heure fin]]-Horaires[[#This Row],[Maman - Heure début]])*1440</calculatedColumnFormula>
      <totalsRowFormula>SUM(Horaires[Maman - Graph])</totalsRowFormula>
    </tableColumn>
    <tableColumn id="13" xr3:uid="{00000000-0010-0000-0000-00000D000000}" name="Papa - Activité"/>
    <tableColumn id="14" xr3:uid="{00000000-0010-0000-0000-00000E000000}" name="Papa - Heure début" dataDxfId="1"/>
    <tableColumn id="15" xr3:uid="{00000000-0010-0000-0000-00000F000000}" name="Papa - Heure fin" dataDxfId="0"/>
    <tableColumn id="16" xr3:uid="{00000000-0010-0000-0000-000010000000}" name="Papa - Graph" totalsRowFunction="custom">
      <calculatedColumnFormula>(Horaires[[#This Row],[Papa - Heure fin]]-Horaires[[#This Row],[Papa - Heure début]])*1440</calculatedColumnFormula>
      <totalsRowFormula>SUM(Horaires[Papa - Graph])</totalsRow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0AC9B49-211A-4B41-86F1-5607D2F645B2}" name="Heures" displayName="Heures" ref="R22:S46" totalsRowShown="0">
  <autoFilter ref="R22:S46" xr:uid="{10AC9B49-211A-4B41-86F1-5607D2F645B2}"/>
  <tableColumns count="2">
    <tableColumn id="1" xr3:uid="{C04DD8D7-6DAE-4753-855A-A00EA69EC32F}" name="Heure">
      <calculatedColumnFormula>R22+1</calculatedColumnFormula>
    </tableColumn>
    <tableColumn id="2" xr3:uid="{99BE826B-80FE-4FED-BC30-C35F6D5BC148}" name="Duré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79E9ECC-2723-4738-93AC-4D6DE566469E}" name="Activités" displayName="Activités" ref="A1:E32" tableType="queryTable" totalsRowShown="0">
  <autoFilter ref="A1:E32" xr:uid="{679E9ECC-2723-4738-93AC-4D6DE566469E}"/>
  <tableColumns count="5">
    <tableColumn id="1" xr3:uid="{8EFDC8DB-D272-48AC-9AB6-7BD9BE9FC5FE}" uniqueName="1" name="Activité" queryTableFieldId="1"/>
    <tableColumn id="2" xr3:uid="{6B6CF7A0-5AFD-4977-8B17-702CADD32E91}" uniqueName="2" name="Bébé" queryTableFieldId="2"/>
    <tableColumn id="3" xr3:uid="{78464CE0-61E6-401E-AE4F-5B6DAF7C29BA}" uniqueName="3" name="Enfant" queryTableFieldId="3"/>
    <tableColumn id="4" xr3:uid="{27E1C7F9-0232-4ABE-BA58-3739563B284C}" uniqueName="4" name="Maman" queryTableFieldId="4"/>
    <tableColumn id="5" xr3:uid="{3709CBA5-8AAF-43DB-969A-54FA38B941F0}" uniqueName="5" name="Papa" queryTableFieldId="5"/>
  </tableColumns>
  <tableStyleInfo name="TableStyleMedium7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edian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Median">
      <a:majorFont>
        <a:latin typeface="Tw Cen MT"/>
        <a:ea typeface=""/>
        <a:cs typeface=""/>
        <a:font script="Grek" typeface="Calibri"/>
        <a:font script="Cyrl" typeface="Calibri"/>
        <a:font script="Jpan" typeface="HGPｺﾞｼｯｸE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Tw Cen MT"/>
        <a:ea typeface=""/>
        <a:cs typeface=""/>
        <a:font script="Grek" typeface="Calibri"/>
        <a:font script="Cyrl" typeface="Calibri"/>
        <a:font script="Jpan" typeface="HGPｺﾞｼｯｸE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inorFont>
    </a:fontScheme>
    <a:fmtScheme name="Me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  <a:blipFill>
          <a:blip xmlns:r="http://schemas.openxmlformats.org/officeDocument/2006/relationships" r:embed="rId2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S46"/>
  <sheetViews>
    <sheetView showGridLines="0" topLeftCell="A7" zoomScale="85" zoomScaleNormal="85" workbookViewId="0">
      <selection activeCell="B32" sqref="B32"/>
    </sheetView>
  </sheetViews>
  <sheetFormatPr baseColWidth="10" defaultColWidth="9" defaultRowHeight="14.25" x14ac:dyDescent="0.2"/>
  <cols>
    <col min="1" max="1" width="14.75" customWidth="1"/>
    <col min="5" max="12" width="8" customWidth="1"/>
  </cols>
  <sheetData>
    <row r="3" spans="1:16" s="4" customFormat="1" ht="36.75" customHeight="1" thickBot="1" x14ac:dyDescent="0.25">
      <c r="A3" s="5" t="s">
        <v>26</v>
      </c>
      <c r="B3" s="6" t="s">
        <v>27</v>
      </c>
      <c r="C3" s="6" t="s">
        <v>28</v>
      </c>
      <c r="D3" s="7" t="s">
        <v>29</v>
      </c>
      <c r="E3" s="4" t="s">
        <v>30</v>
      </c>
      <c r="F3" s="4" t="s">
        <v>31</v>
      </c>
      <c r="G3" s="4" t="s">
        <v>32</v>
      </c>
      <c r="H3" s="4" t="s">
        <v>33</v>
      </c>
      <c r="I3" s="4" t="s">
        <v>8</v>
      </c>
      <c r="J3" s="4" t="s">
        <v>11</v>
      </c>
      <c r="K3" s="4" t="s">
        <v>12</v>
      </c>
      <c r="L3" s="4" t="s">
        <v>9</v>
      </c>
      <c r="M3" s="4" t="s">
        <v>20</v>
      </c>
      <c r="N3" s="4" t="s">
        <v>19</v>
      </c>
      <c r="O3" s="4" t="s">
        <v>18</v>
      </c>
      <c r="P3" s="4" t="s">
        <v>17</v>
      </c>
    </row>
    <row r="4" spans="1:16" ht="15" thickTop="1" x14ac:dyDescent="0.2">
      <c r="A4" s="8" t="s">
        <v>6</v>
      </c>
      <c r="B4" s="9">
        <v>0</v>
      </c>
      <c r="C4" s="9">
        <v>0.28125</v>
      </c>
      <c r="D4" s="17">
        <f>(Horaires[[#This Row],[Bébé - Heure fin]]-Horaires[[#This Row],[Bébé  - Heure début]])*1440</f>
        <v>405</v>
      </c>
      <c r="E4" t="s">
        <v>6</v>
      </c>
      <c r="F4" s="3">
        <v>0</v>
      </c>
      <c r="G4" s="1">
        <v>0.30208333333333331</v>
      </c>
      <c r="H4">
        <f>(Horaires[[#This Row],[Enfant - Heure fin]]-Horaires[[#This Row],[Enfant - Heure début]])*1440</f>
        <v>435</v>
      </c>
      <c r="I4" t="s">
        <v>6</v>
      </c>
      <c r="J4" s="3">
        <v>0</v>
      </c>
      <c r="K4" s="3">
        <v>0.28125</v>
      </c>
      <c r="L4">
        <f>(Horaires[[#This Row],[Maman - Heure fin]]-Horaires[[#This Row],[Maman - Heure début]])*1440</f>
        <v>405</v>
      </c>
      <c r="M4" t="s">
        <v>6</v>
      </c>
      <c r="N4" s="3">
        <v>0</v>
      </c>
      <c r="O4" s="3">
        <v>0.27083333333333331</v>
      </c>
      <c r="P4">
        <f>(Horaires[[#This Row],[Papa - Heure fin]]-Horaires[[#This Row],[Papa - Heure début]])*1440</f>
        <v>390</v>
      </c>
    </row>
    <row r="5" spans="1:16" x14ac:dyDescent="0.2">
      <c r="A5" s="13" t="s">
        <v>16</v>
      </c>
      <c r="B5" s="10">
        <v>0.28125</v>
      </c>
      <c r="C5" s="10">
        <v>0.3125</v>
      </c>
      <c r="D5" s="17">
        <f>(Horaires[[#This Row],[Bébé - Heure fin]]-Horaires[[#This Row],[Bébé  - Heure début]])*1440</f>
        <v>45</v>
      </c>
      <c r="E5" t="s">
        <v>0</v>
      </c>
      <c r="F5" s="3">
        <v>0.30208333333333331</v>
      </c>
      <c r="G5" s="1">
        <v>0.34375</v>
      </c>
      <c r="H5">
        <f>(Horaires[[#This Row],[Enfant - Heure fin]]-Horaires[[#This Row],[Enfant - Heure début]])*1440</f>
        <v>60.000000000000028</v>
      </c>
      <c r="I5" t="s">
        <v>0</v>
      </c>
      <c r="J5" s="3">
        <v>0.28125</v>
      </c>
      <c r="K5" s="3">
        <v>0.34375</v>
      </c>
      <c r="L5">
        <f>(Horaires[[#This Row],[Maman - Heure fin]]-Horaires[[#This Row],[Maman - Heure début]])*1440</f>
        <v>90</v>
      </c>
      <c r="M5" t="s">
        <v>0</v>
      </c>
      <c r="N5" s="3">
        <v>0.27083333333333331</v>
      </c>
      <c r="O5" s="3">
        <v>0.3125</v>
      </c>
      <c r="P5">
        <f>(Horaires[[#This Row],[Papa - Heure fin]]-Horaires[[#This Row],[Papa - Heure début]])*1440</f>
        <v>60.000000000000028</v>
      </c>
    </row>
    <row r="6" spans="1:16" x14ac:dyDescent="0.2">
      <c r="A6" s="14" t="s">
        <v>34</v>
      </c>
      <c r="B6" s="15">
        <v>0.3125</v>
      </c>
      <c r="C6" s="9">
        <v>0.35416666666666669</v>
      </c>
      <c r="D6" s="17">
        <f>(Horaires[[#This Row],[Bébé - Heure fin]]-Horaires[[#This Row],[Bébé  - Heure début]])*1440</f>
        <v>60.000000000000028</v>
      </c>
      <c r="E6" t="s">
        <v>1</v>
      </c>
      <c r="F6" s="3">
        <v>0.34375</v>
      </c>
      <c r="G6" s="1">
        <v>0.6875</v>
      </c>
      <c r="H6">
        <f>(Horaires[[#This Row],[Enfant - Heure fin]]-Horaires[[#This Row],[Enfant - Heure début]])*1440</f>
        <v>495</v>
      </c>
      <c r="I6" t="s">
        <v>23</v>
      </c>
      <c r="J6" s="3">
        <v>0.34375</v>
      </c>
      <c r="K6" s="3">
        <v>0.36458333333333331</v>
      </c>
      <c r="L6">
        <f>(Horaires[[#This Row],[Maman - Heure fin]]-Horaires[[#This Row],[Maman - Heure début]])*1440</f>
        <v>29.999999999999972</v>
      </c>
      <c r="M6" t="s">
        <v>21</v>
      </c>
      <c r="N6" s="3">
        <v>0.3125</v>
      </c>
      <c r="O6" s="3">
        <v>0.80208333333333337</v>
      </c>
      <c r="P6">
        <f>(Horaires[[#This Row],[Papa - Heure fin]]-Horaires[[#This Row],[Papa - Heure début]])*1440</f>
        <v>705</v>
      </c>
    </row>
    <row r="7" spans="1:16" x14ac:dyDescent="0.2">
      <c r="A7" s="13" t="s">
        <v>15</v>
      </c>
      <c r="B7" s="16">
        <v>0.35416666666666669</v>
      </c>
      <c r="C7" s="10">
        <v>0.4375</v>
      </c>
      <c r="D7" s="17">
        <f>(Horaires[[#This Row],[Bébé - Heure fin]]-Horaires[[#This Row],[Bébé  - Heure début]])*1440</f>
        <v>119.99999999999997</v>
      </c>
      <c r="F7" s="3"/>
      <c r="G7" s="1"/>
      <c r="H7">
        <f>(Horaires[[#This Row],[Enfant - Heure fin]]-Horaires[[#This Row],[Enfant - Heure début]])*1440</f>
        <v>0</v>
      </c>
      <c r="I7" t="s">
        <v>13</v>
      </c>
      <c r="J7" s="3">
        <v>0.36458333333333331</v>
      </c>
      <c r="K7" s="3">
        <v>0.65625</v>
      </c>
      <c r="L7">
        <f>(Horaires[[#This Row],[Maman - Heure fin]]-Horaires[[#This Row],[Maman - Heure début]])*1440</f>
        <v>420</v>
      </c>
      <c r="N7" s="3"/>
      <c r="O7" s="3"/>
      <c r="P7">
        <f>(Horaires[[#This Row],[Papa - Heure fin]]-Horaires[[#This Row],[Papa - Heure début]])*1440</f>
        <v>0</v>
      </c>
    </row>
    <row r="8" spans="1:16" x14ac:dyDescent="0.2">
      <c r="A8" s="13" t="s">
        <v>16</v>
      </c>
      <c r="B8" s="9">
        <v>0.4375</v>
      </c>
      <c r="C8" s="9">
        <v>0.47916666666666669</v>
      </c>
      <c r="D8" s="17">
        <f>(Horaires[[#This Row],[Bébé - Heure fin]]-Horaires[[#This Row],[Bébé  - Heure début]])*1440</f>
        <v>60.000000000000028</v>
      </c>
      <c r="F8" s="3"/>
      <c r="G8" s="1"/>
      <c r="H8">
        <f>(Horaires[[#This Row],[Enfant - Heure fin]]-Horaires[[#This Row],[Enfant - Heure début]])*1440</f>
        <v>0</v>
      </c>
      <c r="I8" t="s">
        <v>24</v>
      </c>
      <c r="J8" s="3">
        <v>0.65625</v>
      </c>
      <c r="K8" s="3">
        <v>0.6875</v>
      </c>
      <c r="L8">
        <f>(Horaires[[#This Row],[Maman - Heure fin]]-Horaires[[#This Row],[Maman - Heure début]])*1440</f>
        <v>45</v>
      </c>
      <c r="N8" s="3"/>
      <c r="O8" s="3"/>
      <c r="P8">
        <f>(Horaires[[#This Row],[Papa - Heure fin]]-Horaires[[#This Row],[Papa - Heure début]])*1440</f>
        <v>0</v>
      </c>
    </row>
    <row r="9" spans="1:16" x14ac:dyDescent="0.2">
      <c r="A9" s="14" t="s">
        <v>34</v>
      </c>
      <c r="B9" s="10">
        <v>0.47916666666666669</v>
      </c>
      <c r="C9" s="10">
        <v>0.52083333333333337</v>
      </c>
      <c r="D9" s="17">
        <f>(Horaires[[#This Row],[Bébé - Heure fin]]-Horaires[[#This Row],[Bébé  - Heure début]])*1440</f>
        <v>60.000000000000028</v>
      </c>
      <c r="F9" s="3"/>
      <c r="G9" s="1"/>
      <c r="H9">
        <f>(Horaires[[#This Row],[Enfant - Heure fin]]-Horaires[[#This Row],[Enfant - Heure début]])*1440</f>
        <v>0</v>
      </c>
      <c r="J9" s="3"/>
      <c r="K9" s="3"/>
      <c r="L9">
        <f>(Horaires[[#This Row],[Maman - Heure fin]]-Horaires[[#This Row],[Maman - Heure début]])*1440</f>
        <v>0</v>
      </c>
      <c r="N9" s="3"/>
      <c r="O9" s="3"/>
      <c r="P9">
        <f>(Horaires[[#This Row],[Papa - Heure fin]]-Horaires[[#This Row],[Papa - Heure début]])*1440</f>
        <v>0</v>
      </c>
    </row>
    <row r="10" spans="1:16" x14ac:dyDescent="0.2">
      <c r="A10" s="13" t="s">
        <v>15</v>
      </c>
      <c r="B10" s="9">
        <v>0.52083333333333337</v>
      </c>
      <c r="C10" s="9">
        <v>0.60416666666666663</v>
      </c>
      <c r="D10" s="17">
        <f>(Horaires[[#This Row],[Bébé - Heure fin]]-Horaires[[#This Row],[Bébé  - Heure début]])*1440</f>
        <v>119.99999999999989</v>
      </c>
      <c r="F10" s="3"/>
      <c r="G10" s="1"/>
      <c r="H10">
        <f>(Horaires[[#This Row],[Enfant - Heure fin]]-Horaires[[#This Row],[Enfant - Heure début]])*1440</f>
        <v>0</v>
      </c>
      <c r="J10" s="3"/>
      <c r="K10" s="3"/>
      <c r="L10">
        <v>0</v>
      </c>
      <c r="N10" s="3"/>
      <c r="O10" s="3"/>
      <c r="P10">
        <f>(Horaires[[#This Row],[Papa - Heure fin]]-Horaires[[#This Row],[Papa - Heure début]])*1440</f>
        <v>0</v>
      </c>
    </row>
    <row r="11" spans="1:16" x14ac:dyDescent="0.2">
      <c r="A11" s="13" t="s">
        <v>16</v>
      </c>
      <c r="B11" s="10">
        <v>0.60416666666666663</v>
      </c>
      <c r="C11" s="10">
        <v>0.64583333333333337</v>
      </c>
      <c r="D11" s="17">
        <f>(Horaires[[#This Row],[Bébé - Heure fin]]-Horaires[[#This Row],[Bébé  - Heure début]])*1440</f>
        <v>60.000000000000107</v>
      </c>
      <c r="F11" s="3"/>
      <c r="G11" s="1"/>
      <c r="H11">
        <f>(Horaires[[#This Row],[Enfant - Heure fin]]-Horaires[[#This Row],[Enfant - Heure début]])*1440</f>
        <v>0</v>
      </c>
      <c r="J11" s="3"/>
      <c r="K11" s="3"/>
      <c r="L11">
        <f>(Horaires[[#This Row],[Maman - Heure fin]]-Horaires[[#This Row],[Maman - Heure début]])*1440</f>
        <v>0</v>
      </c>
      <c r="N11" s="3"/>
      <c r="O11" s="3"/>
      <c r="P11">
        <f>(Horaires[[#This Row],[Papa - Heure fin]]-Horaires[[#This Row],[Papa - Heure début]])*1440</f>
        <v>0</v>
      </c>
    </row>
    <row r="12" spans="1:16" x14ac:dyDescent="0.2">
      <c r="A12" s="14" t="s">
        <v>34</v>
      </c>
      <c r="B12" s="9">
        <v>0.64583333333333337</v>
      </c>
      <c r="C12" s="9">
        <v>0.6875</v>
      </c>
      <c r="D12" s="17">
        <f>(Horaires[[#This Row],[Bébé - Heure fin]]-Horaires[[#This Row],[Bébé  - Heure début]])*1440</f>
        <v>59.999999999999943</v>
      </c>
      <c r="F12" s="3"/>
      <c r="G12" s="1"/>
      <c r="H12">
        <f>(Horaires[[#This Row],[Enfant - Heure fin]]-Horaires[[#This Row],[Enfant - Heure début]])*1440</f>
        <v>0</v>
      </c>
      <c r="J12" s="3"/>
      <c r="K12" s="3"/>
      <c r="L12">
        <f>(Horaires[[#This Row],[Maman - Heure fin]]-Horaires[[#This Row],[Maman - Heure début]])*1440</f>
        <v>0</v>
      </c>
      <c r="N12" s="3"/>
      <c r="O12" s="3"/>
      <c r="P12">
        <f>(Horaires[[#This Row],[Papa - Heure fin]]-Horaires[[#This Row],[Papa - Heure début]])*1440</f>
        <v>0</v>
      </c>
    </row>
    <row r="13" spans="1:16" x14ac:dyDescent="0.2">
      <c r="A13" s="13" t="s">
        <v>15</v>
      </c>
      <c r="B13" s="10">
        <v>0.6875</v>
      </c>
      <c r="C13" s="10">
        <v>0.77083333333333337</v>
      </c>
      <c r="D13" s="17">
        <f>(Horaires[[#This Row],[Bébé - Heure fin]]-Horaires[[#This Row],[Bébé  - Heure début]])*1440</f>
        <v>120.00000000000006</v>
      </c>
      <c r="E13" t="s">
        <v>2</v>
      </c>
      <c r="F13" s="3">
        <v>0.6875</v>
      </c>
      <c r="G13" s="1">
        <v>0.70833333333333337</v>
      </c>
      <c r="H13">
        <f>(Horaires[[#This Row],[Enfant - Heure fin]]-Horaires[[#This Row],[Enfant - Heure début]])*1440</f>
        <v>30.000000000000053</v>
      </c>
      <c r="I13" t="s">
        <v>14</v>
      </c>
      <c r="J13" s="3">
        <v>0.6875</v>
      </c>
      <c r="K13" s="3">
        <v>0.8125</v>
      </c>
      <c r="L13">
        <f>(Horaires[[#This Row],[Maman - Heure fin]]-Horaires[[#This Row],[Maman - Heure début]])*1440</f>
        <v>180</v>
      </c>
      <c r="N13" s="3"/>
      <c r="O13" s="3"/>
      <c r="P13">
        <f>(Horaires[[#This Row],[Papa - Heure fin]]-Horaires[[#This Row],[Papa - Heure début]])*1440</f>
        <v>0</v>
      </c>
    </row>
    <row r="14" spans="1:16" x14ac:dyDescent="0.2">
      <c r="A14" s="13" t="s">
        <v>16</v>
      </c>
      <c r="B14" s="10">
        <v>0.77083333333333337</v>
      </c>
      <c r="C14" s="10">
        <v>0.8125</v>
      </c>
      <c r="D14" s="17">
        <f>(Horaires[[#This Row],[Bébé - Heure fin]]-Horaires[[#This Row],[Bébé  - Heure début]])*1440</f>
        <v>59.999999999999943</v>
      </c>
      <c r="E14" t="s">
        <v>7</v>
      </c>
      <c r="F14" s="3">
        <v>0.70833333333333337</v>
      </c>
      <c r="G14" s="1">
        <v>0.8125</v>
      </c>
      <c r="H14">
        <f>(Horaires[[#This Row],[Enfant - Heure fin]]-Horaires[[#This Row],[Enfant - Heure début]])*1440</f>
        <v>149.99999999999994</v>
      </c>
      <c r="J14" s="3"/>
      <c r="K14" s="3"/>
      <c r="L14">
        <f>(Horaires[[#This Row],[Maman - Heure fin]]-Horaires[[#This Row],[Maman - Heure début]])*1440</f>
        <v>0</v>
      </c>
      <c r="M14" t="s">
        <v>22</v>
      </c>
      <c r="N14" s="3">
        <v>0.80208333333333337</v>
      </c>
      <c r="O14" s="3">
        <v>0.8125</v>
      </c>
      <c r="P14">
        <f>(Horaires[[#This Row],[Papa - Heure fin]]-Horaires[[#This Row],[Papa - Heure début]])*1440</f>
        <v>14.999999999999947</v>
      </c>
    </row>
    <row r="15" spans="1:16" x14ac:dyDescent="0.2">
      <c r="A15" s="14" t="s">
        <v>34</v>
      </c>
      <c r="B15" s="10">
        <v>0.8125</v>
      </c>
      <c r="C15" s="10">
        <v>0.85416666666666663</v>
      </c>
      <c r="D15" s="17">
        <f>(Horaires[[#This Row],[Bébé - Heure fin]]-Horaires[[#This Row],[Bébé  - Heure début]])*1440</f>
        <v>59.999999999999943</v>
      </c>
      <c r="E15" t="s">
        <v>3</v>
      </c>
      <c r="F15" s="3">
        <v>0.8125</v>
      </c>
      <c r="G15" s="1">
        <v>0.85416666666666663</v>
      </c>
      <c r="H15">
        <f>(Horaires[[#This Row],[Enfant - Heure fin]]-Horaires[[#This Row],[Enfant - Heure début]])*1440</f>
        <v>59.999999999999943</v>
      </c>
      <c r="I15" t="s">
        <v>3</v>
      </c>
      <c r="J15" s="3">
        <v>0.8125</v>
      </c>
      <c r="K15" s="3">
        <v>0.85416666666666663</v>
      </c>
      <c r="L15">
        <f>(Horaires[[#This Row],[Maman - Heure fin]]-Horaires[[#This Row],[Maman - Heure début]])*1440</f>
        <v>59.999999999999943</v>
      </c>
      <c r="M15" t="s">
        <v>3</v>
      </c>
      <c r="N15" s="3">
        <v>0.8125</v>
      </c>
      <c r="O15" s="3">
        <v>0.85416666666666663</v>
      </c>
      <c r="P15">
        <f>(Horaires[[#This Row],[Papa - Heure fin]]-Horaires[[#This Row],[Papa - Heure début]])*1440</f>
        <v>59.999999999999943</v>
      </c>
    </row>
    <row r="16" spans="1:16" x14ac:dyDescent="0.2">
      <c r="A16" s="13" t="s">
        <v>16</v>
      </c>
      <c r="B16" s="10">
        <v>0.85416666666666663</v>
      </c>
      <c r="C16" s="10">
        <v>0.875</v>
      </c>
      <c r="D16" s="17">
        <f>(Horaires[[#This Row],[Bébé - Heure fin]]-Horaires[[#This Row],[Bébé  - Heure début]])*1440</f>
        <v>30.000000000000053</v>
      </c>
      <c r="E16" t="s">
        <v>4</v>
      </c>
      <c r="F16" s="3">
        <v>0.85416666666666663</v>
      </c>
      <c r="G16" s="1">
        <v>0.875</v>
      </c>
      <c r="H16">
        <f>(Horaires[[#This Row],[Enfant - Heure fin]]-Horaires[[#This Row],[Enfant - Heure début]])*1440</f>
        <v>30.000000000000053</v>
      </c>
      <c r="I16" t="s">
        <v>25</v>
      </c>
      <c r="J16" s="3">
        <v>0.85416666666666663</v>
      </c>
      <c r="K16" s="3">
        <v>0.89583333333333337</v>
      </c>
      <c r="L16">
        <f>(Horaires[[#This Row],[Maman - Heure fin]]-Horaires[[#This Row],[Maman - Heure début]])*1440</f>
        <v>60.000000000000107</v>
      </c>
      <c r="M16" t="s">
        <v>35</v>
      </c>
      <c r="N16" s="3">
        <v>0.85416666666666663</v>
      </c>
      <c r="O16" s="3">
        <v>0.875</v>
      </c>
      <c r="P16">
        <f>(Horaires[[#This Row],[Papa - Heure fin]]-Horaires[[#This Row],[Papa - Heure début]])*1440</f>
        <v>30.000000000000053</v>
      </c>
    </row>
    <row r="17" spans="1:19" x14ac:dyDescent="0.2">
      <c r="A17" s="18" t="s">
        <v>4</v>
      </c>
      <c r="B17" s="9">
        <v>0.875</v>
      </c>
      <c r="C17" s="9">
        <v>0.89583333333333337</v>
      </c>
      <c r="D17" s="17">
        <f>(Horaires[[#This Row],[Bébé - Heure fin]]-Horaires[[#This Row],[Bébé  - Heure début]])*1440</f>
        <v>30.000000000000053</v>
      </c>
      <c r="F17" s="3"/>
      <c r="G17" s="1"/>
      <c r="H17">
        <f>(Horaires[[#This Row],[Enfant - Heure fin]]-Horaires[[#This Row],[Enfant - Heure début]])*1440</f>
        <v>0</v>
      </c>
      <c r="I17" s="3" t="s">
        <v>10</v>
      </c>
      <c r="J17" s="3">
        <v>0.89583333333333337</v>
      </c>
      <c r="K17" s="3">
        <v>0.97916666666666663</v>
      </c>
      <c r="L17">
        <f>(Horaires[[#This Row],[Maman - Heure fin]]-Horaires[[#This Row],[Maman - Heure début]])*1440</f>
        <v>119.99999999999989</v>
      </c>
      <c r="M17" s="3" t="s">
        <v>10</v>
      </c>
      <c r="N17" s="3">
        <v>0.875</v>
      </c>
      <c r="O17" s="3">
        <v>0.97916666666666663</v>
      </c>
      <c r="P17">
        <f>(Horaires[[#This Row],[Papa - Heure fin]]-Horaires[[#This Row],[Papa - Heure début]])*1440</f>
        <v>149.99999999999994</v>
      </c>
    </row>
    <row r="18" spans="1:19" x14ac:dyDescent="0.2">
      <c r="A18" s="11" t="s">
        <v>5</v>
      </c>
      <c r="B18" s="12">
        <v>0.89583333333333337</v>
      </c>
      <c r="C18" s="12">
        <v>0.99930555555555556</v>
      </c>
      <c r="D18" s="17">
        <f>(Horaires[[#This Row],[Bébé - Heure fin]]-Horaires[[#This Row],[Bébé  - Heure début]])*1440</f>
        <v>148.99999999999994</v>
      </c>
      <c r="E18" t="s">
        <v>5</v>
      </c>
      <c r="F18" s="3">
        <v>0.875</v>
      </c>
      <c r="G18" s="1">
        <v>0.99930555555555556</v>
      </c>
      <c r="H18">
        <f>(Horaires[[#This Row],[Enfant - Heure fin]]-Horaires[[#This Row],[Enfant - Heure début]])*1440</f>
        <v>179</v>
      </c>
      <c r="I18" t="s">
        <v>5</v>
      </c>
      <c r="J18" s="3">
        <v>0.97916666666666663</v>
      </c>
      <c r="K18" s="3">
        <v>0.99930555555555556</v>
      </c>
      <c r="L18">
        <f>(Horaires[[#This Row],[Maman - Heure fin]]-Horaires[[#This Row],[Maman - Heure début]])*1440</f>
        <v>29.000000000000057</v>
      </c>
      <c r="M18" t="s">
        <v>5</v>
      </c>
      <c r="N18" s="3">
        <v>0.97916666666666663</v>
      </c>
      <c r="O18" s="3">
        <v>0.99930555555555556</v>
      </c>
      <c r="P18">
        <f>(Horaires[[#This Row],[Papa - Heure fin]]-Horaires[[#This Row],[Papa - Heure début]])*1440</f>
        <v>29.000000000000057</v>
      </c>
    </row>
    <row r="19" spans="1:19" x14ac:dyDescent="0.2">
      <c r="D19">
        <f>SUM(Horaires[Bébé - Graph])</f>
        <v>1439</v>
      </c>
      <c r="H19">
        <f>SUM(Horaires[Enfant - Graph])</f>
        <v>1439</v>
      </c>
      <c r="L19">
        <f>SUM(Horaires[Maman - Graph])</f>
        <v>1439</v>
      </c>
      <c r="P19">
        <f>SUM(Horaires[Papa - Graph])</f>
        <v>1439</v>
      </c>
    </row>
    <row r="22" spans="1:19" x14ac:dyDescent="0.2">
      <c r="R22" t="s">
        <v>36</v>
      </c>
      <c r="S22" t="s">
        <v>37</v>
      </c>
    </row>
    <row r="23" spans="1:19" x14ac:dyDescent="0.2">
      <c r="R23">
        <v>0</v>
      </c>
      <c r="S23">
        <v>60</v>
      </c>
    </row>
    <row r="24" spans="1:19" x14ac:dyDescent="0.2">
      <c r="R24">
        <f>R23+1</f>
        <v>1</v>
      </c>
      <c r="S24">
        <v>60</v>
      </c>
    </row>
    <row r="25" spans="1:19" x14ac:dyDescent="0.2">
      <c r="R25">
        <f t="shared" ref="R25:R46" si="0">R24+1</f>
        <v>2</v>
      </c>
      <c r="S25">
        <v>60</v>
      </c>
    </row>
    <row r="26" spans="1:19" x14ac:dyDescent="0.2">
      <c r="R26">
        <f t="shared" si="0"/>
        <v>3</v>
      </c>
      <c r="S26">
        <v>60</v>
      </c>
    </row>
    <row r="27" spans="1:19" x14ac:dyDescent="0.2">
      <c r="R27">
        <f t="shared" si="0"/>
        <v>4</v>
      </c>
      <c r="S27">
        <v>60</v>
      </c>
    </row>
    <row r="28" spans="1:19" x14ac:dyDescent="0.2">
      <c r="R28">
        <f t="shared" si="0"/>
        <v>5</v>
      </c>
      <c r="S28">
        <v>60</v>
      </c>
    </row>
    <row r="29" spans="1:19" x14ac:dyDescent="0.2">
      <c r="R29">
        <f t="shared" si="0"/>
        <v>6</v>
      </c>
      <c r="S29">
        <v>60</v>
      </c>
    </row>
    <row r="30" spans="1:19" x14ac:dyDescent="0.2">
      <c r="R30">
        <f t="shared" si="0"/>
        <v>7</v>
      </c>
      <c r="S30">
        <v>60</v>
      </c>
    </row>
    <row r="31" spans="1:19" x14ac:dyDescent="0.2">
      <c r="R31">
        <f t="shared" si="0"/>
        <v>8</v>
      </c>
      <c r="S31">
        <v>60</v>
      </c>
    </row>
    <row r="32" spans="1:19" x14ac:dyDescent="0.2">
      <c r="R32">
        <f t="shared" si="0"/>
        <v>9</v>
      </c>
      <c r="S32">
        <v>60</v>
      </c>
    </row>
    <row r="33" spans="5:19" x14ac:dyDescent="0.2">
      <c r="R33">
        <f t="shared" si="0"/>
        <v>10</v>
      </c>
      <c r="S33">
        <v>60</v>
      </c>
    </row>
    <row r="34" spans="5:19" x14ac:dyDescent="0.2">
      <c r="E34" s="2"/>
      <c r="F34" s="2"/>
      <c r="G34" s="2"/>
      <c r="H34" s="2"/>
      <c r="I34" s="2"/>
      <c r="J34" s="2"/>
      <c r="K34" s="2"/>
      <c r="L34" s="2"/>
      <c r="R34">
        <f t="shared" si="0"/>
        <v>11</v>
      </c>
      <c r="S34">
        <v>60</v>
      </c>
    </row>
    <row r="35" spans="5:19" x14ac:dyDescent="0.2">
      <c r="R35">
        <f t="shared" si="0"/>
        <v>12</v>
      </c>
      <c r="S35">
        <v>60</v>
      </c>
    </row>
    <row r="36" spans="5:19" x14ac:dyDescent="0.2">
      <c r="R36">
        <f t="shared" si="0"/>
        <v>13</v>
      </c>
      <c r="S36">
        <v>60</v>
      </c>
    </row>
    <row r="37" spans="5:19" x14ac:dyDescent="0.2">
      <c r="R37">
        <f t="shared" si="0"/>
        <v>14</v>
      </c>
      <c r="S37">
        <v>60</v>
      </c>
    </row>
    <row r="38" spans="5:19" x14ac:dyDescent="0.2">
      <c r="R38">
        <f t="shared" si="0"/>
        <v>15</v>
      </c>
      <c r="S38">
        <v>60</v>
      </c>
    </row>
    <row r="39" spans="5:19" x14ac:dyDescent="0.2">
      <c r="R39">
        <f t="shared" si="0"/>
        <v>16</v>
      </c>
      <c r="S39">
        <v>60</v>
      </c>
    </row>
    <row r="40" spans="5:19" x14ac:dyDescent="0.2">
      <c r="R40">
        <f t="shared" si="0"/>
        <v>17</v>
      </c>
      <c r="S40">
        <v>60</v>
      </c>
    </row>
    <row r="41" spans="5:19" x14ac:dyDescent="0.2">
      <c r="R41">
        <f t="shared" si="0"/>
        <v>18</v>
      </c>
      <c r="S41">
        <v>60</v>
      </c>
    </row>
    <row r="42" spans="5:19" x14ac:dyDescent="0.2">
      <c r="R42">
        <f t="shared" si="0"/>
        <v>19</v>
      </c>
      <c r="S42">
        <v>60</v>
      </c>
    </row>
    <row r="43" spans="5:19" x14ac:dyDescent="0.2">
      <c r="R43">
        <f t="shared" si="0"/>
        <v>20</v>
      </c>
      <c r="S43">
        <v>60</v>
      </c>
    </row>
    <row r="44" spans="5:19" x14ac:dyDescent="0.2">
      <c r="R44">
        <f t="shared" si="0"/>
        <v>21</v>
      </c>
      <c r="S44">
        <v>60</v>
      </c>
    </row>
    <row r="45" spans="5:19" x14ac:dyDescent="0.2">
      <c r="R45">
        <f t="shared" si="0"/>
        <v>22</v>
      </c>
      <c r="S45">
        <v>60</v>
      </c>
    </row>
    <row r="46" spans="5:19" x14ac:dyDescent="0.2">
      <c r="R46">
        <f t="shared" si="0"/>
        <v>23</v>
      </c>
      <c r="S46">
        <v>60</v>
      </c>
    </row>
  </sheetData>
  <pageMargins left="0.5" right="0.5" top="0.5" bottom="0.5" header="0.3" footer="0.3"/>
  <pageSetup scale="64" orientation="landscape" horizontalDpi="4294967292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91398-4694-4166-AD11-6AE65BA20CED}">
  <dimension ref="A1:E32"/>
  <sheetViews>
    <sheetView tabSelected="1" zoomScaleNormal="100" workbookViewId="0">
      <selection activeCell="P14" sqref="P14"/>
    </sheetView>
  </sheetViews>
  <sheetFormatPr baseColWidth="10" defaultRowHeight="14.25" x14ac:dyDescent="0.2"/>
  <cols>
    <col min="1" max="1" width="13.125" bestFit="1" customWidth="1"/>
    <col min="2" max="2" width="6.625" bestFit="1" customWidth="1"/>
    <col min="3" max="3" width="7.875" bestFit="1" customWidth="1"/>
    <col min="4" max="4" width="8.875" bestFit="1" customWidth="1"/>
    <col min="5" max="5" width="6.875" bestFit="1" customWidth="1"/>
    <col min="6" max="6" width="15.375" bestFit="1" customWidth="1"/>
    <col min="7" max="7" width="14.375" bestFit="1" customWidth="1"/>
    <col min="8" max="8" width="13.375" bestFit="1" customWidth="1"/>
  </cols>
  <sheetData>
    <row r="1" spans="1:5" x14ac:dyDescent="0.2">
      <c r="A1" t="s">
        <v>38</v>
      </c>
      <c r="B1" t="s">
        <v>39</v>
      </c>
      <c r="C1" t="s">
        <v>40</v>
      </c>
      <c r="D1" t="s">
        <v>41</v>
      </c>
      <c r="E1" t="s">
        <v>42</v>
      </c>
    </row>
    <row r="2" spans="1:5" x14ac:dyDescent="0.2">
      <c r="A2" t="s">
        <v>6</v>
      </c>
      <c r="B2">
        <v>405</v>
      </c>
      <c r="C2">
        <v>435</v>
      </c>
      <c r="D2">
        <v>405</v>
      </c>
      <c r="E2">
        <v>390</v>
      </c>
    </row>
    <row r="3" spans="1:5" x14ac:dyDescent="0.2">
      <c r="A3" t="s">
        <v>16</v>
      </c>
      <c r="B3">
        <v>45</v>
      </c>
    </row>
    <row r="4" spans="1:5" x14ac:dyDescent="0.2">
      <c r="A4" t="s">
        <v>0</v>
      </c>
      <c r="C4">
        <v>60.000000000000028</v>
      </c>
      <c r="D4">
        <v>90</v>
      </c>
      <c r="E4">
        <v>60.000000000000028</v>
      </c>
    </row>
    <row r="5" spans="1:5" x14ac:dyDescent="0.2">
      <c r="A5" t="s">
        <v>23</v>
      </c>
      <c r="D5">
        <v>29.999999999999972</v>
      </c>
    </row>
    <row r="6" spans="1:5" x14ac:dyDescent="0.2">
      <c r="A6" t="s">
        <v>34</v>
      </c>
      <c r="B6">
        <v>60.000000000000028</v>
      </c>
    </row>
    <row r="7" spans="1:5" x14ac:dyDescent="0.2">
      <c r="A7" t="s">
        <v>1</v>
      </c>
      <c r="C7">
        <v>495</v>
      </c>
    </row>
    <row r="8" spans="1:5" x14ac:dyDescent="0.2">
      <c r="A8" t="s">
        <v>21</v>
      </c>
      <c r="E8">
        <v>705</v>
      </c>
    </row>
    <row r="9" spans="1:5" x14ac:dyDescent="0.2">
      <c r="A9" t="s">
        <v>15</v>
      </c>
      <c r="B9">
        <v>119.99999999999997</v>
      </c>
    </row>
    <row r="10" spans="1:5" x14ac:dyDescent="0.2">
      <c r="A10" t="s">
        <v>13</v>
      </c>
      <c r="D10">
        <v>420</v>
      </c>
    </row>
    <row r="11" spans="1:5" x14ac:dyDescent="0.2">
      <c r="A11" t="s">
        <v>16</v>
      </c>
      <c r="B11">
        <v>60.000000000000028</v>
      </c>
    </row>
    <row r="12" spans="1:5" x14ac:dyDescent="0.2">
      <c r="A12" t="s">
        <v>24</v>
      </c>
      <c r="D12">
        <v>45</v>
      </c>
    </row>
    <row r="13" spans="1:5" x14ac:dyDescent="0.2">
      <c r="A13" t="s">
        <v>34</v>
      </c>
      <c r="B13">
        <v>60.000000000000028</v>
      </c>
    </row>
    <row r="14" spans="1:5" x14ac:dyDescent="0.2">
      <c r="A14" t="s">
        <v>15</v>
      </c>
      <c r="B14">
        <v>119.99999999999989</v>
      </c>
    </row>
    <row r="15" spans="1:5" x14ac:dyDescent="0.2">
      <c r="A15" t="s">
        <v>16</v>
      </c>
      <c r="B15">
        <v>60.000000000000107</v>
      </c>
    </row>
    <row r="16" spans="1:5" x14ac:dyDescent="0.2">
      <c r="A16" t="s">
        <v>34</v>
      </c>
      <c r="B16">
        <v>59.999999999999943</v>
      </c>
    </row>
    <row r="17" spans="1:5" x14ac:dyDescent="0.2">
      <c r="A17" t="s">
        <v>15</v>
      </c>
      <c r="B17">
        <v>120.00000000000006</v>
      </c>
    </row>
    <row r="18" spans="1:5" x14ac:dyDescent="0.2">
      <c r="A18" t="s">
        <v>2</v>
      </c>
      <c r="C18">
        <v>30.000000000000053</v>
      </c>
    </row>
    <row r="19" spans="1:5" x14ac:dyDescent="0.2">
      <c r="A19" t="s">
        <v>14</v>
      </c>
      <c r="D19">
        <v>180</v>
      </c>
    </row>
    <row r="20" spans="1:5" x14ac:dyDescent="0.2">
      <c r="A20" t="s">
        <v>16</v>
      </c>
      <c r="B20">
        <v>59.999999999999943</v>
      </c>
    </row>
    <row r="21" spans="1:5" x14ac:dyDescent="0.2">
      <c r="A21" t="s">
        <v>7</v>
      </c>
      <c r="C21">
        <v>149.99999999999994</v>
      </c>
    </row>
    <row r="22" spans="1:5" x14ac:dyDescent="0.2">
      <c r="A22" t="s">
        <v>22</v>
      </c>
      <c r="E22">
        <v>14.999999999999947</v>
      </c>
    </row>
    <row r="23" spans="1:5" x14ac:dyDescent="0.2">
      <c r="A23" t="s">
        <v>3</v>
      </c>
      <c r="C23">
        <v>59.999999999999943</v>
      </c>
    </row>
    <row r="24" spans="1:5" x14ac:dyDescent="0.2">
      <c r="A24" t="s">
        <v>34</v>
      </c>
      <c r="B24">
        <v>59.999999999999943</v>
      </c>
    </row>
    <row r="25" spans="1:5" x14ac:dyDescent="0.2">
      <c r="A25" t="s">
        <v>3</v>
      </c>
      <c r="D25">
        <v>59.999999999999943</v>
      </c>
      <c r="E25">
        <v>59.999999999999943</v>
      </c>
    </row>
    <row r="26" spans="1:5" x14ac:dyDescent="0.2">
      <c r="A26" t="s">
        <v>16</v>
      </c>
      <c r="B26">
        <v>30.000000000000053</v>
      </c>
    </row>
    <row r="27" spans="1:5" x14ac:dyDescent="0.2">
      <c r="A27" t="s">
        <v>4</v>
      </c>
      <c r="C27">
        <v>30.000000000000053</v>
      </c>
    </row>
    <row r="28" spans="1:5" x14ac:dyDescent="0.2">
      <c r="A28" t="s">
        <v>25</v>
      </c>
      <c r="D28">
        <v>60.000000000000107</v>
      </c>
    </row>
    <row r="29" spans="1:5" x14ac:dyDescent="0.2">
      <c r="A29" t="s">
        <v>35</v>
      </c>
      <c r="E29">
        <v>30.000000000000053</v>
      </c>
    </row>
    <row r="30" spans="1:5" x14ac:dyDescent="0.2">
      <c r="A30" t="s">
        <v>4</v>
      </c>
      <c r="B30">
        <v>30.000000000000053</v>
      </c>
    </row>
    <row r="31" spans="1:5" x14ac:dyDescent="0.2">
      <c r="A31" t="s">
        <v>10</v>
      </c>
      <c r="D31">
        <v>119.99999999999989</v>
      </c>
      <c r="E31">
        <v>149.99999999999994</v>
      </c>
    </row>
    <row r="32" spans="1:5" x14ac:dyDescent="0.2">
      <c r="A32" t="s">
        <v>5</v>
      </c>
      <c r="B32">
        <v>148.99999999999994</v>
      </c>
      <c r="C32">
        <v>179</v>
      </c>
      <c r="D32">
        <v>29.000000000000057</v>
      </c>
      <c r="E32">
        <v>29.000000000000057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irectSourceMarket xmlns="6d93d202-47fc-4405-873a-cab67cc5f1b2">english</DirectSourceMarket>
    <ApprovalStatus xmlns="6d93d202-47fc-4405-873a-cab67cc5f1b2">In Progress</ApprovalStatus>
    <MarketSpecific xmlns="6d93d202-47fc-4405-873a-cab67cc5f1b2" xsi:nil="true"/>
    <PrimaryImageGen xmlns="6d93d202-47fc-4405-873a-cab67cc5f1b2">true</PrimaryImageGen>
    <ThumbnailAssetId xmlns="6d93d202-47fc-4405-873a-cab67cc5f1b2" xsi:nil="true"/>
    <NumericId xmlns="6d93d202-47fc-4405-873a-cab67cc5f1b2">-1</NumericId>
    <TPFriendlyName xmlns="6d93d202-47fc-4405-873a-cab67cc5f1b2">21st century donut chart</TPFriendlyName>
    <BusinessGroup xmlns="6d93d202-47fc-4405-873a-cab67cc5f1b2" xsi:nil="true"/>
    <APEditor xmlns="6d93d202-47fc-4405-873a-cab67cc5f1b2">
      <UserInfo>
        <DisplayName>REDMOND\v-luannv</DisplayName>
        <AccountId>106</AccountId>
        <AccountType/>
      </UserInfo>
    </APEditor>
    <SourceTitle xmlns="6d93d202-47fc-4405-873a-cab67cc5f1b2">21st century donut chart</SourceTitle>
    <OpenTemplate xmlns="6d93d202-47fc-4405-873a-cab67cc5f1b2">true</OpenTemplate>
    <UALocComments xmlns="6d93d202-47fc-4405-873a-cab67cc5f1b2" xsi:nil="true"/>
    <ParentAssetId xmlns="6d93d202-47fc-4405-873a-cab67cc5f1b2" xsi:nil="true"/>
    <IntlLangReviewDate xmlns="6d93d202-47fc-4405-873a-cab67cc5f1b2" xsi:nil="true"/>
    <PublishStatusLookup xmlns="6d93d202-47fc-4405-873a-cab67cc5f1b2">
      <Value>86293</Value>
      <Value>454085</Value>
    </PublishStatusLookup>
    <MachineTranslated xmlns="6d93d202-47fc-4405-873a-cab67cc5f1b2" xsi:nil="true"/>
    <OriginalSourceMarket xmlns="6d93d202-47fc-4405-873a-cab67cc5f1b2">english</OriginalSourceMarket>
    <TPInstallLocation xmlns="6d93d202-47fc-4405-873a-cab67cc5f1b2">{My Templates}</TPInstallLocation>
    <APDescription xmlns="6d93d202-47fc-4405-873a-cab67cc5f1b2" xsi:nil="true"/>
    <ClipArtFilename xmlns="6d93d202-47fc-4405-873a-cab67cc5f1b2" xsi:nil="true"/>
    <ContentItem xmlns="6d93d202-47fc-4405-873a-cab67cc5f1b2" xsi:nil="true"/>
    <APAuthor xmlns="6d93d202-47fc-4405-873a-cab67cc5f1b2">
      <UserInfo>
        <DisplayName>REDMOND\cynvey</DisplayName>
        <AccountId>269</AccountId>
        <AccountType/>
      </UserInfo>
    </APAuthor>
    <TPAppVersion xmlns="6d93d202-47fc-4405-873a-cab67cc5f1b2">12</TPAppVersion>
    <TPCommandLine xmlns="6d93d202-47fc-4405-873a-cab67cc5f1b2">{XL} /t {FilePath}</TPCommandLine>
    <EditorialStatus xmlns="6d93d202-47fc-4405-873a-cab67cc5f1b2" xsi:nil="true"/>
    <PublishTargets xmlns="6d93d202-47fc-4405-873a-cab67cc5f1b2">OfficeOnline</PublishTargets>
    <TPLaunchHelpLinkType xmlns="6d93d202-47fc-4405-873a-cab67cc5f1b2">Template</TPLaunchHelpLinkType>
    <LastModifiedDateTime xmlns="6d93d202-47fc-4405-873a-cab67cc5f1b2" xsi:nil="true"/>
    <TimesCloned xmlns="6d93d202-47fc-4405-873a-cab67cc5f1b2" xsi:nil="true"/>
    <LastHandOff xmlns="6d93d202-47fc-4405-873a-cab67cc5f1b2" xsi:nil="true"/>
    <AssetStart xmlns="6d93d202-47fc-4405-873a-cab67cc5f1b2">2009-06-17T21:46:41+00:00</AssetStart>
    <Provider xmlns="6d93d202-47fc-4405-873a-cab67cc5f1b2">EY006220130</Provider>
    <AcquiredFrom xmlns="6d93d202-47fc-4405-873a-cab67cc5f1b2" xsi:nil="true"/>
    <TPClientViewer xmlns="6d93d202-47fc-4405-873a-cab67cc5f1b2">Microsoft Office Excel</TPClientViewer>
    <ArtSampleDocs xmlns="6d93d202-47fc-4405-873a-cab67cc5f1b2" xsi:nil="true"/>
    <UACurrentWords xmlns="6d93d202-47fc-4405-873a-cab67cc5f1b2">0</UACurrentWords>
    <UALocRecommendation xmlns="6d93d202-47fc-4405-873a-cab67cc5f1b2">Localize</UALocRecommendation>
    <IsDeleted xmlns="6d93d202-47fc-4405-873a-cab67cc5f1b2">false</IsDeleted>
    <ShowIn xmlns="6d93d202-47fc-4405-873a-cab67cc5f1b2" xsi:nil="true"/>
    <UANotes xmlns="6d93d202-47fc-4405-873a-cab67cc5f1b2" xsi:nil="true"/>
    <VoteCount xmlns="6d93d202-47fc-4405-873a-cab67cc5f1b2" xsi:nil="true"/>
    <TemplateStatus xmlns="6d93d202-47fc-4405-873a-cab67cc5f1b2" xsi:nil="true"/>
    <CSXHash xmlns="6d93d202-47fc-4405-873a-cab67cc5f1b2" xsi:nil="true"/>
    <AssetExpire xmlns="6d93d202-47fc-4405-873a-cab67cc5f1b2">2100-01-01T00:00:00+00:00</AssetExpire>
    <CSXSubmissionMarket xmlns="6d93d202-47fc-4405-873a-cab67cc5f1b2" xsi:nil="true"/>
    <DSATActionTaken xmlns="6d93d202-47fc-4405-873a-cab67cc5f1b2" xsi:nil="true"/>
    <TPExecutable xmlns="6d93d202-47fc-4405-873a-cab67cc5f1b2" xsi:nil="true"/>
    <SubmitterId xmlns="6d93d202-47fc-4405-873a-cab67cc5f1b2" xsi:nil="true"/>
    <AssetType xmlns="6d93d202-47fc-4405-873a-cab67cc5f1b2">TP</AssetType>
    <ApprovalLog xmlns="6d93d202-47fc-4405-873a-cab67cc5f1b2" xsi:nil="true"/>
    <CSXUpdate xmlns="6d93d202-47fc-4405-873a-cab67cc5f1b2">false</CSXUpdate>
    <BugNumber xmlns="6d93d202-47fc-4405-873a-cab67cc5f1b2" xsi:nil="true"/>
    <CSXSubmissionDate xmlns="6d93d202-47fc-4405-873a-cab67cc5f1b2" xsi:nil="true"/>
    <Milestone xmlns="6d93d202-47fc-4405-873a-cab67cc5f1b2" xsi:nil="true"/>
    <OriginAsset xmlns="6d93d202-47fc-4405-873a-cab67cc5f1b2" xsi:nil="true"/>
    <TPComponent xmlns="6d93d202-47fc-4405-873a-cab67cc5f1b2">EXCELFiles</TPComponent>
    <AssetId xmlns="6d93d202-47fc-4405-873a-cab67cc5f1b2">TP010214150</AssetId>
    <TPApplication xmlns="6d93d202-47fc-4405-873a-cab67cc5f1b2">Excel</TPApplication>
    <TPLaunchHelpLink xmlns="6d93d202-47fc-4405-873a-cab67cc5f1b2" xsi:nil="true"/>
    <IntlLocPriority xmlns="6d93d202-47fc-4405-873a-cab67cc5f1b2" xsi:nil="true"/>
    <PlannedPubDate xmlns="6d93d202-47fc-4405-873a-cab67cc5f1b2" xsi:nil="true"/>
    <CrawlForDependencies xmlns="6d93d202-47fc-4405-873a-cab67cc5f1b2">false</CrawlForDependencies>
    <IntlLangReviewer xmlns="6d93d202-47fc-4405-873a-cab67cc5f1b2" xsi:nil="true"/>
    <HandoffToMSDN xmlns="6d93d202-47fc-4405-873a-cab67cc5f1b2" xsi:nil="true"/>
    <TrustLevel xmlns="6d93d202-47fc-4405-873a-cab67cc5f1b2">1 Microsoft Managed Content</TrustLevel>
    <IsSearchable xmlns="6d93d202-47fc-4405-873a-cab67cc5f1b2">false</IsSearchable>
    <TPNamespace xmlns="6d93d202-47fc-4405-873a-cab67cc5f1b2">EXCEL</TPNamespace>
    <Markets xmlns="6d93d202-47fc-4405-873a-cab67cc5f1b2"/>
    <AverageRating xmlns="6d93d202-47fc-4405-873a-cab67cc5f1b2" xsi:nil="true"/>
    <UAProjectedTotalWords xmlns="6d93d202-47fc-4405-873a-cab67cc5f1b2" xsi:nil="true"/>
    <IntlLangReview xmlns="6d93d202-47fc-4405-873a-cab67cc5f1b2" xsi:nil="true"/>
    <OutputCachingOn xmlns="6d93d202-47fc-4405-873a-cab67cc5f1b2">false</OutputCachingOn>
    <Component xmlns="64acb2c5-0a2b-4bda-bd34-58e36cbb80d2" xsi:nil="true"/>
    <LastPublishResultLookup xmlns="6d93d202-47fc-4405-873a-cab67cc5f1b2" xsi:nil="true"/>
    <Description0 xmlns="64acb2c5-0a2b-4bda-bd34-58e36cbb80d2" xsi:nil="true"/>
    <Downloads xmlns="6d93d202-47fc-4405-873a-cab67cc5f1b2">0</Downloads>
    <EditorialTags xmlns="6d93d202-47fc-4405-873a-cab67cc5f1b2" xsi:nil="true"/>
    <Manager xmlns="6d93d202-47fc-4405-873a-cab67cc5f1b2" xsi:nil="true"/>
    <OOCacheId xmlns="6d93d202-47fc-4405-873a-cab67cc5f1b2" xsi:nil="true"/>
    <PolicheckWords xmlns="6d93d202-47fc-4405-873a-cab67cc5f1b2" xsi:nil="true"/>
    <FriendlyTitle xmlns="6d93d202-47fc-4405-873a-cab67cc5f1b2" xsi:nil="true"/>
    <Providers xmlns="6d93d202-47fc-4405-873a-cab67cc5f1b2" xsi:nil="true"/>
    <TemplateTemplateType xmlns="6d93d202-47fc-4405-873a-cab67cc5f1b2">Excel 2007 Default</TemplateTemplateType>
    <LegacyData xmlns="6d93d202-47fc-4405-873a-cab67cc5f1b2" xsi:nil="true"/>
    <LocManualTestRequired xmlns="6d93d202-47fc-4405-873a-cab67cc5f1b2" xsi:nil="true"/>
    <LocalizationTagsTaxHTField0 xmlns="6d93d202-47fc-4405-873a-cab67cc5f1b2">
      <Terms xmlns="http://schemas.microsoft.com/office/infopath/2007/PartnerControls"/>
    </LocalizationTagsTaxHTField0>
    <CampaignTagsTaxHTField0 xmlns="6d93d202-47fc-4405-873a-cab67cc5f1b2">
      <Terms xmlns="http://schemas.microsoft.com/office/infopath/2007/PartnerControls"/>
    </CampaignTagsTaxHTField0>
    <LocLastLocAttemptVersionLookup xmlns="6d93d202-47fc-4405-873a-cab67cc5f1b2">66804</LocLastLocAttemptVersionLookup>
    <InternalTagsTaxHTField0 xmlns="6d93d202-47fc-4405-873a-cab67cc5f1b2">
      <Terms xmlns="http://schemas.microsoft.com/office/infopath/2007/PartnerControls"/>
    </InternalTagsTaxHTField0>
    <LocProcessedForMarketsLookup xmlns="6d93d202-47fc-4405-873a-cab67cc5f1b2" xsi:nil="true"/>
    <LocRecommendedHandoff xmlns="6d93d202-47fc-4405-873a-cab67cc5f1b2" xsi:nil="true"/>
    <LocOverallPreviewStatusLookup xmlns="6d93d202-47fc-4405-873a-cab67cc5f1b2" xsi:nil="true"/>
    <LocOverallPublishStatusLookup xmlns="6d93d202-47fc-4405-873a-cab67cc5f1b2" xsi:nil="true"/>
    <LocProcessedForHandoffsLookup xmlns="6d93d202-47fc-4405-873a-cab67cc5f1b2" xsi:nil="true"/>
    <LocLastLocAttemptVersionTypeLookup xmlns="6d93d202-47fc-4405-873a-cab67cc5f1b2" xsi:nil="true"/>
    <LocOverallHandbackStatusLookup xmlns="6d93d202-47fc-4405-873a-cab67cc5f1b2" xsi:nil="true"/>
    <BlockPublish xmlns="6d93d202-47fc-4405-873a-cab67cc5f1b2" xsi:nil="true"/>
    <LocComments xmlns="6d93d202-47fc-4405-873a-cab67cc5f1b2" xsi:nil="true"/>
    <TaxCatchAll xmlns="6d93d202-47fc-4405-873a-cab67cc5f1b2"/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FeatureTagsTaxHTField0 xmlns="6d93d202-47fc-4405-873a-cab67cc5f1b2">
      <Terms xmlns="http://schemas.microsoft.com/office/infopath/2007/PartnerControls"/>
    </FeatureTagsTaxHTField0>
    <LocOverallLocStatusLookup xmlns="6d93d202-47fc-4405-873a-cab67cc5f1b2" xsi:nil="true"/>
    <LocPublishedLinkedAssetsLookup xmlns="6d93d202-47fc-4405-873a-cab67cc5f1b2" xsi:nil="true"/>
    <LocNewPublishedVersionLookup xmlns="6d93d202-47fc-4405-873a-cab67cc5f1b2" xsi:nil="true"/>
    <LocPublishedDependentAssetsLookup xmlns="6d93d202-47fc-4405-873a-cab67cc5f1b2" xsi:nil="true"/>
    <OriginalRelease xmlns="6d93d202-47fc-4405-873a-cab67cc5f1b2">14</OriginalRelease>
    <LocMarketGroupTiers2 xmlns="6d93d202-47fc-4405-873a-cab67cc5f1b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F80AEAAD-5725-49B4-9161-FBE3F11A35ED}">
  <ds:schemaRefs>
    <ds:schemaRef ds:uri="http://schemas.microsoft.com/office/2006/metadata/properties"/>
    <ds:schemaRef ds:uri="http://schemas.microsoft.com/office/infopath/2007/PartnerControls"/>
    <ds:schemaRef ds:uri="6d93d202-47fc-4405-873a-cab67cc5f1b2"/>
    <ds:schemaRef ds:uri="64acb2c5-0a2b-4bda-bd34-58e36cbb80d2"/>
  </ds:schemaRefs>
</ds:datastoreItem>
</file>

<file path=customXml/itemProps2.xml><?xml version="1.0" encoding="utf-8"?>
<ds:datastoreItem xmlns:ds="http://schemas.openxmlformats.org/officeDocument/2006/customXml" ds:itemID="{54C45EA6-9B18-447F-A124-913BF1BFE1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42F4B3-CB9C-4FE7-A63F-C7843A5836D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E5B267B-AF5E-4CED-A373-D6EA13FE23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Heures2</vt:lpstr>
      <vt:lpstr>Feuil1</vt:lpstr>
      <vt:lpstr>Heures2!Zone_d_impression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21st century donut chart</dc:title>
  <dc:creator/>
  <cp:lastModifiedBy/>
  <dcterms:created xsi:type="dcterms:W3CDTF">2007-01-24T20:09:02Z</dcterms:created>
  <dcterms:modified xsi:type="dcterms:W3CDTF">2021-06-23T07:14:36Z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ImageGenCounter">
    <vt:i4>0</vt:i4>
  </property>
  <property fmtid="{D5CDD505-2E9C-101B-9397-08002B2CF9AE}" pid="4" name="ImageGenStatus">
    <vt:i4>0</vt:i4>
  </property>
  <property fmtid="{D5CDD505-2E9C-101B-9397-08002B2CF9AE}" pid="5" name="PolicheckStatus">
    <vt:i4>0</vt:i4>
  </property>
  <property fmtid="{D5CDD505-2E9C-101B-9397-08002B2CF9AE}" pid="6" name="Applications">
    <vt:lpwstr>11;#Excel 12;#67;#Template 12;#393;#Excel 14</vt:lpwstr>
  </property>
  <property fmtid="{D5CDD505-2E9C-101B-9397-08002B2CF9AE}" pid="7" name="PolicheckCounter">
    <vt:i4>0</vt:i4>
  </property>
  <property fmtid="{D5CDD505-2E9C-101B-9397-08002B2CF9AE}" pid="8" name="APTrustLevel">
    <vt:r8>1</vt:r8>
  </property>
  <property fmtid="{D5CDD505-2E9C-101B-9397-08002B2CF9AE}" pid="9" name="Order">
    <vt:r8>6572300</vt:r8>
  </property>
  <property fmtid="{D5CDD505-2E9C-101B-9397-08002B2CF9AE}" pid="10" name="HiddenCategoryTags">
    <vt:lpwstr/>
  </property>
  <property fmtid="{D5CDD505-2E9C-101B-9397-08002B2CF9AE}" pid="11" name="InternalTags">
    <vt:lpwstr/>
  </property>
  <property fmtid="{D5CDD505-2E9C-101B-9397-08002B2CF9AE}" pid="12" name="FeatureTags">
    <vt:lpwstr/>
  </property>
  <property fmtid="{D5CDD505-2E9C-101B-9397-08002B2CF9AE}" pid="13" name="LocalizationTags">
    <vt:lpwstr/>
  </property>
  <property fmtid="{D5CDD505-2E9C-101B-9397-08002B2CF9AE}" pid="14" name="CategoryTags">
    <vt:lpwstr/>
  </property>
  <property fmtid="{D5CDD505-2E9C-101B-9397-08002B2CF9AE}" pid="15" name="CampaignTags">
    <vt:lpwstr/>
  </property>
  <property fmtid="{D5CDD505-2E9C-101B-9397-08002B2CF9AE}" pid="16" name="ScenarioTags">
    <vt:lpwstr/>
  </property>
</Properties>
</file>