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hidePivotFieldList="1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92AD5DF6-E221-4D74-A006-76475D3F3D44}" xr6:coauthVersionLast="46" xr6:coauthVersionMax="46" xr10:uidLastSave="{00000000-0000-0000-0000-000000000000}"/>
  <bookViews>
    <workbookView xWindow="-120" yWindow="-120" windowWidth="29040" windowHeight="15990" xr2:uid="{00000000-000D-0000-FFFF-FFFF00000000}"/>
  </bookViews>
  <sheets>
    <sheet name="Track Record" sheetId="3" r:id="rId1"/>
  </sheets>
  <definedNames>
    <definedName name="Plage_Graph">OFFSET(#REF!,MATCH(#REF!,#REF!,0),1,,COUNTA(#REF!))</definedName>
  </definedNames>
  <calcPr calcId="191029"/>
  <pivotCaches>
    <pivotCache cacheId="0" r:id="rId2"/>
    <pivotCache cacheId="1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5" i="3" l="1"/>
  <c r="E16" i="3"/>
  <c r="E14" i="3"/>
  <c r="E13" i="3"/>
  <c r="E12" i="3"/>
  <c r="E11" i="3"/>
  <c r="K11" i="3"/>
  <c r="E10" i="3"/>
  <c r="E9" i="3"/>
  <c r="E8" i="3"/>
  <c r="E6" i="3"/>
  <c r="E7" i="3"/>
  <c r="E5" i="3"/>
  <c r="E4" i="3"/>
  <c r="E3" i="3"/>
  <c r="E2" i="3"/>
  <c r="K2" i="3"/>
  <c r="K5" i="3"/>
  <c r="K6" i="3"/>
  <c r="K16" i="3" l="1"/>
  <c r="K15" i="3"/>
  <c r="K14" i="3"/>
  <c r="K13" i="3"/>
  <c r="K12" i="3"/>
  <c r="K10" i="3"/>
  <c r="K9" i="3"/>
  <c r="K8" i="3"/>
  <c r="K7" i="3"/>
  <c r="K4" i="3"/>
  <c r="K3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6FDC53D-1C0B-4931-8C22-EEDBE056FFC0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  <connection id="2" xr16:uid="{780BCB59-20F0-4453-AF73-60232B4BADC6}" keepAlive="1" name="Requête - Tableau1 (2)" description="Connexion à la requête « Tableau1 (2) » dans le classeur." type="5" refreshedVersion="6" background="1">
    <dbPr connection="Provider=Microsoft.Mashup.OleDb.1;Data Source=$Workbook$;Location=&quot;Tableau1 (2)&quot;;Extended Properties=&quot;&quot;" command="SELECT * FROM [Tableau1 (2)]"/>
  </connection>
</connections>
</file>

<file path=xl/sharedStrings.xml><?xml version="1.0" encoding="utf-8"?>
<sst xmlns="http://schemas.openxmlformats.org/spreadsheetml/2006/main" count="78" uniqueCount="37">
  <si>
    <t>W11</t>
  </si>
  <si>
    <t>% OK</t>
  </si>
  <si>
    <t>% Validated</t>
  </si>
  <si>
    <t>% Not usable</t>
  </si>
  <si>
    <t>% Red</t>
  </si>
  <si>
    <t>Groupe 1</t>
  </si>
  <si>
    <t>Groupe 2</t>
  </si>
  <si>
    <t>Groupe 3</t>
  </si>
  <si>
    <t>Groupe 4</t>
  </si>
  <si>
    <t>Groupe 5</t>
  </si>
  <si>
    <t>W12</t>
  </si>
  <si>
    <t>W13</t>
  </si>
  <si>
    <t>% Not Ready</t>
  </si>
  <si>
    <t>% Not Rating</t>
  </si>
  <si>
    <t>Total Dossiers</t>
  </si>
  <si>
    <t>Year</t>
  </si>
  <si>
    <t>Groupe</t>
  </si>
  <si>
    <t>Étiquettes de lignes</t>
  </si>
  <si>
    <t>Total général</t>
  </si>
  <si>
    <t>Week</t>
  </si>
  <si>
    <t>Moyenne de % OK</t>
  </si>
  <si>
    <t>Moyenne de % Validated</t>
  </si>
  <si>
    <t>Moyenne de % Not usable</t>
  </si>
  <si>
    <t>Moyenne de % Red</t>
  </si>
  <si>
    <t>Moyenne de % Not Ready</t>
  </si>
  <si>
    <t>Moyenne de % Not Rating</t>
  </si>
  <si>
    <t>Moyenne de Total Dossiers</t>
  </si>
  <si>
    <t>(vide)</t>
  </si>
  <si>
    <t>(Tous)</t>
  </si>
  <si>
    <t>Etat</t>
  </si>
  <si>
    <t>Somme de Valeur</t>
  </si>
  <si>
    <t>Etat2</t>
  </si>
  <si>
    <t>Total % Red</t>
  </si>
  <si>
    <t>Total % Not Rating</t>
  </si>
  <si>
    <t>Total % Not Ready</t>
  </si>
  <si>
    <t>OK</t>
  </si>
  <si>
    <t>Total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</si>
</sst>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73" formatCode="_-* #,##0_-;\-* #,##0_-;_-* &quot;-&quot;??_-;_-@_-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008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0033CC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3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9" fontId="0" fillId="0" borderId="0" xfId="0" applyNumberFormat="1"/>
    <xf numFmtId="9" fontId="0" fillId="0" borderId="0" xfId="0" applyNumberFormat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3" fillId="12" borderId="0" xfId="0" applyFont="1" applyFill="1" applyAlignment="1">
      <alignment horizontal="center"/>
    </xf>
    <xf numFmtId="0" fontId="3" fillId="12" borderId="1" xfId="0" applyFont="1" applyFill="1" applyBorder="1" applyAlignment="1">
      <alignment horizontal="center"/>
    </xf>
    <xf numFmtId="0" fontId="3" fillId="12" borderId="0" xfId="0" applyFont="1" applyFill="1"/>
    <xf numFmtId="0" fontId="3" fillId="12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173" fontId="0" fillId="3" borderId="1" xfId="1" applyNumberFormat="1" applyFont="1" applyFill="1" applyBorder="1" applyAlignment="1">
      <alignment horizontal="center"/>
    </xf>
    <xf numFmtId="173" fontId="0" fillId="5" borderId="1" xfId="1" applyNumberFormat="1" applyFont="1" applyFill="1" applyBorder="1" applyAlignment="1">
      <alignment horizontal="center"/>
    </xf>
    <xf numFmtId="173" fontId="0" fillId="7" borderId="1" xfId="1" applyNumberFormat="1" applyFont="1" applyFill="1" applyBorder="1" applyAlignment="1">
      <alignment horizontal="center"/>
    </xf>
    <xf numFmtId="173" fontId="0" fillId="0" borderId="1" xfId="1" applyNumberFormat="1" applyFont="1" applyBorder="1" applyAlignment="1">
      <alignment horizontal="center"/>
    </xf>
    <xf numFmtId="173" fontId="0" fillId="9" borderId="1" xfId="1" applyNumberFormat="1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173" fontId="0" fillId="11" borderId="2" xfId="1" applyNumberFormat="1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173" fontId="0" fillId="0" borderId="3" xfId="1" applyNumberFormat="1" applyFont="1" applyBorder="1" applyAlignment="1">
      <alignment horizontal="center"/>
    </xf>
    <xf numFmtId="173" fontId="0" fillId="3" borderId="3" xfId="1" applyNumberFormat="1" applyFont="1" applyFill="1" applyBorder="1" applyAlignment="1">
      <alignment horizontal="center"/>
    </xf>
    <xf numFmtId="173" fontId="0" fillId="5" borderId="3" xfId="1" applyNumberFormat="1" applyFont="1" applyFill="1" applyBorder="1" applyAlignment="1">
      <alignment horizontal="center"/>
    </xf>
    <xf numFmtId="173" fontId="0" fillId="7" borderId="3" xfId="1" applyNumberFormat="1" applyFont="1" applyFill="1" applyBorder="1" applyAlignment="1">
      <alignment horizontal="center"/>
    </xf>
    <xf numFmtId="173" fontId="0" fillId="9" borderId="3" xfId="1" applyNumberFormat="1" applyFont="1" applyFill="1" applyBorder="1" applyAlignment="1">
      <alignment horizontal="center"/>
    </xf>
    <xf numFmtId="173" fontId="0" fillId="11" borderId="4" xfId="1" applyNumberFormat="1" applyFont="1" applyFill="1" applyBorder="1" applyAlignment="1">
      <alignment horizontal="center"/>
    </xf>
  </cellXfs>
  <cellStyles count="2">
    <cellStyle name="Milliers" xfId="1" builtinId="3"/>
    <cellStyle name="Normal" xfId="0" builtinId="0"/>
  </cellStyles>
  <dxfs count="20">
    <dxf>
      <fill>
        <patternFill patternType="solid">
          <bgColor rgb="FF00CC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3" formatCode="_-* #,##0_-;\-* #,##0_-;_-* &quot;-&quot;??_-;_-@_-"/>
      <fill>
        <patternFill patternType="solid">
          <fgColor indexed="64"/>
          <bgColor theme="8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3" formatCode="_-* #,##0_-;\-* #,##0_-;_-* &quot;-&quot;??_-;_-@_-"/>
      <fill>
        <patternFill patternType="solid">
          <fgColor indexed="64"/>
          <bgColor theme="6" tint="0.399975585192419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3" formatCode="_-* #,##0_-;\-* #,##0_-;_-* &quot;-&quot;??_-;_-@_-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3" formatCode="_-* #,##0_-;\-* #,##0_-;_-* &quot;-&quot;??_-;_-@_-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3" formatCode="_-* #,##0_-;\-* #,##0_-;_-* &quot;-&quot;??_-;_-@_-"/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73" formatCode="_-* #,##0_-;\-* #,##0_-;_-* &quot;-&quot;??_-;_-@_-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bottom style="thin">
          <color indexed="64"/>
        </bottom>
      </border>
    </dxf>
    <dxf>
      <alignment horizontal="center"/>
    </dxf>
    <dxf>
      <numFmt numFmtId="13" formatCode="0%"/>
    </dxf>
    <dxf>
      <numFmt numFmtId="13" formatCode="0%"/>
    </dxf>
    <dxf>
      <numFmt numFmtId="1" formatCode="0"/>
    </dxf>
    <dxf>
      <numFmt numFmtId="13" formatCode="0%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2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[Moyenne TCD.xlsx]Track Record!Tableau croisé dynamique2</c:name>
    <c:fmtId val="0"/>
  </c:pivotSource>
  <c:chart>
    <c:title>
      <c:tx>
        <c:strRef>
          <c:f>'Track Record'!$M$1</c:f>
          <c:strCache>
            <c:ptCount val="1"/>
            <c:pt idx="0">
              <c:v>(Tous)</c:v>
            </c:pt>
          </c:strCache>
        </c:strRef>
      </c:tx>
      <c:layout>
        <c:manualLayout>
          <c:xMode val="edge"/>
          <c:yMode val="edge"/>
          <c:x val="0.43487814023247096"/>
          <c:y val="3.981486408769785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7.7440029298663254E-2"/>
          <c:y val="0.11089963441222933"/>
          <c:w val="0.89819673703577751"/>
          <c:h val="0.51774856081562526"/>
        </c:manualLayout>
      </c:layout>
      <c:barChart>
        <c:barDir val="col"/>
        <c:grouping val="stacked"/>
        <c:varyColors val="0"/>
        <c:ser>
          <c:idx val="1"/>
          <c:order val="1"/>
          <c:tx>
            <c:strRef>
              <c:f>'Track Record'!$M$1</c:f>
              <c:strCache>
                <c:ptCount val="1"/>
                <c:pt idx="0">
                  <c:v>Moyenne de % Validated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'Track Record'!$M$1</c:f>
              <c:multiLvlStrCache>
                <c:ptCount val="4"/>
                <c:lvl>
                  <c:pt idx="0">
                    <c:v>W11</c:v>
                  </c:pt>
                  <c:pt idx="1">
                    <c:v>W12</c:v>
                  </c:pt>
                  <c:pt idx="2">
                    <c:v>W13</c:v>
                  </c:pt>
                  <c:pt idx="3">
                    <c:v>(vide)</c:v>
                  </c:pt>
                </c:lvl>
                <c:lvl>
                  <c:pt idx="0">
                    <c:v>2021</c:v>
                  </c:pt>
                  <c:pt idx="3">
                    <c:v>(vide)</c:v>
                  </c:pt>
                </c:lvl>
              </c:multiLvlStrCache>
            </c:multiLvlStrRef>
          </c:cat>
          <c:val>
            <c:numRef>
              <c:f>'Track Record'!$M$1</c:f>
              <c:numCache>
                <c:formatCode>General</c:formatCode>
                <c:ptCount val="4"/>
                <c:pt idx="0">
                  <c:v>0.3</c:v>
                </c:pt>
                <c:pt idx="1">
                  <c:v>0.51045871559633027</c:v>
                </c:pt>
                <c:pt idx="2">
                  <c:v>0.58000000000000007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8C7-4DF2-8F20-D7AC539B181F}"/>
            </c:ext>
          </c:extLst>
        </c:ser>
        <c:ser>
          <c:idx val="2"/>
          <c:order val="2"/>
          <c:tx>
            <c:strRef>
              <c:f>'Track Record'!$M$1</c:f>
              <c:strCache>
                <c:ptCount val="1"/>
                <c:pt idx="0">
                  <c:v>Moyenne de % Not usable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multiLvlStrRef>
              <c:f>'Track Record'!$M$1</c:f>
              <c:multiLvlStrCache>
                <c:ptCount val="4"/>
                <c:lvl>
                  <c:pt idx="0">
                    <c:v>W11</c:v>
                  </c:pt>
                  <c:pt idx="1">
                    <c:v>W12</c:v>
                  </c:pt>
                  <c:pt idx="2">
                    <c:v>W13</c:v>
                  </c:pt>
                  <c:pt idx="3">
                    <c:v>(vide)</c:v>
                  </c:pt>
                </c:lvl>
                <c:lvl>
                  <c:pt idx="0">
                    <c:v>2021</c:v>
                  </c:pt>
                  <c:pt idx="3">
                    <c:v>(vide)</c:v>
                  </c:pt>
                </c:lvl>
              </c:multiLvlStrCache>
            </c:multiLvlStrRef>
          </c:cat>
          <c:val>
            <c:numRef>
              <c:f>'Track Record'!$M$1</c:f>
              <c:numCache>
                <c:formatCode>General</c:formatCode>
                <c:ptCount val="4"/>
                <c:pt idx="0">
                  <c:v>0.12000000000000002</c:v>
                </c:pt>
                <c:pt idx="1">
                  <c:v>0.16770642201834862</c:v>
                </c:pt>
                <c:pt idx="2">
                  <c:v>0.17400000000000002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8C7-4DF2-8F20-D7AC539B181F}"/>
            </c:ext>
          </c:extLst>
        </c:ser>
        <c:ser>
          <c:idx val="3"/>
          <c:order val="3"/>
          <c:tx>
            <c:strRef>
              <c:f>'Track Record'!$M$1</c:f>
              <c:strCache>
                <c:ptCount val="1"/>
                <c:pt idx="0">
                  <c:v>Moyenne de % Red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multiLvlStrRef>
              <c:f>'Track Record'!$M$1</c:f>
              <c:multiLvlStrCache>
                <c:ptCount val="4"/>
                <c:lvl>
                  <c:pt idx="0">
                    <c:v>W11</c:v>
                  </c:pt>
                  <c:pt idx="1">
                    <c:v>W12</c:v>
                  </c:pt>
                  <c:pt idx="2">
                    <c:v>W13</c:v>
                  </c:pt>
                  <c:pt idx="3">
                    <c:v>(vide)</c:v>
                  </c:pt>
                </c:lvl>
                <c:lvl>
                  <c:pt idx="0">
                    <c:v>2021</c:v>
                  </c:pt>
                  <c:pt idx="3">
                    <c:v>(vide)</c:v>
                  </c:pt>
                </c:lvl>
              </c:multiLvlStrCache>
            </c:multiLvlStrRef>
          </c:cat>
          <c:val>
            <c:numRef>
              <c:f>'Track Record'!$M$1</c:f>
              <c:numCache>
                <c:formatCode>General</c:formatCode>
                <c:ptCount val="4"/>
                <c:pt idx="0">
                  <c:v>0.12000000000000002</c:v>
                </c:pt>
                <c:pt idx="1">
                  <c:v>0.10954128440366973</c:v>
                </c:pt>
                <c:pt idx="2">
                  <c:v>6.5541284403669728E-2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28C7-4DF2-8F20-D7AC539B181F}"/>
            </c:ext>
          </c:extLst>
        </c:ser>
        <c:ser>
          <c:idx val="4"/>
          <c:order val="4"/>
          <c:tx>
            <c:strRef>
              <c:f>'Track Record'!$M$1</c:f>
              <c:strCache>
                <c:ptCount val="1"/>
                <c:pt idx="0">
                  <c:v>Moyenne de % Not Ready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multiLvlStrRef>
              <c:f>'Track Record'!$M$1</c:f>
              <c:multiLvlStrCache>
                <c:ptCount val="4"/>
                <c:lvl>
                  <c:pt idx="0">
                    <c:v>W11</c:v>
                  </c:pt>
                  <c:pt idx="1">
                    <c:v>W12</c:v>
                  </c:pt>
                  <c:pt idx="2">
                    <c:v>W13</c:v>
                  </c:pt>
                  <c:pt idx="3">
                    <c:v>(vide)</c:v>
                  </c:pt>
                </c:lvl>
                <c:lvl>
                  <c:pt idx="0">
                    <c:v>2021</c:v>
                  </c:pt>
                  <c:pt idx="3">
                    <c:v>(vide)</c:v>
                  </c:pt>
                </c:lvl>
              </c:multiLvlStrCache>
            </c:multiLvlStrRef>
          </c:cat>
          <c:val>
            <c:numRef>
              <c:f>'Track Record'!$M$1</c:f>
              <c:numCache>
                <c:formatCode>General</c:formatCode>
                <c:ptCount val="4"/>
                <c:pt idx="0">
                  <c:v>0.42000000000000004</c:v>
                </c:pt>
                <c:pt idx="1">
                  <c:v>0.17844036697247706</c:v>
                </c:pt>
                <c:pt idx="2">
                  <c:v>0.14000000000000001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28C7-4DF2-8F20-D7AC539B181F}"/>
            </c:ext>
          </c:extLst>
        </c:ser>
        <c:ser>
          <c:idx val="5"/>
          <c:order val="5"/>
          <c:tx>
            <c:strRef>
              <c:f>'Track Record'!$M$1</c:f>
              <c:strCache>
                <c:ptCount val="1"/>
                <c:pt idx="0">
                  <c:v>Moyenne de % Not Rating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'Track Record'!$M$1</c:f>
              <c:multiLvlStrCache>
                <c:ptCount val="4"/>
                <c:lvl>
                  <c:pt idx="0">
                    <c:v>W11</c:v>
                  </c:pt>
                  <c:pt idx="1">
                    <c:v>W12</c:v>
                  </c:pt>
                  <c:pt idx="2">
                    <c:v>W13</c:v>
                  </c:pt>
                  <c:pt idx="3">
                    <c:v>(vide)</c:v>
                  </c:pt>
                </c:lvl>
                <c:lvl>
                  <c:pt idx="0">
                    <c:v>2021</c:v>
                  </c:pt>
                  <c:pt idx="3">
                    <c:v>(vide)</c:v>
                  </c:pt>
                </c:lvl>
              </c:multiLvlStrCache>
            </c:multiLvlStrRef>
          </c:cat>
          <c:val>
            <c:numRef>
              <c:f>'Track Record'!$M$1</c:f>
              <c:numCache>
                <c:formatCode>General</c:formatCode>
                <c:ptCount val="4"/>
                <c:pt idx="0">
                  <c:v>0.04</c:v>
                </c:pt>
                <c:pt idx="1">
                  <c:v>3.3853211009174308E-2</c:v>
                </c:pt>
                <c:pt idx="2">
                  <c:v>0.04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28C7-4DF2-8F20-D7AC539B18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884616272"/>
        <c:axId val="478654592"/>
      </c:barChart>
      <c:lineChart>
        <c:grouping val="standard"/>
        <c:varyColors val="0"/>
        <c:ser>
          <c:idx val="0"/>
          <c:order val="0"/>
          <c:tx>
            <c:strRef>
              <c:f>'Track Record'!$M$1</c:f>
              <c:strCache>
                <c:ptCount val="1"/>
                <c:pt idx="0">
                  <c:v>Moyenne de % OK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multiLvlStrRef>
              <c:f>'Track Record'!$M$1</c:f>
              <c:multiLvlStrCache>
                <c:ptCount val="4"/>
                <c:lvl>
                  <c:pt idx="0">
                    <c:v>W11</c:v>
                  </c:pt>
                  <c:pt idx="1">
                    <c:v>W12</c:v>
                  </c:pt>
                  <c:pt idx="2">
                    <c:v>W13</c:v>
                  </c:pt>
                  <c:pt idx="3">
                    <c:v>(vide)</c:v>
                  </c:pt>
                </c:lvl>
                <c:lvl>
                  <c:pt idx="0">
                    <c:v>2021</c:v>
                  </c:pt>
                  <c:pt idx="3">
                    <c:v>(vide)</c:v>
                  </c:pt>
                </c:lvl>
              </c:multiLvlStrCache>
            </c:multiLvlStrRef>
          </c:cat>
          <c:val>
            <c:numRef>
              <c:f>'Track Record'!$M$1</c:f>
              <c:numCache>
                <c:formatCode>General</c:formatCode>
                <c:ptCount val="4"/>
                <c:pt idx="0">
                  <c:v>0.42000000000000004</c:v>
                </c:pt>
                <c:pt idx="1">
                  <c:v>0.67816513761467889</c:v>
                </c:pt>
                <c:pt idx="2">
                  <c:v>0.754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8C7-4DF2-8F20-D7AC539B18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84616272"/>
        <c:axId val="478654592"/>
      </c:lineChart>
      <c:lineChart>
        <c:grouping val="standard"/>
        <c:varyColors val="0"/>
        <c:ser>
          <c:idx val="6"/>
          <c:order val="6"/>
          <c:tx>
            <c:strRef>
              <c:f>'Track Record'!$M$1</c:f>
              <c:strCache>
                <c:ptCount val="1"/>
                <c:pt idx="0">
                  <c:v>Moyenne de Total Dossiers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multiLvlStrRef>
              <c:f>'Track Record'!$M$1</c:f>
              <c:multiLvlStrCache>
                <c:ptCount val="4"/>
                <c:lvl>
                  <c:pt idx="0">
                    <c:v>W11</c:v>
                  </c:pt>
                  <c:pt idx="1">
                    <c:v>W12</c:v>
                  </c:pt>
                  <c:pt idx="2">
                    <c:v>W13</c:v>
                  </c:pt>
                  <c:pt idx="3">
                    <c:v>(vide)</c:v>
                  </c:pt>
                </c:lvl>
                <c:lvl>
                  <c:pt idx="0">
                    <c:v>2021</c:v>
                  </c:pt>
                  <c:pt idx="3">
                    <c:v>(vide)</c:v>
                  </c:pt>
                </c:lvl>
              </c:multiLvlStrCache>
            </c:multiLvlStrRef>
          </c:cat>
          <c:val>
            <c:numRef>
              <c:f>'Track Record'!$M$1</c:f>
              <c:numCache>
                <c:formatCode>General</c:formatCode>
                <c:ptCount val="4"/>
                <c:pt idx="0">
                  <c:v>347</c:v>
                </c:pt>
                <c:pt idx="1">
                  <c:v>369</c:v>
                </c:pt>
                <c:pt idx="2">
                  <c:v>387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6FE-4F85-8C1A-65AB4BDD3C2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65778544"/>
        <c:axId val="1465778128"/>
      </c:lineChart>
      <c:catAx>
        <c:axId val="8846162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8654592"/>
        <c:crosses val="autoZero"/>
        <c:auto val="1"/>
        <c:lblAlgn val="ctr"/>
        <c:lblOffset val="100"/>
        <c:noMultiLvlLbl val="0"/>
      </c:catAx>
      <c:valAx>
        <c:axId val="478654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4616272"/>
        <c:crosses val="autoZero"/>
        <c:crossBetween val="between"/>
      </c:valAx>
      <c:valAx>
        <c:axId val="146577812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5778544"/>
        <c:crosses val="max"/>
        <c:crossBetween val="between"/>
      </c:valAx>
      <c:catAx>
        <c:axId val="146577854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46577812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10431470456436848"/>
          <c:y val="0.75965641990030042"/>
          <c:w val="0.79137042240708355"/>
          <c:h val="0.2268729322204707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207645</xdr:colOff>
      <xdr:row>10</xdr:row>
      <xdr:rowOff>181926</xdr:rowOff>
    </xdr:from>
    <xdr:to>
      <xdr:col>16</xdr:col>
      <xdr:colOff>236220</xdr:colOff>
      <xdr:row>30</xdr:row>
      <xdr:rowOff>80009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62FF2015-EB25-452C-8FEB-38910E31E20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ordier Martin" refreshedDate="44276.444266087965" createdVersion="6" refreshedVersion="6" minRefreshableVersion="3" recordCount="16" xr:uid="{A89F2A5E-8C07-4CA5-A412-E59E411D1D25}">
  <cacheSource type="worksheet">
    <worksheetSource ref="A1:J1048576" sheet="Track Record"/>
  </cacheSource>
  <cacheFields count="10">
    <cacheField name="Year" numFmtId="0">
      <sharedItems containsString="0" containsBlank="1" containsNumber="1" containsInteger="1" minValue="2021" maxValue="2021" count="2">
        <n v="2021"/>
        <m/>
      </sharedItems>
    </cacheField>
    <cacheField name="Week" numFmtId="0">
      <sharedItems containsBlank="1" count="4">
        <s v="W11"/>
        <s v="W12"/>
        <s v="W13"/>
        <m/>
      </sharedItems>
    </cacheField>
    <cacheField name="Groupe" numFmtId="0">
      <sharedItems containsBlank="1" count="6">
        <s v="Groupe 1"/>
        <s v="Groupe 2"/>
        <s v="Groupe 3"/>
        <s v="Groupe 4"/>
        <s v="Groupe 5"/>
        <m/>
      </sharedItems>
    </cacheField>
    <cacheField name="Total Dossiers" numFmtId="0">
      <sharedItems containsString="0" containsBlank="1" containsNumber="1" containsInteger="1" minValue="200" maxValue="505"/>
    </cacheField>
    <cacheField name="% OK" numFmtId="0">
      <sharedItems containsString="0" containsBlank="1" containsNumber="1" minValue="0" maxValue="1"/>
    </cacheField>
    <cacheField name="% Validated" numFmtId="0">
      <sharedItems containsString="0" containsBlank="1" containsNumber="1" minValue="0" maxValue="0.8"/>
    </cacheField>
    <cacheField name="% Not usable" numFmtId="0">
      <sharedItems containsString="0" containsBlank="1" containsNumber="1" minValue="0" maxValue="0.32"/>
    </cacheField>
    <cacheField name="% Red" numFmtId="0">
      <sharedItems containsString="0" containsBlank="1" containsNumber="1" minValue="0" maxValue="0.3"/>
    </cacheField>
    <cacheField name="% Not Ready" numFmtId="0">
      <sharedItems containsString="0" containsBlank="1" containsNumber="1" minValue="0" maxValue="1"/>
    </cacheField>
    <cacheField name="% Not Rating" numFmtId="0">
      <sharedItems containsString="0" containsBlank="1" containsNumber="1" minValue="0" maxValue="0.1192660550458715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276.573738310188" backgroundQuery="1" createdVersion="6" refreshedVersion="6" minRefreshableVersion="3" recordCount="90" xr:uid="{A41DD667-C445-4D6B-9124-4C7834441F49}">
  <cacheSource type="external" connectionId="2"/>
  <cacheFields count="6">
    <cacheField name="Year" numFmtId="0">
      <sharedItems containsSemiMixedTypes="0" containsString="0" containsNumber="1" containsInteger="1" minValue="2021" maxValue="2021" count="1">
        <n v="2021"/>
      </sharedItems>
    </cacheField>
    <cacheField name="Week" numFmtId="0">
      <sharedItems count="3">
        <s v="W11"/>
        <s v="W12"/>
        <s v="W13"/>
      </sharedItems>
    </cacheField>
    <cacheField name="Groupe" numFmtId="0">
      <sharedItems count="5">
        <s v="Groupe 1"/>
        <s v="Groupe 2"/>
        <s v="Groupe 3"/>
        <s v="Groupe 4"/>
        <s v="Groupe 5"/>
      </sharedItems>
    </cacheField>
    <cacheField name="Etat" numFmtId="0">
      <sharedItems count="6">
        <s v="% OK"/>
        <s v="% Validated"/>
        <s v="% Not usable"/>
        <s v="% Red"/>
        <s v="% Not Ready"/>
        <s v="% Not Rating"/>
      </sharedItems>
      <fieldGroup par="5"/>
    </cacheField>
    <cacheField name="Valeur" numFmtId="0">
      <sharedItems containsSemiMixedTypes="0" containsString="0" containsNumber="1" minValue="0" maxValue="500"/>
    </cacheField>
    <cacheField name="Etat2" numFmtId="0" databaseField="0">
      <fieldGroup base="3">
        <discretePr count="6">
          <x v="0"/>
          <x v="4"/>
          <x v="4"/>
          <x v="1"/>
          <x v="2"/>
          <x v="3"/>
        </discretePr>
        <groupItems count="5">
          <s v="% OK"/>
          <s v="% Red"/>
          <s v="% Not Ready"/>
          <s v="% Not Rating"/>
          <s v="Groupe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x v="0"/>
    <x v="0"/>
    <n v="500"/>
    <n v="0.89999999999999991"/>
    <n v="0.7"/>
    <n v="0.2"/>
    <n v="0.1"/>
    <n v="0"/>
    <n v="0"/>
  </r>
  <r>
    <x v="0"/>
    <x v="0"/>
    <x v="1"/>
    <n v="200"/>
    <n v="0.6"/>
    <n v="0.5"/>
    <n v="0.1"/>
    <n v="0.2"/>
    <n v="0.1"/>
    <n v="0.1"/>
  </r>
  <r>
    <x v="0"/>
    <x v="0"/>
    <x v="2"/>
    <n v="380"/>
    <n v="0.6"/>
    <n v="0.3"/>
    <n v="0.3"/>
    <n v="0.3"/>
    <n v="0"/>
    <n v="0.1"/>
  </r>
  <r>
    <x v="0"/>
    <x v="0"/>
    <x v="3"/>
    <n v="205"/>
    <n v="0"/>
    <n v="0"/>
    <n v="0"/>
    <n v="0"/>
    <n v="1"/>
    <n v="0"/>
  </r>
  <r>
    <x v="0"/>
    <x v="0"/>
    <x v="4"/>
    <n v="450"/>
    <n v="0"/>
    <n v="0"/>
    <n v="0"/>
    <n v="0"/>
    <n v="1"/>
    <n v="0"/>
  </r>
  <r>
    <x v="0"/>
    <x v="1"/>
    <x v="2"/>
    <n v="380"/>
    <n v="0.8"/>
    <n v="0.5"/>
    <n v="0.3"/>
    <n v="0.2"/>
    <n v="0"/>
    <n v="0"/>
  </r>
  <r>
    <x v="0"/>
    <x v="1"/>
    <x v="1"/>
    <n v="250"/>
    <n v="0.7"/>
    <n v="0.6"/>
    <n v="0.1"/>
    <n v="0.1"/>
    <n v="0.2"/>
    <n v="0"/>
  </r>
  <r>
    <x v="0"/>
    <x v="1"/>
    <x v="3"/>
    <n v="210"/>
    <n v="0.79082568807339448"/>
    <n v="0.55229357798165135"/>
    <n v="0.23853211009174313"/>
    <n v="4.7706422018348627E-2"/>
    <n v="4.2201834862385323E-2"/>
    <n v="0.11926605504587157"/>
  </r>
  <r>
    <x v="0"/>
    <x v="1"/>
    <x v="0"/>
    <n v="500"/>
    <n v="0.89999999999999991"/>
    <n v="0.7"/>
    <n v="0.2"/>
    <n v="0.1"/>
    <n v="0"/>
    <n v="0"/>
  </r>
  <r>
    <x v="0"/>
    <x v="1"/>
    <x v="4"/>
    <n v="505"/>
    <n v="0.2"/>
    <n v="0.2"/>
    <n v="0"/>
    <n v="0.1"/>
    <n v="0.65"/>
    <n v="0.05"/>
  </r>
  <r>
    <x v="0"/>
    <x v="2"/>
    <x v="4"/>
    <n v="505"/>
    <n v="0.25"/>
    <n v="0.25"/>
    <n v="0"/>
    <n v="0.1"/>
    <n v="0.65"/>
    <n v="0"/>
  </r>
  <r>
    <x v="0"/>
    <x v="2"/>
    <x v="2"/>
    <n v="400"/>
    <n v="0.87000000000000011"/>
    <n v="0.55000000000000004"/>
    <n v="0.32"/>
    <n v="0.08"/>
    <n v="0"/>
    <n v="0.05"/>
  </r>
  <r>
    <x v="0"/>
    <x v="2"/>
    <x v="1"/>
    <n v="320"/>
    <n v="0.79999999999999993"/>
    <n v="0.7"/>
    <n v="0.1"/>
    <n v="0.1"/>
    <n v="0"/>
    <n v="0.1"/>
  </r>
  <r>
    <x v="0"/>
    <x v="2"/>
    <x v="3"/>
    <n v="210"/>
    <n v="0.85"/>
    <n v="0.6"/>
    <n v="0.25"/>
    <n v="4.7706422018348627E-2"/>
    <n v="0.05"/>
    <n v="0.05"/>
  </r>
  <r>
    <x v="0"/>
    <x v="2"/>
    <x v="0"/>
    <n v="500"/>
    <n v="1"/>
    <n v="0.8"/>
    <n v="0.2"/>
    <n v="0"/>
    <n v="0"/>
    <n v="0"/>
  </r>
  <r>
    <x v="1"/>
    <x v="3"/>
    <x v="5"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0">
  <r>
    <x v="0"/>
    <x v="0"/>
    <x v="0"/>
    <x v="0"/>
    <n v="450"/>
  </r>
  <r>
    <x v="0"/>
    <x v="0"/>
    <x v="0"/>
    <x v="1"/>
    <n v="350"/>
  </r>
  <r>
    <x v="0"/>
    <x v="0"/>
    <x v="0"/>
    <x v="2"/>
    <n v="100"/>
  </r>
  <r>
    <x v="0"/>
    <x v="0"/>
    <x v="0"/>
    <x v="3"/>
    <n v="50"/>
  </r>
  <r>
    <x v="0"/>
    <x v="0"/>
    <x v="0"/>
    <x v="4"/>
    <n v="0"/>
  </r>
  <r>
    <x v="0"/>
    <x v="0"/>
    <x v="0"/>
    <x v="5"/>
    <n v="0"/>
  </r>
  <r>
    <x v="0"/>
    <x v="0"/>
    <x v="1"/>
    <x v="0"/>
    <n v="120"/>
  </r>
  <r>
    <x v="0"/>
    <x v="0"/>
    <x v="1"/>
    <x v="1"/>
    <n v="100"/>
  </r>
  <r>
    <x v="0"/>
    <x v="0"/>
    <x v="1"/>
    <x v="2"/>
    <n v="20"/>
  </r>
  <r>
    <x v="0"/>
    <x v="0"/>
    <x v="1"/>
    <x v="3"/>
    <n v="40"/>
  </r>
  <r>
    <x v="0"/>
    <x v="0"/>
    <x v="1"/>
    <x v="4"/>
    <n v="20"/>
  </r>
  <r>
    <x v="0"/>
    <x v="0"/>
    <x v="1"/>
    <x v="5"/>
    <n v="20"/>
  </r>
  <r>
    <x v="0"/>
    <x v="0"/>
    <x v="2"/>
    <x v="0"/>
    <n v="228"/>
  </r>
  <r>
    <x v="0"/>
    <x v="0"/>
    <x v="2"/>
    <x v="1"/>
    <n v="114"/>
  </r>
  <r>
    <x v="0"/>
    <x v="0"/>
    <x v="2"/>
    <x v="2"/>
    <n v="114"/>
  </r>
  <r>
    <x v="0"/>
    <x v="0"/>
    <x v="2"/>
    <x v="3"/>
    <n v="114"/>
  </r>
  <r>
    <x v="0"/>
    <x v="0"/>
    <x v="2"/>
    <x v="4"/>
    <n v="0"/>
  </r>
  <r>
    <x v="0"/>
    <x v="0"/>
    <x v="2"/>
    <x v="5"/>
    <n v="38"/>
  </r>
  <r>
    <x v="0"/>
    <x v="0"/>
    <x v="3"/>
    <x v="0"/>
    <n v="0"/>
  </r>
  <r>
    <x v="0"/>
    <x v="0"/>
    <x v="3"/>
    <x v="1"/>
    <n v="0"/>
  </r>
  <r>
    <x v="0"/>
    <x v="0"/>
    <x v="3"/>
    <x v="2"/>
    <n v="0"/>
  </r>
  <r>
    <x v="0"/>
    <x v="0"/>
    <x v="3"/>
    <x v="3"/>
    <n v="0"/>
  </r>
  <r>
    <x v="0"/>
    <x v="0"/>
    <x v="3"/>
    <x v="4"/>
    <n v="205"/>
  </r>
  <r>
    <x v="0"/>
    <x v="0"/>
    <x v="3"/>
    <x v="5"/>
    <n v="0"/>
  </r>
  <r>
    <x v="0"/>
    <x v="0"/>
    <x v="4"/>
    <x v="0"/>
    <n v="0"/>
  </r>
  <r>
    <x v="0"/>
    <x v="0"/>
    <x v="4"/>
    <x v="1"/>
    <n v="0"/>
  </r>
  <r>
    <x v="0"/>
    <x v="0"/>
    <x v="4"/>
    <x v="2"/>
    <n v="0"/>
  </r>
  <r>
    <x v="0"/>
    <x v="0"/>
    <x v="4"/>
    <x v="3"/>
    <n v="0"/>
  </r>
  <r>
    <x v="0"/>
    <x v="0"/>
    <x v="4"/>
    <x v="4"/>
    <n v="450"/>
  </r>
  <r>
    <x v="0"/>
    <x v="0"/>
    <x v="4"/>
    <x v="5"/>
    <n v="0"/>
  </r>
  <r>
    <x v="0"/>
    <x v="1"/>
    <x v="2"/>
    <x v="0"/>
    <n v="304"/>
  </r>
  <r>
    <x v="0"/>
    <x v="1"/>
    <x v="2"/>
    <x v="1"/>
    <n v="190"/>
  </r>
  <r>
    <x v="0"/>
    <x v="1"/>
    <x v="2"/>
    <x v="2"/>
    <n v="114"/>
  </r>
  <r>
    <x v="0"/>
    <x v="1"/>
    <x v="2"/>
    <x v="3"/>
    <n v="76"/>
  </r>
  <r>
    <x v="0"/>
    <x v="1"/>
    <x v="2"/>
    <x v="4"/>
    <n v="0"/>
  </r>
  <r>
    <x v="0"/>
    <x v="1"/>
    <x v="2"/>
    <x v="5"/>
    <n v="0"/>
  </r>
  <r>
    <x v="0"/>
    <x v="1"/>
    <x v="1"/>
    <x v="0"/>
    <n v="175"/>
  </r>
  <r>
    <x v="0"/>
    <x v="1"/>
    <x v="1"/>
    <x v="1"/>
    <n v="150"/>
  </r>
  <r>
    <x v="0"/>
    <x v="1"/>
    <x v="1"/>
    <x v="2"/>
    <n v="25"/>
  </r>
  <r>
    <x v="0"/>
    <x v="1"/>
    <x v="1"/>
    <x v="3"/>
    <n v="25"/>
  </r>
  <r>
    <x v="0"/>
    <x v="1"/>
    <x v="1"/>
    <x v="4"/>
    <n v="50"/>
  </r>
  <r>
    <x v="0"/>
    <x v="1"/>
    <x v="1"/>
    <x v="5"/>
    <n v="0"/>
  </r>
  <r>
    <x v="0"/>
    <x v="1"/>
    <x v="3"/>
    <x v="0"/>
    <n v="166.07339449541274"/>
  </r>
  <r>
    <x v="0"/>
    <x v="1"/>
    <x v="3"/>
    <x v="1"/>
    <n v="115.98165137614671"/>
  </r>
  <r>
    <x v="0"/>
    <x v="1"/>
    <x v="3"/>
    <x v="2"/>
    <n v="50.091743119266027"/>
  </r>
  <r>
    <x v="0"/>
    <x v="1"/>
    <x v="3"/>
    <x v="3"/>
    <n v="10.018348623853205"/>
  </r>
  <r>
    <x v="0"/>
    <x v="1"/>
    <x v="3"/>
    <x v="4"/>
    <n v="8.8623853211009127"/>
  </r>
  <r>
    <x v="0"/>
    <x v="1"/>
    <x v="3"/>
    <x v="5"/>
    <n v="25.04587155963312"/>
  </r>
  <r>
    <x v="0"/>
    <x v="1"/>
    <x v="0"/>
    <x v="0"/>
    <n v="450"/>
  </r>
  <r>
    <x v="0"/>
    <x v="1"/>
    <x v="0"/>
    <x v="1"/>
    <n v="350"/>
  </r>
  <r>
    <x v="0"/>
    <x v="1"/>
    <x v="0"/>
    <x v="2"/>
    <n v="100"/>
  </r>
  <r>
    <x v="0"/>
    <x v="1"/>
    <x v="0"/>
    <x v="3"/>
    <n v="50"/>
  </r>
  <r>
    <x v="0"/>
    <x v="1"/>
    <x v="0"/>
    <x v="4"/>
    <n v="0"/>
  </r>
  <r>
    <x v="0"/>
    <x v="1"/>
    <x v="0"/>
    <x v="5"/>
    <n v="0"/>
  </r>
  <r>
    <x v="0"/>
    <x v="1"/>
    <x v="4"/>
    <x v="0"/>
    <n v="101"/>
  </r>
  <r>
    <x v="0"/>
    <x v="1"/>
    <x v="4"/>
    <x v="1"/>
    <n v="101"/>
  </r>
  <r>
    <x v="0"/>
    <x v="1"/>
    <x v="4"/>
    <x v="2"/>
    <n v="0"/>
  </r>
  <r>
    <x v="0"/>
    <x v="1"/>
    <x v="4"/>
    <x v="3"/>
    <n v="50.5"/>
  </r>
  <r>
    <x v="0"/>
    <x v="1"/>
    <x v="4"/>
    <x v="4"/>
    <n v="328.25"/>
  </r>
  <r>
    <x v="0"/>
    <x v="1"/>
    <x v="4"/>
    <x v="5"/>
    <n v="25.25"/>
  </r>
  <r>
    <x v="0"/>
    <x v="2"/>
    <x v="4"/>
    <x v="0"/>
    <n v="126.25"/>
  </r>
  <r>
    <x v="0"/>
    <x v="2"/>
    <x v="4"/>
    <x v="1"/>
    <n v="126.25"/>
  </r>
  <r>
    <x v="0"/>
    <x v="2"/>
    <x v="4"/>
    <x v="2"/>
    <n v="0"/>
  </r>
  <r>
    <x v="0"/>
    <x v="2"/>
    <x v="4"/>
    <x v="3"/>
    <n v="50.5"/>
  </r>
  <r>
    <x v="0"/>
    <x v="2"/>
    <x v="4"/>
    <x v="4"/>
    <n v="328.25"/>
  </r>
  <r>
    <x v="0"/>
    <x v="2"/>
    <x v="4"/>
    <x v="5"/>
    <n v="0"/>
  </r>
  <r>
    <x v="0"/>
    <x v="2"/>
    <x v="2"/>
    <x v="0"/>
    <n v="348"/>
  </r>
  <r>
    <x v="0"/>
    <x v="2"/>
    <x v="2"/>
    <x v="1"/>
    <n v="220.00000000000003"/>
  </r>
  <r>
    <x v="0"/>
    <x v="2"/>
    <x v="2"/>
    <x v="2"/>
    <n v="128"/>
  </r>
  <r>
    <x v="0"/>
    <x v="2"/>
    <x v="2"/>
    <x v="3"/>
    <n v="32"/>
  </r>
  <r>
    <x v="0"/>
    <x v="2"/>
    <x v="2"/>
    <x v="4"/>
    <n v="0"/>
  </r>
  <r>
    <x v="0"/>
    <x v="2"/>
    <x v="2"/>
    <x v="5"/>
    <n v="20"/>
  </r>
  <r>
    <x v="0"/>
    <x v="2"/>
    <x v="1"/>
    <x v="0"/>
    <n v="256"/>
  </r>
  <r>
    <x v="0"/>
    <x v="2"/>
    <x v="1"/>
    <x v="1"/>
    <n v="224"/>
  </r>
  <r>
    <x v="0"/>
    <x v="2"/>
    <x v="1"/>
    <x v="2"/>
    <n v="32"/>
  </r>
  <r>
    <x v="0"/>
    <x v="2"/>
    <x v="1"/>
    <x v="3"/>
    <n v="32"/>
  </r>
  <r>
    <x v="0"/>
    <x v="2"/>
    <x v="1"/>
    <x v="4"/>
    <n v="0"/>
  </r>
  <r>
    <x v="0"/>
    <x v="2"/>
    <x v="1"/>
    <x v="5"/>
    <n v="32"/>
  </r>
  <r>
    <x v="0"/>
    <x v="2"/>
    <x v="3"/>
    <x v="0"/>
    <n v="178.5"/>
  </r>
  <r>
    <x v="0"/>
    <x v="2"/>
    <x v="3"/>
    <x v="1"/>
    <n v="126"/>
  </r>
  <r>
    <x v="0"/>
    <x v="2"/>
    <x v="3"/>
    <x v="2"/>
    <n v="52.5"/>
  </r>
  <r>
    <x v="0"/>
    <x v="2"/>
    <x v="3"/>
    <x v="3"/>
    <n v="10.018348623853205"/>
  </r>
  <r>
    <x v="0"/>
    <x v="2"/>
    <x v="3"/>
    <x v="4"/>
    <n v="10.5"/>
  </r>
  <r>
    <x v="0"/>
    <x v="2"/>
    <x v="3"/>
    <x v="5"/>
    <n v="10.5"/>
  </r>
  <r>
    <x v="0"/>
    <x v="2"/>
    <x v="0"/>
    <x v="0"/>
    <n v="500"/>
  </r>
  <r>
    <x v="0"/>
    <x v="2"/>
    <x v="0"/>
    <x v="1"/>
    <n v="400"/>
  </r>
  <r>
    <x v="0"/>
    <x v="2"/>
    <x v="0"/>
    <x v="2"/>
    <n v="100"/>
  </r>
  <r>
    <x v="0"/>
    <x v="2"/>
    <x v="0"/>
    <x v="3"/>
    <n v="0"/>
  </r>
  <r>
    <x v="0"/>
    <x v="2"/>
    <x v="0"/>
    <x v="4"/>
    <n v="0"/>
  </r>
  <r>
    <x v="0"/>
    <x v="2"/>
    <x v="0"/>
    <x v="5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4E4B2E7-9BCE-4CAC-8EA3-0B9CE502782C}" name="Tableau croisé dynamique1" cacheId="13" applyNumberFormats="0" applyBorderFormats="0" applyFontFormats="0" applyPatternFormats="0" applyAlignmentFormats="0" applyWidthHeightFormats="1" dataCaption="Valeurs" updatedVersion="6" minRefreshableVersion="3" visualTotals="0" useAutoFormatting="1" colGrandTotals="0" itemPrintTitles="1" createdVersion="6" indent="0" compact="0" outline="1" outlineData="1" compactData="0">
  <location ref="A20:K27" firstHeaderRow="1" firstDataRow="3" firstDataCol="2"/>
  <pivotFields count="6">
    <pivotField axis="axisRow" compact="0" showAll="0">
      <items count="2">
        <item x="0"/>
        <item t="default"/>
      </items>
    </pivotField>
    <pivotField axis="axisRow" compact="0" showAll="0">
      <items count="4">
        <item x="0"/>
        <item x="1"/>
        <item x="2"/>
        <item t="default"/>
      </items>
    </pivotField>
    <pivotField compact="0" showAll="0"/>
    <pivotField axis="axisCol" compact="0" showAll="0">
      <items count="7">
        <item h="1" x="0"/>
        <item x="1"/>
        <item x="2"/>
        <item x="3"/>
        <item x="4"/>
        <item x="5"/>
        <item t="default"/>
      </items>
    </pivotField>
    <pivotField dataField="1" compact="0" showAll="0"/>
    <pivotField axis="axisCol" compact="0" showAll="0">
      <items count="6">
        <item h="1" x="0"/>
        <item n="OK" x="4"/>
        <item x="1"/>
        <item x="3"/>
        <item x="2"/>
        <item t="default"/>
      </items>
    </pivotField>
  </pivotFields>
  <rowFields count="2">
    <field x="0"/>
    <field x="1"/>
  </rowFields>
  <rowItems count="5">
    <i>
      <x/>
    </i>
    <i r="1">
      <x/>
    </i>
    <i r="1">
      <x v="1"/>
    </i>
    <i r="1">
      <x v="2"/>
    </i>
    <i t="grand">
      <x/>
    </i>
  </rowItems>
  <colFields count="2">
    <field x="5"/>
    <field x="3"/>
  </colFields>
  <colItems count="9">
    <i>
      <x v="1"/>
      <x v="1"/>
    </i>
    <i r="1">
      <x v="2"/>
    </i>
    <i t="default">
      <x v="1"/>
    </i>
    <i>
      <x v="2"/>
      <x v="3"/>
    </i>
    <i t="default">
      <x v="2"/>
    </i>
    <i>
      <x v="3"/>
      <x v="5"/>
    </i>
    <i t="default">
      <x v="3"/>
    </i>
    <i>
      <x v="4"/>
      <x v="4"/>
    </i>
    <i t="default">
      <x v="4"/>
    </i>
  </colItems>
  <dataFields count="1">
    <dataField name="Somme de Valeur" fld="4" showDataAs="percentOfRow" baseField="1" baseItem="0" numFmtId="9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C6C03F7-C4CC-4A70-BB0D-0AA47FE8CD42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L3:S10" firstHeaderRow="0" firstDataRow="1" firstDataCol="1" rowPageCount="1" colPageCount="1"/>
  <pivotFields count="10">
    <pivotField axis="axisRow" showAll="0">
      <items count="3">
        <item x="0"/>
        <item x="1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axis="axisPage" showAll="0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dataField="1" numFmtId="9" showAll="0"/>
    <pivotField dataField="1" numFmtId="9" showAll="0"/>
    <pivotField dataField="1" numFmtId="9" showAll="0"/>
    <pivotField dataField="1" numFmtId="9" showAll="0"/>
    <pivotField dataField="1" numFmtId="9" showAll="0"/>
    <pivotField dataField="1" numFmtId="9" showAll="0"/>
  </pivotFields>
  <rowFields count="2">
    <field x="0"/>
    <field x="1"/>
  </rowFields>
  <rowItems count="7">
    <i>
      <x/>
    </i>
    <i r="1">
      <x/>
    </i>
    <i r="1">
      <x v="1"/>
    </i>
    <i r="1">
      <x v="2"/>
    </i>
    <i>
      <x v="1"/>
    </i>
    <i r="1">
      <x v="3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1">
    <pageField fld="2" hier="-1"/>
  </pageFields>
  <dataFields count="7">
    <dataField name="Moyenne de % OK" fld="4" subtotal="average" baseField="0" baseItem="1650703616"/>
    <dataField name="Moyenne de % Validated" fld="5" subtotal="average" baseField="0" baseItem="0"/>
    <dataField name="Moyenne de % Not usable" fld="6" subtotal="average" baseField="0" baseItem="0"/>
    <dataField name="Moyenne de % Red" fld="7" subtotal="average" baseField="0" baseItem="0"/>
    <dataField name="Moyenne de % Not Ready" fld="8" subtotal="average" baseField="0" baseItem="0"/>
    <dataField name="Moyenne de % Not Rating" fld="9" subtotal="average" baseField="0" baseItem="0"/>
    <dataField name="Moyenne de Total Dossiers" fld="3" subtotal="average" baseField="0" baseItem="0"/>
  </dataFields>
  <formats count="6">
    <format dxfId="14">
      <pivotArea outline="0" collapsedLevelsAreSubtotals="1" fieldPosition="0"/>
    </format>
    <format dxfId="15">
      <pivotArea collapsedLevelsAreSubtotals="1" fieldPosition="0">
        <references count="2">
          <reference field="4294967294" count="6" selected="0">
            <x v="0"/>
            <x v="1"/>
            <x v="2"/>
            <x v="3"/>
            <x v="4"/>
            <x v="5"/>
          </reference>
          <reference field="0" count="1">
            <x v="0"/>
          </reference>
        </references>
      </pivotArea>
    </format>
    <format dxfId="16">
      <pivotArea collapsedLevelsAreSubtotals="1" fieldPosition="0">
        <references count="3">
          <reference field="4294967294" count="6" selected="0">
            <x v="0"/>
            <x v="1"/>
            <x v="2"/>
            <x v="3"/>
            <x v="4"/>
            <x v="5"/>
          </reference>
          <reference field="0" count="1" selected="0">
            <x v="0"/>
          </reference>
          <reference field="1" count="3">
            <x v="0"/>
            <x v="1"/>
            <x v="2"/>
          </reference>
        </references>
      </pivotArea>
    </format>
    <format dxfId="17">
      <pivotArea collapsedLevelsAreSubtotals="1" fieldPosition="0">
        <references count="2">
          <reference field="4294967294" count="1" selected="0">
            <x v="6"/>
          </reference>
          <reference field="0" count="1">
            <x v="0"/>
          </reference>
        </references>
      </pivotArea>
    </format>
    <format dxfId="18">
      <pivotArea field="0" grandRow="1" outline="0" collapsedLevelsAreSubtotals="1" axis="axisRow" fieldPosition="0">
        <references count="1">
          <reference field="4294967294" count="6" selected="0">
            <x v="0"/>
            <x v="1"/>
            <x v="2"/>
            <x v="3"/>
            <x v="4"/>
            <x v="5"/>
          </reference>
        </references>
      </pivotArea>
    </format>
    <format dxfId="19">
      <pivotArea field="0" grandRow="1" outline="0" collapsedLevelsAreSubtotals="1" axis="axisRow" fieldPosition="0">
        <references count="1">
          <reference field="4294967294" count="1" selected="0">
            <x v="6"/>
          </reference>
        </references>
      </pivotArea>
    </format>
  </formats>
  <chartFormats count="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069DAF9-6D3F-47AA-89B5-34430569A89E}" name="Tableau1" displayName="Tableau1" ref="A1:J16" totalsRowShown="0" tableBorderDxfId="13">
  <autoFilter ref="A1:J16" xr:uid="{C6246A6F-D5C1-4844-B69D-BFF2F9FFBAE9}"/>
  <tableColumns count="10">
    <tableColumn id="1" xr3:uid="{C1F1835E-C424-423C-8591-958D46F54A1F}" name="Year" dataDxfId="12"/>
    <tableColumn id="2" xr3:uid="{038BB9A2-693C-42BA-BB20-54E43CA5D944}" name="Week" dataDxfId="11"/>
    <tableColumn id="3" xr3:uid="{7C9C334B-E0D1-4048-A6D4-9FD56D5B1F6E}" name="Groupe" dataDxfId="10"/>
    <tableColumn id="4" xr3:uid="{79EB6396-F255-456A-8D1A-1CD823C346A5}" name="Total Dossiers" dataDxfId="9"/>
    <tableColumn id="5" xr3:uid="{13F28C70-21E4-4821-BB7A-ACB25E066AF8}" name="% OK" dataDxfId="8" dataCellStyle="Milliers">
      <calculatedColumnFormula>F2+G2</calculatedColumnFormula>
    </tableColumn>
    <tableColumn id="6" xr3:uid="{C1952945-0333-43E5-9722-B81CFFDBE474}" name="% Validated" dataDxfId="7" dataCellStyle="Milliers"/>
    <tableColumn id="7" xr3:uid="{9C88CA36-ED1D-44E2-A6C4-92E1FE0C6B3C}" name="% Not usable" dataDxfId="6" dataCellStyle="Milliers"/>
    <tableColumn id="8" xr3:uid="{0C9B3812-B67D-4520-BF42-06A948B9E3C0}" name="% Red" dataDxfId="5" dataCellStyle="Milliers"/>
    <tableColumn id="9" xr3:uid="{E0217A1E-091E-411B-99F7-C6B762F8A16A}" name="% Not Ready" dataDxfId="4" dataCellStyle="Milliers"/>
    <tableColumn id="10" xr3:uid="{25DB3A1A-EB83-48C6-8E04-08DC9E708351}" name="% Not Rating" dataDxfId="3" dataCellStyle="Milliers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C5E7F-E0C9-4DCF-9838-C0826A2E67C1}">
  <dimension ref="A1:S27"/>
  <sheetViews>
    <sheetView tabSelected="1" zoomScaleNormal="100" workbookViewId="0">
      <selection activeCell="I33" sqref="I33"/>
    </sheetView>
  </sheetViews>
  <sheetFormatPr baseColWidth="10" defaultColWidth="10.7109375" defaultRowHeight="15" x14ac:dyDescent="0.25"/>
  <cols>
    <col min="1" max="1" width="22.42578125" bestFit="1" customWidth="1"/>
    <col min="2" max="2" width="8.5703125" bestFit="1" customWidth="1"/>
    <col min="3" max="4" width="12.5703125" bestFit="1" customWidth="1"/>
    <col min="5" max="5" width="13.5703125" bestFit="1" customWidth="1"/>
    <col min="6" max="6" width="8.28515625" bestFit="1" customWidth="1"/>
    <col min="7" max="7" width="11.28515625" bestFit="1" customWidth="1"/>
    <col min="8" max="8" width="14.140625" bestFit="1" customWidth="1"/>
    <col min="9" max="9" width="17.28515625" bestFit="1" customWidth="1"/>
    <col min="10" max="10" width="14" bestFit="1" customWidth="1"/>
    <col min="11" max="11" width="17.140625" bestFit="1" customWidth="1"/>
    <col min="12" max="12" width="12.5703125" bestFit="1" customWidth="1"/>
    <col min="13" max="13" width="16.5703125" bestFit="1" customWidth="1"/>
    <col min="14" max="14" width="22.28515625" bestFit="1" customWidth="1"/>
    <col min="15" max="15" width="23.28515625" bestFit="1" customWidth="1"/>
    <col min="16" max="16" width="17.28515625" bestFit="1" customWidth="1"/>
    <col min="17" max="17" width="23" bestFit="1" customWidth="1"/>
    <col min="18" max="18" width="23.140625" bestFit="1" customWidth="1"/>
    <col min="19" max="19" width="23.7109375" bestFit="1" customWidth="1"/>
  </cols>
  <sheetData>
    <row r="1" spans="1:19" x14ac:dyDescent="0.25">
      <c r="A1" s="10" t="s">
        <v>15</v>
      </c>
      <c r="B1" s="11" t="s">
        <v>19</v>
      </c>
      <c r="C1" s="12" t="s">
        <v>16</v>
      </c>
      <c r="D1" s="13" t="s">
        <v>14</v>
      </c>
      <c r="E1" s="14" t="s">
        <v>1</v>
      </c>
      <c r="F1" s="15" t="s">
        <v>2</v>
      </c>
      <c r="G1" s="16" t="s">
        <v>3</v>
      </c>
      <c r="H1" s="17" t="s">
        <v>4</v>
      </c>
      <c r="I1" s="18" t="s">
        <v>12</v>
      </c>
      <c r="J1" s="24" t="s">
        <v>13</v>
      </c>
      <c r="L1" s="3" t="s">
        <v>16</v>
      </c>
      <c r="M1" t="s">
        <v>28</v>
      </c>
    </row>
    <row r="2" spans="1:19" x14ac:dyDescent="0.25">
      <c r="A2" s="1">
        <v>2021</v>
      </c>
      <c r="B2" s="1" t="s">
        <v>0</v>
      </c>
      <c r="C2" s="1" t="s">
        <v>5</v>
      </c>
      <c r="D2" s="2">
        <v>500</v>
      </c>
      <c r="E2" s="22">
        <f>F2+G2</f>
        <v>450</v>
      </c>
      <c r="F2" s="19">
        <v>350</v>
      </c>
      <c r="G2" s="20">
        <v>100</v>
      </c>
      <c r="H2" s="21">
        <v>50</v>
      </c>
      <c r="I2" s="23">
        <v>0</v>
      </c>
      <c r="J2" s="25">
        <v>0</v>
      </c>
      <c r="K2" s="6">
        <f>SUM(F2:J2)</f>
        <v>500</v>
      </c>
    </row>
    <row r="3" spans="1:19" x14ac:dyDescent="0.25">
      <c r="A3" s="1">
        <v>2021</v>
      </c>
      <c r="B3" s="1" t="s">
        <v>0</v>
      </c>
      <c r="C3" s="1" t="s">
        <v>6</v>
      </c>
      <c r="D3" s="2">
        <v>200</v>
      </c>
      <c r="E3" s="22">
        <f>F3+G3</f>
        <v>120</v>
      </c>
      <c r="F3" s="19">
        <v>100</v>
      </c>
      <c r="G3" s="20">
        <v>20</v>
      </c>
      <c r="H3" s="21">
        <v>40</v>
      </c>
      <c r="I3" s="23">
        <v>20</v>
      </c>
      <c r="J3" s="25">
        <v>20</v>
      </c>
      <c r="K3" s="6">
        <f t="shared" ref="K3:K16" si="0">SUM(F3:J3)</f>
        <v>200</v>
      </c>
      <c r="L3" s="3" t="s">
        <v>17</v>
      </c>
      <c r="M3" t="s">
        <v>20</v>
      </c>
      <c r="N3" t="s">
        <v>21</v>
      </c>
      <c r="O3" t="s">
        <v>22</v>
      </c>
      <c r="P3" t="s">
        <v>23</v>
      </c>
      <c r="Q3" t="s">
        <v>24</v>
      </c>
      <c r="R3" t="s">
        <v>25</v>
      </c>
      <c r="S3" t="s">
        <v>26</v>
      </c>
    </row>
    <row r="4" spans="1:19" x14ac:dyDescent="0.25">
      <c r="A4" s="1">
        <v>2021</v>
      </c>
      <c r="B4" s="1" t="s">
        <v>0</v>
      </c>
      <c r="C4" s="1" t="s">
        <v>7</v>
      </c>
      <c r="D4" s="2">
        <v>380</v>
      </c>
      <c r="E4" s="22">
        <f>F4+G4</f>
        <v>228</v>
      </c>
      <c r="F4" s="19">
        <v>114</v>
      </c>
      <c r="G4" s="19">
        <v>114</v>
      </c>
      <c r="H4" s="19">
        <v>114</v>
      </c>
      <c r="I4" s="23">
        <v>0</v>
      </c>
      <c r="J4" s="25">
        <v>38</v>
      </c>
      <c r="K4" s="6">
        <f t="shared" si="0"/>
        <v>380</v>
      </c>
      <c r="L4" s="4">
        <v>2021</v>
      </c>
      <c r="M4" s="6">
        <v>0.61738837920489309</v>
      </c>
      <c r="N4" s="6">
        <v>0.46348623853211007</v>
      </c>
      <c r="O4" s="6">
        <v>0.15390214067278291</v>
      </c>
      <c r="P4" s="6">
        <v>9.8360856269113187E-2</v>
      </c>
      <c r="Q4" s="6">
        <v>0.24614678899082568</v>
      </c>
      <c r="R4" s="6">
        <v>3.7951070336391439E-2</v>
      </c>
      <c r="S4" s="9">
        <v>367.66666666666669</v>
      </c>
    </row>
    <row r="5" spans="1:19" x14ac:dyDescent="0.25">
      <c r="A5" s="1">
        <v>2021</v>
      </c>
      <c r="B5" s="1" t="s">
        <v>0</v>
      </c>
      <c r="C5" s="1" t="s">
        <v>8</v>
      </c>
      <c r="D5" s="2">
        <v>205</v>
      </c>
      <c r="E5" s="22">
        <f>F5+G5</f>
        <v>0</v>
      </c>
      <c r="F5" s="19">
        <v>0</v>
      </c>
      <c r="G5" s="20">
        <v>0</v>
      </c>
      <c r="H5" s="21">
        <v>0</v>
      </c>
      <c r="I5" s="23">
        <v>205</v>
      </c>
      <c r="J5" s="25">
        <v>0</v>
      </c>
      <c r="K5" s="6">
        <f t="shared" si="0"/>
        <v>205</v>
      </c>
      <c r="L5" s="7" t="s">
        <v>0</v>
      </c>
      <c r="M5" s="6">
        <v>0.42000000000000004</v>
      </c>
      <c r="N5" s="6">
        <v>0.3</v>
      </c>
      <c r="O5" s="6">
        <v>0.12000000000000002</v>
      </c>
      <c r="P5" s="6">
        <v>0.12000000000000002</v>
      </c>
      <c r="Q5" s="6">
        <v>0.42000000000000004</v>
      </c>
      <c r="R5" s="6">
        <v>0.04</v>
      </c>
      <c r="S5" s="8">
        <v>347</v>
      </c>
    </row>
    <row r="6" spans="1:19" x14ac:dyDescent="0.25">
      <c r="A6" s="1">
        <v>2021</v>
      </c>
      <c r="B6" s="1" t="s">
        <v>0</v>
      </c>
      <c r="C6" s="1" t="s">
        <v>9</v>
      </c>
      <c r="D6" s="2">
        <v>450</v>
      </c>
      <c r="E6" s="22">
        <f t="shared" ref="E6:E16" si="1">F6+G6</f>
        <v>0</v>
      </c>
      <c r="F6" s="19">
        <v>0</v>
      </c>
      <c r="G6" s="20">
        <v>0</v>
      </c>
      <c r="H6" s="21">
        <v>0</v>
      </c>
      <c r="I6" s="23">
        <v>450</v>
      </c>
      <c r="J6" s="25">
        <v>0</v>
      </c>
      <c r="K6" s="6">
        <f t="shared" si="0"/>
        <v>450</v>
      </c>
      <c r="L6" s="7" t="s">
        <v>10</v>
      </c>
      <c r="M6" s="6">
        <v>0.67816513761467889</v>
      </c>
      <c r="N6" s="6">
        <v>0.51045871559633027</v>
      </c>
      <c r="O6" s="6">
        <v>0.16770642201834862</v>
      </c>
      <c r="P6" s="6">
        <v>0.10954128440366973</v>
      </c>
      <c r="Q6" s="6">
        <v>0.17844036697247706</v>
      </c>
      <c r="R6" s="6">
        <v>3.3853211009174308E-2</v>
      </c>
      <c r="S6" s="8">
        <v>369</v>
      </c>
    </row>
    <row r="7" spans="1:19" x14ac:dyDescent="0.25">
      <c r="A7" s="1">
        <v>2021</v>
      </c>
      <c r="B7" s="1" t="s">
        <v>10</v>
      </c>
      <c r="C7" s="1" t="s">
        <v>7</v>
      </c>
      <c r="D7" s="2">
        <v>380</v>
      </c>
      <c r="E7" s="22">
        <f t="shared" si="1"/>
        <v>304</v>
      </c>
      <c r="F7" s="19">
        <v>190</v>
      </c>
      <c r="G7" s="20">
        <v>114</v>
      </c>
      <c r="H7" s="21">
        <v>76</v>
      </c>
      <c r="I7" s="23">
        <v>0</v>
      </c>
      <c r="J7" s="25">
        <v>0</v>
      </c>
      <c r="K7" s="6">
        <f t="shared" si="0"/>
        <v>380</v>
      </c>
      <c r="L7" s="7" t="s">
        <v>11</v>
      </c>
      <c r="M7" s="6">
        <v>0.754</v>
      </c>
      <c r="N7" s="6">
        <v>0.58000000000000007</v>
      </c>
      <c r="O7" s="6">
        <v>0.17400000000000002</v>
      </c>
      <c r="P7" s="6">
        <v>6.5541284403669728E-2</v>
      </c>
      <c r="Q7" s="6">
        <v>0.14000000000000001</v>
      </c>
      <c r="R7" s="6">
        <v>0.04</v>
      </c>
      <c r="S7" s="8">
        <v>387</v>
      </c>
    </row>
    <row r="8" spans="1:19" x14ac:dyDescent="0.25">
      <c r="A8" s="1">
        <v>2021</v>
      </c>
      <c r="B8" s="1" t="s">
        <v>10</v>
      </c>
      <c r="C8" s="1" t="s">
        <v>6</v>
      </c>
      <c r="D8" s="2">
        <v>250</v>
      </c>
      <c r="E8" s="22">
        <f t="shared" si="1"/>
        <v>175</v>
      </c>
      <c r="F8" s="19">
        <v>150</v>
      </c>
      <c r="G8" s="20">
        <v>25</v>
      </c>
      <c r="H8" s="21">
        <v>25</v>
      </c>
      <c r="I8" s="23">
        <v>50</v>
      </c>
      <c r="J8" s="25">
        <v>0</v>
      </c>
      <c r="K8" s="6">
        <f t="shared" si="0"/>
        <v>250</v>
      </c>
      <c r="L8" s="4" t="s">
        <v>27</v>
      </c>
      <c r="M8" s="8"/>
      <c r="N8" s="8"/>
      <c r="O8" s="8"/>
      <c r="P8" s="8"/>
      <c r="Q8" s="8"/>
      <c r="R8" s="8"/>
      <c r="S8" s="8"/>
    </row>
    <row r="9" spans="1:19" x14ac:dyDescent="0.25">
      <c r="A9" s="1">
        <v>2021</v>
      </c>
      <c r="B9" s="1" t="s">
        <v>10</v>
      </c>
      <c r="C9" s="1" t="s">
        <v>8</v>
      </c>
      <c r="D9" s="2">
        <v>210</v>
      </c>
      <c r="E9" s="22">
        <f t="shared" si="1"/>
        <v>166.07339449541274</v>
      </c>
      <c r="F9" s="19">
        <v>115.98165137614671</v>
      </c>
      <c r="G9" s="20">
        <v>50.091743119266027</v>
      </c>
      <c r="H9" s="21">
        <v>10.018348623853205</v>
      </c>
      <c r="I9" s="23">
        <v>8.8623853211009127</v>
      </c>
      <c r="J9" s="25">
        <v>25.04587155963312</v>
      </c>
      <c r="K9" s="6">
        <f t="shared" si="0"/>
        <v>209.99999999999997</v>
      </c>
      <c r="L9" s="7" t="s">
        <v>27</v>
      </c>
      <c r="M9" s="8"/>
      <c r="N9" s="8"/>
      <c r="O9" s="8"/>
      <c r="P9" s="8"/>
      <c r="Q9" s="8"/>
      <c r="R9" s="8"/>
      <c r="S9" s="8"/>
    </row>
    <row r="10" spans="1:19" x14ac:dyDescent="0.25">
      <c r="A10" s="1">
        <v>2021</v>
      </c>
      <c r="B10" s="1" t="s">
        <v>10</v>
      </c>
      <c r="C10" s="1" t="s">
        <v>5</v>
      </c>
      <c r="D10" s="2">
        <v>500</v>
      </c>
      <c r="E10" s="22">
        <f t="shared" si="1"/>
        <v>450</v>
      </c>
      <c r="F10" s="19">
        <v>350</v>
      </c>
      <c r="G10" s="20">
        <v>100</v>
      </c>
      <c r="H10" s="21">
        <v>50</v>
      </c>
      <c r="I10" s="23">
        <v>0</v>
      </c>
      <c r="J10" s="25">
        <v>0</v>
      </c>
      <c r="K10" s="6">
        <f t="shared" si="0"/>
        <v>500</v>
      </c>
      <c r="L10" s="4" t="s">
        <v>18</v>
      </c>
      <c r="M10" s="6">
        <v>0.61738837920489309</v>
      </c>
      <c r="N10" s="6">
        <v>0.46348623853211007</v>
      </c>
      <c r="O10" s="6">
        <v>0.15390214067278291</v>
      </c>
      <c r="P10" s="6">
        <v>9.8360856269113187E-2</v>
      </c>
      <c r="Q10" s="6">
        <v>0.24614678899082568</v>
      </c>
      <c r="R10" s="6">
        <v>3.7951070336391439E-2</v>
      </c>
      <c r="S10" s="9">
        <v>367.66666666666669</v>
      </c>
    </row>
    <row r="11" spans="1:19" x14ac:dyDescent="0.25">
      <c r="A11" s="1">
        <v>2021</v>
      </c>
      <c r="B11" s="1" t="s">
        <v>10</v>
      </c>
      <c r="C11" s="1" t="s">
        <v>9</v>
      </c>
      <c r="D11" s="2">
        <v>505</v>
      </c>
      <c r="E11" s="22">
        <f t="shared" si="1"/>
        <v>101</v>
      </c>
      <c r="F11" s="19">
        <v>101</v>
      </c>
      <c r="G11" s="20">
        <v>0</v>
      </c>
      <c r="H11" s="21">
        <v>50.5</v>
      </c>
      <c r="I11" s="23">
        <v>328.25</v>
      </c>
      <c r="J11" s="25">
        <v>25.25</v>
      </c>
      <c r="K11" s="6">
        <f t="shared" si="0"/>
        <v>505</v>
      </c>
    </row>
    <row r="12" spans="1:19" x14ac:dyDescent="0.25">
      <c r="A12" s="1">
        <v>2021</v>
      </c>
      <c r="B12" s="1" t="s">
        <v>11</v>
      </c>
      <c r="C12" s="1" t="s">
        <v>9</v>
      </c>
      <c r="D12" s="2">
        <v>505</v>
      </c>
      <c r="E12" s="22">
        <f t="shared" si="1"/>
        <v>126.25</v>
      </c>
      <c r="F12" s="19">
        <v>126.25</v>
      </c>
      <c r="G12" s="20">
        <v>0</v>
      </c>
      <c r="H12" s="21">
        <v>50.5</v>
      </c>
      <c r="I12" s="23">
        <v>328.25</v>
      </c>
      <c r="J12" s="25">
        <v>0</v>
      </c>
      <c r="K12" s="6">
        <f t="shared" si="0"/>
        <v>505</v>
      </c>
    </row>
    <row r="13" spans="1:19" x14ac:dyDescent="0.25">
      <c r="A13" s="1">
        <v>2021</v>
      </c>
      <c r="B13" s="1" t="s">
        <v>11</v>
      </c>
      <c r="C13" s="1" t="s">
        <v>7</v>
      </c>
      <c r="D13" s="2">
        <v>400</v>
      </c>
      <c r="E13" s="22">
        <f t="shared" si="1"/>
        <v>348</v>
      </c>
      <c r="F13" s="19">
        <v>220.00000000000003</v>
      </c>
      <c r="G13" s="20">
        <v>128</v>
      </c>
      <c r="H13" s="21">
        <v>32</v>
      </c>
      <c r="I13" s="23">
        <v>0</v>
      </c>
      <c r="J13" s="25">
        <v>20</v>
      </c>
      <c r="K13" s="6">
        <f t="shared" si="0"/>
        <v>400</v>
      </c>
    </row>
    <row r="14" spans="1:19" x14ac:dyDescent="0.25">
      <c r="A14" s="1">
        <v>2021</v>
      </c>
      <c r="B14" s="1" t="s">
        <v>11</v>
      </c>
      <c r="C14" s="1" t="s">
        <v>6</v>
      </c>
      <c r="D14" s="2">
        <v>320</v>
      </c>
      <c r="E14" s="22">
        <f t="shared" si="1"/>
        <v>256</v>
      </c>
      <c r="F14" s="19">
        <v>224</v>
      </c>
      <c r="G14" s="20">
        <v>32</v>
      </c>
      <c r="H14" s="21">
        <v>32</v>
      </c>
      <c r="I14" s="23">
        <v>0</v>
      </c>
      <c r="J14" s="25">
        <v>32</v>
      </c>
      <c r="K14" s="6">
        <f t="shared" si="0"/>
        <v>320</v>
      </c>
    </row>
    <row r="15" spans="1:19" x14ac:dyDescent="0.25">
      <c r="A15" s="1">
        <v>2021</v>
      </c>
      <c r="B15" s="1" t="s">
        <v>11</v>
      </c>
      <c r="C15" s="1" t="s">
        <v>8</v>
      </c>
      <c r="D15" s="2">
        <v>210</v>
      </c>
      <c r="E15" s="22">
        <f t="shared" si="1"/>
        <v>178.5</v>
      </c>
      <c r="F15" s="19">
        <v>126</v>
      </c>
      <c r="G15" s="20">
        <v>52.5</v>
      </c>
      <c r="H15" s="21">
        <v>10.018348623853205</v>
      </c>
      <c r="I15" s="23">
        <v>10.5</v>
      </c>
      <c r="J15" s="25">
        <v>10.5</v>
      </c>
      <c r="K15" s="6">
        <f t="shared" si="0"/>
        <v>209.5183486238532</v>
      </c>
    </row>
    <row r="16" spans="1:19" x14ac:dyDescent="0.25">
      <c r="A16" s="26">
        <v>2021</v>
      </c>
      <c r="B16" s="26" t="s">
        <v>11</v>
      </c>
      <c r="C16" s="27" t="s">
        <v>5</v>
      </c>
      <c r="D16" s="26">
        <v>500</v>
      </c>
      <c r="E16" s="28">
        <f t="shared" si="1"/>
        <v>500</v>
      </c>
      <c r="F16" s="29">
        <v>400</v>
      </c>
      <c r="G16" s="30">
        <v>100</v>
      </c>
      <c r="H16" s="31">
        <v>0</v>
      </c>
      <c r="I16" s="32">
        <v>0</v>
      </c>
      <c r="J16" s="33">
        <v>0</v>
      </c>
      <c r="K16" s="6">
        <f t="shared" si="0"/>
        <v>500</v>
      </c>
    </row>
    <row r="20" spans="1:11" x14ac:dyDescent="0.25">
      <c r="A20" s="3" t="s">
        <v>30</v>
      </c>
      <c r="C20" s="3" t="s">
        <v>31</v>
      </c>
      <c r="D20" s="3" t="s">
        <v>29</v>
      </c>
    </row>
    <row r="21" spans="1:11" x14ac:dyDescent="0.25">
      <c r="C21" t="s">
        <v>35</v>
      </c>
      <c r="E21" t="s">
        <v>36</v>
      </c>
      <c r="F21" t="s">
        <v>4</v>
      </c>
      <c r="G21" t="s">
        <v>32</v>
      </c>
      <c r="H21" t="s">
        <v>13</v>
      </c>
      <c r="I21" t="s">
        <v>33</v>
      </c>
      <c r="J21" t="s">
        <v>12</v>
      </c>
      <c r="K21" t="s">
        <v>34</v>
      </c>
    </row>
    <row r="22" spans="1:11" x14ac:dyDescent="0.25">
      <c r="A22" s="3" t="s">
        <v>15</v>
      </c>
      <c r="B22" s="3" t="s">
        <v>19</v>
      </c>
      <c r="C22" t="s">
        <v>2</v>
      </c>
      <c r="D22" t="s">
        <v>3</v>
      </c>
      <c r="F22" t="s">
        <v>4</v>
      </c>
      <c r="H22" t="s">
        <v>13</v>
      </c>
      <c r="J22" t="s">
        <v>12</v>
      </c>
    </row>
    <row r="23" spans="1:11" x14ac:dyDescent="0.25">
      <c r="A23">
        <v>2021</v>
      </c>
      <c r="C23" s="5">
        <v>0.46554050400735336</v>
      </c>
      <c r="D23" s="5">
        <v>0.15152578888921239</v>
      </c>
      <c r="E23" s="5">
        <v>0.61706629289656578</v>
      </c>
      <c r="F23" s="5">
        <v>9.7929984652689095E-2</v>
      </c>
      <c r="G23" s="5">
        <v>9.7929984652689095E-2</v>
      </c>
      <c r="H23" s="5">
        <v>3.0972037948201806E-2</v>
      </c>
      <c r="I23" s="5">
        <v>3.0972037948201806E-2</v>
      </c>
      <c r="J23" s="5">
        <v>0.25403168450254332</v>
      </c>
      <c r="K23" s="5">
        <v>0.25403168450254332</v>
      </c>
    </row>
    <row r="24" spans="1:11" x14ac:dyDescent="0.25">
      <c r="B24" t="s">
        <v>0</v>
      </c>
      <c r="C24" s="5">
        <v>0.32507204610951007</v>
      </c>
      <c r="D24" s="5">
        <v>0.13487031700288185</v>
      </c>
      <c r="E24" s="5">
        <v>0.45994236311239195</v>
      </c>
      <c r="F24" s="5">
        <v>0.11757925072046109</v>
      </c>
      <c r="G24" s="5">
        <v>0.11757925072046109</v>
      </c>
      <c r="H24" s="5">
        <v>3.3429394812680112E-2</v>
      </c>
      <c r="I24" s="5">
        <v>3.3429394812680112E-2</v>
      </c>
      <c r="J24" s="5">
        <v>0.38904899135446686</v>
      </c>
      <c r="K24" s="5">
        <v>0.38904899135446686</v>
      </c>
    </row>
    <row r="25" spans="1:11" x14ac:dyDescent="0.25">
      <c r="B25" t="s">
        <v>10</v>
      </c>
      <c r="C25" s="5">
        <v>0.49158897093558096</v>
      </c>
      <c r="D25" s="5">
        <v>0.15668929166355886</v>
      </c>
      <c r="E25" s="5">
        <v>0.64827826259913979</v>
      </c>
      <c r="F25" s="5">
        <v>0.11464409139504241</v>
      </c>
      <c r="G25" s="5">
        <v>0.11464409139504241</v>
      </c>
      <c r="H25" s="5">
        <v>2.7260634991671071E-2</v>
      </c>
      <c r="I25" s="5">
        <v>2.7260634991671071E-2</v>
      </c>
      <c r="J25" s="5">
        <v>0.20981701101414688</v>
      </c>
      <c r="K25" s="5">
        <v>0.20981701101414688</v>
      </c>
    </row>
    <row r="26" spans="1:11" x14ac:dyDescent="0.25">
      <c r="B26" t="s">
        <v>11</v>
      </c>
      <c r="C26" s="5">
        <v>0.56667852273400909</v>
      </c>
      <c r="D26" s="5">
        <v>0.16153891754105162</v>
      </c>
      <c r="E26" s="5">
        <v>0.72821744027506075</v>
      </c>
      <c r="F26" s="5">
        <v>6.4366589602228935E-2</v>
      </c>
      <c r="G26" s="5">
        <v>6.4366589602228935E-2</v>
      </c>
      <c r="H26" s="5">
        <v>3.2307783508210328E-2</v>
      </c>
      <c r="I26" s="5">
        <v>3.2307783508210328E-2</v>
      </c>
      <c r="J26" s="5">
        <v>0.17510818661449998</v>
      </c>
      <c r="K26" s="5">
        <v>0.17510818661449998</v>
      </c>
    </row>
    <row r="27" spans="1:11" x14ac:dyDescent="0.25">
      <c r="A27" t="s">
        <v>18</v>
      </c>
      <c r="C27" s="5">
        <v>0.46554050400735336</v>
      </c>
      <c r="D27" s="5">
        <v>0.15152578888921239</v>
      </c>
      <c r="E27" s="5">
        <v>0.61706629289656578</v>
      </c>
      <c r="F27" s="5">
        <v>9.7929984652689095E-2</v>
      </c>
      <c r="G27" s="5">
        <v>9.7929984652689095E-2</v>
      </c>
      <c r="H27" s="5">
        <v>3.0972037948201806E-2</v>
      </c>
      <c r="I27" s="5">
        <v>3.0972037948201806E-2</v>
      </c>
      <c r="J27" s="5">
        <v>0.25403168450254332</v>
      </c>
      <c r="K27" s="5">
        <v>0.25403168450254332</v>
      </c>
    </row>
  </sheetData>
  <phoneticPr fontId="1" type="noConversion"/>
  <conditionalFormatting sqref="E1:E16">
    <cfRule type="cellIs" dxfId="2" priority="19" operator="between">
      <formula>0.8</formula>
      <formula>0.9</formula>
    </cfRule>
    <cfRule type="cellIs" dxfId="1" priority="20" operator="between">
      <formula>0</formula>
      <formula>0.8</formula>
    </cfRule>
    <cfRule type="cellIs" dxfId="0" priority="21" operator="greaterThan">
      <formula>0.9</formula>
    </cfRule>
  </conditionalFormatting>
  <pageMargins left="0.7" right="0.7" top="0.75" bottom="0.75" header="0.3" footer="0.3"/>
  <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628B407-EA0F-4E9E-91D4-F5D4DA02F55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Track Record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BORDIER - SC03790</dc:creator>
  <cp:lastModifiedBy>Chris_W10</cp:lastModifiedBy>
  <dcterms:created xsi:type="dcterms:W3CDTF">2021-03-19T09:49:26Z</dcterms:created>
  <dcterms:modified xsi:type="dcterms:W3CDTF">2021-03-21T12:49:50Z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2021-03-19T09:49:27Z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dfb3d80b-b30b-4820-a7b7-10368b5d0ca9</vt:lpwstr>
  </property>
  <property fmtid="{D5CDD505-2E9C-101B-9397-08002B2CF9AE}" pid="8" name="MSIP_Label_2fd53d93-3f4c-4b90-b511-bd6bdbb4fba9_ContentBits">
    <vt:lpwstr>0</vt:lpwstr>
  </property>
</Properties>
</file>