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0" windowWidth="29040" windowHeight="15870"/>
  </bookViews>
  <sheets>
    <sheet name="CLIENTS" sheetId="2" r:id="rId1"/>
    <sheet name="ANNULES" sheetId="5" r:id="rId2"/>
    <sheet name="TOTAL" sheetId="7" r:id="rId3"/>
    <sheet name="PARAMETRES" sheetId="6" r:id="rId4"/>
  </sheets>
  <definedNames>
    <definedName name="_xlnm._FilterDatabase" localSheetId="0" hidden="1">CLIENTS!$A$3:$O$9</definedName>
    <definedName name="APPORTEUR">CLIENTS!$C:$C</definedName>
    <definedName name="ASSURANCE">CLIENTS!$K:$K</definedName>
    <definedName name="client">CLIENTS!$D:$D</definedName>
    <definedName name="clip">CLIENTS!$L:$L</definedName>
    <definedName name="COMMENTAIRE">CLIENTS!$O:$O</definedName>
    <definedName name="COMP.ASS">CLIENTS!$J:$J</definedName>
    <definedName name="DATE">CLIENTS!$M:$M</definedName>
    <definedName name="GEST.ORG">CLIENTS!$I:$I</definedName>
    <definedName name="GSM">CLIENTS!$E:$E</definedName>
    <definedName name="introduction">CLIENTS!$B:$B</definedName>
    <definedName name="ORGANISME">CLIENTS!$H:$H</definedName>
    <definedName name="SOMMES">CLIENTS!$F:$F</definedName>
    <definedName name="SUIVI">CLIENTS!$G:$G</definedName>
  </definedNames>
  <calcPr calcId="14562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A9" i="5" l="1"/>
  <c r="A7" i="2"/>
  <c r="A8" i="2"/>
  <c r="N7" i="2"/>
  <c r="N8" i="2"/>
  <c r="A8" i="5"/>
  <c r="A5" i="2" l="1"/>
  <c r="A6" i="2"/>
  <c r="N5" i="2"/>
  <c r="N6" i="2"/>
  <c r="A4" i="2"/>
  <c r="A5" i="5"/>
  <c r="A6" i="5"/>
  <c r="A7" i="5"/>
  <c r="I10" i="7" l="1"/>
  <c r="H10" i="7"/>
  <c r="G10" i="7"/>
  <c r="F10" i="7"/>
  <c r="E10" i="7"/>
  <c r="D10" i="7"/>
  <c r="C10" i="7"/>
  <c r="B10" i="7"/>
  <c r="I9" i="7"/>
  <c r="H9" i="7"/>
  <c r="G9" i="7"/>
  <c r="F9" i="7"/>
  <c r="E9" i="7"/>
  <c r="D9" i="7"/>
  <c r="C9" i="7"/>
  <c r="B9" i="7"/>
  <c r="I8" i="7"/>
  <c r="H8" i="7"/>
  <c r="G8" i="7"/>
  <c r="F8" i="7"/>
  <c r="E8" i="7"/>
  <c r="D8" i="7"/>
  <c r="C8" i="7"/>
  <c r="B8" i="7"/>
  <c r="A4" i="5"/>
  <c r="N4" i="2"/>
  <c r="C20" i="7" l="1"/>
  <c r="C18" i="7"/>
  <c r="C21" i="7"/>
  <c r="C22" i="7"/>
  <c r="C16" i="7"/>
  <c r="C24" i="7"/>
  <c r="C17" i="7"/>
  <c r="C25" i="7"/>
  <c r="C26" i="7"/>
  <c r="C19" i="7"/>
  <c r="C27" i="7"/>
  <c r="C23" i="7"/>
  <c r="K10" i="7"/>
  <c r="K9" i="7"/>
  <c r="K8" i="7"/>
  <c r="C28" i="7" l="1"/>
</calcChain>
</file>

<file path=xl/sharedStrings.xml><?xml version="1.0" encoding="utf-8"?>
<sst xmlns="http://schemas.openxmlformats.org/spreadsheetml/2006/main" count="267" uniqueCount="128">
  <si>
    <t xml:space="preserve">DATE </t>
  </si>
  <si>
    <t xml:space="preserve">ORGANISME </t>
  </si>
  <si>
    <t>GEST.ORG</t>
  </si>
  <si>
    <t xml:space="preserve">APPORTEUR </t>
  </si>
  <si>
    <t>ASSURANCE</t>
  </si>
  <si>
    <t>PU-TEMPO-RIEN</t>
  </si>
  <si>
    <t>CKV</t>
  </si>
  <si>
    <t>ETEAMSYS</t>
  </si>
  <si>
    <t>AFI-ESCA</t>
  </si>
  <si>
    <t>?</t>
  </si>
  <si>
    <t>EB-LEASE</t>
  </si>
  <si>
    <t xml:space="preserve">JORDI </t>
  </si>
  <si>
    <t>ROSA</t>
  </si>
  <si>
    <t>CARDIF</t>
  </si>
  <si>
    <t>PU</t>
  </si>
  <si>
    <t>MARS</t>
  </si>
  <si>
    <t>CFCAL</t>
  </si>
  <si>
    <t xml:space="preserve">DIMITRI </t>
  </si>
  <si>
    <t xml:space="preserve">CEDRIC </t>
  </si>
  <si>
    <t>AUCUNE</t>
  </si>
  <si>
    <t>PU/PU</t>
  </si>
  <si>
    <t xml:space="preserve">RECORD </t>
  </si>
  <si>
    <t xml:space="preserve">MARIE </t>
  </si>
  <si>
    <t>ARIANE</t>
  </si>
  <si>
    <t>PU/PN</t>
  </si>
  <si>
    <t>MAI</t>
  </si>
  <si>
    <t>CREAFIN</t>
  </si>
  <si>
    <t>SHARON</t>
  </si>
  <si>
    <t xml:space="preserve">NIMET </t>
  </si>
  <si>
    <t>PN</t>
  </si>
  <si>
    <t>JUIN</t>
  </si>
  <si>
    <t>CREDIMO</t>
  </si>
  <si>
    <t xml:space="preserve">LAURENT </t>
  </si>
  <si>
    <t xml:space="preserve">GEORGE </t>
  </si>
  <si>
    <t>PN/PN</t>
  </si>
  <si>
    <t xml:space="preserve">STEEVE </t>
  </si>
  <si>
    <t>TEL</t>
  </si>
  <si>
    <t>PU/AUCUNE</t>
  </si>
  <si>
    <t>AOÛT</t>
  </si>
  <si>
    <t xml:space="preserve">TOURNAISIE </t>
  </si>
  <si>
    <t>SARA</t>
  </si>
  <si>
    <t>BONI</t>
  </si>
  <si>
    <t>PN/AUCUNE</t>
  </si>
  <si>
    <t>JONAS</t>
  </si>
  <si>
    <t>FORTIS</t>
  </si>
  <si>
    <t>SUIVI</t>
  </si>
  <si>
    <t>ANALYSE</t>
  </si>
  <si>
    <t>DAVID</t>
  </si>
  <si>
    <t>EN COURS</t>
  </si>
  <si>
    <t>CELINE</t>
  </si>
  <si>
    <t>OFFRE Signé</t>
  </si>
  <si>
    <t>AUDREY</t>
  </si>
  <si>
    <t>REALISER</t>
  </si>
  <si>
    <t>SINDY</t>
  </si>
  <si>
    <t>Personne REC</t>
  </si>
  <si>
    <t>ALEXIA</t>
  </si>
  <si>
    <t>KARIN</t>
  </si>
  <si>
    <t>DEMETRIS</t>
  </si>
  <si>
    <t>Personne DEM</t>
  </si>
  <si>
    <t>CORRINE</t>
  </si>
  <si>
    <t>ORGANISME</t>
  </si>
  <si>
    <t>ASRD</t>
  </si>
  <si>
    <t>PU-PN-RIEN</t>
  </si>
  <si>
    <t>CLIP</t>
  </si>
  <si>
    <t xml:space="preserve">COMENTAIRE </t>
  </si>
  <si>
    <t>ACCORD</t>
  </si>
  <si>
    <t>CLIENT</t>
  </si>
  <si>
    <t>TELEPHONE</t>
  </si>
  <si>
    <t>MONTANT</t>
  </si>
  <si>
    <t>STATUT</t>
  </si>
  <si>
    <t>DATE ACTE</t>
  </si>
  <si>
    <t>Données</t>
  </si>
  <si>
    <t>EXPERTISE</t>
  </si>
  <si>
    <t>ANNULE</t>
  </si>
  <si>
    <t>REFUSE</t>
  </si>
  <si>
    <t>MOIS DATE</t>
  </si>
  <si>
    <t>1-2021</t>
  </si>
  <si>
    <t>TOTAL</t>
  </si>
  <si>
    <t>12-2021</t>
  </si>
  <si>
    <t>11-2021</t>
  </si>
  <si>
    <t>10-2021</t>
  </si>
  <si>
    <t>9-2021</t>
  </si>
  <si>
    <t>8-2021</t>
  </si>
  <si>
    <t>7-2021</t>
  </si>
  <si>
    <t>6-2021</t>
  </si>
  <si>
    <t>5-2021</t>
  </si>
  <si>
    <t>4-2021</t>
  </si>
  <si>
    <t>3-2021</t>
  </si>
  <si>
    <t>2-2021</t>
  </si>
  <si>
    <t xml:space="preserve">Acte </t>
  </si>
  <si>
    <t>Dossier accepté</t>
  </si>
  <si>
    <t>TOURNAISIE</t>
  </si>
  <si>
    <t xml:space="preserve">CREDIMO </t>
  </si>
  <si>
    <t>RECORD</t>
  </si>
  <si>
    <t xml:space="preserve"> LEYS stép</t>
  </si>
  <si>
    <t>DE POTER Kar</t>
  </si>
  <si>
    <t>O.NOEL</t>
  </si>
  <si>
    <t>JANV</t>
  </si>
  <si>
    <t>FÉVR</t>
  </si>
  <si>
    <t>AVR</t>
  </si>
  <si>
    <t>JUIL</t>
  </si>
  <si>
    <t>SEPT</t>
  </si>
  <si>
    <t>OCT</t>
  </si>
  <si>
    <t>NOV</t>
  </si>
  <si>
    <t>DÉC</t>
  </si>
  <si>
    <t>N°</t>
  </si>
  <si>
    <t>Date intro</t>
  </si>
  <si>
    <t>INTROD</t>
  </si>
  <si>
    <t>APPORT.</t>
  </si>
  <si>
    <t>DATE</t>
  </si>
  <si>
    <t xml:space="preserve">statistique </t>
  </si>
  <si>
    <t>APPORT</t>
  </si>
  <si>
    <t>ARENDT Cédric</t>
  </si>
  <si>
    <t>Étiquettes de lignes</t>
  </si>
  <si>
    <t>Total général</t>
  </si>
  <si>
    <t>Nombre de CLIENT</t>
  </si>
  <si>
    <t>Étiquettes de colonnes</t>
  </si>
  <si>
    <t>CREDIT HYPOTHECAIRE</t>
  </si>
  <si>
    <t>Nombre de dossier</t>
  </si>
  <si>
    <t>V</t>
  </si>
  <si>
    <t>Dossier annulé</t>
  </si>
  <si>
    <t>Dossier refusé</t>
  </si>
  <si>
    <t>SEPTEMBRE</t>
  </si>
  <si>
    <t>OCTOBRE</t>
  </si>
  <si>
    <t>NOVEMBRE</t>
  </si>
  <si>
    <t>DÉCEMBRE</t>
  </si>
  <si>
    <t>JANVIER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</si>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</sst>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#,##0\ &quot;€&quot;"/>
    <numFmt numFmtId="166" formatCode="\+\3\200,000,000"/>
    <numFmt numFmtId="167" formatCode="dd/mm/yy"/>
  </numFmts>
  <fonts count="34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11"/>
      <name val="Arial"/>
      <family val="2"/>
    </font>
    <font>
      <sz val="8"/>
      <color rgb="FF385623"/>
      <name val="Arial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rgb="FF00B050"/>
      <name val="Calibri"/>
      <family val="2"/>
    </font>
    <font>
      <sz val="11"/>
      <name val="Arial"/>
      <family val="2"/>
    </font>
    <font>
      <b/>
      <i/>
      <sz val="16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sz val="8"/>
      <color rgb="FF002060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sz val="12"/>
      <color theme="1"/>
      <name val="Algerian"/>
      <family val="5"/>
    </font>
    <font>
      <b/>
      <sz val="11"/>
      <color theme="1"/>
      <name val="Calibri"/>
      <family val="2"/>
    </font>
    <font>
      <i/>
      <u/>
      <sz val="28"/>
      <color theme="1"/>
      <name val="Calibri"/>
      <family val="2"/>
    </font>
    <font>
      <sz val="8"/>
      <name val="Arial"/>
      <family val="2"/>
    </font>
    <font>
      <b/>
      <i/>
      <sz val="10"/>
      <name val="Calibri"/>
      <family val="2"/>
    </font>
    <font>
      <sz val="10"/>
      <color theme="1"/>
      <name val="Arial"/>
      <family val="2"/>
    </font>
    <font>
      <sz val="14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385623"/>
      <name val="Arial"/>
      <family val="2"/>
    </font>
    <font>
      <b/>
      <i/>
      <sz val="12"/>
      <color rgb="FFC00000"/>
      <name val="Aharoni Bold"/>
    </font>
    <font>
      <sz val="12"/>
      <color rgb="FFC00000"/>
      <name val="Aharoni Bold"/>
    </font>
    <font>
      <b/>
      <i/>
      <sz val="16"/>
      <color theme="1"/>
      <name val="Arial"/>
      <family val="2"/>
    </font>
    <font>
      <sz val="12"/>
      <name val="Calibri"/>
      <family val="2"/>
    </font>
    <font>
      <sz val="16"/>
      <color rgb="FFFF0000"/>
      <name val="Rockwell Extra Bold"/>
      <family val="1"/>
    </font>
  </fonts>
  <fills count="2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rgb="FFFEE0DC"/>
        <bgColor indexed="64"/>
      </patternFill>
    </fill>
    <fill>
      <patternFill patternType="solid">
        <fgColor rgb="FFFEE0DC"/>
        <bgColor theme="9"/>
      </patternFill>
    </fill>
    <fill>
      <patternFill patternType="solid">
        <fgColor rgb="FFFDA5A5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C55A11"/>
        <bgColor rgb="FFC55A11"/>
      </patternFill>
    </fill>
    <fill>
      <patternFill patternType="solid">
        <fgColor rgb="FF002060"/>
        <bgColor rgb="FF002060"/>
      </patternFill>
    </fill>
    <fill>
      <patternFill patternType="solid">
        <fgColor theme="9"/>
        <bgColor theme="9"/>
      </patternFill>
    </fill>
    <fill>
      <patternFill patternType="solid">
        <fgColor rgb="FF8EAADB"/>
        <bgColor rgb="FF8EAADB"/>
      </patternFill>
    </fill>
    <fill>
      <patternFill patternType="solid">
        <fgColor theme="7"/>
        <bgColor theme="7"/>
      </patternFill>
    </fill>
    <fill>
      <patternFill patternType="solid">
        <fgColor rgb="FFADB9CA"/>
        <bgColor rgb="FFADB9CA"/>
      </patternFill>
    </fill>
    <fill>
      <patternFill patternType="solid">
        <fgColor theme="5"/>
        <bgColor theme="5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rgb="FFB4C6E7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0"/>
      </patternFill>
    </fill>
  </fills>
  <borders count="42">
    <border>
      <left/>
      <right/>
      <top/>
      <bottom/>
      <diagonal/>
    </border>
    <border>
      <left style="dotted">
        <color rgb="FF00B0F0"/>
      </left>
      <right style="dotted">
        <color rgb="FF00B0F0"/>
      </right>
      <top style="dotted">
        <color rgb="FF00B0F0"/>
      </top>
      <bottom style="dotted">
        <color rgb="FF00B0F0"/>
      </bottom>
      <diagonal/>
    </border>
    <border>
      <left style="dotted">
        <color rgb="FF757070"/>
      </left>
      <right style="dotted">
        <color rgb="FF757070"/>
      </right>
      <top style="dotted">
        <color rgb="FF757070"/>
      </top>
      <bottom style="dotted">
        <color rgb="FF757070"/>
      </bottom>
      <diagonal/>
    </border>
    <border>
      <left style="dotted">
        <color rgb="FFFFD965"/>
      </left>
      <right style="dotted">
        <color rgb="FFFFD965"/>
      </right>
      <top style="dotted">
        <color rgb="FFFFD965"/>
      </top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 style="dotted">
        <color rgb="FF00B050"/>
      </top>
      <bottom style="dotted">
        <color rgb="FF00B05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  <border>
      <left/>
      <right/>
      <top/>
      <bottom style="dotted">
        <color rgb="FF0070C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 style="dotted">
        <color rgb="FF000000"/>
      </right>
      <top style="dotted">
        <color rgb="FF0070C0"/>
      </top>
      <bottom style="dotted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tted">
        <color theme="9"/>
      </left>
      <right style="dotted">
        <color theme="9"/>
      </right>
      <top/>
      <bottom style="dotted">
        <color theme="9"/>
      </bottom>
      <diagonal/>
    </border>
    <border>
      <left style="dotted">
        <color rgb="FF757070"/>
      </left>
      <right style="dotted">
        <color rgb="FF757070"/>
      </right>
      <top/>
      <bottom style="dotted">
        <color rgb="FF757070"/>
      </bottom>
      <diagonal/>
    </border>
    <border>
      <left style="dotted">
        <color rgb="FF00B0F0"/>
      </left>
      <right style="dotted">
        <color rgb="FF00B0F0"/>
      </right>
      <top/>
      <bottom style="dotted">
        <color rgb="FF00B0F0"/>
      </bottom>
      <diagonal/>
    </border>
    <border>
      <left style="dotted">
        <color rgb="FFFFD965"/>
      </left>
      <right style="dotted">
        <color rgb="FFFFD965"/>
      </right>
      <top/>
      <bottom style="dotted">
        <color rgb="FFFFD965"/>
      </bottom>
      <diagonal/>
    </border>
    <border>
      <left style="dotted">
        <color rgb="FF00B050"/>
      </left>
      <right style="dotted">
        <color rgb="FF00B050"/>
      </right>
      <top/>
      <bottom style="dotted">
        <color rgb="FF00B05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rgb="FF000000"/>
      </left>
      <right style="dotted">
        <color rgb="FF000000"/>
      </right>
      <top style="thin">
        <color theme="4"/>
      </top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dotted">
        <color rgb="FF000000"/>
      </left>
      <right/>
      <top style="dotted">
        <color rgb="FF000000"/>
      </top>
      <bottom/>
      <diagonal/>
    </border>
  </borders>
  <cellStyleXfs count="3">
    <xf numFmtId="0" fontId="0" fillId="0" borderId="0"/>
    <xf numFmtId="0" fontId="12" fillId="0" borderId="11"/>
    <xf numFmtId="164" fontId="12" fillId="0" borderId="11" applyFont="0" applyFill="0" applyBorder="0" applyAlignment="0" applyProtection="0"/>
  </cellStyleXfs>
  <cellXfs count="135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3" borderId="8" xfId="0" applyFont="1" applyFill="1" applyBorder="1" applyAlignment="1">
      <alignment horizontal="center" vertical="center" textRotation="45"/>
    </xf>
    <xf numFmtId="0" fontId="7" fillId="0" borderId="5" xfId="0" applyFont="1" applyBorder="1" applyAlignment="1">
      <alignment horizontal="center"/>
    </xf>
    <xf numFmtId="0" fontId="0" fillId="0" borderId="0" xfId="0" applyFont="1" applyFill="1" applyAlignment="1"/>
    <xf numFmtId="0" fontId="1" fillId="5" borderId="8" xfId="0" applyFont="1" applyFill="1" applyBorder="1" applyAlignment="1">
      <alignment horizontal="center" vertical="center"/>
    </xf>
    <xf numFmtId="0" fontId="4" fillId="6" borderId="9" xfId="0" applyFont="1" applyFill="1" applyBorder="1"/>
    <xf numFmtId="0" fontId="0" fillId="6" borderId="0" xfId="0" applyFont="1" applyFill="1" applyAlignment="1"/>
    <xf numFmtId="0" fontId="0" fillId="6" borderId="0" xfId="0" applyFont="1" applyFill="1" applyAlignment="1">
      <alignment horizontal="left"/>
    </xf>
    <xf numFmtId="0" fontId="1" fillId="0" borderId="7" xfId="0" applyFont="1" applyFill="1" applyBorder="1" applyAlignment="1">
      <alignment horizontal="center"/>
    </xf>
    <xf numFmtId="0" fontId="0" fillId="0" borderId="11" xfId="0" applyFont="1" applyFill="1" applyBorder="1" applyAlignment="1"/>
    <xf numFmtId="0" fontId="1" fillId="0" borderId="14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8" fillId="8" borderId="13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/>
    </xf>
    <xf numFmtId="0" fontId="8" fillId="7" borderId="26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 vertical="center"/>
    </xf>
    <xf numFmtId="0" fontId="8" fillId="9" borderId="13" xfId="0" applyFont="1" applyFill="1" applyBorder="1" applyAlignment="1">
      <alignment horizontal="center"/>
    </xf>
    <xf numFmtId="0" fontId="0" fillId="10" borderId="0" xfId="0" applyFont="1" applyFill="1" applyAlignment="1"/>
    <xf numFmtId="0" fontId="0" fillId="10" borderId="11" xfId="0" applyFont="1" applyFill="1" applyBorder="1" applyAlignment="1"/>
    <xf numFmtId="0" fontId="1" fillId="10" borderId="0" xfId="0" applyFont="1" applyFill="1"/>
    <xf numFmtId="0" fontId="7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14" fontId="0" fillId="6" borderId="0" xfId="0" applyNumberFormat="1" applyFont="1" applyFill="1" applyAlignment="1"/>
    <xf numFmtId="0" fontId="10" fillId="10" borderId="0" xfId="0" applyFont="1" applyFill="1" applyAlignment="1"/>
    <xf numFmtId="0" fontId="11" fillId="0" borderId="13" xfId="0" applyFont="1" applyFill="1" applyBorder="1" applyAlignment="1"/>
    <xf numFmtId="0" fontId="0" fillId="0" borderId="11" xfId="1" applyFont="1" applyAlignment="1"/>
    <xf numFmtId="0" fontId="13" fillId="0" borderId="29" xfId="1" applyFont="1" applyBorder="1"/>
    <xf numFmtId="0" fontId="13" fillId="0" borderId="30" xfId="1" applyFont="1" applyBorder="1" applyAlignment="1">
      <alignment horizontal="center" vertical="center"/>
    </xf>
    <xf numFmtId="0" fontId="13" fillId="0" borderId="31" xfId="1" applyFont="1" applyBorder="1"/>
    <xf numFmtId="49" fontId="16" fillId="0" borderId="19" xfId="1" applyNumberFormat="1" applyFont="1" applyBorder="1" applyAlignment="1">
      <alignment horizontal="center"/>
    </xf>
    <xf numFmtId="164" fontId="13" fillId="0" borderId="34" xfId="2" applyFont="1" applyBorder="1" applyAlignment="1">
      <alignment vertical="center"/>
    </xf>
    <xf numFmtId="0" fontId="2" fillId="0" borderId="11" xfId="1" applyFont="1" applyAlignment="1">
      <alignment vertical="center"/>
    </xf>
    <xf numFmtId="164" fontId="13" fillId="0" borderId="26" xfId="2" applyFont="1" applyBorder="1" applyAlignment="1">
      <alignment vertical="center"/>
    </xf>
    <xf numFmtId="164" fontId="19" fillId="12" borderId="28" xfId="2" applyFont="1" applyFill="1" applyBorder="1" applyAlignment="1">
      <alignment vertical="center"/>
    </xf>
    <xf numFmtId="164" fontId="19" fillId="13" borderId="28" xfId="2" applyFont="1" applyFill="1" applyBorder="1" applyAlignment="1">
      <alignment vertical="center"/>
    </xf>
    <xf numFmtId="164" fontId="19" fillId="14" borderId="28" xfId="2" applyFont="1" applyFill="1" applyBorder="1" applyAlignment="1">
      <alignment vertical="center"/>
    </xf>
    <xf numFmtId="164" fontId="19" fillId="15" borderId="28" xfId="2" applyFont="1" applyFill="1" applyBorder="1" applyAlignment="1">
      <alignment vertical="center"/>
    </xf>
    <xf numFmtId="164" fontId="19" fillId="16" borderId="28" xfId="2" applyFont="1" applyFill="1" applyBorder="1" applyAlignment="1">
      <alignment vertical="center"/>
    </xf>
    <xf numFmtId="164" fontId="19" fillId="17" borderId="28" xfId="2" applyFont="1" applyFill="1" applyBorder="1" applyAlignment="1">
      <alignment vertical="center"/>
    </xf>
    <xf numFmtId="164" fontId="19" fillId="18" borderId="28" xfId="2" applyFont="1" applyFill="1" applyBorder="1" applyAlignment="1">
      <alignment vertical="center"/>
    </xf>
    <xf numFmtId="164" fontId="19" fillId="19" borderId="28" xfId="2" applyFont="1" applyFill="1" applyBorder="1" applyAlignment="1">
      <alignment vertical="center"/>
    </xf>
    <xf numFmtId="0" fontId="13" fillId="0" borderId="35" xfId="1" applyFont="1" applyBorder="1" applyAlignment="1">
      <alignment horizontal="center" vertical="center"/>
    </xf>
    <xf numFmtId="0" fontId="0" fillId="20" borderId="0" xfId="0" applyFont="1" applyFill="1" applyAlignment="1"/>
    <xf numFmtId="0" fontId="1" fillId="21" borderId="8" xfId="0" applyFont="1" applyFill="1" applyBorder="1" applyAlignment="1">
      <alignment horizontal="center" vertical="center"/>
    </xf>
    <xf numFmtId="0" fontId="4" fillId="22" borderId="9" xfId="0" applyFont="1" applyFill="1" applyBorder="1"/>
    <xf numFmtId="0" fontId="3" fillId="23" borderId="8" xfId="0" applyFont="1" applyFill="1" applyBorder="1" applyAlignment="1">
      <alignment horizontal="center" vertical="center" textRotation="45"/>
    </xf>
    <xf numFmtId="0" fontId="0" fillId="22" borderId="0" xfId="0" applyFont="1" applyFill="1" applyAlignment="1"/>
    <xf numFmtId="14" fontId="0" fillId="22" borderId="0" xfId="0" applyNumberFormat="1" applyFont="1" applyFill="1" applyAlignment="1"/>
    <xf numFmtId="0" fontId="0" fillId="22" borderId="17" xfId="0" applyFont="1" applyFill="1" applyBorder="1" applyAlignment="1"/>
    <xf numFmtId="0" fontId="0" fillId="22" borderId="18" xfId="0" applyFont="1" applyFill="1" applyBorder="1" applyAlignment="1"/>
    <xf numFmtId="0" fontId="0" fillId="22" borderId="19" xfId="0" applyFont="1" applyFill="1" applyBorder="1" applyAlignment="1"/>
    <xf numFmtId="0" fontId="0" fillId="22" borderId="20" xfId="0" applyFont="1" applyFill="1" applyBorder="1" applyAlignment="1"/>
    <xf numFmtId="0" fontId="29" fillId="3" borderId="12" xfId="0" applyFont="1" applyFill="1" applyBorder="1" applyAlignment="1">
      <alignment horizontal="center" vertical="center"/>
    </xf>
    <xf numFmtId="14" fontId="29" fillId="3" borderId="12" xfId="0" applyNumberFormat="1" applyFont="1" applyFill="1" applyBorder="1" applyAlignment="1">
      <alignment horizontal="center" vertical="center"/>
    </xf>
    <xf numFmtId="0" fontId="30" fillId="10" borderId="0" xfId="0" applyFont="1" applyFill="1" applyAlignment="1">
      <alignment horizontal="center"/>
    </xf>
    <xf numFmtId="0" fontId="30" fillId="7" borderId="19" xfId="0" applyFont="1" applyFill="1" applyBorder="1" applyAlignment="1">
      <alignment horizontal="center"/>
    </xf>
    <xf numFmtId="0" fontId="30" fillId="7" borderId="20" xfId="0" applyFont="1" applyFill="1" applyBorder="1" applyAlignment="1">
      <alignment horizontal="center"/>
    </xf>
    <xf numFmtId="0" fontId="30" fillId="0" borderId="0" xfId="0" applyFont="1" applyFill="1" applyAlignment="1">
      <alignment horizontal="center"/>
    </xf>
    <xf numFmtId="0" fontId="26" fillId="0" borderId="6" xfId="0" applyFont="1" applyBorder="1" applyAlignment="1">
      <alignment horizontal="center" vertical="center"/>
    </xf>
    <xf numFmtId="0" fontId="0" fillId="22" borderId="0" xfId="0" applyFont="1" applyFill="1" applyAlignment="1">
      <alignment horizontal="center" vertical="center"/>
    </xf>
    <xf numFmtId="0" fontId="0" fillId="0" borderId="0" xfId="0" applyNumberFormat="1" applyFont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22" fillId="3" borderId="12" xfId="0" applyFont="1" applyFill="1" applyBorder="1" applyAlignment="1">
      <alignment horizontal="center" vertical="center"/>
    </xf>
    <xf numFmtId="0" fontId="12" fillId="0" borderId="11" xfId="1" applyFont="1" applyAlignment="1"/>
    <xf numFmtId="0" fontId="0" fillId="0" borderId="11" xfId="1" applyFont="1" applyAlignment="1">
      <alignment horizontal="centerContinuous"/>
    </xf>
    <xf numFmtId="0" fontId="26" fillId="11" borderId="6" xfId="0" applyFont="1" applyFill="1" applyBorder="1" applyAlignment="1">
      <alignment horizontal="center" vertical="center"/>
    </xf>
    <xf numFmtId="0" fontId="32" fillId="2" borderId="11" xfId="0" applyFont="1" applyFill="1" applyBorder="1" applyAlignment="1">
      <alignment horizontal="center" vertical="center"/>
    </xf>
    <xf numFmtId="0" fontId="26" fillId="3" borderId="6" xfId="0" applyFont="1" applyFill="1" applyBorder="1" applyAlignment="1">
      <alignment horizontal="center" vertical="center"/>
    </xf>
    <xf numFmtId="0" fontId="27" fillId="11" borderId="6" xfId="0" applyFont="1" applyFill="1" applyBorder="1" applyAlignment="1">
      <alignment horizontal="center" vertical="center" wrapText="1"/>
    </xf>
    <xf numFmtId="166" fontId="15" fillId="11" borderId="39" xfId="0" applyNumberFormat="1" applyFont="1" applyFill="1" applyBorder="1" applyAlignment="1">
      <alignment horizontal="center" vertical="center" wrapText="1"/>
    </xf>
    <xf numFmtId="165" fontId="26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14" fontId="24" fillId="4" borderId="6" xfId="0" applyNumberFormat="1" applyFont="1" applyFill="1" applyBorder="1" applyAlignment="1">
      <alignment horizontal="center" vertical="center"/>
    </xf>
    <xf numFmtId="14" fontId="25" fillId="4" borderId="6" xfId="0" applyNumberFormat="1" applyFont="1" applyFill="1" applyBorder="1" applyAlignment="1">
      <alignment horizontal="center" vertical="center"/>
    </xf>
    <xf numFmtId="0" fontId="25" fillId="0" borderId="6" xfId="0" applyFont="1" applyBorder="1" applyAlignment="1">
      <alignment vertical="center"/>
    </xf>
    <xf numFmtId="0" fontId="26" fillId="10" borderId="0" xfId="0" applyFont="1" applyFill="1" applyAlignment="1">
      <alignment vertical="center"/>
    </xf>
    <xf numFmtId="0" fontId="26" fillId="7" borderId="19" xfId="0" applyFont="1" applyFill="1" applyBorder="1" applyAlignment="1">
      <alignment vertical="center"/>
    </xf>
    <xf numFmtId="0" fontId="26" fillId="7" borderId="20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5" fillId="2" borderId="40" xfId="0" applyFont="1" applyFill="1" applyBorder="1" applyAlignment="1">
      <alignment horizontal="center" vertical="center"/>
    </xf>
    <xf numFmtId="165" fontId="26" fillId="3" borderId="6" xfId="0" applyNumberFormat="1" applyFont="1" applyFill="1" applyBorder="1" applyAlignment="1">
      <alignment horizontal="center" vertical="center"/>
    </xf>
    <xf numFmtId="166" fontId="26" fillId="11" borderId="6" xfId="0" applyNumberFormat="1" applyFont="1" applyFill="1" applyBorder="1" applyAlignment="1">
      <alignment horizontal="center" vertical="center"/>
    </xf>
    <xf numFmtId="165" fontId="28" fillId="0" borderId="6" xfId="0" applyNumberFormat="1" applyFont="1" applyBorder="1" applyAlignment="1">
      <alignment horizontal="center" vertical="center"/>
    </xf>
    <xf numFmtId="0" fontId="25" fillId="3" borderId="6" xfId="0" applyFont="1" applyFill="1" applyBorder="1" applyAlignment="1">
      <alignment vertical="center"/>
    </xf>
    <xf numFmtId="14" fontId="6" fillId="0" borderId="10" xfId="0" applyNumberFormat="1" applyFont="1" applyFill="1" applyBorder="1" applyAlignment="1">
      <alignment horizontal="center" vertical="center"/>
    </xf>
    <xf numFmtId="14" fontId="6" fillId="4" borderId="10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166" fontId="15" fillId="11" borderId="41" xfId="0" applyNumberFormat="1" applyFont="1" applyFill="1" applyBorder="1" applyAlignment="1">
      <alignment horizontal="center" vertical="center" wrapText="1"/>
    </xf>
    <xf numFmtId="0" fontId="26" fillId="10" borderId="11" xfId="0" applyFont="1" applyFill="1" applyBorder="1" applyAlignment="1">
      <alignment vertical="center"/>
    </xf>
    <xf numFmtId="0" fontId="26" fillId="0" borderId="11" xfId="0" applyFont="1" applyBorder="1" applyAlignment="1">
      <alignment vertical="center"/>
    </xf>
    <xf numFmtId="0" fontId="26" fillId="0" borderId="11" xfId="0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166" fontId="15" fillId="0" borderId="11" xfId="0" applyNumberFormat="1" applyFont="1" applyFill="1" applyBorder="1" applyAlignment="1">
      <alignment horizontal="center" wrapText="1"/>
    </xf>
    <xf numFmtId="0" fontId="0" fillId="0" borderId="11" xfId="0" applyFont="1" applyFill="1" applyBorder="1" applyAlignment="1">
      <alignment horizontal="center" vertical="center"/>
    </xf>
    <xf numFmtId="0" fontId="6" fillId="0" borderId="11" xfId="0" applyFont="1" applyFill="1" applyBorder="1"/>
    <xf numFmtId="0" fontId="1" fillId="0" borderId="11" xfId="0" applyFont="1" applyFill="1" applyBorder="1" applyAlignment="1">
      <alignment horizontal="right"/>
    </xf>
    <xf numFmtId="14" fontId="0" fillId="0" borderId="11" xfId="0" applyNumberFormat="1" applyFont="1" applyFill="1" applyBorder="1" applyAlignment="1"/>
    <xf numFmtId="14" fontId="25" fillId="4" borderId="27" xfId="0" applyNumberFormat="1" applyFont="1" applyFill="1" applyBorder="1" applyAlignment="1">
      <alignment horizontal="center" vertical="center"/>
    </xf>
    <xf numFmtId="0" fontId="21" fillId="11" borderId="28" xfId="0" applyFont="1" applyFill="1" applyBorder="1" applyAlignment="1">
      <alignment horizontal="center" vertical="center" wrapText="1"/>
    </xf>
    <xf numFmtId="0" fontId="21" fillId="3" borderId="28" xfId="0" applyFont="1" applyFill="1" applyBorder="1" applyAlignment="1">
      <alignment horizontal="center" vertical="center"/>
    </xf>
    <xf numFmtId="166" fontId="21" fillId="11" borderId="39" xfId="0" applyNumberFormat="1" applyFont="1" applyFill="1" applyBorder="1" applyAlignment="1">
      <alignment horizontal="center" vertical="center" wrapText="1"/>
    </xf>
    <xf numFmtId="165" fontId="14" fillId="0" borderId="27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14" fontId="6" fillId="0" borderId="27" xfId="0" applyNumberFormat="1" applyFont="1" applyFill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23" fillId="0" borderId="0" xfId="0" applyFont="1" applyAlignment="1">
      <alignment vertical="center"/>
    </xf>
    <xf numFmtId="167" fontId="6" fillId="4" borderId="10" xfId="0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8" fillId="0" borderId="17" xfId="1" applyFont="1" applyBorder="1" applyAlignment="1">
      <alignment horizontal="center" vertical="center"/>
    </xf>
    <xf numFmtId="0" fontId="17" fillId="0" borderId="18" xfId="1" applyFont="1" applyBorder="1"/>
    <xf numFmtId="0" fontId="17" fillId="0" borderId="33" xfId="1" applyFont="1" applyBorder="1"/>
    <xf numFmtId="0" fontId="17" fillId="0" borderId="32" xfId="1" applyFont="1" applyBorder="1"/>
    <xf numFmtId="0" fontId="20" fillId="0" borderId="38" xfId="1" applyFont="1" applyBorder="1" applyAlignment="1">
      <alignment horizontal="center" vertical="center"/>
    </xf>
    <xf numFmtId="0" fontId="17" fillId="0" borderId="37" xfId="1" applyFont="1" applyBorder="1"/>
    <xf numFmtId="0" fontId="17" fillId="0" borderId="36" xfId="1" applyFont="1" applyBorder="1"/>
  </cellXfs>
  <cellStyles count="3">
    <cellStyle name="Milliers 2" xfId="2"/>
    <cellStyle name="Normal" xfId="0" builtinId="0"/>
    <cellStyle name="Normal 2" xfId="1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alignment horizontal="general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numFmt numFmtId="19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none"/>
      </font>
      <numFmt numFmtId="19" formatCode="dd/mm/yyyy"/>
      <fill>
        <patternFill patternType="solid">
          <fgColor rgb="FFE2EFD9"/>
          <bgColor rgb="FFE2EFD9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FF0000"/>
        <name val="Rockwell Extra Bold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65" formatCode="#,##0\ &quot;€&quot;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scheme val="none"/>
      </font>
      <numFmt numFmtId="166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/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solid">
          <fgColor rgb="FFB4C6E7"/>
          <bgColor rgb="FFB4C6E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/>
    </dxf>
    <dxf>
      <alignment vertic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alignment vertical="center" textRotation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67" formatCode="dd/mm/yy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none"/>
      </font>
      <numFmt numFmtId="167" formatCode="dd/mm/yy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85623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5" formatCode="#,##0\ &quot;€&quot;"/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/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Arial"/>
        <scheme val="none"/>
      </font>
      <numFmt numFmtId="166" formatCode="\+\3\200,000,000"/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/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rgb="FFFFFFFF"/>
          <bgColor rgb="FFFFFFFF"/>
        </patternFill>
      </fill>
      <alignment horizontal="center" vertical="center" textRotation="0" wrapText="1" indent="0" justifyLastLine="0" shrinkToFit="0" readingOrder="0"/>
      <border diagonalUp="0" diagonalDown="0" outline="0">
        <left style="dotted">
          <color rgb="FF000000"/>
        </left>
        <right style="dotted">
          <color rgb="FF000000"/>
        </right>
        <top style="dotted">
          <color rgb="FF000000"/>
        </top>
        <bottom style="dotted">
          <color rgb="FF000000"/>
        </bottom>
      </border>
    </dxf>
    <dxf>
      <alignment vertical="center" textRotation="0" indent="0" justifyLastLine="0" shrinkToFit="0" readingOrder="0"/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bottom style="double">
          <color rgb="FF00000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C00000"/>
        <name val="Aharoni Bold"/>
        <scheme val="none"/>
      </font>
      <fill>
        <patternFill patternType="solid">
          <fgColor theme="0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colors>
    <mruColors>
      <color rgb="FFFEE0DC"/>
      <color rgb="FFFDA5A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Dossiers acceptés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9B44-48DF-BF4E-475F96EF716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9B44-48DF-BF4E-475F96EF716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B44-48DF-BF4E-475F96EF716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B44-48DF-BF4E-475F96EF716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9B44-48DF-BF4E-475F96EF716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9B44-48DF-BF4E-475F96EF716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9B44-48DF-BF4E-475F96EF716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TOTAL!$B$8:$I$8</c:f>
              <c:numCache>
                <c:formatCode>_-* #,##0.00_-;\-* #,##0.00_-;_-* "-"??_-;_-@_-</c:formatCode>
                <c:ptCount val="8"/>
                <c:pt idx="0">
                  <c:v>255697.3333333332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0-9B44-48DF-BF4E-475F96EF716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9B44-48DF-BF4E-475F96EF716B}"/>
              </c:ext>
            </c:extLst>
          </c:dPt>
          <c:cat>
            <c:multiLvlStrRef>
              <c:f>TOTAL!$B$6:$I$7</c:f>
              <c:multiLvlStrCache>
                <c:ptCount val="8"/>
                <c:lvl>
                  <c:pt idx="0">
                    <c:v>CKV</c:v>
                  </c:pt>
                  <c:pt idx="1">
                    <c:v>EB-LEASE</c:v>
                  </c:pt>
                  <c:pt idx="2">
                    <c:v>CFCAL</c:v>
                  </c:pt>
                  <c:pt idx="3">
                    <c:v>RECORD </c:v>
                  </c:pt>
                  <c:pt idx="4">
                    <c:v>CREAFIN</c:v>
                  </c:pt>
                  <c:pt idx="5">
                    <c:v>CREDIMO </c:v>
                  </c:pt>
                  <c:pt idx="6">
                    <c:v>DEMETRIS</c:v>
                  </c:pt>
                  <c:pt idx="7">
                    <c:v>TOURNAISIE</c:v>
                  </c:pt>
                </c:lvl>
                <c:lvl>
                  <c:pt idx="0">
                    <c:v>ORGANISME</c:v>
                  </c:pt>
                </c:lvl>
              </c:multiLvlStrCache>
            </c:multiLvlStrRef>
          </c:cat>
          <c:val>
            <c:numRef>
              <c:f>TOTAL!$A$8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3-9B44-48DF-BF4E-475F96EF71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Nombre de</a:t>
            </a:r>
            <a:r>
              <a:rPr lang="fr-BE" baseline="0"/>
              <a:t> dossiers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TOTAL!$B$14:$B$27</c:f>
              <c:strCache>
                <c:ptCount val="14"/>
                <c:pt idx="0">
                  <c:v>Acte </c:v>
                </c:pt>
                <c:pt idx="2">
                  <c:v>1-2021</c:v>
                </c:pt>
                <c:pt idx="3">
                  <c:v>2-2021</c:v>
                </c:pt>
                <c:pt idx="4">
                  <c:v>3-2021</c:v>
                </c:pt>
                <c:pt idx="5">
                  <c:v>4-2021</c:v>
                </c:pt>
                <c:pt idx="6">
                  <c:v>5-2021</c:v>
                </c:pt>
                <c:pt idx="7">
                  <c:v>6-2021</c:v>
                </c:pt>
                <c:pt idx="8">
                  <c:v>7-2021</c:v>
                </c:pt>
                <c:pt idx="9">
                  <c:v>8-2021</c:v>
                </c:pt>
                <c:pt idx="10">
                  <c:v>9-2021</c:v>
                </c:pt>
                <c:pt idx="11">
                  <c:v>10-2021</c:v>
                </c:pt>
                <c:pt idx="12">
                  <c:v>11-2021</c:v>
                </c:pt>
                <c:pt idx="13">
                  <c:v>12-2021</c:v>
                </c:pt>
              </c:strCache>
            </c:strRef>
          </c:cat>
          <c:val>
            <c:numRef>
              <c:f>TOTAL!$C$14:$C$27</c:f>
              <c:numCache>
                <c:formatCode>General</c:formatCode>
                <c:ptCount val="14"/>
                <c:pt idx="2">
                  <c:v>1</c:v>
                </c:pt>
                <c:pt idx="3">
                  <c:v>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812-4A23-B8A6-F71B2F72D3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2952832"/>
        <c:axId val="452954368"/>
      </c:barChart>
      <c:catAx>
        <c:axId val="45295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954368"/>
        <c:crosses val="autoZero"/>
        <c:auto val="1"/>
        <c:lblAlgn val="ctr"/>
        <c:lblOffset val="100"/>
        <c:noMultiLvlLbl val="0"/>
      </c:catAx>
      <c:valAx>
        <c:axId val="452954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952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/>
              <a:t>Repartition</a:t>
            </a:r>
            <a:r>
              <a:rPr lang="fr-BE" baseline="0"/>
              <a:t> Dossier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TOTAL!$A$8</c:f>
              <c:strCache>
                <c:ptCount val="1"/>
                <c:pt idx="0">
                  <c:v>Dossier accepté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TOTAL!$B$8:$I$8</c:f>
              <c:numCache>
                <c:formatCode>_-* #,##0.00_-;\-* #,##0.00_-;_-* "-"??_-;_-@_-</c:formatCode>
                <c:ptCount val="8"/>
                <c:pt idx="0">
                  <c:v>255697.3333333332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756-43FE-985B-A63EE42A12A3}"/>
            </c:ext>
          </c:extLst>
        </c:ser>
        <c:ser>
          <c:idx val="1"/>
          <c:order val="1"/>
          <c:tx>
            <c:strRef>
              <c:f>TOTAL!$A$9</c:f>
              <c:strCache>
                <c:ptCount val="1"/>
                <c:pt idx="0">
                  <c:v>Dossier annulé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TOTAL!$B$9:$I$9</c:f>
              <c:numCache>
                <c:formatCode>_-* #,##0.00_-;\-* #,##0.00_-;_-* "-"??_-;_-@_-</c:formatCode>
                <c:ptCount val="8"/>
                <c:pt idx="0">
                  <c:v>153268.6666666666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756-43FE-985B-A63EE42A12A3}"/>
            </c:ext>
          </c:extLst>
        </c:ser>
        <c:ser>
          <c:idx val="2"/>
          <c:order val="2"/>
          <c:tx>
            <c:strRef>
              <c:f>TOTAL!$A$10</c:f>
              <c:strCache>
                <c:ptCount val="1"/>
                <c:pt idx="0">
                  <c:v>Dossier refusé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TOTAL!$B$7:$I$7</c:f>
              <c:strCache>
                <c:ptCount val="8"/>
                <c:pt idx="0">
                  <c:v>CKV</c:v>
                </c:pt>
                <c:pt idx="1">
                  <c:v>EB-LEASE</c:v>
                </c:pt>
                <c:pt idx="2">
                  <c:v>CFCAL</c:v>
                </c:pt>
                <c:pt idx="3">
                  <c:v>RECORD </c:v>
                </c:pt>
                <c:pt idx="4">
                  <c:v>CREAFIN</c:v>
                </c:pt>
                <c:pt idx="5">
                  <c:v>CREDIMO </c:v>
                </c:pt>
                <c:pt idx="6">
                  <c:v>DEMETRIS</c:v>
                </c:pt>
                <c:pt idx="7">
                  <c:v>TOURNAISIE</c:v>
                </c:pt>
              </c:strCache>
            </c:strRef>
          </c:cat>
          <c:val>
            <c:numRef>
              <c:f>TOTAL!$B$10:$I$10</c:f>
              <c:numCache>
                <c:formatCode>_-* #,##0.00_-;\-* #,##0.00_-;_-* "-"??_-;_-@_-</c:formatCode>
                <c:ptCount val="8"/>
                <c:pt idx="0">
                  <c:v>102211.4666666666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756-43FE-985B-A63EE42A12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2006528"/>
        <c:axId val="502008064"/>
      </c:barChart>
      <c:catAx>
        <c:axId val="502006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008064"/>
        <c:crosses val="autoZero"/>
        <c:auto val="1"/>
        <c:lblAlgn val="ctr"/>
        <c:lblOffset val="100"/>
        <c:noMultiLvlLbl val="0"/>
      </c:catAx>
      <c:valAx>
        <c:axId val="502008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_-;\-* #,##0.00_-;_-* &quot;-&quot;??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006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2.jpg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335244</xdr:colOff>
      <xdr:row>0</xdr:row>
      <xdr:rowOff>44823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43950" y="44823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55418</xdr:colOff>
      <xdr:row>0</xdr:row>
      <xdr:rowOff>41564</xdr:rowOff>
    </xdr:from>
    <xdr:ext cx="4025611" cy="831272"/>
    <xdr:pic>
      <xdr:nvPicPr>
        <xdr:cNvPr id="2" name="image1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418" y="41564"/>
          <a:ext cx="4025611" cy="831272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133725" cy="904875"/>
    <xdr:pic>
      <xdr:nvPicPr>
        <xdr:cNvPr id="2" name="image7.jpg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0120" y="0"/>
          <a:ext cx="3133725" cy="904875"/>
        </a:xfrm>
        <a:prstGeom prst="rect">
          <a:avLst/>
        </a:prstGeom>
        <a:noFill/>
      </xdr:spPr>
    </xdr:pic>
    <xdr:clientData fLocksWithSheet="0"/>
  </xdr:oneCellAnchor>
  <xdr:twoCellAnchor>
    <xdr:from>
      <xdr:col>11</xdr:col>
      <xdr:colOff>448235</xdr:colOff>
      <xdr:row>0</xdr:row>
      <xdr:rowOff>1</xdr:rowOff>
    </xdr:from>
    <xdr:to>
      <xdr:col>18</xdr:col>
      <xdr:colOff>26894</xdr:colOff>
      <xdr:row>9</xdr:row>
      <xdr:rowOff>304801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815788</xdr:colOff>
      <xdr:row>13</xdr:row>
      <xdr:rowOff>17931</xdr:rowOff>
    </xdr:from>
    <xdr:to>
      <xdr:col>10</xdr:col>
      <xdr:colOff>887505</xdr:colOff>
      <xdr:row>27</xdr:row>
      <xdr:rowOff>197225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457200</xdr:colOff>
      <xdr:row>10</xdr:row>
      <xdr:rowOff>31378</xdr:rowOff>
    </xdr:from>
    <xdr:to>
      <xdr:col>18</xdr:col>
      <xdr:colOff>71718</xdr:colOff>
      <xdr:row>27</xdr:row>
      <xdr:rowOff>188259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4258.899441666668" createdVersion="6" refreshedVersion="6" minRefreshableVersion="3" recordCount="8">
  <cacheSource type="worksheet">
    <worksheetSource ref="B3:O9" sheet="ANNULES"/>
  </cacheSource>
  <cacheFields count="14">
    <cacheField name="INTROD" numFmtId="0">
      <sharedItems count="2">
        <s v="FÉVR"/>
        <s v="JANV"/>
      </sharedItems>
    </cacheField>
    <cacheField name="APPORT" numFmtId="0">
      <sharedItems/>
    </cacheField>
    <cacheField name="CLIENT" numFmtId="0">
      <sharedItems count="8">
        <s v="ELBARIAKI B"/>
        <s v="ELKHASSOUMI (inas)"/>
        <s v="BAY-DION"/>
        <s v="BLOQUEL-WILMOTTE"/>
        <s v="GOUDAFI-ZAKRANI"/>
        <s v="HAYE Xavier"/>
        <s v="LUHATA PUTA ONOKOKO"/>
        <s v="BATTAGLIA-BASCOUR"/>
      </sharedItems>
    </cacheField>
    <cacheField name="TELEPHONE" numFmtId="0">
      <sharedItems containsBlank="1"/>
    </cacheField>
    <cacheField name="MONTANT" numFmtId="165">
      <sharedItems containsSemiMixedTypes="0" containsString="0" containsNumber="1" containsInteger="1" minValue="76000" maxValue="645000"/>
    </cacheField>
    <cacheField name="STATUT" numFmtId="0">
      <sharedItems count="2">
        <s v="REFUSE"/>
        <s v="ANNULE"/>
      </sharedItems>
    </cacheField>
    <cacheField name="ORGANISME" numFmtId="0">
      <sharedItems/>
    </cacheField>
    <cacheField name="GEST.ORG" numFmtId="0">
      <sharedItems containsNonDate="0" containsString="0" containsBlank="1"/>
    </cacheField>
    <cacheField name="ASRD" numFmtId="0">
      <sharedItems containsNonDate="0" containsString="0" containsBlank="1"/>
    </cacheField>
    <cacheField name="PU-PN-RIEN" numFmtId="0">
      <sharedItems containsNonDate="0" containsString="0" containsBlank="1"/>
    </cacheField>
    <cacheField name="CLIP" numFmtId="0">
      <sharedItems containsNonDate="0" containsString="0" containsBlank="1"/>
    </cacheField>
    <cacheField name="DATE ACTE" numFmtId="0">
      <sharedItems containsNonDate="0" containsString="0" containsBlank="1"/>
    </cacheField>
    <cacheField name="MOIS DATE" numFmtId="14">
      <sharedItems/>
    </cacheField>
    <cacheField name="COMENTAIRE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incenzo Mistretta" refreshedDate="44264.855082754628" createdVersion="6" refreshedVersion="6" minRefreshableVersion="3" recordCount="74">
  <cacheSource type="worksheet">
    <worksheetSource name="t_Clients[[Date intro]:[PU-PN-RIEN]]"/>
  </cacheSource>
  <cacheFields count="10">
    <cacheField name="Date intro" numFmtId="0">
      <sharedItems containsBlank="1" count="5">
        <s v="MARS"/>
        <s v="OCT"/>
        <s v="NOV"/>
        <s v="DÉC"/>
        <m/>
      </sharedItems>
    </cacheField>
    <cacheField name="APPORT." numFmtId="0">
      <sharedItems containsBlank="1"/>
    </cacheField>
    <cacheField name="CLIENT" numFmtId="0">
      <sharedItems containsBlank="1"/>
    </cacheField>
    <cacheField name="TELEPHONE" numFmtId="0">
      <sharedItems containsBlank="1"/>
    </cacheField>
    <cacheField name="MONTANT" numFmtId="165">
      <sharedItems containsString="0" containsBlank="1" containsNumber="1" containsInteger="1" minValue="44000" maxValue="202500"/>
    </cacheField>
    <cacheField name="STATUT" numFmtId="0">
      <sharedItems containsBlank="1" count="3">
        <s v="REALISER"/>
        <s v="ANALYSE"/>
        <m/>
      </sharedItems>
    </cacheField>
    <cacheField name="ORGANISME" numFmtId="0">
      <sharedItems containsBlank="1"/>
    </cacheField>
    <cacheField name="GEST.ORG" numFmtId="0">
      <sharedItems containsBlank="1"/>
    </cacheField>
    <cacheField name="ASRD" numFmtId="0">
      <sharedItems containsBlank="1"/>
    </cacheField>
    <cacheField name="PU-PN-RIE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s v="ETEAMSYS"/>
    <x v="0"/>
    <m/>
    <n v="161000"/>
    <x v="0"/>
    <s v="EB-LEASE"/>
    <m/>
    <m/>
    <m/>
    <m/>
    <m/>
    <s v="1-1900"/>
    <m/>
  </r>
  <r>
    <x v="1"/>
    <s v="ETEAMSYS"/>
    <x v="1"/>
    <m/>
    <n v="325000"/>
    <x v="0"/>
    <s v="EB-LEASE"/>
    <m/>
    <m/>
    <m/>
    <m/>
    <m/>
    <s v="1-1900"/>
    <m/>
  </r>
  <r>
    <x v="1"/>
    <s v="ETEAMSYS"/>
    <x v="2"/>
    <m/>
    <n v="200000"/>
    <x v="0"/>
    <s v="EB-LEASE"/>
    <m/>
    <m/>
    <m/>
    <m/>
    <m/>
    <s v="1-1900"/>
    <m/>
  </r>
  <r>
    <x v="1"/>
    <s v="ETEAMSYS"/>
    <x v="3"/>
    <m/>
    <n v="395000"/>
    <x v="0"/>
    <s v="EB-LEASE"/>
    <m/>
    <m/>
    <m/>
    <m/>
    <m/>
    <s v="1-1900"/>
    <m/>
  </r>
  <r>
    <x v="1"/>
    <s v="ETEAMSYS"/>
    <x v="4"/>
    <s v="0487/93-78-07"/>
    <n v="76000"/>
    <x v="1"/>
    <s v="CKV"/>
    <m/>
    <m/>
    <m/>
    <m/>
    <m/>
    <s v="1-1900"/>
    <m/>
  </r>
  <r>
    <x v="1"/>
    <s v="ETEAMSYS"/>
    <x v="5"/>
    <s v="0477/59-45-43"/>
    <n v="145000"/>
    <x v="1"/>
    <s v="EB-LEASE"/>
    <m/>
    <m/>
    <m/>
    <m/>
    <m/>
    <s v="1-1900"/>
    <m/>
  </r>
  <r>
    <x v="0"/>
    <s v="ETEAMSYS"/>
    <x v="6"/>
    <s v="0479/13-12-69"/>
    <n v="645000"/>
    <x v="1"/>
    <s v="EB-LEASE"/>
    <m/>
    <m/>
    <m/>
    <m/>
    <m/>
    <s v="1-1900"/>
    <m/>
  </r>
  <r>
    <x v="0"/>
    <s v="ETEAMSYS"/>
    <x v="7"/>
    <s v="0496/28-72-08"/>
    <n v="391000"/>
    <x v="1"/>
    <s v="CKV"/>
    <m/>
    <m/>
    <m/>
    <m/>
    <m/>
    <s v="1-1900"/>
    <s v="Complahans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4">
  <r>
    <x v="0"/>
    <s v="ROSA"/>
    <s v="ARENDT Cédric"/>
    <s v="0477/80-56-59"/>
    <n v="51000"/>
    <x v="0"/>
    <s v="CKV"/>
    <s v="SARA"/>
    <s v="AFI-ESCA"/>
    <s v="PN"/>
  </r>
  <r>
    <x v="1"/>
    <s v="ROSA"/>
    <s v="ANSAIUX-RENER"/>
    <s v="0473/27-56-07"/>
    <n v="189000"/>
    <x v="0"/>
    <s v="EB-LEASE"/>
    <s v="O.NOEL"/>
    <s v="AFI-ESCA"/>
    <s v="?"/>
  </r>
  <r>
    <x v="2"/>
    <s v="ROSA"/>
    <s v="BLUART-DEBROCK"/>
    <s v="0497/20-77-23"/>
    <n v="202500"/>
    <x v="0"/>
    <s v="EB-LEASE"/>
    <s v="O.NOEL"/>
    <s v="AFI-ESCA"/>
    <s v="PN/PN"/>
  </r>
  <r>
    <x v="1"/>
    <s v="ROSA"/>
    <s v="OUTERS Dominique"/>
    <s v="0471/35-35-08"/>
    <n v="44000"/>
    <x v="0"/>
    <s v="CFCAL"/>
    <s v="AUDREY"/>
    <s v="AFI-ESCA"/>
    <s v="PN"/>
  </r>
  <r>
    <x v="3"/>
    <s v="ROSA"/>
    <s v="TOSQUIN Anthony"/>
    <s v="0467/12-41-01"/>
    <n v="120000"/>
    <x v="1"/>
    <s v="EB-LEASE"/>
    <s v="EB-LEASE"/>
    <s v="AUCUNE"/>
    <s v="AUCUNE"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  <r>
    <x v="4"/>
    <m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Q3:T7" firstHeaderRow="1" firstDataRow="2" firstDataCol="1"/>
  <pivotFields count="14">
    <pivotField axis="axisRow" showAll="0">
      <items count="3">
        <item x="1"/>
        <item x="0"/>
        <item t="default"/>
      </items>
    </pivotField>
    <pivotField showAll="0"/>
    <pivotField dataField="1" showAll="0">
      <items count="9">
        <item x="7"/>
        <item x="2"/>
        <item x="3"/>
        <item x="0"/>
        <item x="1"/>
        <item x="4"/>
        <item x="5"/>
        <item x="6"/>
        <item t="default"/>
      </items>
    </pivotField>
    <pivotField showAll="0"/>
    <pivotField numFmtId="165"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">
    <i>
      <x/>
    </i>
    <i>
      <x v="1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CLIENT" fld="2" subtotal="count" baseField="0" baseItem="0"/>
  </dataFields>
  <formats count="6">
    <format dxfId="24">
      <pivotArea field="0" type="button" dataOnly="0" labelOnly="1" outline="0" axis="axisRow" fieldPosition="0"/>
    </format>
    <format dxfId="23">
      <pivotArea dataOnly="0" labelOnly="1" fieldPosition="0">
        <references count="1">
          <reference field="5" count="0"/>
        </references>
      </pivotArea>
    </format>
    <format dxfId="22">
      <pivotArea dataOnly="0" labelOnly="1" grandCol="1" outline="0" fieldPosition="0"/>
    </format>
    <format dxfId="21">
      <pivotArea type="origin" dataOnly="0" labelOnly="1" outline="0" fieldPosition="0"/>
    </format>
    <format dxfId="20">
      <pivotArea field="5" type="button" dataOnly="0" labelOnly="1" outline="0" axis="axisCol" fieldPosition="0"/>
    </format>
    <format dxfId="19">
      <pivotArea type="topRight" dataOnly="0" labelOnly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DATE" colHeaderCaption="CREDIT HYPOTHECAIRE">
  <location ref="B32:E38" firstHeaderRow="1" firstDataRow="2" firstDataCol="1"/>
  <pivotFields count="10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axis="axisCol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Nombre de dossier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Clients" displayName="t_Clients" ref="A3:O8" totalsRowShown="0" headerRowDxfId="43" dataDxfId="41" headerRowBorderDxfId="42" tableBorderDxfId="40">
  <autoFilter ref="A3:O8"/>
  <sortState ref="B4:O72">
    <sortCondition ref="G4:G72" customList="REALISER,ANALYSE,EN COURS,EXPERTISE,ACCORD,OFFRE Signé"/>
  </sortState>
  <tableColumns count="15">
    <tableColumn id="1" name="N°" dataDxfId="39">
      <calculatedColumnFormula>ROW()-3</calculatedColumnFormula>
    </tableColumn>
    <tableColumn id="2" name="Date intro" dataDxfId="38"/>
    <tableColumn id="3" name="APPORT." dataDxfId="37"/>
    <tableColumn id="4" name="CLIENT" dataDxfId="36"/>
    <tableColumn id="5" name="TELEPHONE" dataDxfId="35"/>
    <tableColumn id="6" name="MONTANT" dataDxfId="34"/>
    <tableColumn id="7" name="STATUT" dataDxfId="33"/>
    <tableColumn id="8" name="ORGANISME" dataDxfId="32"/>
    <tableColumn id="9" name="GEST.ORG" dataDxfId="31"/>
    <tableColumn id="10" name="ASRD" dataDxfId="30"/>
    <tableColumn id="11" name="PU-PN-RIEN" dataDxfId="29"/>
    <tableColumn id="12" name="CLIP" dataDxfId="28"/>
    <tableColumn id="13" name="DATE ACTE" dataDxfId="27"/>
    <tableColumn id="15" name="DATE" dataDxfId="26">
      <calculatedColumnFormula>MONTH(t_Clients[[#This Row],[DATE ACTE]])&amp;"-"&amp;YEAR(t_Clients[[#This Row],[DATE ACTE]])</calculatedColumnFormula>
    </tableColumn>
    <tableColumn id="14" name="COMENTAIRE 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Annules" displayName="T_Annules" ref="A3:O9" totalsRowShown="0" headerRowDxfId="18" dataDxfId="16" headerRowBorderDxfId="17" tableBorderDxfId="15">
  <autoFilter ref="A3:O9"/>
  <tableColumns count="15">
    <tableColumn id="15" name="N°" dataDxfId="14">
      <calculatedColumnFormula>ROW(A1)</calculatedColumnFormula>
    </tableColumn>
    <tableColumn id="1" name="INTROD" dataDxfId="13"/>
    <tableColumn id="2" name="APPORT" dataDxfId="12"/>
    <tableColumn id="3" name="CLIENT" dataDxfId="11"/>
    <tableColumn id="4" name="TELEPHONE" dataDxfId="10"/>
    <tableColumn id="5" name="MONTANT" dataDxfId="9"/>
    <tableColumn id="6" name="STATUT" dataDxfId="8"/>
    <tableColumn id="7" name="ORGANISME" dataDxfId="7"/>
    <tableColumn id="8" name="GEST.ORG" dataDxfId="6"/>
    <tableColumn id="9" name="ASRD" dataDxfId="5"/>
    <tableColumn id="10" name="PU-PN-RIEN" dataDxfId="4"/>
    <tableColumn id="11" name="CLIP" dataDxfId="3"/>
    <tableColumn id="12" name="DATE ACTE" dataDxfId="2"/>
    <tableColumn id="16" name="MOIS DATE" dataDxfId="1"/>
    <tableColumn id="19" name="COMENTAIRE 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877"/>
  <sheetViews>
    <sheetView tabSelected="1" zoomScale="80" zoomScaleNormal="80" workbookViewId="0">
      <selection activeCell="G10" sqref="G10"/>
    </sheetView>
  </sheetViews>
  <sheetFormatPr baseColWidth="10" defaultColWidth="0" defaultRowHeight="15" customHeight="1"/>
  <cols>
    <col min="1" max="1" width="7.25" style="15" customWidth="1"/>
    <col min="2" max="2" width="10.75" style="15" customWidth="1"/>
    <col min="3" max="3" width="11.75" style="15" customWidth="1"/>
    <col min="4" max="4" width="23.75" style="15" customWidth="1"/>
    <col min="5" max="5" width="17.75" style="110" customWidth="1"/>
    <col min="6" max="6" width="15.25" style="15" customWidth="1"/>
    <col min="7" max="7" width="16.25" style="111" customWidth="1"/>
    <col min="8" max="8" width="19" style="15" customWidth="1"/>
    <col min="9" max="9" width="17.75" style="15" customWidth="1"/>
    <col min="10" max="10" width="13.25" style="15" customWidth="1"/>
    <col min="11" max="11" width="12.75" style="15" customWidth="1"/>
    <col min="12" max="12" width="12" style="15" customWidth="1"/>
    <col min="13" max="13" width="19.25" style="114" customWidth="1"/>
    <col min="14" max="14" width="10" style="114" hidden="1" customWidth="1"/>
    <col min="15" max="15" width="27.875" style="15" bestFit="1" customWidth="1"/>
    <col min="16" max="16" width="12.75" style="15" customWidth="1"/>
    <col min="17" max="17" width="51.5" style="15" customWidth="1"/>
    <col min="18" max="18" width="3.25" style="15" customWidth="1"/>
    <col min="19" max="19" width="0.25" style="15" customWidth="1"/>
    <col min="20" max="20" width="16.25" style="15" bestFit="1"/>
    <col min="21" max="27" width="12.75" style="15"/>
    <col min="28" max="28" width="18.75" style="15" bestFit="1"/>
    <col min="29" max="29" width="12.75" style="15"/>
    <col min="30" max="32" width="0" style="15" hidden="1" customWidth="1"/>
    <col min="33" max="16384" width="12.75" style="15" hidden="1"/>
  </cols>
  <sheetData>
    <row r="1" spans="1:29" s="60" customFormat="1" ht="25.5" customHeight="1">
      <c r="A1" s="57"/>
      <c r="B1" s="58"/>
      <c r="C1" s="59"/>
      <c r="G1" s="73"/>
      <c r="M1" s="61"/>
      <c r="N1" s="61"/>
      <c r="R1" s="62"/>
      <c r="S1" s="63"/>
    </row>
    <row r="2" spans="1:29" s="60" customFormat="1" ht="48.75" customHeight="1">
      <c r="A2" s="57"/>
      <c r="B2" s="58"/>
      <c r="C2" s="59"/>
      <c r="G2" s="73"/>
      <c r="M2" s="61"/>
      <c r="N2" s="61"/>
      <c r="R2" s="64"/>
      <c r="S2" s="65"/>
    </row>
    <row r="3" spans="1:29" s="71" customFormat="1" ht="64.150000000000006" customHeight="1" thickBot="1">
      <c r="A3" s="66" t="s">
        <v>105</v>
      </c>
      <c r="B3" s="66" t="s">
        <v>106</v>
      </c>
      <c r="C3" s="66" t="s">
        <v>108</v>
      </c>
      <c r="D3" s="66" t="s">
        <v>66</v>
      </c>
      <c r="E3" s="66" t="s">
        <v>67</v>
      </c>
      <c r="F3" s="66" t="s">
        <v>68</v>
      </c>
      <c r="G3" s="66" t="s">
        <v>69</v>
      </c>
      <c r="H3" s="66" t="s">
        <v>60</v>
      </c>
      <c r="I3" s="66" t="s">
        <v>2</v>
      </c>
      <c r="J3" s="66" t="s">
        <v>61</v>
      </c>
      <c r="K3" s="66" t="s">
        <v>62</v>
      </c>
      <c r="L3" s="66" t="s">
        <v>63</v>
      </c>
      <c r="M3" s="67" t="s">
        <v>70</v>
      </c>
      <c r="N3" s="67" t="s">
        <v>109</v>
      </c>
      <c r="O3" s="66" t="s">
        <v>64</v>
      </c>
      <c r="P3" s="68"/>
      <c r="Q3" s="68"/>
      <c r="R3" s="69"/>
      <c r="S3" s="70"/>
    </row>
    <row r="4" spans="1:29" s="95" customFormat="1" ht="25.15" customHeight="1" thickTop="1">
      <c r="A4" s="81">
        <f>ROW()-3</f>
        <v>1</v>
      </c>
      <c r="B4" s="82" t="s">
        <v>15</v>
      </c>
      <c r="C4" s="82" t="s">
        <v>12</v>
      </c>
      <c r="D4" s="83" t="s">
        <v>112</v>
      </c>
      <c r="E4" s="84">
        <v>477898989</v>
      </c>
      <c r="F4" s="85">
        <v>51000</v>
      </c>
      <c r="G4" s="72" t="s">
        <v>52</v>
      </c>
      <c r="H4" s="72" t="s">
        <v>6</v>
      </c>
      <c r="I4" s="86" t="s">
        <v>40</v>
      </c>
      <c r="J4" s="72" t="s">
        <v>8</v>
      </c>
      <c r="K4" s="72" t="s">
        <v>29</v>
      </c>
      <c r="L4" s="87" t="s">
        <v>119</v>
      </c>
      <c r="M4" s="88">
        <v>44217</v>
      </c>
      <c r="N4" s="89" t="str">
        <f>MONTH(t_Clients[[#This Row],[DATE ACTE]])&amp;"-"&amp;YEAR(t_Clients[[#This Row],[DATE ACTE]])</f>
        <v>1-2021</v>
      </c>
      <c r="O4" s="90"/>
      <c r="P4" s="91"/>
      <c r="Q4" s="91"/>
      <c r="R4" s="92"/>
      <c r="S4" s="93"/>
      <c r="T4" s="94"/>
      <c r="U4" s="94"/>
      <c r="V4" s="94"/>
      <c r="W4" s="94"/>
      <c r="X4" s="94"/>
      <c r="Y4" s="94"/>
      <c r="Z4" s="94"/>
      <c r="AA4" s="94"/>
      <c r="AB4" s="94"/>
      <c r="AC4" s="94"/>
    </row>
    <row r="5" spans="1:29" s="95" customFormat="1" ht="25.15" customHeight="1">
      <c r="A5" s="81">
        <f t="shared" ref="A5:A6" si="0">ROW()-3</f>
        <v>2</v>
      </c>
      <c r="B5" s="82" t="s">
        <v>123</v>
      </c>
      <c r="C5" s="82" t="s">
        <v>12</v>
      </c>
      <c r="D5" s="83" t="s">
        <v>112</v>
      </c>
      <c r="E5" s="105">
        <v>477899161.33333302</v>
      </c>
      <c r="F5" s="85">
        <v>51172.333333333299</v>
      </c>
      <c r="G5" s="72" t="s">
        <v>52</v>
      </c>
      <c r="H5" s="72" t="s">
        <v>6</v>
      </c>
      <c r="I5" s="86" t="s">
        <v>40</v>
      </c>
      <c r="J5" s="72" t="s">
        <v>8</v>
      </c>
      <c r="K5" s="72" t="s">
        <v>29</v>
      </c>
      <c r="L5" s="87" t="s">
        <v>119</v>
      </c>
      <c r="M5" s="88">
        <v>44236</v>
      </c>
      <c r="N5" s="125" t="str">
        <f>MONTH(t_Clients[[#This Row],[DATE ACTE]])&amp;"-"&amp;YEAR(t_Clients[[#This Row],[DATE ACTE]])</f>
        <v>2-2021</v>
      </c>
      <c r="O5" s="104"/>
      <c r="P5" s="91"/>
      <c r="Q5" s="91"/>
      <c r="R5" s="92"/>
      <c r="S5" s="93"/>
      <c r="T5" s="94"/>
      <c r="U5" s="94"/>
      <c r="V5" s="94"/>
      <c r="W5" s="94"/>
      <c r="X5" s="94"/>
      <c r="Y5" s="94"/>
      <c r="Z5" s="94"/>
      <c r="AA5" s="94"/>
      <c r="AB5" s="94"/>
      <c r="AC5" s="94"/>
    </row>
    <row r="6" spans="1:29" s="95" customFormat="1" ht="25.15" customHeight="1">
      <c r="A6" s="81">
        <f t="shared" si="0"/>
        <v>3</v>
      </c>
      <c r="B6" s="82" t="s">
        <v>124</v>
      </c>
      <c r="C6" s="82" t="s">
        <v>12</v>
      </c>
      <c r="D6" s="83" t="s">
        <v>112</v>
      </c>
      <c r="E6" s="105">
        <v>477899162.33333302</v>
      </c>
      <c r="F6" s="85">
        <v>51173.333333333299</v>
      </c>
      <c r="G6" s="72" t="s">
        <v>52</v>
      </c>
      <c r="H6" s="72" t="s">
        <v>6</v>
      </c>
      <c r="I6" s="86" t="s">
        <v>40</v>
      </c>
      <c r="J6" s="72" t="s">
        <v>8</v>
      </c>
      <c r="K6" s="72" t="s">
        <v>29</v>
      </c>
      <c r="L6" s="87" t="s">
        <v>119</v>
      </c>
      <c r="M6" s="88">
        <v>44237</v>
      </c>
      <c r="N6" s="125" t="str">
        <f>MONTH(t_Clients[[#This Row],[DATE ACTE]])&amp;"-"&amp;YEAR(t_Clients[[#This Row],[DATE ACTE]])</f>
        <v>2-2021</v>
      </c>
      <c r="O6" s="104"/>
      <c r="P6" s="91"/>
      <c r="Q6" s="91"/>
      <c r="R6" s="92"/>
      <c r="S6" s="93"/>
      <c r="T6" s="94"/>
      <c r="U6" s="94"/>
      <c r="V6" s="94"/>
      <c r="W6" s="94"/>
      <c r="X6" s="94"/>
      <c r="Y6" s="94"/>
      <c r="Z6" s="94"/>
      <c r="AA6" s="94"/>
      <c r="AB6" s="94"/>
      <c r="AC6" s="94"/>
    </row>
    <row r="7" spans="1:29" s="95" customFormat="1" ht="25.15" customHeight="1">
      <c r="A7" s="81">
        <f t="shared" ref="A7:A8" si="1">ROW()-3</f>
        <v>4</v>
      </c>
      <c r="B7" s="82" t="s">
        <v>126</v>
      </c>
      <c r="C7" s="82" t="s">
        <v>12</v>
      </c>
      <c r="D7" s="83" t="s">
        <v>112</v>
      </c>
      <c r="E7" s="105">
        <v>477899164.33333302</v>
      </c>
      <c r="F7" s="85">
        <v>51175.333333333299</v>
      </c>
      <c r="G7" s="72" t="s">
        <v>52</v>
      </c>
      <c r="H7" s="72" t="s">
        <v>6</v>
      </c>
      <c r="I7" s="86" t="s">
        <v>40</v>
      </c>
      <c r="J7" s="72" t="s">
        <v>8</v>
      </c>
      <c r="K7" s="72" t="s">
        <v>29</v>
      </c>
      <c r="L7" s="87" t="s">
        <v>119</v>
      </c>
      <c r="M7" s="88">
        <v>44239</v>
      </c>
      <c r="N7" s="125" t="str">
        <f>MONTH(t_Clients[[#This Row],[DATE ACTE]])&amp;"-"&amp;YEAR(t_Clients[[#This Row],[DATE ACTE]])</f>
        <v>2-2021</v>
      </c>
      <c r="O7" s="104"/>
      <c r="P7" s="91"/>
      <c r="Q7" s="91"/>
      <c r="R7" s="92"/>
      <c r="S7" s="93"/>
      <c r="T7" s="94"/>
      <c r="U7" s="94"/>
      <c r="V7" s="94"/>
      <c r="W7" s="94"/>
      <c r="X7" s="94"/>
      <c r="Y7" s="94"/>
      <c r="Z7" s="94"/>
      <c r="AA7" s="94"/>
      <c r="AB7" s="94"/>
      <c r="AC7" s="94"/>
    </row>
    <row r="8" spans="1:29" s="95" customFormat="1" ht="25.15" customHeight="1">
      <c r="A8" s="81">
        <f t="shared" si="1"/>
        <v>5</v>
      </c>
      <c r="B8" s="82" t="s">
        <v>127</v>
      </c>
      <c r="C8" s="82" t="s">
        <v>12</v>
      </c>
      <c r="D8" s="83" t="s">
        <v>112</v>
      </c>
      <c r="E8" s="105">
        <v>477899165.33333302</v>
      </c>
      <c r="F8" s="85">
        <v>51176.333333333299</v>
      </c>
      <c r="G8" s="72" t="s">
        <v>52</v>
      </c>
      <c r="H8" s="72" t="s">
        <v>6</v>
      </c>
      <c r="I8" s="86" t="s">
        <v>40</v>
      </c>
      <c r="J8" s="72" t="s">
        <v>8</v>
      </c>
      <c r="K8" s="72" t="s">
        <v>29</v>
      </c>
      <c r="L8" s="87" t="s">
        <v>119</v>
      </c>
      <c r="M8" s="88">
        <v>44240</v>
      </c>
      <c r="N8" s="125" t="str">
        <f>MONTH(t_Clients[[#This Row],[DATE ACTE]])&amp;"-"&amp;YEAR(t_Clients[[#This Row],[DATE ACTE]])</f>
        <v>2-2021</v>
      </c>
      <c r="O8" s="104"/>
      <c r="P8" s="91"/>
      <c r="Q8" s="91"/>
      <c r="R8" s="92"/>
      <c r="S8" s="93"/>
      <c r="T8" s="94"/>
      <c r="U8" s="94"/>
      <c r="V8" s="94"/>
      <c r="W8" s="94"/>
      <c r="X8" s="94"/>
      <c r="Y8" s="94"/>
      <c r="Z8" s="94"/>
      <c r="AA8" s="94"/>
      <c r="AB8" s="94"/>
      <c r="AC8" s="94"/>
    </row>
    <row r="9" spans="1:29" s="95" customFormat="1" ht="25.15" customHeight="1">
      <c r="A9" s="109"/>
      <c r="B9" s="15"/>
      <c r="C9" s="15"/>
      <c r="D9" s="15"/>
      <c r="E9" s="110"/>
      <c r="F9" s="15"/>
      <c r="G9" s="111"/>
      <c r="H9" s="15"/>
      <c r="I9" s="15"/>
      <c r="J9" s="15"/>
      <c r="K9" s="112"/>
      <c r="L9" s="113"/>
      <c r="M9" s="114"/>
      <c r="N9" s="114"/>
      <c r="O9" s="15"/>
      <c r="P9" s="91"/>
      <c r="Q9" s="91"/>
      <c r="R9" s="92"/>
      <c r="S9" s="93"/>
      <c r="T9" s="94"/>
      <c r="U9" s="94"/>
      <c r="V9" s="94"/>
      <c r="W9" s="94"/>
      <c r="X9" s="94"/>
      <c r="Y9" s="94"/>
      <c r="Z9" s="94"/>
      <c r="AA9" s="94"/>
      <c r="AB9" s="94"/>
      <c r="AC9" s="94"/>
    </row>
    <row r="10" spans="1:29" s="108" customFormat="1" ht="25.15" customHeight="1">
      <c r="A10" s="109"/>
      <c r="B10" s="15"/>
      <c r="C10" s="15"/>
      <c r="D10" s="15"/>
      <c r="E10" s="110"/>
      <c r="F10" s="15"/>
      <c r="G10" s="111"/>
      <c r="H10" s="15"/>
      <c r="I10" s="15"/>
      <c r="J10" s="15"/>
      <c r="K10" s="112"/>
      <c r="L10" s="113"/>
      <c r="M10" s="114"/>
      <c r="N10" s="114"/>
      <c r="O10" s="15"/>
      <c r="P10" s="106"/>
      <c r="Q10" s="106"/>
      <c r="R10" s="92"/>
      <c r="S10" s="93"/>
      <c r="T10" s="107"/>
      <c r="U10" s="107"/>
      <c r="V10" s="107"/>
      <c r="W10" s="107"/>
      <c r="X10" s="107"/>
      <c r="Y10" s="107"/>
      <c r="Z10" s="107"/>
      <c r="AA10" s="107"/>
      <c r="AB10" s="107"/>
      <c r="AC10" s="107"/>
    </row>
    <row r="11" spans="1:29" ht="15.75" customHeight="1">
      <c r="A11" s="109"/>
      <c r="K11" s="112"/>
      <c r="L11" s="113"/>
    </row>
    <row r="12" spans="1:29" ht="15.75" customHeight="1">
      <c r="A12" s="109"/>
      <c r="K12" s="112"/>
      <c r="L12" s="113"/>
    </row>
    <row r="13" spans="1:29" ht="15.75" customHeight="1">
      <c r="A13" s="109"/>
      <c r="K13" s="112"/>
      <c r="L13" s="113"/>
    </row>
    <row r="14" spans="1:29" ht="15.75" customHeight="1">
      <c r="A14" s="109"/>
      <c r="K14" s="112"/>
      <c r="L14" s="113"/>
    </row>
    <row r="15" spans="1:29" ht="15.75" customHeight="1">
      <c r="A15" s="109"/>
      <c r="K15" s="112"/>
      <c r="L15" s="113"/>
    </row>
    <row r="16" spans="1:29" ht="15.75" customHeight="1">
      <c r="A16" s="109"/>
      <c r="K16" s="112"/>
      <c r="L16" s="113"/>
    </row>
    <row r="17" spans="1:12" ht="15.75" customHeight="1">
      <c r="A17" s="109"/>
      <c r="K17" s="112"/>
      <c r="L17" s="113"/>
    </row>
    <row r="18" spans="1:12" ht="15.75" customHeight="1">
      <c r="A18" s="109"/>
      <c r="K18" s="112"/>
      <c r="L18" s="113"/>
    </row>
    <row r="19" spans="1:12" ht="15.75" customHeight="1">
      <c r="A19" s="109"/>
      <c r="K19" s="112"/>
      <c r="L19" s="113"/>
    </row>
    <row r="20" spans="1:12" ht="15.75" customHeight="1">
      <c r="A20" s="109"/>
      <c r="K20" s="112"/>
      <c r="L20" s="113"/>
    </row>
    <row r="21" spans="1:12" ht="15.75" customHeight="1">
      <c r="A21" s="109"/>
      <c r="K21" s="112"/>
      <c r="L21" s="113"/>
    </row>
    <row r="22" spans="1:12" ht="15.75" customHeight="1">
      <c r="A22" s="109"/>
      <c r="K22" s="112"/>
      <c r="L22" s="113"/>
    </row>
    <row r="23" spans="1:12" ht="15.75" customHeight="1">
      <c r="A23" s="109"/>
      <c r="K23" s="112"/>
      <c r="L23" s="113"/>
    </row>
    <row r="24" spans="1:12" ht="15.75" customHeight="1">
      <c r="A24" s="109"/>
      <c r="K24" s="112"/>
      <c r="L24" s="113"/>
    </row>
    <row r="25" spans="1:12" ht="15.75" customHeight="1">
      <c r="A25" s="109"/>
      <c r="K25" s="112"/>
      <c r="L25" s="113"/>
    </row>
    <row r="26" spans="1:12" ht="15.75" customHeight="1">
      <c r="A26" s="109"/>
      <c r="K26" s="112"/>
      <c r="L26" s="113"/>
    </row>
    <row r="27" spans="1:12" ht="15.75" customHeight="1">
      <c r="A27" s="109"/>
      <c r="K27" s="112"/>
      <c r="L27" s="113"/>
    </row>
    <row r="28" spans="1:12" ht="15.75" customHeight="1">
      <c r="A28" s="109"/>
      <c r="K28" s="112"/>
      <c r="L28" s="113"/>
    </row>
    <row r="29" spans="1:12" ht="15.75" customHeight="1">
      <c r="A29" s="109"/>
      <c r="K29" s="112"/>
      <c r="L29" s="113"/>
    </row>
    <row r="30" spans="1:12" ht="15.75" customHeight="1">
      <c r="A30" s="109"/>
      <c r="K30" s="112"/>
      <c r="L30" s="113"/>
    </row>
    <row r="31" spans="1:12" ht="15.75" customHeight="1">
      <c r="A31" s="109"/>
      <c r="K31" s="112"/>
      <c r="L31" s="113"/>
    </row>
    <row r="32" spans="1:12" ht="15.75" customHeight="1">
      <c r="A32" s="109"/>
      <c r="K32" s="112"/>
      <c r="L32" s="113"/>
    </row>
    <row r="33" spans="1:12" ht="15.75" customHeight="1">
      <c r="A33" s="109"/>
      <c r="K33" s="112"/>
      <c r="L33" s="113"/>
    </row>
    <row r="34" spans="1:12" ht="15.75" customHeight="1">
      <c r="A34" s="109"/>
      <c r="K34" s="112"/>
      <c r="L34" s="113"/>
    </row>
    <row r="35" spans="1:12" ht="15.75" customHeight="1">
      <c r="A35" s="109"/>
      <c r="K35" s="112"/>
      <c r="L35" s="113"/>
    </row>
    <row r="36" spans="1:12" ht="15.75" customHeight="1">
      <c r="A36" s="109"/>
      <c r="K36" s="112"/>
      <c r="L36" s="113"/>
    </row>
    <row r="37" spans="1:12" ht="15.75" customHeight="1">
      <c r="A37" s="109"/>
      <c r="K37" s="112"/>
      <c r="L37" s="113"/>
    </row>
    <row r="38" spans="1:12" ht="15.75" customHeight="1">
      <c r="A38" s="109"/>
      <c r="K38" s="112"/>
      <c r="L38" s="113"/>
    </row>
    <row r="39" spans="1:12" ht="15.75" customHeight="1">
      <c r="A39" s="109"/>
      <c r="K39" s="112"/>
      <c r="L39" s="113"/>
    </row>
    <row r="40" spans="1:12" ht="15.75" customHeight="1">
      <c r="A40" s="109"/>
      <c r="K40" s="112"/>
      <c r="L40" s="113"/>
    </row>
    <row r="41" spans="1:12" ht="15.75" customHeight="1">
      <c r="A41" s="109"/>
      <c r="K41" s="112"/>
      <c r="L41" s="113"/>
    </row>
    <row r="42" spans="1:12" ht="15.75" customHeight="1">
      <c r="A42" s="109"/>
      <c r="K42" s="112"/>
      <c r="L42" s="113"/>
    </row>
    <row r="43" spans="1:12" ht="15.75" customHeight="1">
      <c r="A43" s="109"/>
      <c r="K43" s="112"/>
      <c r="L43" s="113"/>
    </row>
    <row r="44" spans="1:12" ht="15.75" customHeight="1">
      <c r="A44" s="109"/>
      <c r="K44" s="112"/>
      <c r="L44" s="113"/>
    </row>
    <row r="45" spans="1:12" ht="15.75" customHeight="1">
      <c r="A45" s="109"/>
      <c r="K45" s="112"/>
      <c r="L45" s="113"/>
    </row>
    <row r="46" spans="1:12" ht="15.75" customHeight="1">
      <c r="A46" s="109"/>
      <c r="K46" s="112"/>
      <c r="L46" s="113"/>
    </row>
    <row r="47" spans="1:12" ht="15.75" customHeight="1">
      <c r="A47" s="109"/>
      <c r="K47" s="112"/>
      <c r="L47" s="113"/>
    </row>
    <row r="48" spans="1:12" ht="15.75" customHeight="1">
      <c r="A48" s="109"/>
      <c r="K48" s="112"/>
      <c r="L48" s="113"/>
    </row>
    <row r="49" spans="1:12" ht="15.75" customHeight="1">
      <c r="A49" s="109"/>
      <c r="K49" s="112"/>
      <c r="L49" s="113"/>
    </row>
    <row r="50" spans="1:12" ht="15.75" customHeight="1">
      <c r="A50" s="109"/>
      <c r="K50" s="112"/>
      <c r="L50" s="113"/>
    </row>
    <row r="51" spans="1:12" ht="15.75" customHeight="1">
      <c r="A51" s="109"/>
      <c r="K51" s="112"/>
      <c r="L51" s="113"/>
    </row>
    <row r="52" spans="1:12" ht="15.75" customHeight="1">
      <c r="A52" s="109"/>
      <c r="K52" s="112"/>
      <c r="L52" s="113"/>
    </row>
    <row r="53" spans="1:12" ht="15.75" customHeight="1">
      <c r="A53" s="109"/>
      <c r="K53" s="112"/>
      <c r="L53" s="113"/>
    </row>
    <row r="54" spans="1:12" ht="15.75" customHeight="1">
      <c r="A54" s="109"/>
      <c r="K54" s="112"/>
      <c r="L54" s="113"/>
    </row>
    <row r="55" spans="1:12" ht="15.75" customHeight="1">
      <c r="A55" s="109"/>
      <c r="K55" s="112"/>
      <c r="L55" s="113"/>
    </row>
    <row r="56" spans="1:12" ht="15.75" customHeight="1">
      <c r="A56" s="109"/>
      <c r="K56" s="112"/>
      <c r="L56" s="113"/>
    </row>
    <row r="57" spans="1:12" ht="15.75" customHeight="1">
      <c r="A57" s="109"/>
      <c r="K57" s="112"/>
      <c r="L57" s="113"/>
    </row>
    <row r="58" spans="1:12" ht="15.75" customHeight="1">
      <c r="A58" s="109"/>
      <c r="K58" s="112"/>
      <c r="L58" s="113"/>
    </row>
    <row r="59" spans="1:12" ht="15.75" customHeight="1">
      <c r="A59" s="109"/>
      <c r="K59" s="112"/>
      <c r="L59" s="113"/>
    </row>
    <row r="60" spans="1:12" ht="15.75" customHeight="1">
      <c r="A60" s="109"/>
      <c r="K60" s="112"/>
      <c r="L60" s="113"/>
    </row>
    <row r="61" spans="1:12" ht="15.75" customHeight="1">
      <c r="A61" s="109"/>
      <c r="K61" s="112"/>
      <c r="L61" s="113"/>
    </row>
    <row r="62" spans="1:12" ht="15.75" customHeight="1">
      <c r="A62" s="109"/>
      <c r="K62" s="112"/>
      <c r="L62" s="113"/>
    </row>
    <row r="63" spans="1:12" ht="15.75" customHeight="1">
      <c r="A63" s="109"/>
      <c r="K63" s="112"/>
      <c r="L63" s="113"/>
    </row>
    <row r="64" spans="1:12" ht="15.75" customHeight="1">
      <c r="A64" s="109"/>
      <c r="K64" s="112"/>
      <c r="L64" s="113"/>
    </row>
    <row r="65" spans="1:12" ht="15.75" customHeight="1">
      <c r="A65" s="109"/>
      <c r="K65" s="112"/>
      <c r="L65" s="113"/>
    </row>
    <row r="66" spans="1:12" ht="15.75" customHeight="1">
      <c r="A66" s="109"/>
      <c r="K66" s="112"/>
      <c r="L66" s="113"/>
    </row>
    <row r="67" spans="1:12" ht="15.75" customHeight="1">
      <c r="A67" s="109"/>
      <c r="K67" s="112"/>
      <c r="L67" s="113"/>
    </row>
    <row r="68" spans="1:12" ht="15.75" customHeight="1">
      <c r="A68" s="109"/>
      <c r="K68" s="112"/>
      <c r="L68" s="113"/>
    </row>
    <row r="69" spans="1:12" ht="15.75" customHeight="1">
      <c r="A69" s="109"/>
      <c r="K69" s="112"/>
      <c r="L69" s="113"/>
    </row>
    <row r="70" spans="1:12" ht="15.75" customHeight="1">
      <c r="A70" s="109"/>
      <c r="K70" s="112"/>
      <c r="L70" s="113"/>
    </row>
    <row r="71" spans="1:12" ht="15.75" customHeight="1">
      <c r="A71" s="109"/>
      <c r="K71" s="112"/>
      <c r="L71" s="113"/>
    </row>
    <row r="72" spans="1:12" ht="15.75" customHeight="1">
      <c r="A72" s="109"/>
      <c r="K72" s="112"/>
      <c r="L72" s="113"/>
    </row>
    <row r="73" spans="1:12" ht="15.75" customHeight="1">
      <c r="A73" s="109"/>
      <c r="K73" s="112"/>
      <c r="L73" s="113"/>
    </row>
    <row r="74" spans="1:12" ht="15.75" customHeight="1">
      <c r="A74" s="109"/>
      <c r="K74" s="112"/>
      <c r="L74" s="113"/>
    </row>
    <row r="75" spans="1:12" ht="15.75" customHeight="1">
      <c r="A75" s="109"/>
      <c r="K75" s="112"/>
      <c r="L75" s="113"/>
    </row>
    <row r="76" spans="1:12" ht="15.75" customHeight="1">
      <c r="A76" s="109"/>
      <c r="K76" s="112"/>
      <c r="L76" s="113"/>
    </row>
    <row r="77" spans="1:12" ht="15.75" customHeight="1">
      <c r="A77" s="109"/>
      <c r="K77" s="112"/>
      <c r="L77" s="113"/>
    </row>
    <row r="78" spans="1:12" ht="15.75" customHeight="1">
      <c r="A78" s="109"/>
      <c r="K78" s="112"/>
      <c r="L78" s="113"/>
    </row>
    <row r="79" spans="1:12" ht="15.75" customHeight="1">
      <c r="A79" s="109"/>
      <c r="K79" s="112"/>
      <c r="L79" s="113"/>
    </row>
    <row r="80" spans="1:12" ht="15.75" customHeight="1">
      <c r="A80" s="109"/>
      <c r="K80" s="112"/>
      <c r="L80" s="113"/>
    </row>
    <row r="81" spans="1:12" ht="15.75" customHeight="1">
      <c r="A81" s="109"/>
      <c r="K81" s="112"/>
      <c r="L81" s="113"/>
    </row>
    <row r="82" spans="1:12" ht="15.75" customHeight="1">
      <c r="A82" s="109"/>
      <c r="K82" s="112"/>
      <c r="L82" s="113"/>
    </row>
    <row r="83" spans="1:12" ht="15.75" customHeight="1">
      <c r="A83" s="109"/>
      <c r="K83" s="112"/>
      <c r="L83" s="113"/>
    </row>
    <row r="84" spans="1:12" ht="15.75" customHeight="1">
      <c r="A84" s="109"/>
      <c r="K84" s="112"/>
      <c r="L84" s="113"/>
    </row>
    <row r="85" spans="1:12" ht="15.75" customHeight="1">
      <c r="A85" s="109"/>
      <c r="K85" s="112"/>
      <c r="L85" s="113"/>
    </row>
    <row r="86" spans="1:12" ht="15.75" customHeight="1">
      <c r="A86" s="109"/>
      <c r="K86" s="112"/>
      <c r="L86" s="113"/>
    </row>
    <row r="87" spans="1:12" ht="15.75" customHeight="1">
      <c r="A87" s="109"/>
      <c r="K87" s="112"/>
      <c r="L87" s="113"/>
    </row>
    <row r="88" spans="1:12" ht="15.75" customHeight="1">
      <c r="A88" s="109"/>
      <c r="K88" s="112"/>
      <c r="L88" s="113"/>
    </row>
    <row r="89" spans="1:12" ht="15.75" customHeight="1">
      <c r="A89" s="109"/>
      <c r="K89" s="112"/>
      <c r="L89" s="113"/>
    </row>
    <row r="90" spans="1:12" ht="15.75" customHeight="1">
      <c r="A90" s="109"/>
      <c r="K90" s="112"/>
      <c r="L90" s="113"/>
    </row>
    <row r="91" spans="1:12" ht="15.75" customHeight="1">
      <c r="A91" s="109"/>
      <c r="K91" s="112"/>
      <c r="L91" s="113"/>
    </row>
    <row r="92" spans="1:12" ht="15.75" customHeight="1">
      <c r="A92" s="109"/>
      <c r="K92" s="112"/>
      <c r="L92" s="113"/>
    </row>
    <row r="93" spans="1:12" ht="15.75" customHeight="1">
      <c r="A93" s="109"/>
      <c r="K93" s="112"/>
      <c r="L93" s="113"/>
    </row>
    <row r="94" spans="1:12" ht="15.75" customHeight="1">
      <c r="A94" s="109"/>
      <c r="K94" s="112"/>
      <c r="L94" s="113"/>
    </row>
    <row r="95" spans="1:12" ht="15.75" customHeight="1">
      <c r="A95" s="109"/>
      <c r="K95" s="112"/>
      <c r="L95" s="113"/>
    </row>
    <row r="96" spans="1:12" ht="15.75" customHeight="1">
      <c r="A96" s="109"/>
      <c r="K96" s="112"/>
      <c r="L96" s="113"/>
    </row>
    <row r="97" spans="1:12" ht="15.75" customHeight="1">
      <c r="A97" s="109"/>
      <c r="K97" s="112"/>
      <c r="L97" s="113"/>
    </row>
    <row r="98" spans="1:12" ht="15.75" customHeight="1">
      <c r="A98" s="109"/>
      <c r="K98" s="112"/>
      <c r="L98" s="113"/>
    </row>
    <row r="99" spans="1:12" ht="15.75" customHeight="1">
      <c r="A99" s="109"/>
      <c r="K99" s="112"/>
      <c r="L99" s="113"/>
    </row>
    <row r="100" spans="1:12" ht="15.75" customHeight="1">
      <c r="A100" s="109"/>
      <c r="K100" s="112"/>
      <c r="L100" s="113"/>
    </row>
    <row r="101" spans="1:12" ht="15.75" customHeight="1">
      <c r="A101" s="109"/>
      <c r="K101" s="112"/>
      <c r="L101" s="113"/>
    </row>
    <row r="102" spans="1:12" ht="15.75" customHeight="1">
      <c r="A102" s="109"/>
      <c r="K102" s="112"/>
      <c r="L102" s="113"/>
    </row>
    <row r="103" spans="1:12" ht="15.75" customHeight="1">
      <c r="A103" s="109"/>
      <c r="K103" s="112"/>
      <c r="L103" s="113"/>
    </row>
    <row r="104" spans="1:12" ht="15.75" customHeight="1">
      <c r="A104" s="109"/>
      <c r="K104" s="112"/>
      <c r="L104" s="113"/>
    </row>
    <row r="105" spans="1:12" ht="15.75" customHeight="1">
      <c r="A105" s="109"/>
      <c r="K105" s="112"/>
      <c r="L105" s="113"/>
    </row>
    <row r="106" spans="1:12" ht="15.75" customHeight="1">
      <c r="A106" s="109"/>
      <c r="K106" s="112"/>
      <c r="L106" s="113"/>
    </row>
    <row r="107" spans="1:12" ht="15.75" customHeight="1">
      <c r="A107" s="109"/>
      <c r="K107" s="112"/>
      <c r="L107" s="113"/>
    </row>
    <row r="108" spans="1:12" ht="15.75" customHeight="1">
      <c r="A108" s="109"/>
      <c r="K108" s="112"/>
      <c r="L108" s="113"/>
    </row>
    <row r="109" spans="1:12" ht="15.75" customHeight="1">
      <c r="A109" s="109"/>
      <c r="K109" s="112"/>
      <c r="L109" s="113"/>
    </row>
    <row r="110" spans="1:12" ht="15.75" customHeight="1">
      <c r="A110" s="109"/>
      <c r="K110" s="112"/>
      <c r="L110" s="113"/>
    </row>
    <row r="111" spans="1:12" ht="15.75" customHeight="1">
      <c r="A111" s="109"/>
      <c r="K111" s="112"/>
      <c r="L111" s="113"/>
    </row>
    <row r="112" spans="1:12" ht="15.75" customHeight="1">
      <c r="A112" s="109"/>
      <c r="K112" s="112"/>
      <c r="L112" s="113"/>
    </row>
    <row r="113" spans="1:12" ht="15.75" customHeight="1">
      <c r="A113" s="109"/>
      <c r="K113" s="112"/>
      <c r="L113" s="113"/>
    </row>
    <row r="114" spans="1:12" ht="15.75" customHeight="1">
      <c r="A114" s="109"/>
      <c r="K114" s="112"/>
      <c r="L114" s="113"/>
    </row>
    <row r="115" spans="1:12" ht="15.75" customHeight="1">
      <c r="A115" s="109"/>
      <c r="K115" s="112"/>
      <c r="L115" s="113"/>
    </row>
    <row r="116" spans="1:12" ht="15.75" customHeight="1">
      <c r="A116" s="109"/>
      <c r="K116" s="112"/>
      <c r="L116" s="113"/>
    </row>
    <row r="117" spans="1:12" ht="15.75" customHeight="1">
      <c r="A117" s="109"/>
      <c r="K117" s="112"/>
      <c r="L117" s="113"/>
    </row>
    <row r="118" spans="1:12" ht="15.75" customHeight="1">
      <c r="A118" s="109"/>
      <c r="K118" s="112"/>
      <c r="L118" s="113"/>
    </row>
    <row r="119" spans="1:12" ht="15.75" customHeight="1">
      <c r="A119" s="109"/>
      <c r="K119" s="112"/>
      <c r="L119" s="113"/>
    </row>
    <row r="120" spans="1:12" ht="15.75" customHeight="1">
      <c r="A120" s="109"/>
      <c r="K120" s="112"/>
      <c r="L120" s="113"/>
    </row>
    <row r="121" spans="1:12" ht="15.75" customHeight="1">
      <c r="A121" s="109"/>
      <c r="K121" s="112"/>
      <c r="L121" s="113"/>
    </row>
    <row r="122" spans="1:12" ht="15.75" customHeight="1">
      <c r="A122" s="109"/>
      <c r="K122" s="112"/>
      <c r="L122" s="113"/>
    </row>
    <row r="123" spans="1:12" ht="15.75" customHeight="1">
      <c r="A123" s="109"/>
      <c r="K123" s="112"/>
      <c r="L123" s="113"/>
    </row>
    <row r="124" spans="1:12" ht="15.75" customHeight="1">
      <c r="A124" s="109"/>
      <c r="K124" s="112"/>
      <c r="L124" s="113"/>
    </row>
    <row r="125" spans="1:12" ht="15.75" customHeight="1">
      <c r="A125" s="109"/>
      <c r="K125" s="112"/>
      <c r="L125" s="113"/>
    </row>
    <row r="126" spans="1:12" ht="15.75" customHeight="1">
      <c r="A126" s="109"/>
      <c r="K126" s="112"/>
      <c r="L126" s="113"/>
    </row>
    <row r="127" spans="1:12" ht="15.75" customHeight="1">
      <c r="A127" s="109"/>
      <c r="K127" s="112"/>
      <c r="L127" s="113"/>
    </row>
    <row r="128" spans="1:12" ht="15.75" customHeight="1">
      <c r="A128" s="109"/>
      <c r="K128" s="112"/>
      <c r="L128" s="113"/>
    </row>
    <row r="129" spans="1:12" ht="15.75" customHeight="1">
      <c r="A129" s="109"/>
      <c r="K129" s="112"/>
      <c r="L129" s="113"/>
    </row>
    <row r="130" spans="1:12" ht="15.75" customHeight="1">
      <c r="A130" s="109"/>
      <c r="K130" s="112"/>
      <c r="L130" s="113"/>
    </row>
    <row r="131" spans="1:12" ht="15.75" customHeight="1">
      <c r="A131" s="109"/>
      <c r="K131" s="112"/>
      <c r="L131" s="113"/>
    </row>
    <row r="132" spans="1:12" ht="15.75" customHeight="1">
      <c r="A132" s="109"/>
      <c r="K132" s="112"/>
      <c r="L132" s="113"/>
    </row>
    <row r="133" spans="1:12" ht="15.75" customHeight="1">
      <c r="A133" s="109"/>
      <c r="K133" s="112"/>
      <c r="L133" s="113"/>
    </row>
    <row r="134" spans="1:12" ht="15.75" customHeight="1">
      <c r="A134" s="109"/>
      <c r="K134" s="112"/>
      <c r="L134" s="113"/>
    </row>
    <row r="135" spans="1:12" ht="15.75" customHeight="1">
      <c r="A135" s="109"/>
      <c r="K135" s="112"/>
      <c r="L135" s="113"/>
    </row>
    <row r="136" spans="1:12" ht="15.75" customHeight="1">
      <c r="A136" s="109"/>
      <c r="K136" s="112"/>
      <c r="L136" s="113"/>
    </row>
    <row r="137" spans="1:12" ht="15.75" customHeight="1">
      <c r="A137" s="109"/>
      <c r="K137" s="112"/>
      <c r="L137" s="113"/>
    </row>
    <row r="138" spans="1:12" ht="15.75" customHeight="1">
      <c r="A138" s="109"/>
      <c r="K138" s="112"/>
      <c r="L138" s="113"/>
    </row>
    <row r="139" spans="1:12" ht="15.75" customHeight="1">
      <c r="A139" s="109"/>
      <c r="K139" s="112"/>
      <c r="L139" s="113"/>
    </row>
    <row r="140" spans="1:12" ht="15.75" customHeight="1">
      <c r="A140" s="109"/>
      <c r="K140" s="112"/>
      <c r="L140" s="113"/>
    </row>
    <row r="141" spans="1:12" ht="15.75" customHeight="1">
      <c r="A141" s="109"/>
      <c r="K141" s="112"/>
      <c r="L141" s="113"/>
    </row>
    <row r="142" spans="1:12" ht="15.75" customHeight="1">
      <c r="A142" s="109"/>
      <c r="K142" s="112"/>
      <c r="L142" s="113"/>
    </row>
    <row r="143" spans="1:12" ht="15.75" customHeight="1">
      <c r="A143" s="109"/>
      <c r="K143" s="112"/>
      <c r="L143" s="113"/>
    </row>
    <row r="144" spans="1:12" ht="15.75" customHeight="1">
      <c r="A144" s="109"/>
      <c r="K144" s="112"/>
      <c r="L144" s="113"/>
    </row>
    <row r="145" spans="1:12" ht="15.75" customHeight="1">
      <c r="A145" s="109"/>
      <c r="K145" s="112"/>
      <c r="L145" s="113"/>
    </row>
    <row r="146" spans="1:12" ht="15.75" customHeight="1">
      <c r="A146" s="109"/>
      <c r="K146" s="112"/>
      <c r="L146" s="113"/>
    </row>
    <row r="147" spans="1:12" ht="15.75" customHeight="1">
      <c r="A147" s="109"/>
      <c r="K147" s="112"/>
      <c r="L147" s="113"/>
    </row>
    <row r="148" spans="1:12" ht="15.75" customHeight="1">
      <c r="A148" s="109"/>
      <c r="K148" s="112"/>
      <c r="L148" s="113"/>
    </row>
    <row r="149" spans="1:12" ht="15.75" customHeight="1">
      <c r="A149" s="109"/>
      <c r="K149" s="112"/>
      <c r="L149" s="113"/>
    </row>
    <row r="150" spans="1:12" ht="15.75" customHeight="1">
      <c r="A150" s="109"/>
      <c r="K150" s="112"/>
      <c r="L150" s="113"/>
    </row>
    <row r="151" spans="1:12" ht="15.75" customHeight="1">
      <c r="A151" s="109"/>
      <c r="K151" s="112"/>
      <c r="L151" s="113"/>
    </row>
    <row r="152" spans="1:12" ht="15.75" customHeight="1">
      <c r="A152" s="109"/>
      <c r="K152" s="112"/>
      <c r="L152" s="113"/>
    </row>
    <row r="153" spans="1:12" ht="15.75" customHeight="1">
      <c r="A153" s="109"/>
      <c r="K153" s="112"/>
      <c r="L153" s="113"/>
    </row>
    <row r="154" spans="1:12" ht="15.75" customHeight="1">
      <c r="A154" s="109"/>
      <c r="K154" s="112"/>
      <c r="L154" s="113"/>
    </row>
    <row r="155" spans="1:12" ht="15.75" customHeight="1">
      <c r="A155" s="109"/>
      <c r="K155" s="112"/>
      <c r="L155" s="113"/>
    </row>
    <row r="156" spans="1:12" ht="15.75" customHeight="1">
      <c r="A156" s="109"/>
      <c r="K156" s="112"/>
      <c r="L156" s="113"/>
    </row>
    <row r="157" spans="1:12" ht="15.75" customHeight="1">
      <c r="A157" s="109"/>
      <c r="K157" s="112"/>
      <c r="L157" s="113"/>
    </row>
    <row r="158" spans="1:12" ht="15.75" customHeight="1">
      <c r="A158" s="109"/>
      <c r="K158" s="112"/>
      <c r="L158" s="113"/>
    </row>
    <row r="159" spans="1:12" ht="15.75" customHeight="1">
      <c r="A159" s="109"/>
      <c r="K159" s="112"/>
      <c r="L159" s="113"/>
    </row>
    <row r="160" spans="1:12" ht="15.75" customHeight="1">
      <c r="A160" s="109"/>
      <c r="K160" s="112"/>
      <c r="L160" s="113"/>
    </row>
    <row r="161" spans="1:12" ht="15.75" customHeight="1">
      <c r="A161" s="109"/>
      <c r="K161" s="112"/>
      <c r="L161" s="113"/>
    </row>
    <row r="162" spans="1:12" ht="15.75" customHeight="1">
      <c r="A162" s="109"/>
      <c r="K162" s="112"/>
      <c r="L162" s="113"/>
    </row>
    <row r="163" spans="1:12" ht="15.75" customHeight="1">
      <c r="A163" s="109"/>
      <c r="K163" s="112"/>
      <c r="L163" s="113"/>
    </row>
    <row r="164" spans="1:12" ht="15.75" customHeight="1">
      <c r="A164" s="109"/>
      <c r="K164" s="112"/>
      <c r="L164" s="113"/>
    </row>
    <row r="165" spans="1:12" ht="15.75" customHeight="1">
      <c r="A165" s="109"/>
      <c r="K165" s="112"/>
      <c r="L165" s="113"/>
    </row>
    <row r="166" spans="1:12" ht="15.75" customHeight="1">
      <c r="A166" s="109"/>
      <c r="K166" s="112"/>
      <c r="L166" s="113"/>
    </row>
    <row r="167" spans="1:12" ht="15.75" customHeight="1">
      <c r="A167" s="109"/>
      <c r="K167" s="112"/>
      <c r="L167" s="113"/>
    </row>
    <row r="168" spans="1:12" ht="15.75" customHeight="1">
      <c r="A168" s="109"/>
      <c r="K168" s="112"/>
      <c r="L168" s="113"/>
    </row>
    <row r="169" spans="1:12" ht="15.75" customHeight="1">
      <c r="A169" s="109"/>
      <c r="K169" s="112"/>
      <c r="L169" s="113"/>
    </row>
    <row r="170" spans="1:12" ht="15.75" customHeight="1">
      <c r="A170" s="109"/>
      <c r="K170" s="112"/>
      <c r="L170" s="113"/>
    </row>
    <row r="171" spans="1:12" ht="15.75" customHeight="1">
      <c r="A171" s="109"/>
      <c r="K171" s="112"/>
      <c r="L171" s="113"/>
    </row>
    <row r="172" spans="1:12" ht="15.75" customHeight="1">
      <c r="A172" s="109"/>
      <c r="K172" s="112"/>
      <c r="L172" s="113"/>
    </row>
    <row r="173" spans="1:12" ht="15.75" customHeight="1">
      <c r="A173" s="109"/>
      <c r="K173" s="112"/>
      <c r="L173" s="113"/>
    </row>
    <row r="174" spans="1:12" ht="15.75" customHeight="1">
      <c r="A174" s="109"/>
      <c r="K174" s="112"/>
      <c r="L174" s="113"/>
    </row>
    <row r="175" spans="1:12" ht="15.75" customHeight="1">
      <c r="A175" s="109"/>
      <c r="K175" s="112"/>
      <c r="L175" s="113"/>
    </row>
    <row r="176" spans="1:12" ht="15.75" customHeight="1">
      <c r="A176" s="109"/>
      <c r="K176" s="112"/>
      <c r="L176" s="113"/>
    </row>
    <row r="177" spans="1:12" ht="15.75" customHeight="1">
      <c r="A177" s="109"/>
      <c r="K177" s="112"/>
      <c r="L177" s="113"/>
    </row>
    <row r="178" spans="1:12" ht="15.75" customHeight="1">
      <c r="A178" s="109"/>
      <c r="K178" s="112"/>
      <c r="L178" s="113"/>
    </row>
    <row r="179" spans="1:12" ht="15.75" customHeight="1">
      <c r="A179" s="109"/>
      <c r="K179" s="112"/>
      <c r="L179" s="113"/>
    </row>
    <row r="180" spans="1:12" ht="15.75" customHeight="1">
      <c r="A180" s="109"/>
      <c r="K180" s="112"/>
      <c r="L180" s="113"/>
    </row>
    <row r="181" spans="1:12" ht="15.75" customHeight="1">
      <c r="A181" s="109"/>
      <c r="K181" s="112"/>
      <c r="L181" s="113"/>
    </row>
    <row r="182" spans="1:12" ht="15.75" customHeight="1">
      <c r="A182" s="109"/>
      <c r="K182" s="112"/>
      <c r="L182" s="113"/>
    </row>
    <row r="183" spans="1:12" ht="15.75" customHeight="1">
      <c r="A183" s="109"/>
      <c r="K183" s="112"/>
      <c r="L183" s="113"/>
    </row>
    <row r="184" spans="1:12" ht="15.75" customHeight="1">
      <c r="A184" s="109"/>
      <c r="K184" s="112"/>
      <c r="L184" s="113"/>
    </row>
    <row r="185" spans="1:12" ht="15.75" customHeight="1">
      <c r="A185" s="109"/>
      <c r="K185" s="112"/>
      <c r="L185" s="113"/>
    </row>
    <row r="186" spans="1:12" ht="15.75" customHeight="1">
      <c r="A186" s="109"/>
      <c r="K186" s="112"/>
      <c r="L186" s="113"/>
    </row>
    <row r="187" spans="1:12" ht="15.75" customHeight="1">
      <c r="A187" s="109"/>
      <c r="K187" s="112"/>
      <c r="L187" s="113"/>
    </row>
    <row r="188" spans="1:12" ht="15.75" customHeight="1">
      <c r="A188" s="109"/>
      <c r="K188" s="112"/>
      <c r="L188" s="113"/>
    </row>
    <row r="189" spans="1:12" ht="15.75" customHeight="1">
      <c r="A189" s="109"/>
      <c r="K189" s="112"/>
      <c r="L189" s="113"/>
    </row>
    <row r="190" spans="1:12" ht="15.75" customHeight="1">
      <c r="A190" s="109"/>
      <c r="K190" s="112"/>
      <c r="L190" s="113"/>
    </row>
    <row r="191" spans="1:12" ht="15.75" customHeight="1">
      <c r="A191" s="109"/>
      <c r="K191" s="112"/>
      <c r="L191" s="113"/>
    </row>
    <row r="192" spans="1:12" ht="15.75" customHeight="1">
      <c r="A192" s="109"/>
      <c r="K192" s="112"/>
      <c r="L192" s="113"/>
    </row>
    <row r="193" spans="1:12" ht="15.75" customHeight="1">
      <c r="A193" s="109"/>
      <c r="K193" s="112"/>
      <c r="L193" s="113"/>
    </row>
    <row r="194" spans="1:12" ht="15.75" customHeight="1">
      <c r="A194" s="109"/>
      <c r="K194" s="112"/>
      <c r="L194" s="113"/>
    </row>
    <row r="195" spans="1:12" ht="15.75" customHeight="1">
      <c r="A195" s="109"/>
      <c r="K195" s="112"/>
      <c r="L195" s="113"/>
    </row>
    <row r="196" spans="1:12" ht="15.75" customHeight="1">
      <c r="A196" s="109"/>
      <c r="K196" s="112"/>
      <c r="L196" s="113"/>
    </row>
    <row r="197" spans="1:12" ht="15.75" customHeight="1">
      <c r="A197" s="109"/>
      <c r="K197" s="112"/>
      <c r="L197" s="113"/>
    </row>
    <row r="198" spans="1:12" ht="15.75" customHeight="1">
      <c r="A198" s="109"/>
      <c r="K198" s="112"/>
      <c r="L198" s="113"/>
    </row>
    <row r="199" spans="1:12" ht="15.75" customHeight="1">
      <c r="A199" s="109"/>
      <c r="K199" s="112"/>
      <c r="L199" s="113"/>
    </row>
    <row r="200" spans="1:12" ht="15.75" customHeight="1">
      <c r="A200" s="109"/>
      <c r="K200" s="112"/>
      <c r="L200" s="113"/>
    </row>
    <row r="201" spans="1:12" ht="15.75" customHeight="1">
      <c r="A201" s="109"/>
      <c r="K201" s="112"/>
      <c r="L201" s="113"/>
    </row>
    <row r="202" spans="1:12" ht="15.75" customHeight="1">
      <c r="A202" s="109"/>
      <c r="K202" s="112"/>
      <c r="L202" s="113"/>
    </row>
    <row r="203" spans="1:12" ht="15.75" customHeight="1">
      <c r="A203" s="109"/>
      <c r="K203" s="112"/>
      <c r="L203" s="113"/>
    </row>
    <row r="204" spans="1:12" ht="15.75" customHeight="1">
      <c r="A204" s="109"/>
      <c r="K204" s="112"/>
      <c r="L204" s="113"/>
    </row>
    <row r="205" spans="1:12" ht="15.75" customHeight="1">
      <c r="A205" s="109"/>
      <c r="K205" s="112"/>
      <c r="L205" s="113"/>
    </row>
    <row r="206" spans="1:12" ht="15.75" customHeight="1">
      <c r="A206" s="109"/>
      <c r="K206" s="112"/>
      <c r="L206" s="113"/>
    </row>
    <row r="207" spans="1:12" ht="15.75" customHeight="1">
      <c r="A207" s="109"/>
      <c r="K207" s="112"/>
      <c r="L207" s="113"/>
    </row>
    <row r="208" spans="1:12" ht="15.75" customHeight="1">
      <c r="A208" s="109"/>
      <c r="K208" s="112"/>
      <c r="L208" s="113"/>
    </row>
    <row r="209" spans="1:12" ht="15.75" customHeight="1">
      <c r="A209" s="109"/>
      <c r="K209" s="112"/>
      <c r="L209" s="113"/>
    </row>
    <row r="210" spans="1:12" ht="15.75" customHeight="1">
      <c r="A210" s="109"/>
      <c r="K210" s="112"/>
      <c r="L210" s="113"/>
    </row>
    <row r="211" spans="1:12" ht="15.75" customHeight="1">
      <c r="A211" s="109"/>
      <c r="K211" s="112"/>
      <c r="L211" s="113"/>
    </row>
    <row r="212" spans="1:12" ht="15.75" customHeight="1">
      <c r="A212" s="109"/>
      <c r="K212" s="112"/>
      <c r="L212" s="113"/>
    </row>
    <row r="213" spans="1:12" ht="15.75" customHeight="1">
      <c r="A213" s="109"/>
      <c r="K213" s="112"/>
      <c r="L213" s="113"/>
    </row>
    <row r="214" spans="1:12" ht="15.75" customHeight="1">
      <c r="A214" s="109"/>
      <c r="K214" s="112"/>
      <c r="L214" s="113"/>
    </row>
    <row r="215" spans="1:12" ht="15.75" customHeight="1">
      <c r="A215" s="109"/>
      <c r="K215" s="112"/>
      <c r="L215" s="113"/>
    </row>
    <row r="216" spans="1:12" ht="15.75" customHeight="1">
      <c r="A216" s="109"/>
      <c r="K216" s="112"/>
      <c r="L216" s="113"/>
    </row>
    <row r="217" spans="1:12" ht="15.75" customHeight="1">
      <c r="A217" s="109"/>
      <c r="K217" s="112"/>
      <c r="L217" s="113"/>
    </row>
    <row r="218" spans="1:12" ht="15.75" customHeight="1">
      <c r="A218" s="109"/>
      <c r="K218" s="112"/>
      <c r="L218" s="113"/>
    </row>
    <row r="219" spans="1:12" ht="15.75" customHeight="1">
      <c r="A219" s="109"/>
      <c r="K219" s="112"/>
      <c r="L219" s="113"/>
    </row>
    <row r="220" spans="1:12" ht="15.75" customHeight="1">
      <c r="A220" s="109"/>
      <c r="K220" s="112"/>
      <c r="L220" s="113"/>
    </row>
    <row r="221" spans="1:12" ht="15.75" customHeight="1">
      <c r="A221" s="109"/>
      <c r="K221" s="112"/>
      <c r="L221" s="113"/>
    </row>
    <row r="222" spans="1:12" ht="15.75" customHeight="1">
      <c r="A222" s="109"/>
      <c r="K222" s="112"/>
      <c r="L222" s="113"/>
    </row>
    <row r="223" spans="1:12" ht="15.75" customHeight="1">
      <c r="A223" s="109"/>
      <c r="K223" s="112"/>
      <c r="L223" s="113"/>
    </row>
    <row r="224" spans="1:12" ht="15.75" customHeight="1">
      <c r="A224" s="109"/>
      <c r="K224" s="112"/>
      <c r="L224" s="113"/>
    </row>
    <row r="225" spans="1:12" ht="15.75" customHeight="1">
      <c r="A225" s="109"/>
      <c r="K225" s="112"/>
      <c r="L225" s="113"/>
    </row>
    <row r="226" spans="1:12" ht="15.75" customHeight="1">
      <c r="A226" s="109"/>
      <c r="K226" s="112"/>
      <c r="L226" s="113"/>
    </row>
    <row r="227" spans="1:12" ht="15.75" customHeight="1">
      <c r="A227" s="109"/>
      <c r="K227" s="112"/>
      <c r="L227" s="113"/>
    </row>
    <row r="228" spans="1:12" ht="15.75" customHeight="1">
      <c r="A228" s="109"/>
      <c r="K228" s="112"/>
      <c r="L228" s="113"/>
    </row>
    <row r="229" spans="1:12" ht="15.75" customHeight="1">
      <c r="A229" s="109"/>
      <c r="K229" s="112"/>
      <c r="L229" s="113"/>
    </row>
    <row r="230" spans="1:12" ht="15.75" customHeight="1">
      <c r="A230" s="109"/>
      <c r="K230" s="112"/>
      <c r="L230" s="113"/>
    </row>
    <row r="231" spans="1:12" ht="15.75" customHeight="1">
      <c r="A231" s="109"/>
      <c r="K231" s="112"/>
      <c r="L231" s="113"/>
    </row>
    <row r="232" spans="1:12" ht="15.75" customHeight="1">
      <c r="A232" s="109"/>
      <c r="K232" s="112"/>
      <c r="L232" s="113"/>
    </row>
    <row r="233" spans="1:12" ht="15.75" customHeight="1">
      <c r="A233" s="109"/>
      <c r="K233" s="112"/>
      <c r="L233" s="113"/>
    </row>
    <row r="234" spans="1:12" ht="15.75" customHeight="1">
      <c r="A234" s="109"/>
      <c r="K234" s="112"/>
      <c r="L234" s="113"/>
    </row>
    <row r="235" spans="1:12" ht="15.75" customHeight="1">
      <c r="A235" s="109"/>
      <c r="K235" s="112"/>
      <c r="L235" s="113"/>
    </row>
    <row r="236" spans="1:12" ht="15.75" customHeight="1">
      <c r="A236" s="109"/>
      <c r="K236" s="112"/>
      <c r="L236" s="113"/>
    </row>
    <row r="237" spans="1:12" ht="15.75" customHeight="1">
      <c r="A237" s="109"/>
      <c r="K237" s="112"/>
      <c r="L237" s="113"/>
    </row>
    <row r="238" spans="1:12" ht="15.75" customHeight="1">
      <c r="A238" s="109"/>
      <c r="K238" s="112"/>
      <c r="L238" s="113"/>
    </row>
    <row r="239" spans="1:12" ht="15.75" customHeight="1">
      <c r="A239" s="109"/>
      <c r="K239" s="112"/>
      <c r="L239" s="113"/>
    </row>
    <row r="240" spans="1:12" ht="15.75" customHeight="1">
      <c r="A240" s="109"/>
      <c r="K240" s="112"/>
      <c r="L240" s="113"/>
    </row>
    <row r="241" spans="1:12" ht="15.75" customHeight="1">
      <c r="A241" s="109"/>
      <c r="K241" s="112"/>
      <c r="L241" s="113"/>
    </row>
    <row r="242" spans="1:12" ht="15.75" customHeight="1">
      <c r="A242" s="109"/>
      <c r="K242" s="112"/>
      <c r="L242" s="113"/>
    </row>
    <row r="243" spans="1:12" ht="15.75" customHeight="1">
      <c r="A243" s="109"/>
      <c r="K243" s="112"/>
      <c r="L243" s="113"/>
    </row>
    <row r="244" spans="1:12" ht="15.75" customHeight="1">
      <c r="A244" s="109"/>
      <c r="K244" s="112"/>
      <c r="L244" s="113"/>
    </row>
    <row r="245" spans="1:12" ht="15.75" customHeight="1">
      <c r="A245" s="109"/>
      <c r="K245" s="112"/>
      <c r="L245" s="113"/>
    </row>
    <row r="246" spans="1:12" ht="15.75" customHeight="1">
      <c r="A246" s="109"/>
      <c r="K246" s="112"/>
      <c r="L246" s="113"/>
    </row>
    <row r="247" spans="1:12" ht="15.75" customHeight="1">
      <c r="A247" s="109"/>
      <c r="K247" s="112"/>
      <c r="L247" s="113"/>
    </row>
    <row r="248" spans="1:12" ht="15.75" customHeight="1">
      <c r="A248" s="109"/>
      <c r="K248" s="112"/>
      <c r="L248" s="113"/>
    </row>
    <row r="249" spans="1:12" ht="15.75" customHeight="1">
      <c r="A249" s="109"/>
      <c r="K249" s="112"/>
      <c r="L249" s="113"/>
    </row>
    <row r="250" spans="1:12" ht="15.75" customHeight="1">
      <c r="A250" s="109"/>
      <c r="K250" s="112"/>
      <c r="L250" s="113"/>
    </row>
    <row r="251" spans="1:12" ht="15.75" customHeight="1">
      <c r="A251" s="109"/>
      <c r="K251" s="112"/>
      <c r="L251" s="113"/>
    </row>
    <row r="252" spans="1:12" ht="15.75" customHeight="1">
      <c r="A252" s="109"/>
      <c r="K252" s="112"/>
      <c r="L252" s="113"/>
    </row>
    <row r="253" spans="1:12" ht="15.75" customHeight="1">
      <c r="A253" s="109"/>
      <c r="K253" s="112"/>
      <c r="L253" s="113"/>
    </row>
    <row r="254" spans="1:12" ht="15.75" customHeight="1">
      <c r="A254" s="109"/>
      <c r="K254" s="112"/>
      <c r="L254" s="113"/>
    </row>
    <row r="255" spans="1:12" ht="15.75" customHeight="1">
      <c r="A255" s="109"/>
      <c r="K255" s="112"/>
      <c r="L255" s="113"/>
    </row>
    <row r="256" spans="1:12" ht="15.75" customHeight="1">
      <c r="A256" s="109"/>
      <c r="K256" s="112"/>
      <c r="L256" s="113"/>
    </row>
    <row r="257" spans="1:12" ht="15.75" customHeight="1">
      <c r="A257" s="109"/>
      <c r="K257" s="112"/>
      <c r="L257" s="113"/>
    </row>
    <row r="258" spans="1:12" ht="15.75" customHeight="1">
      <c r="A258" s="109"/>
      <c r="K258" s="112"/>
      <c r="L258" s="113"/>
    </row>
    <row r="259" spans="1:12" ht="15.75" customHeight="1">
      <c r="A259" s="109"/>
      <c r="K259" s="112"/>
      <c r="L259" s="113"/>
    </row>
    <row r="260" spans="1:12" ht="15.75" customHeight="1">
      <c r="A260" s="109"/>
      <c r="K260" s="112"/>
      <c r="L260" s="113"/>
    </row>
    <row r="261" spans="1:12" ht="15.75" customHeight="1">
      <c r="A261" s="109"/>
      <c r="K261" s="112"/>
      <c r="L261" s="113"/>
    </row>
    <row r="262" spans="1:12" ht="15.75" customHeight="1">
      <c r="A262" s="109"/>
      <c r="K262" s="112"/>
      <c r="L262" s="113"/>
    </row>
    <row r="263" spans="1:12" ht="15.75" customHeight="1">
      <c r="A263" s="109"/>
      <c r="K263" s="112"/>
      <c r="L263" s="113"/>
    </row>
    <row r="264" spans="1:12" ht="15.75" customHeight="1">
      <c r="A264" s="109"/>
      <c r="K264" s="112"/>
      <c r="L264" s="113"/>
    </row>
    <row r="265" spans="1:12" ht="15.75" customHeight="1">
      <c r="A265" s="109"/>
      <c r="K265" s="112"/>
      <c r="L265" s="113"/>
    </row>
    <row r="266" spans="1:12" ht="15.75" customHeight="1">
      <c r="A266" s="109"/>
      <c r="K266" s="112"/>
      <c r="L266" s="113"/>
    </row>
    <row r="267" spans="1:12" ht="15.75" customHeight="1">
      <c r="A267" s="109"/>
      <c r="K267" s="112"/>
      <c r="L267" s="113"/>
    </row>
    <row r="268" spans="1:12" ht="15.75" customHeight="1">
      <c r="A268" s="109"/>
      <c r="K268" s="112"/>
      <c r="L268" s="113"/>
    </row>
    <row r="269" spans="1:12" ht="15.75" customHeight="1">
      <c r="A269" s="109"/>
      <c r="K269" s="112"/>
      <c r="L269" s="113"/>
    </row>
    <row r="270" spans="1:12" ht="15.75" customHeight="1">
      <c r="A270" s="109"/>
      <c r="K270" s="112"/>
      <c r="L270" s="113"/>
    </row>
    <row r="271" spans="1:12" ht="15.75" customHeight="1">
      <c r="A271" s="109"/>
      <c r="K271" s="112"/>
      <c r="L271" s="113"/>
    </row>
    <row r="272" spans="1:12" ht="15.75" customHeight="1">
      <c r="A272" s="109"/>
      <c r="K272" s="112"/>
      <c r="L272" s="113"/>
    </row>
    <row r="273" spans="1:12" ht="15.75" customHeight="1">
      <c r="A273" s="109"/>
      <c r="K273" s="112"/>
      <c r="L273" s="113"/>
    </row>
    <row r="274" spans="1:12" ht="15.75" customHeight="1">
      <c r="A274" s="109"/>
      <c r="K274" s="112"/>
      <c r="L274" s="113"/>
    </row>
    <row r="275" spans="1:12" ht="15.75" customHeight="1">
      <c r="A275" s="109"/>
      <c r="K275" s="112"/>
      <c r="L275" s="113"/>
    </row>
    <row r="276" spans="1:12" ht="15.75" customHeight="1">
      <c r="A276" s="109"/>
      <c r="K276" s="112"/>
      <c r="L276" s="113"/>
    </row>
    <row r="277" spans="1:12" ht="15.75" customHeight="1">
      <c r="A277" s="109"/>
      <c r="K277" s="112"/>
      <c r="L277" s="113"/>
    </row>
    <row r="278" spans="1:12" ht="15.75" customHeight="1">
      <c r="A278" s="109"/>
      <c r="K278" s="112"/>
      <c r="L278" s="113"/>
    </row>
    <row r="279" spans="1:12" ht="15.75" customHeight="1">
      <c r="A279" s="109"/>
      <c r="K279" s="112"/>
      <c r="L279" s="113"/>
    </row>
    <row r="280" spans="1:12" ht="15.75" customHeight="1">
      <c r="A280" s="109"/>
      <c r="K280" s="112"/>
      <c r="L280" s="113"/>
    </row>
    <row r="281" spans="1:12" ht="15.75" customHeight="1">
      <c r="A281" s="109"/>
      <c r="K281" s="112"/>
      <c r="L281" s="113"/>
    </row>
    <row r="282" spans="1:12" ht="15.75" customHeight="1">
      <c r="A282" s="109"/>
      <c r="K282" s="112"/>
      <c r="L282" s="113"/>
    </row>
    <row r="283" spans="1:12" ht="15.75" customHeight="1">
      <c r="A283" s="109"/>
      <c r="K283" s="112"/>
      <c r="L283" s="113"/>
    </row>
    <row r="284" spans="1:12" ht="15.75" customHeight="1">
      <c r="A284" s="109"/>
      <c r="K284" s="112"/>
      <c r="L284" s="113"/>
    </row>
    <row r="285" spans="1:12" ht="15.75" customHeight="1">
      <c r="A285" s="109"/>
      <c r="K285" s="112"/>
      <c r="L285" s="113"/>
    </row>
    <row r="286" spans="1:12" ht="15.75" customHeight="1">
      <c r="A286" s="109"/>
      <c r="K286" s="112"/>
      <c r="L286" s="113"/>
    </row>
    <row r="287" spans="1:12" ht="15.75" customHeight="1">
      <c r="A287" s="109"/>
      <c r="K287" s="112"/>
      <c r="L287" s="113"/>
    </row>
    <row r="288" spans="1:12" ht="15.75" customHeight="1">
      <c r="A288" s="109"/>
      <c r="K288" s="112"/>
      <c r="L288" s="113"/>
    </row>
    <row r="289" spans="1:12" ht="15.75" customHeight="1">
      <c r="A289" s="109"/>
      <c r="K289" s="112"/>
      <c r="L289" s="113"/>
    </row>
    <row r="290" spans="1:12" ht="15.75" customHeight="1">
      <c r="A290" s="109"/>
      <c r="K290" s="112"/>
      <c r="L290" s="113"/>
    </row>
    <row r="291" spans="1:12" ht="15.75" customHeight="1">
      <c r="A291" s="109"/>
      <c r="K291" s="112"/>
      <c r="L291" s="113"/>
    </row>
    <row r="292" spans="1:12" ht="15.75" customHeight="1">
      <c r="A292" s="109"/>
      <c r="K292" s="112"/>
      <c r="L292" s="113"/>
    </row>
    <row r="293" spans="1:12" ht="15.75" customHeight="1">
      <c r="A293" s="109"/>
      <c r="K293" s="112"/>
      <c r="L293" s="113"/>
    </row>
    <row r="294" spans="1:12" ht="15.75" customHeight="1">
      <c r="A294" s="109"/>
      <c r="K294" s="112"/>
      <c r="L294" s="113"/>
    </row>
    <row r="295" spans="1:12" ht="15.75" customHeight="1">
      <c r="A295" s="109"/>
      <c r="K295" s="112"/>
      <c r="L295" s="113"/>
    </row>
    <row r="296" spans="1:12" ht="15.75" customHeight="1">
      <c r="A296" s="109"/>
      <c r="K296" s="112"/>
      <c r="L296" s="113"/>
    </row>
    <row r="297" spans="1:12" ht="15.75" customHeight="1">
      <c r="A297" s="109"/>
      <c r="K297" s="112"/>
      <c r="L297" s="113"/>
    </row>
    <row r="298" spans="1:12" ht="15.75" customHeight="1">
      <c r="A298" s="109"/>
      <c r="K298" s="112"/>
      <c r="L298" s="113"/>
    </row>
    <row r="299" spans="1:12" ht="15.75" customHeight="1">
      <c r="A299" s="109"/>
      <c r="K299" s="112"/>
      <c r="L299" s="113"/>
    </row>
    <row r="300" spans="1:12" ht="15.75" customHeight="1">
      <c r="A300" s="109"/>
      <c r="K300" s="112"/>
      <c r="L300" s="113"/>
    </row>
    <row r="301" spans="1:12" ht="15.75" customHeight="1">
      <c r="A301" s="109"/>
      <c r="K301" s="112"/>
      <c r="L301" s="113"/>
    </row>
    <row r="302" spans="1:12" ht="15.75" customHeight="1">
      <c r="A302" s="109"/>
      <c r="K302" s="112"/>
      <c r="L302" s="113"/>
    </row>
    <row r="303" spans="1:12" ht="15.75" customHeight="1">
      <c r="A303" s="109"/>
      <c r="K303" s="112"/>
      <c r="L303" s="113"/>
    </row>
    <row r="304" spans="1:12" ht="15.75" customHeight="1">
      <c r="A304" s="109"/>
      <c r="K304" s="112"/>
      <c r="L304" s="113"/>
    </row>
    <row r="305" spans="1:12" ht="15.75" customHeight="1">
      <c r="A305" s="109"/>
      <c r="K305" s="112"/>
      <c r="L305" s="113"/>
    </row>
    <row r="306" spans="1:12" ht="15.75" customHeight="1">
      <c r="A306" s="109"/>
      <c r="K306" s="112"/>
      <c r="L306" s="113"/>
    </row>
    <row r="307" spans="1:12" ht="15.75" customHeight="1">
      <c r="A307" s="109"/>
      <c r="K307" s="112"/>
      <c r="L307" s="113"/>
    </row>
    <row r="308" spans="1:12" ht="15.75" customHeight="1">
      <c r="A308" s="109"/>
      <c r="K308" s="112"/>
      <c r="L308" s="113"/>
    </row>
    <row r="309" spans="1:12" ht="15.75" customHeight="1">
      <c r="A309" s="109"/>
      <c r="K309" s="112"/>
      <c r="L309" s="113"/>
    </row>
    <row r="310" spans="1:12" ht="15.75" customHeight="1">
      <c r="A310" s="109"/>
      <c r="K310" s="112"/>
      <c r="L310" s="113"/>
    </row>
    <row r="311" spans="1:12" ht="15.75" customHeight="1">
      <c r="A311" s="109"/>
      <c r="K311" s="112"/>
      <c r="L311" s="113"/>
    </row>
    <row r="312" spans="1:12" ht="15.75" customHeight="1">
      <c r="A312" s="109"/>
      <c r="K312" s="112"/>
      <c r="L312" s="113"/>
    </row>
    <row r="313" spans="1:12" ht="15.75" customHeight="1">
      <c r="A313" s="109"/>
      <c r="K313" s="112"/>
      <c r="L313" s="113"/>
    </row>
    <row r="314" spans="1:12" ht="15.75" customHeight="1">
      <c r="A314" s="109"/>
      <c r="K314" s="112"/>
      <c r="L314" s="113"/>
    </row>
    <row r="315" spans="1:12" ht="15.75" customHeight="1">
      <c r="A315" s="109"/>
      <c r="K315" s="112"/>
      <c r="L315" s="113"/>
    </row>
    <row r="316" spans="1:12" ht="15.75" customHeight="1">
      <c r="A316" s="109"/>
      <c r="K316" s="112"/>
      <c r="L316" s="113"/>
    </row>
    <row r="317" spans="1:12" ht="15.75" customHeight="1">
      <c r="A317" s="109"/>
      <c r="K317" s="112"/>
      <c r="L317" s="113"/>
    </row>
    <row r="318" spans="1:12" ht="15.75" customHeight="1">
      <c r="A318" s="109"/>
      <c r="K318" s="112"/>
      <c r="L318" s="113"/>
    </row>
    <row r="319" spans="1:12" ht="15.75" customHeight="1">
      <c r="A319" s="109"/>
      <c r="K319" s="112"/>
      <c r="L319" s="113"/>
    </row>
    <row r="320" spans="1:12" ht="15.75" customHeight="1">
      <c r="A320" s="109"/>
      <c r="K320" s="112"/>
      <c r="L320" s="113"/>
    </row>
    <row r="321" spans="1:12" ht="15.75" customHeight="1">
      <c r="A321" s="109"/>
      <c r="K321" s="112"/>
      <c r="L321" s="113"/>
    </row>
    <row r="322" spans="1:12" ht="15.75" customHeight="1">
      <c r="A322" s="109"/>
      <c r="K322" s="112"/>
      <c r="L322" s="113"/>
    </row>
    <row r="323" spans="1:12" ht="15.75" customHeight="1">
      <c r="A323" s="109"/>
      <c r="K323" s="112"/>
      <c r="L323" s="113"/>
    </row>
    <row r="324" spans="1:12" ht="15.75" customHeight="1">
      <c r="A324" s="109"/>
      <c r="K324" s="112"/>
      <c r="L324" s="113"/>
    </row>
    <row r="325" spans="1:12" ht="15.75" customHeight="1">
      <c r="A325" s="109"/>
      <c r="K325" s="112"/>
      <c r="L325" s="113"/>
    </row>
    <row r="326" spans="1:12" ht="15.75" customHeight="1">
      <c r="A326" s="109"/>
      <c r="K326" s="112"/>
      <c r="L326" s="113"/>
    </row>
    <row r="327" spans="1:12" ht="15.75" customHeight="1">
      <c r="A327" s="109"/>
      <c r="K327" s="112"/>
      <c r="L327" s="113"/>
    </row>
    <row r="328" spans="1:12" ht="15.75" customHeight="1">
      <c r="A328" s="109"/>
      <c r="K328" s="112"/>
      <c r="L328" s="113"/>
    </row>
    <row r="329" spans="1:12" ht="15.75" customHeight="1">
      <c r="A329" s="109"/>
      <c r="K329" s="112"/>
      <c r="L329" s="113"/>
    </row>
    <row r="330" spans="1:12" ht="15.75" customHeight="1">
      <c r="A330" s="109"/>
      <c r="K330" s="112"/>
      <c r="L330" s="113"/>
    </row>
    <row r="331" spans="1:12" ht="15.75" customHeight="1">
      <c r="A331" s="109"/>
      <c r="K331" s="112"/>
      <c r="L331" s="113"/>
    </row>
    <row r="332" spans="1:12" ht="15.75" customHeight="1">
      <c r="A332" s="109"/>
      <c r="K332" s="112"/>
      <c r="L332" s="113"/>
    </row>
    <row r="333" spans="1:12" ht="15.75" customHeight="1">
      <c r="A333" s="109"/>
      <c r="K333" s="112"/>
      <c r="L333" s="113"/>
    </row>
    <row r="334" spans="1:12" ht="15.75" customHeight="1">
      <c r="A334" s="109"/>
      <c r="K334" s="112"/>
      <c r="L334" s="113"/>
    </row>
    <row r="335" spans="1:12" ht="15.75" customHeight="1">
      <c r="A335" s="109"/>
      <c r="K335" s="112"/>
      <c r="L335" s="113"/>
    </row>
    <row r="336" spans="1:12" ht="15.75" customHeight="1">
      <c r="A336" s="109"/>
      <c r="K336" s="112"/>
      <c r="L336" s="113"/>
    </row>
    <row r="337" spans="1:12" ht="15.75" customHeight="1">
      <c r="A337" s="109"/>
      <c r="K337" s="112"/>
      <c r="L337" s="113"/>
    </row>
    <row r="338" spans="1:12" ht="15.75" customHeight="1">
      <c r="A338" s="109"/>
      <c r="K338" s="112"/>
      <c r="L338" s="113"/>
    </row>
    <row r="339" spans="1:12" ht="15.75" customHeight="1">
      <c r="A339" s="109"/>
      <c r="K339" s="112"/>
      <c r="L339" s="113"/>
    </row>
    <row r="340" spans="1:12" ht="15.75" customHeight="1">
      <c r="A340" s="109"/>
      <c r="K340" s="112"/>
      <c r="L340" s="113"/>
    </row>
    <row r="341" spans="1:12" ht="15.75" customHeight="1">
      <c r="A341" s="109"/>
      <c r="K341" s="112"/>
      <c r="L341" s="113"/>
    </row>
    <row r="342" spans="1:12" ht="15.75" customHeight="1">
      <c r="A342" s="109"/>
      <c r="K342" s="112"/>
      <c r="L342" s="113"/>
    </row>
    <row r="343" spans="1:12" ht="15.75" customHeight="1">
      <c r="A343" s="109"/>
      <c r="K343" s="112"/>
      <c r="L343" s="113"/>
    </row>
    <row r="344" spans="1:12" ht="15.75" customHeight="1">
      <c r="A344" s="109"/>
      <c r="K344" s="112"/>
      <c r="L344" s="113"/>
    </row>
    <row r="345" spans="1:12" ht="15.75" customHeight="1">
      <c r="A345" s="109"/>
      <c r="K345" s="112"/>
      <c r="L345" s="113"/>
    </row>
    <row r="346" spans="1:12" ht="15.75" customHeight="1">
      <c r="A346" s="109"/>
      <c r="K346" s="112"/>
      <c r="L346" s="113"/>
    </row>
    <row r="347" spans="1:12" ht="15.75" customHeight="1">
      <c r="A347" s="109"/>
      <c r="K347" s="112"/>
      <c r="L347" s="113"/>
    </row>
    <row r="348" spans="1:12" ht="15.75" customHeight="1">
      <c r="A348" s="109"/>
      <c r="K348" s="112"/>
      <c r="L348" s="113"/>
    </row>
    <row r="349" spans="1:12" ht="15.75" customHeight="1">
      <c r="A349" s="109"/>
      <c r="K349" s="112"/>
      <c r="L349" s="113"/>
    </row>
    <row r="350" spans="1:12" ht="15.75" customHeight="1">
      <c r="A350" s="109"/>
      <c r="K350" s="112"/>
      <c r="L350" s="113"/>
    </row>
    <row r="351" spans="1:12" ht="15.75" customHeight="1">
      <c r="A351" s="109"/>
      <c r="K351" s="112"/>
      <c r="L351" s="113"/>
    </row>
    <row r="352" spans="1:12" ht="15.75" customHeight="1">
      <c r="A352" s="109"/>
      <c r="K352" s="112"/>
      <c r="L352" s="113"/>
    </row>
    <row r="353" spans="1:12" ht="15.75" customHeight="1">
      <c r="A353" s="109"/>
      <c r="K353" s="112"/>
      <c r="L353" s="113"/>
    </row>
    <row r="354" spans="1:12" ht="15.75" customHeight="1">
      <c r="A354" s="109"/>
      <c r="K354" s="112"/>
      <c r="L354" s="113"/>
    </row>
    <row r="355" spans="1:12" ht="15.75" customHeight="1">
      <c r="A355" s="109"/>
      <c r="K355" s="112"/>
      <c r="L355" s="113"/>
    </row>
    <row r="356" spans="1:12" ht="15.75" customHeight="1">
      <c r="A356" s="109"/>
      <c r="K356" s="112"/>
      <c r="L356" s="113"/>
    </row>
    <row r="357" spans="1:12" ht="15.75" customHeight="1">
      <c r="A357" s="109"/>
      <c r="K357" s="112"/>
      <c r="L357" s="113"/>
    </row>
    <row r="358" spans="1:12" ht="15.75" customHeight="1">
      <c r="A358" s="109"/>
      <c r="K358" s="112"/>
      <c r="L358" s="113"/>
    </row>
    <row r="359" spans="1:12" ht="15.75" customHeight="1">
      <c r="A359" s="109"/>
      <c r="K359" s="112"/>
      <c r="L359" s="113"/>
    </row>
    <row r="360" spans="1:12" ht="15.75" customHeight="1">
      <c r="A360" s="109"/>
      <c r="K360" s="112"/>
      <c r="L360" s="113"/>
    </row>
    <row r="361" spans="1:12" ht="15.75" customHeight="1">
      <c r="A361" s="109"/>
      <c r="K361" s="112"/>
      <c r="L361" s="113"/>
    </row>
    <row r="362" spans="1:12" ht="15.75" customHeight="1">
      <c r="A362" s="109"/>
      <c r="K362" s="112"/>
      <c r="L362" s="113"/>
    </row>
    <row r="363" spans="1:12" ht="15.75" customHeight="1">
      <c r="A363" s="109"/>
      <c r="K363" s="112"/>
      <c r="L363" s="113"/>
    </row>
    <row r="364" spans="1:12" ht="15.75" customHeight="1">
      <c r="A364" s="109"/>
      <c r="K364" s="112"/>
      <c r="L364" s="113"/>
    </row>
    <row r="365" spans="1:12" ht="15.75" customHeight="1">
      <c r="A365" s="109"/>
      <c r="K365" s="112"/>
      <c r="L365" s="113"/>
    </row>
    <row r="366" spans="1:12" ht="15.75" customHeight="1">
      <c r="A366" s="109"/>
      <c r="K366" s="112"/>
      <c r="L366" s="113"/>
    </row>
    <row r="367" spans="1:12" ht="15.75" customHeight="1">
      <c r="A367" s="109"/>
      <c r="K367" s="112"/>
      <c r="L367" s="113"/>
    </row>
    <row r="368" spans="1:12" ht="15.75" customHeight="1">
      <c r="A368" s="109"/>
      <c r="K368" s="112"/>
      <c r="L368" s="113"/>
    </row>
    <row r="369" spans="1:12" ht="15.75" customHeight="1">
      <c r="A369" s="109"/>
      <c r="K369" s="112"/>
      <c r="L369" s="113"/>
    </row>
    <row r="370" spans="1:12" ht="15.75" customHeight="1">
      <c r="A370" s="109"/>
      <c r="K370" s="112"/>
      <c r="L370" s="113"/>
    </row>
    <row r="371" spans="1:12" ht="15.75" customHeight="1">
      <c r="A371" s="109"/>
      <c r="K371" s="112"/>
      <c r="L371" s="113"/>
    </row>
    <row r="372" spans="1:12" ht="15.75" customHeight="1">
      <c r="A372" s="109"/>
      <c r="K372" s="112"/>
      <c r="L372" s="113"/>
    </row>
    <row r="373" spans="1:12" ht="15.75" customHeight="1">
      <c r="A373" s="109"/>
      <c r="K373" s="112"/>
      <c r="L373" s="113"/>
    </row>
    <row r="374" spans="1:12" ht="15.75" customHeight="1">
      <c r="A374" s="109"/>
      <c r="K374" s="112"/>
      <c r="L374" s="113"/>
    </row>
    <row r="375" spans="1:12" ht="15.75" customHeight="1">
      <c r="A375" s="109"/>
      <c r="K375" s="112"/>
      <c r="L375" s="113"/>
    </row>
    <row r="376" spans="1:12" ht="15.75" customHeight="1">
      <c r="A376" s="109"/>
      <c r="K376" s="112"/>
      <c r="L376" s="113"/>
    </row>
    <row r="377" spans="1:12" ht="15.75" customHeight="1">
      <c r="A377" s="109"/>
      <c r="K377" s="112"/>
      <c r="L377" s="113"/>
    </row>
    <row r="378" spans="1:12" ht="15.75" customHeight="1">
      <c r="A378" s="109"/>
      <c r="K378" s="112"/>
      <c r="L378" s="113"/>
    </row>
    <row r="379" spans="1:12" ht="15.75" customHeight="1">
      <c r="A379" s="109"/>
      <c r="K379" s="112"/>
      <c r="L379" s="113"/>
    </row>
    <row r="380" spans="1:12" ht="15.75" customHeight="1">
      <c r="A380" s="109"/>
      <c r="K380" s="112"/>
      <c r="L380" s="113"/>
    </row>
    <row r="381" spans="1:12" ht="15.75" customHeight="1">
      <c r="A381" s="109"/>
      <c r="K381" s="112"/>
      <c r="L381" s="113"/>
    </row>
    <row r="382" spans="1:12" ht="15.75" customHeight="1">
      <c r="A382" s="109"/>
      <c r="K382" s="112"/>
      <c r="L382" s="113"/>
    </row>
    <row r="383" spans="1:12" ht="15.75" customHeight="1">
      <c r="A383" s="109"/>
      <c r="K383" s="112"/>
      <c r="L383" s="113"/>
    </row>
    <row r="384" spans="1:12" ht="15.75" customHeight="1">
      <c r="A384" s="109"/>
      <c r="K384" s="112"/>
      <c r="L384" s="113"/>
    </row>
    <row r="385" spans="1:12" ht="15.75" customHeight="1">
      <c r="A385" s="109"/>
      <c r="K385" s="112"/>
      <c r="L385" s="113"/>
    </row>
    <row r="386" spans="1:12" ht="15.75" customHeight="1">
      <c r="A386" s="109"/>
      <c r="K386" s="112"/>
      <c r="L386" s="113"/>
    </row>
    <row r="387" spans="1:12" ht="15.75" customHeight="1">
      <c r="A387" s="109"/>
      <c r="K387" s="112"/>
      <c r="L387" s="113"/>
    </row>
    <row r="388" spans="1:12" ht="15.75" customHeight="1">
      <c r="A388" s="109"/>
      <c r="K388" s="112"/>
      <c r="L388" s="113"/>
    </row>
    <row r="389" spans="1:12" ht="15.75" customHeight="1">
      <c r="A389" s="109"/>
      <c r="K389" s="112"/>
      <c r="L389" s="113"/>
    </row>
    <row r="390" spans="1:12" ht="15.75" customHeight="1">
      <c r="A390" s="109"/>
      <c r="K390" s="112"/>
      <c r="L390" s="113"/>
    </row>
    <row r="391" spans="1:12" ht="15.75" customHeight="1">
      <c r="A391" s="109"/>
      <c r="K391" s="112"/>
      <c r="L391" s="113"/>
    </row>
    <row r="392" spans="1:12" ht="15.75" customHeight="1">
      <c r="A392" s="109"/>
      <c r="K392" s="112"/>
      <c r="L392" s="113"/>
    </row>
    <row r="393" spans="1:12" ht="15.75" customHeight="1">
      <c r="A393" s="109"/>
      <c r="K393" s="112"/>
      <c r="L393" s="113"/>
    </row>
    <row r="394" spans="1:12" ht="15.75" customHeight="1">
      <c r="A394" s="109"/>
      <c r="K394" s="112"/>
      <c r="L394" s="113"/>
    </row>
    <row r="395" spans="1:12" ht="15.75" customHeight="1">
      <c r="A395" s="109"/>
      <c r="K395" s="112"/>
      <c r="L395" s="113"/>
    </row>
    <row r="396" spans="1:12" ht="15.75" customHeight="1">
      <c r="A396" s="109"/>
      <c r="K396" s="112"/>
      <c r="L396" s="113"/>
    </row>
    <row r="397" spans="1:12" ht="15.75" customHeight="1">
      <c r="A397" s="109"/>
      <c r="K397" s="112"/>
      <c r="L397" s="113"/>
    </row>
    <row r="398" spans="1:12" ht="15.75" customHeight="1">
      <c r="A398" s="109"/>
      <c r="K398" s="112"/>
      <c r="L398" s="113"/>
    </row>
    <row r="399" spans="1:12" ht="15.75" customHeight="1">
      <c r="A399" s="109"/>
      <c r="K399" s="112"/>
      <c r="L399" s="113"/>
    </row>
    <row r="400" spans="1:12" ht="15.75" customHeight="1">
      <c r="A400" s="109"/>
      <c r="K400" s="112"/>
      <c r="L400" s="113"/>
    </row>
    <row r="401" spans="1:12" ht="15.75" customHeight="1">
      <c r="A401" s="109"/>
      <c r="K401" s="112"/>
      <c r="L401" s="113"/>
    </row>
    <row r="402" spans="1:12" ht="15.75" customHeight="1">
      <c r="A402" s="109"/>
      <c r="K402" s="112"/>
      <c r="L402" s="113"/>
    </row>
    <row r="403" spans="1:12" ht="15.75" customHeight="1">
      <c r="A403" s="109"/>
      <c r="K403" s="112"/>
      <c r="L403" s="113"/>
    </row>
    <row r="404" spans="1:12" ht="15.75" customHeight="1">
      <c r="A404" s="109"/>
      <c r="K404" s="112"/>
      <c r="L404" s="113"/>
    </row>
    <row r="405" spans="1:12" ht="15.75" customHeight="1">
      <c r="A405" s="109"/>
      <c r="K405" s="112"/>
      <c r="L405" s="113"/>
    </row>
    <row r="406" spans="1:12" ht="15.75" customHeight="1">
      <c r="A406" s="109"/>
      <c r="K406" s="112"/>
      <c r="L406" s="113"/>
    </row>
    <row r="407" spans="1:12" ht="15.75" customHeight="1">
      <c r="A407" s="109"/>
      <c r="K407" s="112"/>
      <c r="L407" s="113"/>
    </row>
    <row r="408" spans="1:12" ht="15.75" customHeight="1">
      <c r="A408" s="109"/>
      <c r="K408" s="112"/>
      <c r="L408" s="113"/>
    </row>
    <row r="409" spans="1:12" ht="15.75" customHeight="1">
      <c r="A409" s="109"/>
      <c r="K409" s="112"/>
      <c r="L409" s="113"/>
    </row>
    <row r="410" spans="1:12" ht="15.75" customHeight="1">
      <c r="A410" s="109"/>
      <c r="K410" s="112"/>
      <c r="L410" s="113"/>
    </row>
    <row r="411" spans="1:12" ht="15.75" customHeight="1">
      <c r="A411" s="109"/>
      <c r="K411" s="112"/>
      <c r="L411" s="113"/>
    </row>
    <row r="412" spans="1:12" ht="15.75" customHeight="1">
      <c r="A412" s="109"/>
      <c r="K412" s="112"/>
      <c r="L412" s="113"/>
    </row>
    <row r="413" spans="1:12" ht="15.75" customHeight="1">
      <c r="A413" s="109"/>
      <c r="K413" s="112"/>
      <c r="L413" s="113"/>
    </row>
    <row r="414" spans="1:12" ht="15.75" customHeight="1">
      <c r="A414" s="109"/>
      <c r="K414" s="112"/>
      <c r="L414" s="113"/>
    </row>
    <row r="415" spans="1:12" ht="15.75" customHeight="1">
      <c r="A415" s="109"/>
      <c r="K415" s="112"/>
      <c r="L415" s="113"/>
    </row>
    <row r="416" spans="1:12" ht="15.75" customHeight="1">
      <c r="A416" s="109"/>
      <c r="K416" s="112"/>
      <c r="L416" s="113"/>
    </row>
    <row r="417" spans="1:12" ht="15.75" customHeight="1">
      <c r="A417" s="109"/>
      <c r="K417" s="112"/>
      <c r="L417" s="113"/>
    </row>
    <row r="418" spans="1:12" ht="15.75" customHeight="1">
      <c r="A418" s="109"/>
      <c r="K418" s="112"/>
      <c r="L418" s="113"/>
    </row>
    <row r="419" spans="1:12" ht="15.75" customHeight="1">
      <c r="A419" s="109"/>
      <c r="K419" s="112"/>
      <c r="L419" s="113"/>
    </row>
    <row r="420" spans="1:12" ht="15.75" customHeight="1">
      <c r="A420" s="109"/>
      <c r="K420" s="112"/>
      <c r="L420" s="113"/>
    </row>
    <row r="421" spans="1:12" ht="15.75" customHeight="1">
      <c r="A421" s="109"/>
      <c r="K421" s="112"/>
      <c r="L421" s="113"/>
    </row>
    <row r="422" spans="1:12" ht="15.75" customHeight="1">
      <c r="A422" s="109"/>
      <c r="K422" s="112"/>
      <c r="L422" s="113"/>
    </row>
    <row r="423" spans="1:12" ht="15.75" customHeight="1">
      <c r="A423" s="109"/>
      <c r="K423" s="112"/>
      <c r="L423" s="113"/>
    </row>
    <row r="424" spans="1:12" ht="15.75" customHeight="1">
      <c r="A424" s="109"/>
      <c r="K424" s="112"/>
      <c r="L424" s="113"/>
    </row>
    <row r="425" spans="1:12" ht="15.75" customHeight="1">
      <c r="A425" s="109"/>
      <c r="K425" s="112"/>
      <c r="L425" s="113"/>
    </row>
    <row r="426" spans="1:12" ht="15.75" customHeight="1">
      <c r="A426" s="109"/>
      <c r="K426" s="112"/>
      <c r="L426" s="113"/>
    </row>
    <row r="427" spans="1:12" ht="15.75" customHeight="1">
      <c r="A427" s="109"/>
      <c r="K427" s="112"/>
      <c r="L427" s="113"/>
    </row>
    <row r="428" spans="1:12" ht="15.75" customHeight="1">
      <c r="A428" s="109"/>
      <c r="K428" s="112"/>
      <c r="L428" s="113"/>
    </row>
    <row r="429" spans="1:12" ht="15.75" customHeight="1">
      <c r="A429" s="109"/>
      <c r="K429" s="112"/>
      <c r="L429" s="113"/>
    </row>
    <row r="430" spans="1:12" ht="15.75" customHeight="1">
      <c r="A430" s="109"/>
      <c r="K430" s="112"/>
      <c r="L430" s="113"/>
    </row>
    <row r="431" spans="1:12" ht="15.75" customHeight="1">
      <c r="A431" s="109"/>
      <c r="K431" s="112"/>
      <c r="L431" s="113"/>
    </row>
    <row r="432" spans="1:12" ht="15.75" customHeight="1">
      <c r="A432" s="109"/>
      <c r="K432" s="112"/>
      <c r="L432" s="113"/>
    </row>
    <row r="433" spans="1:12" ht="15.75" customHeight="1">
      <c r="A433" s="109"/>
      <c r="K433" s="112"/>
      <c r="L433" s="113"/>
    </row>
    <row r="434" spans="1:12" ht="15.75" customHeight="1">
      <c r="A434" s="109"/>
      <c r="K434" s="112"/>
      <c r="L434" s="113"/>
    </row>
    <row r="435" spans="1:12" ht="15.75" customHeight="1">
      <c r="A435" s="109"/>
      <c r="K435" s="112"/>
      <c r="L435" s="113"/>
    </row>
    <row r="436" spans="1:12" ht="15.75" customHeight="1">
      <c r="A436" s="109"/>
      <c r="K436" s="112"/>
      <c r="L436" s="113"/>
    </row>
    <row r="437" spans="1:12" ht="15.75" customHeight="1">
      <c r="A437" s="109"/>
      <c r="K437" s="112"/>
      <c r="L437" s="113"/>
    </row>
    <row r="438" spans="1:12" ht="15.75" customHeight="1">
      <c r="A438" s="109"/>
      <c r="K438" s="112"/>
      <c r="L438" s="113"/>
    </row>
    <row r="439" spans="1:12" ht="15.75" customHeight="1">
      <c r="A439" s="109"/>
      <c r="K439" s="112"/>
      <c r="L439" s="113"/>
    </row>
    <row r="440" spans="1:12" ht="15.75" customHeight="1">
      <c r="A440" s="109"/>
      <c r="K440" s="112"/>
      <c r="L440" s="113"/>
    </row>
    <row r="441" spans="1:12" ht="15.75" customHeight="1">
      <c r="A441" s="109"/>
      <c r="K441" s="112"/>
      <c r="L441" s="113"/>
    </row>
    <row r="442" spans="1:12" ht="15.75" customHeight="1">
      <c r="A442" s="109"/>
      <c r="K442" s="112"/>
      <c r="L442" s="113"/>
    </row>
    <row r="443" spans="1:12" ht="15.75" customHeight="1">
      <c r="A443" s="109"/>
      <c r="K443" s="112"/>
      <c r="L443" s="113"/>
    </row>
    <row r="444" spans="1:12" ht="15.75" customHeight="1">
      <c r="A444" s="109"/>
      <c r="K444" s="112"/>
      <c r="L444" s="113"/>
    </row>
    <row r="445" spans="1:12" ht="15.75" customHeight="1">
      <c r="A445" s="109"/>
      <c r="K445" s="112"/>
      <c r="L445" s="113"/>
    </row>
    <row r="446" spans="1:12" ht="15.75" customHeight="1">
      <c r="A446" s="109"/>
      <c r="K446" s="112"/>
      <c r="L446" s="113"/>
    </row>
    <row r="447" spans="1:12" ht="15.75" customHeight="1">
      <c r="A447" s="109"/>
      <c r="K447" s="112"/>
      <c r="L447" s="113"/>
    </row>
    <row r="448" spans="1:12" ht="15.75" customHeight="1">
      <c r="A448" s="109"/>
      <c r="K448" s="112"/>
      <c r="L448" s="113"/>
    </row>
    <row r="449" spans="1:12" ht="15.75" customHeight="1">
      <c r="A449" s="109"/>
      <c r="K449" s="112"/>
      <c r="L449" s="113"/>
    </row>
    <row r="450" spans="1:12" ht="15.75" customHeight="1">
      <c r="A450" s="109"/>
      <c r="K450" s="112"/>
      <c r="L450" s="113"/>
    </row>
    <row r="451" spans="1:12" ht="15.75" customHeight="1">
      <c r="A451" s="109"/>
      <c r="K451" s="112"/>
      <c r="L451" s="113"/>
    </row>
    <row r="452" spans="1:12" ht="15.75" customHeight="1">
      <c r="A452" s="109"/>
      <c r="K452" s="112"/>
      <c r="L452" s="113"/>
    </row>
    <row r="453" spans="1:12" ht="15.75" customHeight="1">
      <c r="A453" s="109"/>
      <c r="K453" s="112"/>
      <c r="L453" s="113"/>
    </row>
    <row r="454" spans="1:12" ht="15.75" customHeight="1">
      <c r="A454" s="109"/>
      <c r="K454" s="112"/>
      <c r="L454" s="113"/>
    </row>
    <row r="455" spans="1:12" ht="15.75" customHeight="1">
      <c r="A455" s="109"/>
      <c r="K455" s="112"/>
      <c r="L455" s="113"/>
    </row>
    <row r="456" spans="1:12" ht="15.75" customHeight="1">
      <c r="A456" s="109"/>
      <c r="K456" s="112"/>
      <c r="L456" s="113"/>
    </row>
    <row r="457" spans="1:12" ht="15.75" customHeight="1">
      <c r="A457" s="109"/>
      <c r="K457" s="112"/>
      <c r="L457" s="113"/>
    </row>
    <row r="458" spans="1:12" ht="15.75" customHeight="1">
      <c r="A458" s="109"/>
      <c r="K458" s="112"/>
      <c r="L458" s="113"/>
    </row>
    <row r="459" spans="1:12" ht="15.75" customHeight="1">
      <c r="A459" s="109"/>
      <c r="K459" s="112"/>
      <c r="L459" s="113"/>
    </row>
    <row r="460" spans="1:12" ht="15.75" customHeight="1">
      <c r="A460" s="109"/>
      <c r="K460" s="112"/>
      <c r="L460" s="113"/>
    </row>
    <row r="461" spans="1:12" ht="15.75" customHeight="1">
      <c r="A461" s="109"/>
      <c r="K461" s="112"/>
      <c r="L461" s="113"/>
    </row>
    <row r="462" spans="1:12" ht="15.75" customHeight="1">
      <c r="A462" s="109"/>
      <c r="K462" s="112"/>
      <c r="L462" s="113"/>
    </row>
    <row r="463" spans="1:12" ht="15.75" customHeight="1">
      <c r="A463" s="109"/>
      <c r="K463" s="112"/>
      <c r="L463" s="113"/>
    </row>
    <row r="464" spans="1:12" ht="15.75" customHeight="1">
      <c r="A464" s="109"/>
      <c r="K464" s="112"/>
      <c r="L464" s="113"/>
    </row>
    <row r="465" spans="1:12" ht="15.75" customHeight="1">
      <c r="A465" s="109"/>
      <c r="K465" s="112"/>
      <c r="L465" s="113"/>
    </row>
    <row r="466" spans="1:12" ht="15.75" customHeight="1">
      <c r="A466" s="109"/>
      <c r="K466" s="112"/>
      <c r="L466" s="113"/>
    </row>
    <row r="467" spans="1:12" ht="15.75" customHeight="1">
      <c r="A467" s="109"/>
      <c r="K467" s="112"/>
      <c r="L467" s="113"/>
    </row>
    <row r="468" spans="1:12" ht="15.75" customHeight="1">
      <c r="A468" s="109"/>
      <c r="K468" s="112"/>
      <c r="L468" s="113"/>
    </row>
    <row r="469" spans="1:12" ht="15.75" customHeight="1">
      <c r="A469" s="109"/>
      <c r="K469" s="112"/>
      <c r="L469" s="113"/>
    </row>
    <row r="470" spans="1:12" ht="15.75" customHeight="1">
      <c r="A470" s="109"/>
      <c r="K470" s="112"/>
      <c r="L470" s="113"/>
    </row>
    <row r="471" spans="1:12" ht="15.75" customHeight="1">
      <c r="A471" s="109"/>
      <c r="K471" s="112"/>
      <c r="L471" s="113"/>
    </row>
    <row r="472" spans="1:12" ht="15.75" customHeight="1">
      <c r="A472" s="109"/>
      <c r="K472" s="112"/>
      <c r="L472" s="113"/>
    </row>
    <row r="473" spans="1:12" ht="15.75" customHeight="1">
      <c r="A473" s="109"/>
      <c r="K473" s="112"/>
      <c r="L473" s="113"/>
    </row>
    <row r="474" spans="1:12" ht="15.75" customHeight="1">
      <c r="A474" s="109"/>
      <c r="K474" s="112"/>
      <c r="L474" s="113"/>
    </row>
    <row r="475" spans="1:12" ht="15.75" customHeight="1">
      <c r="A475" s="109"/>
      <c r="K475" s="112"/>
      <c r="L475" s="113"/>
    </row>
    <row r="476" spans="1:12" ht="15.75" customHeight="1">
      <c r="A476" s="109"/>
      <c r="K476" s="112"/>
      <c r="L476" s="113"/>
    </row>
    <row r="477" spans="1:12" ht="15.75" customHeight="1">
      <c r="A477" s="109"/>
      <c r="K477" s="112"/>
      <c r="L477" s="113"/>
    </row>
    <row r="478" spans="1:12" ht="15.75" customHeight="1">
      <c r="A478" s="109"/>
      <c r="K478" s="112"/>
      <c r="L478" s="113"/>
    </row>
    <row r="479" spans="1:12" ht="15.75" customHeight="1">
      <c r="A479" s="109"/>
      <c r="K479" s="112"/>
      <c r="L479" s="113"/>
    </row>
    <row r="480" spans="1:12" ht="15.75" customHeight="1">
      <c r="A480" s="109"/>
      <c r="K480" s="112"/>
      <c r="L480" s="113"/>
    </row>
    <row r="481" spans="1:12" ht="15.75" customHeight="1">
      <c r="A481" s="109"/>
      <c r="K481" s="112"/>
      <c r="L481" s="113"/>
    </row>
    <row r="482" spans="1:12" ht="15.75" customHeight="1">
      <c r="A482" s="109"/>
      <c r="K482" s="112"/>
      <c r="L482" s="113"/>
    </row>
    <row r="483" spans="1:12" ht="15.75" customHeight="1">
      <c r="A483" s="109"/>
      <c r="K483" s="112"/>
      <c r="L483" s="113"/>
    </row>
    <row r="484" spans="1:12" ht="15.75" customHeight="1">
      <c r="A484" s="109"/>
      <c r="K484" s="112"/>
      <c r="L484" s="113"/>
    </row>
    <row r="485" spans="1:12" ht="15.75" customHeight="1">
      <c r="A485" s="109"/>
      <c r="K485" s="112"/>
      <c r="L485" s="113"/>
    </row>
    <row r="486" spans="1:12" ht="15.75" customHeight="1">
      <c r="A486" s="109"/>
      <c r="K486" s="112"/>
      <c r="L486" s="113"/>
    </row>
    <row r="487" spans="1:12" ht="15.75" customHeight="1">
      <c r="A487" s="109"/>
      <c r="K487" s="112"/>
      <c r="L487" s="113"/>
    </row>
    <row r="488" spans="1:12" ht="15.75" customHeight="1">
      <c r="A488" s="109"/>
      <c r="K488" s="112"/>
      <c r="L488" s="113"/>
    </row>
    <row r="489" spans="1:12" ht="15.75" customHeight="1">
      <c r="A489" s="109"/>
      <c r="K489" s="112"/>
      <c r="L489" s="113"/>
    </row>
    <row r="490" spans="1:12" ht="15.75" customHeight="1">
      <c r="A490" s="109"/>
      <c r="K490" s="112"/>
      <c r="L490" s="113"/>
    </row>
    <row r="491" spans="1:12" ht="15.75" customHeight="1">
      <c r="A491" s="109"/>
      <c r="K491" s="112"/>
      <c r="L491" s="113"/>
    </row>
    <row r="492" spans="1:12" ht="15.75" customHeight="1">
      <c r="A492" s="109"/>
      <c r="K492" s="112"/>
      <c r="L492" s="113"/>
    </row>
    <row r="493" spans="1:12" ht="15.75" customHeight="1">
      <c r="A493" s="109"/>
      <c r="K493" s="112"/>
      <c r="L493" s="113"/>
    </row>
    <row r="494" spans="1:12" ht="15.75" customHeight="1">
      <c r="A494" s="109"/>
      <c r="K494" s="112"/>
      <c r="L494" s="113"/>
    </row>
    <row r="495" spans="1:12" ht="15.75" customHeight="1">
      <c r="A495" s="109"/>
      <c r="K495" s="112"/>
      <c r="L495" s="113"/>
    </row>
    <row r="496" spans="1:12" ht="15.75" customHeight="1">
      <c r="A496" s="109"/>
      <c r="K496" s="112"/>
      <c r="L496" s="113"/>
    </row>
    <row r="497" spans="1:12" ht="15.75" customHeight="1">
      <c r="A497" s="109"/>
      <c r="K497" s="112"/>
      <c r="L497" s="113"/>
    </row>
    <row r="498" spans="1:12" ht="15.75" customHeight="1">
      <c r="A498" s="109"/>
      <c r="K498" s="112"/>
      <c r="L498" s="113"/>
    </row>
    <row r="499" spans="1:12" ht="15.75" customHeight="1">
      <c r="A499" s="109"/>
      <c r="K499" s="112"/>
      <c r="L499" s="113"/>
    </row>
    <row r="500" spans="1:12" ht="15.75" customHeight="1">
      <c r="A500" s="109"/>
      <c r="K500" s="112"/>
      <c r="L500" s="113"/>
    </row>
    <row r="501" spans="1:12" ht="15.75" customHeight="1">
      <c r="A501" s="109"/>
      <c r="K501" s="112"/>
      <c r="L501" s="113"/>
    </row>
    <row r="502" spans="1:12" ht="15.75" customHeight="1">
      <c r="A502" s="109"/>
      <c r="K502" s="112"/>
      <c r="L502" s="113"/>
    </row>
    <row r="503" spans="1:12" ht="15.75" customHeight="1">
      <c r="A503" s="109"/>
      <c r="K503" s="112"/>
      <c r="L503" s="113"/>
    </row>
    <row r="504" spans="1:12" ht="15.75" customHeight="1">
      <c r="A504" s="109"/>
      <c r="K504" s="112"/>
      <c r="L504" s="113"/>
    </row>
    <row r="505" spans="1:12" ht="15.75" customHeight="1">
      <c r="A505" s="109"/>
      <c r="K505" s="112"/>
      <c r="L505" s="113"/>
    </row>
    <row r="506" spans="1:12" ht="15.75" customHeight="1">
      <c r="A506" s="109"/>
      <c r="K506" s="112"/>
      <c r="L506" s="113"/>
    </row>
    <row r="507" spans="1:12" ht="15.75" customHeight="1">
      <c r="A507" s="109"/>
      <c r="K507" s="112"/>
      <c r="L507" s="113"/>
    </row>
    <row r="508" spans="1:12" ht="15.75" customHeight="1">
      <c r="A508" s="109"/>
      <c r="K508" s="112"/>
      <c r="L508" s="113"/>
    </row>
    <row r="509" spans="1:12" ht="15.75" customHeight="1">
      <c r="A509" s="109"/>
      <c r="K509" s="112"/>
      <c r="L509" s="113"/>
    </row>
    <row r="510" spans="1:12" ht="15.75" customHeight="1">
      <c r="A510" s="109"/>
      <c r="K510" s="112"/>
      <c r="L510" s="113"/>
    </row>
    <row r="511" spans="1:12" ht="15.75" customHeight="1">
      <c r="A511" s="109"/>
      <c r="K511" s="112"/>
      <c r="L511" s="113"/>
    </row>
    <row r="512" spans="1:12" ht="15.75" customHeight="1">
      <c r="A512" s="109"/>
      <c r="K512" s="112"/>
      <c r="L512" s="113"/>
    </row>
    <row r="513" spans="1:12" ht="15.75" customHeight="1">
      <c r="A513" s="109"/>
      <c r="K513" s="112"/>
      <c r="L513" s="113"/>
    </row>
    <row r="514" spans="1:12" ht="15.75" customHeight="1">
      <c r="A514" s="109"/>
      <c r="K514" s="112"/>
      <c r="L514" s="113"/>
    </row>
    <row r="515" spans="1:12" ht="15.75" customHeight="1">
      <c r="A515" s="109"/>
      <c r="K515" s="112"/>
      <c r="L515" s="113"/>
    </row>
    <row r="516" spans="1:12" ht="15.75" customHeight="1">
      <c r="A516" s="109"/>
      <c r="K516" s="112"/>
      <c r="L516" s="113"/>
    </row>
    <row r="517" spans="1:12" ht="15.75" customHeight="1">
      <c r="A517" s="109"/>
      <c r="K517" s="112"/>
      <c r="L517" s="113"/>
    </row>
    <row r="518" spans="1:12" ht="15.75" customHeight="1">
      <c r="A518" s="109"/>
      <c r="K518" s="112"/>
      <c r="L518" s="113"/>
    </row>
    <row r="519" spans="1:12" ht="15.75" customHeight="1">
      <c r="A519" s="109"/>
      <c r="K519" s="112"/>
      <c r="L519" s="113"/>
    </row>
    <row r="520" spans="1:12" ht="15.75" customHeight="1">
      <c r="A520" s="109"/>
      <c r="K520" s="112"/>
      <c r="L520" s="113"/>
    </row>
    <row r="521" spans="1:12" ht="15.75" customHeight="1">
      <c r="A521" s="109"/>
      <c r="K521" s="112"/>
      <c r="L521" s="113"/>
    </row>
    <row r="522" spans="1:12" ht="15.75" customHeight="1">
      <c r="A522" s="109"/>
      <c r="K522" s="112"/>
      <c r="L522" s="113"/>
    </row>
    <row r="523" spans="1:12" ht="15.75" customHeight="1">
      <c r="A523" s="109"/>
      <c r="K523" s="112"/>
      <c r="L523" s="113"/>
    </row>
    <row r="524" spans="1:12" ht="15.75" customHeight="1">
      <c r="A524" s="109"/>
      <c r="K524" s="112"/>
      <c r="L524" s="113"/>
    </row>
    <row r="525" spans="1:12" ht="15.75" customHeight="1">
      <c r="A525" s="109"/>
      <c r="K525" s="112"/>
      <c r="L525" s="113"/>
    </row>
    <row r="526" spans="1:12" ht="15.75" customHeight="1">
      <c r="A526" s="109"/>
      <c r="K526" s="112"/>
      <c r="L526" s="113"/>
    </row>
    <row r="527" spans="1:12" ht="15.75" customHeight="1">
      <c r="A527" s="109"/>
      <c r="K527" s="112"/>
      <c r="L527" s="113"/>
    </row>
    <row r="528" spans="1:12" ht="15.75" customHeight="1">
      <c r="A528" s="109"/>
      <c r="K528" s="112"/>
      <c r="L528" s="113"/>
    </row>
    <row r="529" spans="1:12" ht="15.75" customHeight="1">
      <c r="A529" s="109"/>
      <c r="K529" s="112"/>
      <c r="L529" s="113"/>
    </row>
    <row r="530" spans="1:12" ht="15.75" customHeight="1">
      <c r="A530" s="109"/>
      <c r="K530" s="112"/>
      <c r="L530" s="113"/>
    </row>
    <row r="531" spans="1:12" ht="15.75" customHeight="1">
      <c r="A531" s="109"/>
      <c r="K531" s="112"/>
      <c r="L531" s="113"/>
    </row>
    <row r="532" spans="1:12" ht="15.75" customHeight="1">
      <c r="A532" s="109"/>
      <c r="K532" s="112"/>
      <c r="L532" s="113"/>
    </row>
    <row r="533" spans="1:12" ht="15.75" customHeight="1">
      <c r="A533" s="109"/>
      <c r="K533" s="112"/>
      <c r="L533" s="113"/>
    </row>
    <row r="534" spans="1:12" ht="15.75" customHeight="1">
      <c r="A534" s="109"/>
      <c r="K534" s="112"/>
      <c r="L534" s="113"/>
    </row>
    <row r="535" spans="1:12" ht="15.75" customHeight="1">
      <c r="A535" s="109"/>
      <c r="K535" s="112"/>
      <c r="L535" s="113"/>
    </row>
    <row r="536" spans="1:12" ht="15.75" customHeight="1">
      <c r="A536" s="109"/>
      <c r="K536" s="112"/>
      <c r="L536" s="113"/>
    </row>
    <row r="537" spans="1:12" ht="15.75" customHeight="1">
      <c r="A537" s="109"/>
      <c r="K537" s="112"/>
      <c r="L537" s="113"/>
    </row>
    <row r="538" spans="1:12" ht="15.75" customHeight="1">
      <c r="A538" s="109"/>
      <c r="K538" s="112"/>
      <c r="L538" s="113"/>
    </row>
    <row r="539" spans="1:12" ht="15.75" customHeight="1">
      <c r="A539" s="109"/>
      <c r="K539" s="112"/>
      <c r="L539" s="113"/>
    </row>
    <row r="540" spans="1:12" ht="15.75" customHeight="1">
      <c r="A540" s="109"/>
      <c r="K540" s="112"/>
      <c r="L540" s="113"/>
    </row>
    <row r="541" spans="1:12" ht="15.75" customHeight="1">
      <c r="A541" s="109"/>
      <c r="K541" s="112"/>
      <c r="L541" s="113"/>
    </row>
    <row r="542" spans="1:12" ht="15.75" customHeight="1">
      <c r="A542" s="109"/>
      <c r="K542" s="112"/>
      <c r="L542" s="113"/>
    </row>
    <row r="543" spans="1:12" ht="15.75" customHeight="1">
      <c r="A543" s="109"/>
      <c r="K543" s="112"/>
      <c r="L543" s="113"/>
    </row>
    <row r="544" spans="1:12" ht="15.75" customHeight="1">
      <c r="A544" s="109"/>
      <c r="K544" s="112"/>
      <c r="L544" s="113"/>
    </row>
    <row r="545" spans="1:12" ht="15.75" customHeight="1">
      <c r="A545" s="109"/>
      <c r="K545" s="112"/>
      <c r="L545" s="113"/>
    </row>
    <row r="546" spans="1:12" ht="15.75" customHeight="1">
      <c r="A546" s="109"/>
      <c r="K546" s="112"/>
      <c r="L546" s="113"/>
    </row>
    <row r="547" spans="1:12" ht="15.75" customHeight="1">
      <c r="A547" s="109"/>
      <c r="K547" s="112"/>
      <c r="L547" s="113"/>
    </row>
    <row r="548" spans="1:12" ht="15.75" customHeight="1">
      <c r="A548" s="109"/>
      <c r="K548" s="112"/>
      <c r="L548" s="113"/>
    </row>
    <row r="549" spans="1:12" ht="15.75" customHeight="1">
      <c r="A549" s="109"/>
      <c r="K549" s="112"/>
      <c r="L549" s="113"/>
    </row>
    <row r="550" spans="1:12" ht="15.75" customHeight="1">
      <c r="A550" s="109"/>
      <c r="K550" s="112"/>
      <c r="L550" s="113"/>
    </row>
    <row r="551" spans="1:12" ht="15.75" customHeight="1">
      <c r="A551" s="109"/>
      <c r="K551" s="112"/>
      <c r="L551" s="113"/>
    </row>
    <row r="552" spans="1:12" ht="15.75" customHeight="1">
      <c r="A552" s="109"/>
      <c r="K552" s="112"/>
      <c r="L552" s="113"/>
    </row>
    <row r="553" spans="1:12" ht="15.75" customHeight="1">
      <c r="A553" s="109"/>
      <c r="K553" s="112"/>
      <c r="L553" s="113"/>
    </row>
    <row r="554" spans="1:12" ht="15.75" customHeight="1">
      <c r="A554" s="109"/>
      <c r="K554" s="112"/>
      <c r="L554" s="113"/>
    </row>
    <row r="555" spans="1:12" ht="15.75" customHeight="1">
      <c r="A555" s="109"/>
      <c r="K555" s="112"/>
      <c r="L555" s="113"/>
    </row>
    <row r="556" spans="1:12" ht="15.75" customHeight="1">
      <c r="A556" s="109"/>
      <c r="K556" s="112"/>
      <c r="L556" s="113"/>
    </row>
    <row r="557" spans="1:12" ht="15.75" customHeight="1">
      <c r="A557" s="109"/>
      <c r="K557" s="112"/>
      <c r="L557" s="113"/>
    </row>
    <row r="558" spans="1:12" ht="15.75" customHeight="1">
      <c r="A558" s="109"/>
      <c r="K558" s="112"/>
      <c r="L558" s="113"/>
    </row>
    <row r="559" spans="1:12" ht="15.75" customHeight="1">
      <c r="A559" s="109"/>
      <c r="K559" s="112"/>
      <c r="L559" s="113"/>
    </row>
    <row r="560" spans="1:12" ht="15.75" customHeight="1">
      <c r="A560" s="109"/>
      <c r="K560" s="112"/>
      <c r="L560" s="113"/>
    </row>
    <row r="561" spans="1:12" ht="15.75" customHeight="1">
      <c r="A561" s="109"/>
      <c r="K561" s="112"/>
      <c r="L561" s="113"/>
    </row>
    <row r="562" spans="1:12" ht="15.75" customHeight="1">
      <c r="A562" s="109"/>
      <c r="K562" s="112"/>
      <c r="L562" s="113"/>
    </row>
    <row r="563" spans="1:12" ht="15.75" customHeight="1">
      <c r="A563" s="109"/>
      <c r="K563" s="112"/>
      <c r="L563" s="113"/>
    </row>
    <row r="564" spans="1:12" ht="15.75" customHeight="1">
      <c r="A564" s="109"/>
      <c r="K564" s="112"/>
      <c r="L564" s="113"/>
    </row>
    <row r="565" spans="1:12" ht="15.75" customHeight="1">
      <c r="A565" s="109"/>
      <c r="K565" s="112"/>
      <c r="L565" s="113"/>
    </row>
    <row r="566" spans="1:12" ht="15.75" customHeight="1">
      <c r="A566" s="109"/>
      <c r="K566" s="112"/>
      <c r="L566" s="113"/>
    </row>
    <row r="567" spans="1:12" ht="15.75" customHeight="1">
      <c r="A567" s="109"/>
      <c r="K567" s="112"/>
      <c r="L567" s="113"/>
    </row>
    <row r="568" spans="1:12" ht="15.75" customHeight="1">
      <c r="A568" s="109"/>
      <c r="K568" s="112"/>
      <c r="L568" s="113"/>
    </row>
    <row r="569" spans="1:12" ht="15.75" customHeight="1">
      <c r="A569" s="109"/>
      <c r="K569" s="112"/>
      <c r="L569" s="113"/>
    </row>
    <row r="570" spans="1:12" ht="15.75" customHeight="1">
      <c r="A570" s="109"/>
      <c r="K570" s="112"/>
      <c r="L570" s="113"/>
    </row>
    <row r="571" spans="1:12" ht="15.75" customHeight="1">
      <c r="A571" s="109"/>
      <c r="K571" s="112"/>
      <c r="L571" s="113"/>
    </row>
    <row r="572" spans="1:12" ht="15.75" customHeight="1">
      <c r="A572" s="109"/>
      <c r="K572" s="112"/>
      <c r="L572" s="113"/>
    </row>
    <row r="573" spans="1:12" ht="15.75" customHeight="1">
      <c r="A573" s="109"/>
      <c r="K573" s="112"/>
      <c r="L573" s="113"/>
    </row>
    <row r="574" spans="1:12" ht="15.75" customHeight="1">
      <c r="A574" s="109"/>
      <c r="K574" s="112"/>
      <c r="L574" s="113"/>
    </row>
    <row r="575" spans="1:12" ht="15.75" customHeight="1">
      <c r="A575" s="109"/>
      <c r="K575" s="112"/>
      <c r="L575" s="113"/>
    </row>
    <row r="576" spans="1:12" ht="15.75" customHeight="1">
      <c r="A576" s="109"/>
      <c r="K576" s="112"/>
      <c r="L576" s="113"/>
    </row>
    <row r="577" spans="1:12" ht="15.75" customHeight="1">
      <c r="A577" s="109"/>
      <c r="K577" s="112"/>
      <c r="L577" s="113"/>
    </row>
    <row r="578" spans="1:12" ht="15.75" customHeight="1">
      <c r="A578" s="109"/>
      <c r="K578" s="112"/>
      <c r="L578" s="113"/>
    </row>
    <row r="579" spans="1:12" ht="15.75" customHeight="1">
      <c r="A579" s="109"/>
      <c r="K579" s="112"/>
      <c r="L579" s="113"/>
    </row>
    <row r="580" spans="1:12" ht="15.75" customHeight="1">
      <c r="A580" s="109"/>
      <c r="K580" s="112"/>
      <c r="L580" s="113"/>
    </row>
    <row r="581" spans="1:12" ht="15.75" customHeight="1">
      <c r="A581" s="109"/>
      <c r="K581" s="112"/>
      <c r="L581" s="113"/>
    </row>
    <row r="582" spans="1:12" ht="15.75" customHeight="1">
      <c r="A582" s="109"/>
      <c r="K582" s="112"/>
      <c r="L582" s="113"/>
    </row>
    <row r="583" spans="1:12" ht="15.75" customHeight="1">
      <c r="A583" s="109"/>
      <c r="K583" s="112"/>
      <c r="L583" s="113"/>
    </row>
    <row r="584" spans="1:12" ht="15.75" customHeight="1">
      <c r="A584" s="109"/>
      <c r="K584" s="112"/>
      <c r="L584" s="113"/>
    </row>
    <row r="585" spans="1:12" ht="15.75" customHeight="1">
      <c r="A585" s="109"/>
      <c r="K585" s="112"/>
      <c r="L585" s="113"/>
    </row>
    <row r="586" spans="1:12" ht="15.75" customHeight="1">
      <c r="A586" s="109"/>
      <c r="K586" s="112"/>
      <c r="L586" s="113"/>
    </row>
    <row r="587" spans="1:12" ht="15.75" customHeight="1">
      <c r="A587" s="109"/>
      <c r="K587" s="112"/>
      <c r="L587" s="113"/>
    </row>
    <row r="588" spans="1:12" ht="15.75" customHeight="1">
      <c r="A588" s="109"/>
      <c r="K588" s="112"/>
      <c r="L588" s="113"/>
    </row>
    <row r="589" spans="1:12" ht="15.75" customHeight="1">
      <c r="A589" s="109"/>
      <c r="K589" s="112"/>
      <c r="L589" s="113"/>
    </row>
    <row r="590" spans="1:12" ht="15.75" customHeight="1">
      <c r="A590" s="109"/>
      <c r="K590" s="112"/>
      <c r="L590" s="113"/>
    </row>
    <row r="591" spans="1:12" ht="15.75" customHeight="1">
      <c r="A591" s="109"/>
      <c r="K591" s="112"/>
      <c r="L591" s="113"/>
    </row>
    <row r="592" spans="1:12" ht="15.75" customHeight="1">
      <c r="A592" s="109"/>
      <c r="K592" s="112"/>
      <c r="L592" s="113"/>
    </row>
    <row r="593" spans="1:12" ht="15.75" customHeight="1">
      <c r="A593" s="109"/>
      <c r="K593" s="112"/>
      <c r="L593" s="113"/>
    </row>
    <row r="594" spans="1:12" ht="15.75" customHeight="1">
      <c r="A594" s="109"/>
      <c r="K594" s="112"/>
      <c r="L594" s="113"/>
    </row>
    <row r="595" spans="1:12" ht="15.75" customHeight="1">
      <c r="A595" s="109"/>
      <c r="K595" s="112"/>
      <c r="L595" s="113"/>
    </row>
    <row r="596" spans="1:12" ht="15.75" customHeight="1">
      <c r="A596" s="109"/>
      <c r="K596" s="112"/>
      <c r="L596" s="113"/>
    </row>
    <row r="597" spans="1:12" ht="15.75" customHeight="1">
      <c r="A597" s="109"/>
      <c r="K597" s="112"/>
      <c r="L597" s="113"/>
    </row>
    <row r="598" spans="1:12" ht="15.75" customHeight="1">
      <c r="A598" s="109"/>
      <c r="K598" s="112"/>
      <c r="L598" s="113"/>
    </row>
    <row r="599" spans="1:12" ht="15.75" customHeight="1">
      <c r="A599" s="109"/>
      <c r="K599" s="112"/>
      <c r="L599" s="113"/>
    </row>
    <row r="600" spans="1:12" ht="15.75" customHeight="1">
      <c r="A600" s="109"/>
      <c r="K600" s="112"/>
      <c r="L600" s="113"/>
    </row>
    <row r="601" spans="1:12" ht="15.75" customHeight="1">
      <c r="A601" s="109"/>
      <c r="K601" s="112"/>
      <c r="L601" s="113"/>
    </row>
    <row r="602" spans="1:12" ht="15.75" customHeight="1">
      <c r="A602" s="109"/>
      <c r="K602" s="112"/>
      <c r="L602" s="113"/>
    </row>
    <row r="603" spans="1:12" ht="15.75" customHeight="1">
      <c r="A603" s="109"/>
      <c r="K603" s="112"/>
      <c r="L603" s="113"/>
    </row>
    <row r="604" spans="1:12" ht="15.75" customHeight="1">
      <c r="A604" s="109"/>
      <c r="K604" s="112"/>
      <c r="L604" s="113"/>
    </row>
    <row r="605" spans="1:12" ht="15.75" customHeight="1">
      <c r="A605" s="109"/>
      <c r="K605" s="112"/>
      <c r="L605" s="113"/>
    </row>
    <row r="606" spans="1:12" ht="15.75" customHeight="1">
      <c r="A606" s="109"/>
      <c r="K606" s="112"/>
      <c r="L606" s="113"/>
    </row>
    <row r="607" spans="1:12" ht="15.75" customHeight="1">
      <c r="A607" s="109"/>
      <c r="K607" s="112"/>
      <c r="L607" s="113"/>
    </row>
    <row r="608" spans="1:12" ht="15.75" customHeight="1">
      <c r="A608" s="109"/>
      <c r="K608" s="112"/>
      <c r="L608" s="113"/>
    </row>
    <row r="609" spans="1:12" ht="15.75" customHeight="1">
      <c r="A609" s="109"/>
      <c r="K609" s="112"/>
      <c r="L609" s="113"/>
    </row>
    <row r="610" spans="1:12" ht="15.75" customHeight="1">
      <c r="A610" s="109"/>
      <c r="K610" s="112"/>
      <c r="L610" s="113"/>
    </row>
    <row r="611" spans="1:12" ht="15.75" customHeight="1">
      <c r="A611" s="109"/>
      <c r="K611" s="112"/>
      <c r="L611" s="113"/>
    </row>
    <row r="612" spans="1:12" ht="15.75" customHeight="1">
      <c r="A612" s="109"/>
      <c r="K612" s="112"/>
      <c r="L612" s="113"/>
    </row>
    <row r="613" spans="1:12" ht="15.75" customHeight="1">
      <c r="A613" s="109"/>
      <c r="K613" s="112"/>
      <c r="L613" s="113"/>
    </row>
    <row r="614" spans="1:12" ht="15.75" customHeight="1">
      <c r="A614" s="109"/>
      <c r="K614" s="112"/>
      <c r="L614" s="113"/>
    </row>
    <row r="615" spans="1:12" ht="15.75" customHeight="1">
      <c r="A615" s="109"/>
      <c r="K615" s="112"/>
      <c r="L615" s="113"/>
    </row>
    <row r="616" spans="1:12" ht="15.75" customHeight="1">
      <c r="A616" s="109"/>
      <c r="K616" s="112"/>
      <c r="L616" s="113"/>
    </row>
    <row r="617" spans="1:12" ht="15.75" customHeight="1">
      <c r="A617" s="109"/>
      <c r="K617" s="112"/>
      <c r="L617" s="113"/>
    </row>
    <row r="618" spans="1:12" ht="15.75" customHeight="1">
      <c r="A618" s="109"/>
      <c r="K618" s="112"/>
      <c r="L618" s="113"/>
    </row>
    <row r="619" spans="1:12" ht="15.75" customHeight="1">
      <c r="A619" s="109"/>
      <c r="K619" s="112"/>
      <c r="L619" s="113"/>
    </row>
    <row r="620" spans="1:12" ht="15.75" customHeight="1">
      <c r="A620" s="109"/>
      <c r="K620" s="112"/>
      <c r="L620" s="113"/>
    </row>
    <row r="621" spans="1:12" ht="15.75" customHeight="1">
      <c r="A621" s="109"/>
      <c r="K621" s="112"/>
      <c r="L621" s="113"/>
    </row>
    <row r="622" spans="1:12" ht="15.75" customHeight="1">
      <c r="A622" s="109"/>
      <c r="K622" s="112"/>
      <c r="L622" s="113"/>
    </row>
    <row r="623" spans="1:12" ht="15.75" customHeight="1">
      <c r="A623" s="109"/>
      <c r="K623" s="112"/>
      <c r="L623" s="113"/>
    </row>
    <row r="624" spans="1:12" ht="15.75" customHeight="1">
      <c r="A624" s="109"/>
      <c r="K624" s="112"/>
      <c r="L624" s="113"/>
    </row>
    <row r="625" spans="1:12" ht="15.75" customHeight="1">
      <c r="A625" s="109"/>
      <c r="K625" s="112"/>
      <c r="L625" s="113"/>
    </row>
    <row r="626" spans="1:12" ht="15.75" customHeight="1">
      <c r="A626" s="109"/>
      <c r="K626" s="112"/>
      <c r="L626" s="113"/>
    </row>
    <row r="627" spans="1:12" ht="15.75" customHeight="1">
      <c r="A627" s="109"/>
      <c r="K627" s="112"/>
      <c r="L627" s="113"/>
    </row>
    <row r="628" spans="1:12" ht="15.75" customHeight="1">
      <c r="A628" s="109"/>
      <c r="K628" s="112"/>
      <c r="L628" s="113"/>
    </row>
    <row r="629" spans="1:12" ht="15.75" customHeight="1">
      <c r="A629" s="109"/>
      <c r="K629" s="112"/>
      <c r="L629" s="113"/>
    </row>
    <row r="630" spans="1:12" ht="15.75" customHeight="1">
      <c r="A630" s="109"/>
      <c r="K630" s="112"/>
      <c r="L630" s="113"/>
    </row>
    <row r="631" spans="1:12" ht="15.75" customHeight="1">
      <c r="A631" s="109"/>
      <c r="K631" s="112"/>
      <c r="L631" s="113"/>
    </row>
    <row r="632" spans="1:12" ht="15.75" customHeight="1">
      <c r="A632" s="109"/>
      <c r="K632" s="112"/>
      <c r="L632" s="113"/>
    </row>
    <row r="633" spans="1:12" ht="15.75" customHeight="1">
      <c r="A633" s="109"/>
      <c r="K633" s="112"/>
      <c r="L633" s="113"/>
    </row>
    <row r="634" spans="1:12" ht="15.75" customHeight="1">
      <c r="A634" s="109"/>
      <c r="K634" s="112"/>
      <c r="L634" s="113"/>
    </row>
    <row r="635" spans="1:12" ht="15.75" customHeight="1">
      <c r="A635" s="109"/>
      <c r="K635" s="112"/>
      <c r="L635" s="113"/>
    </row>
    <row r="636" spans="1:12" ht="15.75" customHeight="1">
      <c r="A636" s="109"/>
      <c r="K636" s="112"/>
      <c r="L636" s="113"/>
    </row>
    <row r="637" spans="1:12" ht="15.75" customHeight="1">
      <c r="A637" s="109"/>
      <c r="K637" s="112"/>
      <c r="L637" s="113"/>
    </row>
    <row r="638" spans="1:12" ht="15.75" customHeight="1">
      <c r="A638" s="109"/>
      <c r="K638" s="112"/>
      <c r="L638" s="113"/>
    </row>
    <row r="639" spans="1:12" ht="15.75" customHeight="1">
      <c r="A639" s="109"/>
      <c r="K639" s="112"/>
      <c r="L639" s="113"/>
    </row>
    <row r="640" spans="1:12" ht="15.75" customHeight="1">
      <c r="A640" s="109"/>
      <c r="K640" s="112"/>
      <c r="L640" s="113"/>
    </row>
    <row r="641" spans="1:12" ht="15.75" customHeight="1">
      <c r="A641" s="109"/>
      <c r="K641" s="112"/>
      <c r="L641" s="113"/>
    </row>
    <row r="642" spans="1:12" ht="15.75" customHeight="1">
      <c r="A642" s="109"/>
      <c r="K642" s="112"/>
      <c r="L642" s="113"/>
    </row>
    <row r="643" spans="1:12" ht="15.75" customHeight="1">
      <c r="A643" s="109"/>
      <c r="K643" s="112"/>
      <c r="L643" s="113"/>
    </row>
    <row r="644" spans="1:12" ht="15.75" customHeight="1">
      <c r="A644" s="109"/>
      <c r="K644" s="112"/>
      <c r="L644" s="113"/>
    </row>
    <row r="645" spans="1:12" ht="15.75" customHeight="1">
      <c r="A645" s="109"/>
      <c r="K645" s="112"/>
      <c r="L645" s="113"/>
    </row>
    <row r="646" spans="1:12" ht="15.75" customHeight="1">
      <c r="A646" s="109"/>
      <c r="K646" s="112"/>
      <c r="L646" s="113"/>
    </row>
    <row r="647" spans="1:12" ht="15.75" customHeight="1">
      <c r="A647" s="109"/>
      <c r="K647" s="112"/>
      <c r="L647" s="113"/>
    </row>
    <row r="648" spans="1:12" ht="15.75" customHeight="1">
      <c r="A648" s="109"/>
      <c r="K648" s="112"/>
      <c r="L648" s="113"/>
    </row>
    <row r="649" spans="1:12" ht="15.75" customHeight="1">
      <c r="A649" s="109"/>
      <c r="K649" s="112"/>
      <c r="L649" s="113"/>
    </row>
    <row r="650" spans="1:12" ht="15.75" customHeight="1">
      <c r="A650" s="109"/>
      <c r="K650" s="112"/>
      <c r="L650" s="113"/>
    </row>
    <row r="651" spans="1:12" ht="15.75" customHeight="1">
      <c r="A651" s="109"/>
      <c r="K651" s="112"/>
      <c r="L651" s="113"/>
    </row>
    <row r="652" spans="1:12" ht="15.75" customHeight="1">
      <c r="A652" s="109"/>
      <c r="K652" s="112"/>
      <c r="L652" s="113"/>
    </row>
    <row r="653" spans="1:12" ht="15.75" customHeight="1">
      <c r="A653" s="109"/>
      <c r="K653" s="112"/>
      <c r="L653" s="113"/>
    </row>
    <row r="654" spans="1:12" ht="15.75" customHeight="1">
      <c r="A654" s="109"/>
      <c r="K654" s="112"/>
      <c r="L654" s="113"/>
    </row>
    <row r="655" spans="1:12" ht="15.75" customHeight="1">
      <c r="A655" s="109"/>
      <c r="K655" s="112"/>
      <c r="L655" s="113"/>
    </row>
    <row r="656" spans="1:12" ht="15.75" customHeight="1">
      <c r="A656" s="109"/>
      <c r="K656" s="112"/>
      <c r="L656" s="113"/>
    </row>
    <row r="657" spans="1:12" ht="15.75" customHeight="1">
      <c r="A657" s="109"/>
      <c r="K657" s="112"/>
      <c r="L657" s="113"/>
    </row>
    <row r="658" spans="1:12" ht="15.75" customHeight="1">
      <c r="A658" s="109"/>
      <c r="K658" s="112"/>
      <c r="L658" s="113"/>
    </row>
    <row r="659" spans="1:12" ht="15.75" customHeight="1">
      <c r="A659" s="109"/>
      <c r="K659" s="112"/>
      <c r="L659" s="113"/>
    </row>
    <row r="660" spans="1:12" ht="15.75" customHeight="1">
      <c r="A660" s="109"/>
      <c r="K660" s="112"/>
      <c r="L660" s="113"/>
    </row>
    <row r="661" spans="1:12" ht="15.75" customHeight="1">
      <c r="A661" s="109"/>
      <c r="K661" s="112"/>
      <c r="L661" s="113"/>
    </row>
    <row r="662" spans="1:12" ht="15.75" customHeight="1">
      <c r="A662" s="109"/>
      <c r="K662" s="112"/>
      <c r="L662" s="113"/>
    </row>
    <row r="663" spans="1:12" ht="15.75" customHeight="1">
      <c r="A663" s="109"/>
      <c r="K663" s="112"/>
      <c r="L663" s="113"/>
    </row>
    <row r="664" spans="1:12" ht="15.75" customHeight="1">
      <c r="A664" s="109"/>
      <c r="K664" s="112"/>
      <c r="L664" s="113"/>
    </row>
    <row r="665" spans="1:12" ht="15.75" customHeight="1">
      <c r="A665" s="109"/>
      <c r="K665" s="112"/>
      <c r="L665" s="113"/>
    </row>
    <row r="666" spans="1:12" ht="15.75" customHeight="1">
      <c r="A666" s="109"/>
      <c r="K666" s="112"/>
      <c r="L666" s="113"/>
    </row>
    <row r="667" spans="1:12" ht="15.75" customHeight="1">
      <c r="A667" s="109"/>
      <c r="K667" s="112"/>
      <c r="L667" s="113"/>
    </row>
    <row r="668" spans="1:12" ht="15.75" customHeight="1">
      <c r="A668" s="109"/>
      <c r="K668" s="112"/>
      <c r="L668" s="113"/>
    </row>
    <row r="669" spans="1:12" ht="15.75" customHeight="1">
      <c r="A669" s="109"/>
      <c r="K669" s="112"/>
      <c r="L669" s="113"/>
    </row>
    <row r="670" spans="1:12" ht="15.75" customHeight="1">
      <c r="A670" s="109"/>
      <c r="K670" s="112"/>
      <c r="L670" s="113"/>
    </row>
    <row r="671" spans="1:12" ht="15.75" customHeight="1">
      <c r="A671" s="109"/>
      <c r="K671" s="112"/>
      <c r="L671" s="113"/>
    </row>
    <row r="672" spans="1:12" ht="15.75" customHeight="1">
      <c r="A672" s="109"/>
      <c r="K672" s="112"/>
      <c r="L672" s="113"/>
    </row>
    <row r="673" spans="1:12" ht="15.75" customHeight="1">
      <c r="A673" s="109"/>
      <c r="K673" s="112"/>
      <c r="L673" s="113"/>
    </row>
    <row r="674" spans="1:12" ht="15.75" customHeight="1">
      <c r="A674" s="109"/>
      <c r="K674" s="112"/>
      <c r="L674" s="113"/>
    </row>
    <row r="675" spans="1:12" ht="15.75" customHeight="1">
      <c r="A675" s="109"/>
      <c r="K675" s="112"/>
      <c r="L675" s="113"/>
    </row>
    <row r="676" spans="1:12" ht="15.75" customHeight="1">
      <c r="A676" s="109"/>
      <c r="K676" s="112"/>
      <c r="L676" s="113"/>
    </row>
    <row r="677" spans="1:12" ht="15.75" customHeight="1">
      <c r="A677" s="109"/>
      <c r="K677" s="112"/>
      <c r="L677" s="113"/>
    </row>
    <row r="678" spans="1:12" ht="15.75" customHeight="1">
      <c r="A678" s="109"/>
      <c r="K678" s="112"/>
      <c r="L678" s="113"/>
    </row>
    <row r="679" spans="1:12" ht="15.75" customHeight="1">
      <c r="A679" s="109"/>
      <c r="K679" s="112"/>
      <c r="L679" s="113"/>
    </row>
    <row r="680" spans="1:12" ht="15.75" customHeight="1">
      <c r="A680" s="109"/>
      <c r="K680" s="112"/>
      <c r="L680" s="113"/>
    </row>
    <row r="681" spans="1:12" ht="15.75" customHeight="1">
      <c r="A681" s="109"/>
      <c r="K681" s="112"/>
      <c r="L681" s="113"/>
    </row>
    <row r="682" spans="1:12" ht="15.75" customHeight="1">
      <c r="A682" s="109"/>
      <c r="K682" s="112"/>
      <c r="L682" s="113"/>
    </row>
    <row r="683" spans="1:12" ht="15.75" customHeight="1">
      <c r="A683" s="109"/>
      <c r="K683" s="112"/>
      <c r="L683" s="113"/>
    </row>
    <row r="684" spans="1:12" ht="15.75" customHeight="1">
      <c r="A684" s="109"/>
      <c r="K684" s="112"/>
      <c r="L684" s="113"/>
    </row>
    <row r="685" spans="1:12" ht="15.75" customHeight="1">
      <c r="A685" s="109"/>
      <c r="K685" s="112"/>
      <c r="L685" s="113"/>
    </row>
    <row r="686" spans="1:12" ht="15.75" customHeight="1">
      <c r="A686" s="109"/>
      <c r="K686" s="112"/>
      <c r="L686" s="113"/>
    </row>
    <row r="687" spans="1:12" ht="15.75" customHeight="1">
      <c r="A687" s="109"/>
      <c r="K687" s="112"/>
      <c r="L687" s="113"/>
    </row>
    <row r="688" spans="1:12" ht="15.75" customHeight="1">
      <c r="A688" s="109"/>
      <c r="K688" s="112"/>
      <c r="L688" s="113"/>
    </row>
    <row r="689" spans="1:12" ht="15.75" customHeight="1">
      <c r="A689" s="109"/>
      <c r="K689" s="112"/>
      <c r="L689" s="113"/>
    </row>
    <row r="690" spans="1:12" ht="15.75" customHeight="1">
      <c r="A690" s="109"/>
      <c r="K690" s="112"/>
      <c r="L690" s="113"/>
    </row>
    <row r="691" spans="1:12" ht="15.75" customHeight="1">
      <c r="A691" s="109"/>
      <c r="K691" s="112"/>
      <c r="L691" s="113"/>
    </row>
    <row r="692" spans="1:12" ht="15.75" customHeight="1">
      <c r="A692" s="109"/>
      <c r="K692" s="112"/>
      <c r="L692" s="113"/>
    </row>
    <row r="693" spans="1:12" ht="15.75" customHeight="1">
      <c r="A693" s="109"/>
      <c r="K693" s="112"/>
      <c r="L693" s="113"/>
    </row>
    <row r="694" spans="1:12" ht="15.75" customHeight="1">
      <c r="A694" s="109"/>
      <c r="K694" s="112"/>
      <c r="L694" s="113"/>
    </row>
    <row r="695" spans="1:12" ht="15.75" customHeight="1">
      <c r="A695" s="109"/>
      <c r="K695" s="112"/>
      <c r="L695" s="113"/>
    </row>
    <row r="696" spans="1:12" ht="15.75" customHeight="1">
      <c r="A696" s="109"/>
      <c r="K696" s="112"/>
      <c r="L696" s="113"/>
    </row>
    <row r="697" spans="1:12" ht="15.75" customHeight="1">
      <c r="A697" s="109"/>
      <c r="K697" s="112"/>
      <c r="L697" s="113"/>
    </row>
    <row r="698" spans="1:12" ht="15.75" customHeight="1">
      <c r="A698" s="109"/>
      <c r="K698" s="112"/>
      <c r="L698" s="113"/>
    </row>
    <row r="699" spans="1:12" ht="15.75" customHeight="1">
      <c r="A699" s="109"/>
      <c r="K699" s="112"/>
      <c r="L699" s="113"/>
    </row>
    <row r="700" spans="1:12" ht="15.75" customHeight="1">
      <c r="A700" s="109"/>
      <c r="K700" s="112"/>
      <c r="L700" s="113"/>
    </row>
    <row r="701" spans="1:12" ht="15.75" customHeight="1">
      <c r="A701" s="109"/>
      <c r="K701" s="112"/>
      <c r="L701" s="113"/>
    </row>
    <row r="702" spans="1:12" ht="15.75" customHeight="1">
      <c r="A702" s="109"/>
      <c r="K702" s="112"/>
      <c r="L702" s="113"/>
    </row>
    <row r="703" spans="1:12" ht="15.75" customHeight="1">
      <c r="A703" s="109"/>
      <c r="K703" s="112"/>
      <c r="L703" s="113"/>
    </row>
    <row r="704" spans="1:12" ht="15.75" customHeight="1">
      <c r="A704" s="109"/>
      <c r="K704" s="112"/>
      <c r="L704" s="113"/>
    </row>
    <row r="705" spans="1:12" ht="15.75" customHeight="1">
      <c r="A705" s="109"/>
      <c r="K705" s="112"/>
      <c r="L705" s="113"/>
    </row>
    <row r="706" spans="1:12" ht="15.75" customHeight="1">
      <c r="A706" s="109"/>
      <c r="K706" s="112"/>
      <c r="L706" s="113"/>
    </row>
    <row r="707" spans="1:12" ht="15.75" customHeight="1">
      <c r="A707" s="109"/>
      <c r="K707" s="112"/>
      <c r="L707" s="113"/>
    </row>
    <row r="708" spans="1:12" ht="15.75" customHeight="1">
      <c r="A708" s="109"/>
      <c r="K708" s="112"/>
      <c r="L708" s="113"/>
    </row>
    <row r="709" spans="1:12" ht="15.75" customHeight="1">
      <c r="A709" s="109"/>
      <c r="K709" s="112"/>
      <c r="L709" s="113"/>
    </row>
    <row r="710" spans="1:12" ht="15.75" customHeight="1">
      <c r="A710" s="109"/>
      <c r="K710" s="112"/>
      <c r="L710" s="113"/>
    </row>
    <row r="711" spans="1:12" ht="15.75" customHeight="1">
      <c r="A711" s="109"/>
      <c r="K711" s="112"/>
      <c r="L711" s="113"/>
    </row>
    <row r="712" spans="1:12" ht="15.75" customHeight="1">
      <c r="A712" s="109"/>
      <c r="K712" s="112"/>
      <c r="L712" s="113"/>
    </row>
    <row r="713" spans="1:12" ht="15.75" customHeight="1">
      <c r="A713" s="109"/>
      <c r="K713" s="112"/>
      <c r="L713" s="113"/>
    </row>
    <row r="714" spans="1:12" ht="15.75" customHeight="1">
      <c r="A714" s="109"/>
      <c r="K714" s="112"/>
      <c r="L714" s="113"/>
    </row>
    <row r="715" spans="1:12" ht="15.75" customHeight="1">
      <c r="A715" s="109"/>
      <c r="K715" s="112"/>
      <c r="L715" s="113"/>
    </row>
    <row r="716" spans="1:12" ht="15.75" customHeight="1">
      <c r="A716" s="109"/>
      <c r="K716" s="112"/>
      <c r="L716" s="113"/>
    </row>
    <row r="717" spans="1:12" ht="15.75" customHeight="1">
      <c r="A717" s="109"/>
      <c r="K717" s="112"/>
      <c r="L717" s="113"/>
    </row>
    <row r="718" spans="1:12" ht="15.75" customHeight="1">
      <c r="A718" s="109"/>
      <c r="K718" s="112"/>
      <c r="L718" s="113"/>
    </row>
    <row r="719" spans="1:12" ht="15.75" customHeight="1">
      <c r="A719" s="109"/>
      <c r="K719" s="112"/>
      <c r="L719" s="113"/>
    </row>
    <row r="720" spans="1:12" ht="15.75" customHeight="1">
      <c r="A720" s="109"/>
      <c r="K720" s="112"/>
      <c r="L720" s="113"/>
    </row>
    <row r="721" spans="1:12" ht="15.75" customHeight="1">
      <c r="A721" s="109"/>
      <c r="K721" s="112"/>
      <c r="L721" s="113"/>
    </row>
    <row r="722" spans="1:12" ht="15.75" customHeight="1">
      <c r="A722" s="109"/>
      <c r="K722" s="112"/>
      <c r="L722" s="113"/>
    </row>
    <row r="723" spans="1:12" ht="15.75" customHeight="1">
      <c r="A723" s="109"/>
      <c r="K723" s="112"/>
      <c r="L723" s="113"/>
    </row>
    <row r="724" spans="1:12" ht="15.75" customHeight="1">
      <c r="A724" s="109"/>
      <c r="K724" s="112"/>
      <c r="L724" s="113"/>
    </row>
    <row r="725" spans="1:12" ht="15.75" customHeight="1">
      <c r="A725" s="109"/>
      <c r="K725" s="112"/>
      <c r="L725" s="113"/>
    </row>
    <row r="726" spans="1:12" ht="15.75" customHeight="1">
      <c r="A726" s="109"/>
      <c r="K726" s="112"/>
      <c r="L726" s="113"/>
    </row>
    <row r="727" spans="1:12" ht="15.75" customHeight="1">
      <c r="A727" s="109"/>
      <c r="K727" s="112"/>
      <c r="L727" s="113"/>
    </row>
    <row r="728" spans="1:12" ht="15.75" customHeight="1">
      <c r="A728" s="109"/>
      <c r="K728" s="112"/>
      <c r="L728" s="113"/>
    </row>
    <row r="729" spans="1:12" ht="15.75" customHeight="1">
      <c r="A729" s="109"/>
      <c r="K729" s="112"/>
      <c r="L729" s="113"/>
    </row>
    <row r="730" spans="1:12" ht="15.75" customHeight="1">
      <c r="A730" s="109"/>
      <c r="K730" s="112"/>
      <c r="L730" s="113"/>
    </row>
    <row r="731" spans="1:12" ht="15.75" customHeight="1">
      <c r="A731" s="109"/>
      <c r="K731" s="112"/>
      <c r="L731" s="113"/>
    </row>
    <row r="732" spans="1:12" ht="15.75" customHeight="1">
      <c r="A732" s="109"/>
      <c r="K732" s="112"/>
      <c r="L732" s="113"/>
    </row>
    <row r="733" spans="1:12" ht="15.75" customHeight="1">
      <c r="A733" s="109"/>
      <c r="K733" s="112"/>
      <c r="L733" s="113"/>
    </row>
    <row r="734" spans="1:12" ht="15.75" customHeight="1">
      <c r="A734" s="109"/>
      <c r="K734" s="112"/>
      <c r="L734" s="113"/>
    </row>
    <row r="735" spans="1:12" ht="15.75" customHeight="1">
      <c r="A735" s="109"/>
      <c r="K735" s="112"/>
      <c r="L735" s="113"/>
    </row>
    <row r="736" spans="1:12" ht="15.75" customHeight="1">
      <c r="A736" s="109"/>
      <c r="K736" s="112"/>
      <c r="L736" s="113"/>
    </row>
    <row r="737" spans="1:12" ht="15.75" customHeight="1">
      <c r="A737" s="109"/>
      <c r="K737" s="112"/>
      <c r="L737" s="113"/>
    </row>
    <row r="738" spans="1:12" ht="15.75" customHeight="1">
      <c r="A738" s="109"/>
      <c r="K738" s="112"/>
      <c r="L738" s="113"/>
    </row>
    <row r="739" spans="1:12" ht="15.75" customHeight="1">
      <c r="A739" s="109"/>
      <c r="K739" s="112"/>
      <c r="L739" s="113"/>
    </row>
    <row r="740" spans="1:12" ht="15.75" customHeight="1">
      <c r="A740" s="109"/>
      <c r="K740" s="112"/>
      <c r="L740" s="113"/>
    </row>
    <row r="741" spans="1:12" ht="15.75" customHeight="1">
      <c r="A741" s="109"/>
      <c r="K741" s="112"/>
      <c r="L741" s="113"/>
    </row>
    <row r="742" spans="1:12" ht="15.75" customHeight="1">
      <c r="A742" s="109"/>
      <c r="K742" s="112"/>
      <c r="L742" s="113"/>
    </row>
    <row r="743" spans="1:12" ht="15.75" customHeight="1">
      <c r="A743" s="109"/>
      <c r="K743" s="112"/>
      <c r="L743" s="113"/>
    </row>
    <row r="744" spans="1:12" ht="15.75" customHeight="1">
      <c r="A744" s="109"/>
      <c r="K744" s="112"/>
      <c r="L744" s="113"/>
    </row>
    <row r="745" spans="1:12" ht="15.75" customHeight="1">
      <c r="A745" s="109"/>
      <c r="K745" s="112"/>
      <c r="L745" s="113"/>
    </row>
    <row r="746" spans="1:12" ht="15.75" customHeight="1">
      <c r="A746" s="109"/>
      <c r="K746" s="112"/>
      <c r="L746" s="113"/>
    </row>
    <row r="747" spans="1:12" ht="15.75" customHeight="1">
      <c r="A747" s="109"/>
      <c r="K747" s="112"/>
      <c r="L747" s="113"/>
    </row>
    <row r="748" spans="1:12" ht="15.75" customHeight="1">
      <c r="A748" s="109"/>
      <c r="K748" s="112"/>
      <c r="L748" s="113"/>
    </row>
    <row r="749" spans="1:12" ht="15.75" customHeight="1">
      <c r="A749" s="109"/>
      <c r="K749" s="112"/>
      <c r="L749" s="113"/>
    </row>
    <row r="750" spans="1:12" ht="15.75" customHeight="1">
      <c r="A750" s="109"/>
      <c r="K750" s="112"/>
      <c r="L750" s="113"/>
    </row>
    <row r="751" spans="1:12" ht="15.75" customHeight="1">
      <c r="A751" s="109"/>
      <c r="K751" s="112"/>
      <c r="L751" s="113"/>
    </row>
    <row r="752" spans="1:12" ht="15.75" customHeight="1">
      <c r="A752" s="109"/>
      <c r="K752" s="112"/>
      <c r="L752" s="113"/>
    </row>
    <row r="753" spans="1:12" ht="15.75" customHeight="1">
      <c r="A753" s="109"/>
      <c r="K753" s="112"/>
      <c r="L753" s="113"/>
    </row>
    <row r="754" spans="1:12" ht="15.75" customHeight="1">
      <c r="A754" s="109"/>
      <c r="K754" s="112"/>
      <c r="L754" s="113"/>
    </row>
    <row r="755" spans="1:12" ht="15.75" customHeight="1">
      <c r="A755" s="109"/>
      <c r="K755" s="112"/>
      <c r="L755" s="113"/>
    </row>
    <row r="756" spans="1:12" ht="15.75" customHeight="1">
      <c r="A756" s="109"/>
      <c r="K756" s="112"/>
      <c r="L756" s="113"/>
    </row>
    <row r="757" spans="1:12" ht="15.75" customHeight="1">
      <c r="A757" s="109"/>
      <c r="K757" s="112"/>
      <c r="L757" s="113"/>
    </row>
    <row r="758" spans="1:12" ht="15.75" customHeight="1">
      <c r="A758" s="109"/>
      <c r="K758" s="112"/>
      <c r="L758" s="113"/>
    </row>
    <row r="759" spans="1:12" ht="15.75" customHeight="1">
      <c r="A759" s="109"/>
      <c r="K759" s="112"/>
      <c r="L759" s="113"/>
    </row>
    <row r="760" spans="1:12" ht="15.75" customHeight="1">
      <c r="A760" s="109"/>
      <c r="K760" s="112"/>
      <c r="L760" s="113"/>
    </row>
    <row r="761" spans="1:12" ht="15.75" customHeight="1">
      <c r="A761" s="109"/>
      <c r="K761" s="112"/>
      <c r="L761" s="113"/>
    </row>
    <row r="762" spans="1:12" ht="15.75" customHeight="1">
      <c r="A762" s="109"/>
      <c r="K762" s="112"/>
      <c r="L762" s="113"/>
    </row>
    <row r="763" spans="1:12" ht="15.75" customHeight="1">
      <c r="A763" s="109"/>
      <c r="K763" s="112"/>
      <c r="L763" s="113"/>
    </row>
    <row r="764" spans="1:12" ht="15.75" customHeight="1">
      <c r="A764" s="109"/>
      <c r="K764" s="112"/>
      <c r="L764" s="113"/>
    </row>
    <row r="765" spans="1:12" ht="15.75" customHeight="1">
      <c r="A765" s="109"/>
      <c r="K765" s="112"/>
      <c r="L765" s="113"/>
    </row>
    <row r="766" spans="1:12" ht="15.75" customHeight="1">
      <c r="A766" s="109"/>
      <c r="K766" s="112"/>
      <c r="L766" s="113"/>
    </row>
    <row r="767" spans="1:12" ht="15.75" customHeight="1">
      <c r="A767" s="109"/>
      <c r="K767" s="112"/>
      <c r="L767" s="113"/>
    </row>
    <row r="768" spans="1:12" ht="15.75" customHeight="1">
      <c r="A768" s="109"/>
      <c r="K768" s="112"/>
      <c r="L768" s="113"/>
    </row>
    <row r="769" spans="1:12" ht="15.75" customHeight="1">
      <c r="A769" s="109"/>
      <c r="K769" s="112"/>
      <c r="L769" s="113"/>
    </row>
    <row r="770" spans="1:12" ht="15.75" customHeight="1">
      <c r="A770" s="109"/>
      <c r="K770" s="112"/>
      <c r="L770" s="113"/>
    </row>
    <row r="771" spans="1:12" ht="15.75" customHeight="1">
      <c r="A771" s="109"/>
      <c r="K771" s="112"/>
      <c r="L771" s="113"/>
    </row>
    <row r="772" spans="1:12" ht="15.75" customHeight="1">
      <c r="A772" s="109"/>
      <c r="K772" s="112"/>
      <c r="L772" s="113"/>
    </row>
    <row r="773" spans="1:12" ht="15.75" customHeight="1">
      <c r="A773" s="109"/>
      <c r="K773" s="112"/>
      <c r="L773" s="113"/>
    </row>
    <row r="774" spans="1:12" ht="15.75" customHeight="1">
      <c r="A774" s="109"/>
      <c r="K774" s="112"/>
      <c r="L774" s="113"/>
    </row>
    <row r="775" spans="1:12" ht="15.75" customHeight="1">
      <c r="A775" s="109"/>
      <c r="K775" s="112"/>
      <c r="L775" s="113"/>
    </row>
    <row r="776" spans="1:12" ht="15.75" customHeight="1">
      <c r="A776" s="109"/>
      <c r="K776" s="112"/>
      <c r="L776" s="113"/>
    </row>
    <row r="777" spans="1:12" ht="15.75" customHeight="1">
      <c r="A777" s="109"/>
      <c r="K777" s="112"/>
      <c r="L777" s="113"/>
    </row>
    <row r="778" spans="1:12" ht="15.75" customHeight="1">
      <c r="A778" s="109"/>
      <c r="K778" s="112"/>
      <c r="L778" s="113"/>
    </row>
    <row r="779" spans="1:12" ht="15.75" customHeight="1">
      <c r="A779" s="109"/>
      <c r="K779" s="112"/>
      <c r="L779" s="113"/>
    </row>
    <row r="780" spans="1:12" ht="15.75" customHeight="1">
      <c r="A780" s="109"/>
      <c r="K780" s="112"/>
      <c r="L780" s="113"/>
    </row>
    <row r="781" spans="1:12" ht="15.75" customHeight="1">
      <c r="A781" s="109"/>
      <c r="K781" s="112"/>
      <c r="L781" s="113"/>
    </row>
    <row r="782" spans="1:12" ht="15.75" customHeight="1">
      <c r="A782" s="109"/>
      <c r="K782" s="112"/>
      <c r="L782" s="113"/>
    </row>
    <row r="783" spans="1:12" ht="15.75" customHeight="1">
      <c r="A783" s="109"/>
      <c r="K783" s="112"/>
      <c r="L783" s="113"/>
    </row>
    <row r="784" spans="1:12" ht="15.75" customHeight="1">
      <c r="A784" s="109"/>
      <c r="K784" s="112"/>
      <c r="L784" s="113"/>
    </row>
    <row r="785" spans="1:12" ht="15.75" customHeight="1">
      <c r="A785" s="109"/>
      <c r="K785" s="112"/>
      <c r="L785" s="113"/>
    </row>
    <row r="786" spans="1:12" ht="15.75" customHeight="1">
      <c r="A786" s="109"/>
      <c r="K786" s="112"/>
      <c r="L786" s="113"/>
    </row>
    <row r="787" spans="1:12" ht="15" customHeight="1">
      <c r="A787" s="109"/>
      <c r="K787" s="112"/>
      <c r="L787" s="113"/>
    </row>
    <row r="788" spans="1:12" ht="15" customHeight="1">
      <c r="A788" s="109"/>
      <c r="K788" s="112"/>
      <c r="L788" s="113"/>
    </row>
    <row r="789" spans="1:12" ht="15" customHeight="1">
      <c r="A789" s="109"/>
      <c r="K789" s="112"/>
      <c r="L789" s="113"/>
    </row>
    <row r="790" spans="1:12" ht="15" customHeight="1">
      <c r="A790" s="109"/>
      <c r="K790" s="112"/>
      <c r="L790" s="113"/>
    </row>
    <row r="791" spans="1:12" ht="15" customHeight="1">
      <c r="A791" s="109"/>
      <c r="K791" s="112"/>
      <c r="L791" s="113"/>
    </row>
    <row r="792" spans="1:12" ht="15" customHeight="1">
      <c r="A792" s="109"/>
      <c r="K792" s="112"/>
      <c r="L792" s="113"/>
    </row>
    <row r="793" spans="1:12" ht="15" customHeight="1">
      <c r="A793" s="109"/>
      <c r="K793" s="112"/>
      <c r="L793" s="113"/>
    </row>
    <row r="794" spans="1:12" ht="15" customHeight="1">
      <c r="A794" s="109"/>
      <c r="K794" s="112"/>
      <c r="L794" s="113"/>
    </row>
    <row r="795" spans="1:12" ht="15" customHeight="1">
      <c r="A795" s="109"/>
      <c r="K795" s="112"/>
      <c r="L795" s="113"/>
    </row>
    <row r="796" spans="1:12" ht="15" customHeight="1">
      <c r="A796" s="109"/>
      <c r="K796" s="112"/>
      <c r="L796" s="113"/>
    </row>
    <row r="797" spans="1:12" ht="15" customHeight="1">
      <c r="A797" s="109"/>
      <c r="K797" s="112"/>
      <c r="L797" s="113"/>
    </row>
    <row r="798" spans="1:12" ht="15" customHeight="1">
      <c r="A798" s="109"/>
      <c r="K798" s="112"/>
      <c r="L798" s="113"/>
    </row>
    <row r="799" spans="1:12" ht="15" customHeight="1">
      <c r="A799" s="109"/>
      <c r="K799" s="112"/>
      <c r="L799" s="113"/>
    </row>
    <row r="800" spans="1:12" ht="15" customHeight="1">
      <c r="A800" s="109"/>
      <c r="K800" s="112"/>
      <c r="L800" s="113"/>
    </row>
    <row r="801" spans="1:12" ht="15" customHeight="1">
      <c r="A801" s="109"/>
      <c r="K801" s="112"/>
      <c r="L801" s="113"/>
    </row>
    <row r="802" spans="1:12" ht="15" customHeight="1">
      <c r="A802" s="109"/>
      <c r="K802" s="112"/>
      <c r="L802" s="113"/>
    </row>
    <row r="803" spans="1:12" ht="15" customHeight="1">
      <c r="A803" s="109"/>
      <c r="K803" s="112"/>
      <c r="L803" s="113"/>
    </row>
    <row r="804" spans="1:12" ht="15" customHeight="1">
      <c r="A804" s="109"/>
      <c r="K804" s="112"/>
      <c r="L804" s="113"/>
    </row>
    <row r="805" spans="1:12" ht="15" customHeight="1">
      <c r="A805" s="109"/>
      <c r="K805" s="112"/>
      <c r="L805" s="113"/>
    </row>
    <row r="806" spans="1:12" ht="15" customHeight="1">
      <c r="A806" s="109"/>
      <c r="K806" s="112"/>
      <c r="L806" s="113"/>
    </row>
    <row r="807" spans="1:12" ht="15" customHeight="1">
      <c r="A807" s="109"/>
      <c r="K807" s="112"/>
      <c r="L807" s="113"/>
    </row>
    <row r="808" spans="1:12" ht="15" customHeight="1">
      <c r="A808" s="109"/>
      <c r="K808" s="112"/>
      <c r="L808" s="113"/>
    </row>
    <row r="809" spans="1:12" ht="15" customHeight="1">
      <c r="A809" s="109"/>
      <c r="K809" s="112"/>
      <c r="L809" s="113"/>
    </row>
    <row r="810" spans="1:12" ht="15" customHeight="1">
      <c r="A810" s="109"/>
      <c r="K810" s="112"/>
      <c r="L810" s="113"/>
    </row>
    <row r="811" spans="1:12" ht="15" customHeight="1">
      <c r="A811" s="109"/>
      <c r="K811" s="112"/>
      <c r="L811" s="113"/>
    </row>
    <row r="812" spans="1:12" ht="15" customHeight="1">
      <c r="A812" s="109"/>
      <c r="K812" s="112"/>
      <c r="L812" s="113"/>
    </row>
    <row r="813" spans="1:12" ht="15" customHeight="1">
      <c r="A813" s="109"/>
      <c r="K813" s="112"/>
      <c r="L813" s="113"/>
    </row>
    <row r="814" spans="1:12" ht="15" customHeight="1">
      <c r="A814" s="109"/>
      <c r="K814" s="112"/>
      <c r="L814" s="113"/>
    </row>
    <row r="815" spans="1:12" ht="15" customHeight="1">
      <c r="A815" s="109"/>
      <c r="K815" s="112"/>
      <c r="L815" s="113"/>
    </row>
    <row r="816" spans="1:12" ht="15" customHeight="1">
      <c r="A816" s="109"/>
      <c r="K816" s="112"/>
      <c r="L816" s="113"/>
    </row>
    <row r="817" spans="1:12" ht="15" customHeight="1">
      <c r="A817" s="109"/>
      <c r="K817" s="112"/>
      <c r="L817" s="113"/>
    </row>
    <row r="818" spans="1:12" ht="15" customHeight="1">
      <c r="A818" s="109"/>
      <c r="K818" s="112"/>
      <c r="L818" s="113"/>
    </row>
    <row r="819" spans="1:12" ht="15" customHeight="1">
      <c r="A819" s="109"/>
      <c r="K819" s="112"/>
      <c r="L819" s="113"/>
    </row>
    <row r="820" spans="1:12" ht="15" customHeight="1">
      <c r="A820" s="109"/>
      <c r="K820" s="112"/>
      <c r="L820" s="113"/>
    </row>
    <row r="821" spans="1:12" ht="15" customHeight="1">
      <c r="A821" s="109"/>
      <c r="K821" s="112"/>
      <c r="L821" s="113"/>
    </row>
    <row r="822" spans="1:12" ht="15" customHeight="1">
      <c r="A822" s="109"/>
      <c r="K822" s="112"/>
      <c r="L822" s="113"/>
    </row>
    <row r="823" spans="1:12" ht="15" customHeight="1">
      <c r="A823" s="109"/>
      <c r="K823" s="112"/>
      <c r="L823" s="113"/>
    </row>
    <row r="824" spans="1:12" ht="15" customHeight="1">
      <c r="A824" s="109"/>
      <c r="K824" s="112"/>
      <c r="L824" s="113"/>
    </row>
    <row r="825" spans="1:12" ht="15" customHeight="1">
      <c r="A825" s="109"/>
      <c r="K825" s="112"/>
      <c r="L825" s="113"/>
    </row>
    <row r="826" spans="1:12" ht="15" customHeight="1">
      <c r="A826" s="109"/>
      <c r="K826" s="112"/>
      <c r="L826" s="113"/>
    </row>
    <row r="827" spans="1:12" ht="15" customHeight="1">
      <c r="A827" s="109"/>
      <c r="K827" s="112"/>
      <c r="L827" s="113"/>
    </row>
    <row r="828" spans="1:12" ht="15" customHeight="1">
      <c r="A828" s="109"/>
      <c r="K828" s="112"/>
      <c r="L828" s="113"/>
    </row>
    <row r="829" spans="1:12" ht="15" customHeight="1">
      <c r="A829" s="109"/>
      <c r="K829" s="112"/>
      <c r="L829" s="113"/>
    </row>
    <row r="830" spans="1:12" ht="15" customHeight="1">
      <c r="A830" s="109"/>
      <c r="K830" s="112"/>
      <c r="L830" s="113"/>
    </row>
    <row r="831" spans="1:12" ht="15" customHeight="1">
      <c r="A831" s="109"/>
      <c r="K831" s="112"/>
      <c r="L831" s="113"/>
    </row>
    <row r="832" spans="1:12" ht="15" customHeight="1">
      <c r="A832" s="109"/>
      <c r="K832" s="112"/>
      <c r="L832" s="113"/>
    </row>
    <row r="833" spans="1:12" ht="15" customHeight="1">
      <c r="A833" s="109"/>
      <c r="K833" s="112"/>
      <c r="L833" s="113"/>
    </row>
    <row r="834" spans="1:12" ht="15" customHeight="1">
      <c r="A834" s="109"/>
      <c r="K834" s="112"/>
      <c r="L834" s="113"/>
    </row>
    <row r="835" spans="1:12" ht="15" customHeight="1">
      <c r="A835" s="109"/>
      <c r="K835" s="112"/>
      <c r="L835" s="113"/>
    </row>
    <row r="836" spans="1:12" ht="15" customHeight="1">
      <c r="A836" s="109"/>
      <c r="K836" s="112"/>
      <c r="L836" s="113"/>
    </row>
    <row r="837" spans="1:12" ht="15" customHeight="1">
      <c r="A837" s="109"/>
      <c r="K837" s="112"/>
      <c r="L837" s="113"/>
    </row>
    <row r="838" spans="1:12" ht="15" customHeight="1">
      <c r="A838" s="109"/>
      <c r="K838" s="112"/>
      <c r="L838" s="113"/>
    </row>
    <row r="839" spans="1:12" ht="15" customHeight="1">
      <c r="A839" s="109"/>
      <c r="K839" s="112"/>
      <c r="L839" s="113"/>
    </row>
    <row r="840" spans="1:12" ht="15" customHeight="1">
      <c r="A840" s="109"/>
      <c r="K840" s="112"/>
      <c r="L840" s="113"/>
    </row>
    <row r="841" spans="1:12" ht="15" customHeight="1">
      <c r="A841" s="109"/>
      <c r="K841" s="112"/>
      <c r="L841" s="113"/>
    </row>
    <row r="842" spans="1:12" ht="15" customHeight="1">
      <c r="A842" s="109"/>
      <c r="K842" s="112"/>
      <c r="L842" s="113"/>
    </row>
    <row r="843" spans="1:12" ht="15" customHeight="1">
      <c r="A843" s="109"/>
      <c r="K843" s="112"/>
      <c r="L843" s="113"/>
    </row>
    <row r="844" spans="1:12" ht="15" customHeight="1">
      <c r="A844" s="109"/>
      <c r="K844" s="112"/>
      <c r="L844" s="113"/>
    </row>
    <row r="845" spans="1:12" ht="15" customHeight="1">
      <c r="A845" s="109"/>
      <c r="K845" s="112"/>
      <c r="L845" s="113"/>
    </row>
    <row r="846" spans="1:12" ht="15" customHeight="1">
      <c r="A846" s="109"/>
      <c r="K846" s="112"/>
      <c r="L846" s="113"/>
    </row>
    <row r="847" spans="1:12" ht="15" customHeight="1">
      <c r="A847" s="109"/>
      <c r="K847" s="112"/>
      <c r="L847" s="113"/>
    </row>
    <row r="848" spans="1:12" ht="15" customHeight="1">
      <c r="A848" s="109"/>
      <c r="K848" s="112"/>
      <c r="L848" s="113"/>
    </row>
    <row r="849" spans="1:12" ht="15" customHeight="1">
      <c r="A849" s="109"/>
      <c r="K849" s="112"/>
      <c r="L849" s="113"/>
    </row>
    <row r="850" spans="1:12" ht="15" customHeight="1">
      <c r="A850" s="109"/>
      <c r="K850" s="112"/>
      <c r="L850" s="113"/>
    </row>
    <row r="851" spans="1:12" ht="15" customHeight="1">
      <c r="A851" s="109"/>
      <c r="K851" s="112"/>
      <c r="L851" s="113"/>
    </row>
    <row r="852" spans="1:12" ht="15" customHeight="1">
      <c r="A852" s="109"/>
      <c r="K852" s="112"/>
      <c r="L852" s="113"/>
    </row>
    <row r="853" spans="1:12" ht="15" customHeight="1">
      <c r="A853" s="109"/>
      <c r="K853" s="112"/>
      <c r="L853" s="113"/>
    </row>
    <row r="854" spans="1:12" ht="15" customHeight="1">
      <c r="A854" s="109"/>
      <c r="K854" s="112"/>
      <c r="L854" s="113"/>
    </row>
    <row r="855" spans="1:12" ht="15" customHeight="1">
      <c r="A855" s="109"/>
      <c r="K855" s="112"/>
      <c r="L855" s="113"/>
    </row>
    <row r="856" spans="1:12" ht="15" customHeight="1">
      <c r="A856" s="109"/>
      <c r="K856" s="112"/>
      <c r="L856" s="113"/>
    </row>
    <row r="857" spans="1:12" ht="15" customHeight="1">
      <c r="A857" s="109"/>
      <c r="K857" s="112"/>
      <c r="L857" s="113"/>
    </row>
    <row r="858" spans="1:12" ht="15" customHeight="1">
      <c r="A858" s="109"/>
      <c r="K858" s="112"/>
      <c r="L858" s="113"/>
    </row>
    <row r="859" spans="1:12" ht="15" customHeight="1">
      <c r="A859" s="109"/>
      <c r="K859" s="112"/>
      <c r="L859" s="113"/>
    </row>
    <row r="860" spans="1:12" ht="15" customHeight="1">
      <c r="A860" s="109"/>
      <c r="K860" s="112"/>
      <c r="L860" s="113"/>
    </row>
    <row r="861" spans="1:12" ht="15" customHeight="1">
      <c r="A861" s="109"/>
      <c r="K861" s="112"/>
      <c r="L861" s="113"/>
    </row>
    <row r="862" spans="1:12" ht="15" customHeight="1">
      <c r="A862" s="109"/>
      <c r="K862" s="112"/>
      <c r="L862" s="113"/>
    </row>
    <row r="863" spans="1:12" ht="15" customHeight="1">
      <c r="A863" s="109"/>
      <c r="K863" s="112"/>
      <c r="L863" s="113"/>
    </row>
    <row r="864" spans="1:12" ht="15" customHeight="1">
      <c r="A864" s="109"/>
      <c r="K864" s="112"/>
      <c r="L864" s="113"/>
    </row>
    <row r="865" spans="1:12" ht="15" customHeight="1">
      <c r="A865" s="109"/>
      <c r="K865" s="112"/>
      <c r="L865" s="113"/>
    </row>
    <row r="866" spans="1:12" ht="15" customHeight="1">
      <c r="A866" s="109"/>
      <c r="K866" s="112"/>
      <c r="L866" s="113"/>
    </row>
    <row r="867" spans="1:12" ht="15" customHeight="1">
      <c r="A867" s="109"/>
      <c r="K867" s="112"/>
      <c r="L867" s="113"/>
    </row>
    <row r="868" spans="1:12" ht="15" customHeight="1">
      <c r="A868" s="109"/>
      <c r="K868" s="112"/>
      <c r="L868" s="113"/>
    </row>
    <row r="869" spans="1:12" ht="15" customHeight="1">
      <c r="A869" s="109"/>
      <c r="K869" s="112"/>
      <c r="L869" s="113"/>
    </row>
    <row r="870" spans="1:12" ht="15" customHeight="1">
      <c r="A870" s="109"/>
      <c r="K870" s="112"/>
      <c r="L870" s="113"/>
    </row>
    <row r="871" spans="1:12" ht="15" customHeight="1">
      <c r="A871" s="109"/>
      <c r="K871" s="112"/>
      <c r="L871" s="113"/>
    </row>
    <row r="872" spans="1:12" ht="15" customHeight="1">
      <c r="A872" s="109"/>
      <c r="K872" s="112"/>
      <c r="L872" s="113"/>
    </row>
    <row r="873" spans="1:12" ht="15" customHeight="1">
      <c r="A873" s="109"/>
      <c r="K873" s="112"/>
      <c r="L873" s="113"/>
    </row>
    <row r="874" spans="1:12" ht="15" customHeight="1">
      <c r="A874" s="109"/>
      <c r="K874" s="112"/>
      <c r="L874" s="113"/>
    </row>
    <row r="875" spans="1:12" ht="15" customHeight="1">
      <c r="A875" s="109"/>
      <c r="K875" s="112"/>
      <c r="L875" s="113"/>
    </row>
    <row r="876" spans="1:12" ht="15" customHeight="1">
      <c r="A876" s="109"/>
      <c r="K876" s="112"/>
      <c r="L876" s="113"/>
    </row>
    <row r="877" spans="1:12" ht="15" customHeight="1">
      <c r="A877" s="109"/>
    </row>
  </sheetData>
  <dataConsolidate/>
  <phoneticPr fontId="21" type="noConversion"/>
  <conditionalFormatting sqref="A4:O8">
    <cfRule type="expression" dxfId="45" priority="46">
      <formula>$G4="REALISER"</formula>
    </cfRule>
  </conditionalFormatting>
  <conditionalFormatting sqref="A9:A1048576">
    <cfRule type="expression" dxfId="44" priority="97">
      <formula>$G12="REALISER"</formula>
    </cfRule>
  </conditionalFormatting>
  <dataValidations count="1">
    <dataValidation allowBlank="1" showErrorMessage="1" sqref="H3:I3"/>
  </dataValidations>
  <pageMargins left="0.7" right="0.7" top="0.75" bottom="0.75" header="0" footer="0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PARAMETRES!$G$18:$G$26</xm:f>
          </x14:formula1>
          <xm:sqref>G4:G8</xm:sqref>
        </x14:dataValidation>
        <x14:dataValidation type="list" allowBlank="1" showErrorMessage="1">
          <x14:formula1>
            <xm:f>PARAMETRES!$I$7:$I$15</xm:f>
          </x14:formula1>
          <xm:sqref>K4:K8</xm:sqref>
        </x14:dataValidation>
        <x14:dataValidation type="list" allowBlank="1" showErrorMessage="1">
          <x14:formula1>
            <xm:f>PARAMETRES!$G$7:$G$9</xm:f>
          </x14:formula1>
          <xm:sqref>J4:J8</xm:sqref>
        </x14:dataValidation>
        <x14:dataValidation type="list" allowBlank="1" showInputMessage="1" showErrorMessage="1">
          <x14:formula1>
            <xm:f>PARAMETRES!$C$7:$C$18</xm:f>
          </x14:formula1>
          <xm:sqref>B4:B8</xm:sqref>
        </x14:dataValidation>
        <x14:dataValidation type="list" allowBlank="1" showInputMessage="1" showErrorMessage="1">
          <x14:formula1>
            <xm:f>PARAMETRES!$C$22:$C$30</xm:f>
          </x14:formula1>
          <xm:sqref>C4:C8</xm:sqref>
        </x14:dataValidation>
        <x14:dataValidation type="list" allowBlank="1" showErrorMessage="1">
          <x14:formula1>
            <xm:f>PARAMETRES!$E$7:$E$14</xm:f>
          </x14:formula1>
          <xm:sqref>H4:H8</xm:sqref>
        </x14:dataValidation>
        <x14:dataValidation type="list" allowBlank="1" showErrorMessage="1">
          <x14:formula1>
            <xm:f>IF(H4=PARAMETRES!$A$7,PARAMETRES!$A$7:$A$15,IF(H4=PARAMETRES!$A$17,PARAMETRES!$A$17:$A$20,IF(H4=PARAMETRES!$A$23,PARAMETRES!$A$23:$A$25,IF(H4=PARAMETRES!$A$28,PARAMETRES!$A$28:$A$29,IF(H4=PARAMETRES!$A$31,PARAMETRES!$A$31:$A$34,IF(H4=PARAMETRES!$A$36,PARAMETRES!$A$36:$A$37,IF(H4=PARAMETRES!$A$39,PARAMETRES!$A$39:$A$40,IF(H4=PARAMETRES!$A$42,PARAMETRES!$A$42:$A$43,""))))))))</xm:f>
          </x14:formula1>
          <xm:sqref>I4:I8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I9"/>
  <sheetViews>
    <sheetView workbookViewId="0">
      <selection activeCell="F30" sqref="F30"/>
    </sheetView>
  </sheetViews>
  <sheetFormatPr baseColWidth="10" defaultRowHeight="14.25"/>
  <cols>
    <col min="1" max="1" width="6" customWidth="1"/>
    <col min="2" max="2" width="8.5" customWidth="1"/>
    <col min="3" max="3" width="8.75" customWidth="1"/>
    <col min="4" max="4" width="16" customWidth="1"/>
    <col min="5" max="5" width="12.75" customWidth="1"/>
    <col min="6" max="6" width="10.25" customWidth="1"/>
    <col min="7" max="7" width="9.75" customWidth="1"/>
    <col min="8" max="8" width="11.75" customWidth="1"/>
    <col min="9" max="9" width="11.625" bestFit="1" customWidth="1"/>
    <col min="10" max="10" width="10.875" bestFit="1" customWidth="1"/>
    <col min="11" max="11" width="12.25" bestFit="1" customWidth="1"/>
    <col min="12" max="12" width="8" bestFit="1" customWidth="1"/>
    <col min="13" max="13" width="12.875" bestFit="1" customWidth="1"/>
    <col min="14" max="14" width="10" customWidth="1"/>
    <col min="15" max="15" width="52.25" customWidth="1"/>
    <col min="16" max="16" width="11" style="9"/>
    <col min="17" max="17" width="27.25" customWidth="1"/>
    <col min="18" max="18" width="13.5" customWidth="1"/>
    <col min="19" max="19" width="8.5" bestFit="1" customWidth="1"/>
    <col min="20" max="20" width="12.5" bestFit="1" customWidth="1"/>
    <col min="21" max="21" width="15.25" bestFit="1" customWidth="1"/>
    <col min="22" max="22" width="23" bestFit="1" customWidth="1"/>
    <col min="23" max="23" width="26.25" bestFit="1" customWidth="1"/>
    <col min="24" max="24" width="15" bestFit="1" customWidth="1"/>
    <col min="25" max="25" width="18.25" bestFit="1" customWidth="1"/>
    <col min="26" max="26" width="22.25" bestFit="1" customWidth="1"/>
    <col min="27" max="27" width="25.5" bestFit="1" customWidth="1"/>
    <col min="28" max="28" width="21" bestFit="1" customWidth="1"/>
    <col min="29" max="29" width="24.25" bestFit="1" customWidth="1"/>
    <col min="30" max="30" width="14" bestFit="1" customWidth="1"/>
    <col min="31" max="31" width="17.25" bestFit="1" customWidth="1"/>
    <col min="32" max="32" width="27.25" bestFit="1" customWidth="1"/>
    <col min="33" max="33" width="30.25" bestFit="1" customWidth="1"/>
    <col min="34" max="34" width="12.5" bestFit="1" customWidth="1"/>
    <col min="35" max="35" width="23.25" bestFit="1" customWidth="1"/>
  </cols>
  <sheetData>
    <row r="1" spans="1:35" s="9" customFormat="1" ht="25.5" customHeight="1">
      <c r="A1" s="10"/>
      <c r="B1" s="11"/>
      <c r="C1" s="7"/>
      <c r="D1" s="12"/>
      <c r="E1" s="12"/>
      <c r="F1" s="12"/>
      <c r="G1" s="13"/>
      <c r="H1" s="12"/>
      <c r="I1" s="12"/>
      <c r="J1" s="12"/>
      <c r="K1" s="12"/>
      <c r="L1" s="12"/>
      <c r="M1" s="36"/>
      <c r="N1" s="36"/>
      <c r="O1" s="12"/>
    </row>
    <row r="2" spans="1:35" s="9" customFormat="1" ht="48.75" customHeight="1">
      <c r="A2" s="10"/>
      <c r="B2" s="11"/>
      <c r="C2" s="7"/>
      <c r="D2" s="12"/>
      <c r="E2" s="12"/>
      <c r="F2" s="12"/>
      <c r="G2" s="13"/>
      <c r="H2" s="12"/>
      <c r="I2" s="12"/>
      <c r="J2" s="12"/>
      <c r="K2" s="12"/>
      <c r="L2" s="12"/>
      <c r="M2" s="36"/>
      <c r="N2" s="36"/>
      <c r="O2" s="12"/>
      <c r="S2" s="126" t="s">
        <v>110</v>
      </c>
      <c r="T2" s="127"/>
    </row>
    <row r="3" spans="1:35" s="124" customFormat="1" ht="15" customHeight="1" thickBot="1">
      <c r="A3" s="77" t="s">
        <v>105</v>
      </c>
      <c r="B3" s="116" t="s">
        <v>107</v>
      </c>
      <c r="C3" s="117" t="s">
        <v>111</v>
      </c>
      <c r="D3" s="116" t="s">
        <v>66</v>
      </c>
      <c r="E3" s="116" t="s">
        <v>67</v>
      </c>
      <c r="F3" s="117" t="s">
        <v>68</v>
      </c>
      <c r="G3" s="116" t="s">
        <v>69</v>
      </c>
      <c r="H3" s="118" t="s">
        <v>60</v>
      </c>
      <c r="I3" s="119" t="s">
        <v>2</v>
      </c>
      <c r="J3" s="72" t="s">
        <v>61</v>
      </c>
      <c r="K3" s="120" t="s">
        <v>62</v>
      </c>
      <c r="L3" s="121" t="s">
        <v>63</v>
      </c>
      <c r="M3" s="120" t="s">
        <v>70</v>
      </c>
      <c r="N3" s="120" t="s">
        <v>75</v>
      </c>
      <c r="O3" s="77" t="s">
        <v>64</v>
      </c>
      <c r="P3" s="122"/>
      <c r="Q3" s="115" t="s">
        <v>115</v>
      </c>
      <c r="R3" s="123" t="s">
        <v>116</v>
      </c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</row>
    <row r="4" spans="1:35" s="96" customFormat="1" ht="21" thickTop="1">
      <c r="A4" s="97">
        <f>ROW(A1)</f>
        <v>1</v>
      </c>
      <c r="B4" s="82" t="s">
        <v>15</v>
      </c>
      <c r="C4" s="82" t="s">
        <v>18</v>
      </c>
      <c r="D4" s="83" t="s">
        <v>112</v>
      </c>
      <c r="E4" s="84">
        <v>477899050.33333302</v>
      </c>
      <c r="F4" s="98">
        <v>51061.333333333299</v>
      </c>
      <c r="G4" s="80" t="s">
        <v>73</v>
      </c>
      <c r="H4" s="99" t="s">
        <v>6</v>
      </c>
      <c r="I4" s="100" t="s">
        <v>40</v>
      </c>
      <c r="J4" s="72" t="s">
        <v>8</v>
      </c>
      <c r="K4" s="72" t="s">
        <v>29</v>
      </c>
      <c r="L4" s="87" t="s">
        <v>119</v>
      </c>
      <c r="M4" s="88">
        <v>44241</v>
      </c>
      <c r="N4" s="89" t="s">
        <v>88</v>
      </c>
      <c r="O4" s="101"/>
      <c r="P4" s="102"/>
      <c r="Q4" s="103" t="s">
        <v>113</v>
      </c>
      <c r="R4" s="104" t="s">
        <v>73</v>
      </c>
      <c r="S4" s="96" t="s">
        <v>74</v>
      </c>
      <c r="T4" s="96" t="s">
        <v>114</v>
      </c>
    </row>
    <row r="5" spans="1:35" ht="20.25">
      <c r="A5" s="97">
        <f t="shared" ref="A5:A7" si="0">ROW(A2)</f>
        <v>2</v>
      </c>
      <c r="B5" s="82" t="s">
        <v>15</v>
      </c>
      <c r="C5" s="82" t="s">
        <v>12</v>
      </c>
      <c r="D5" s="83" t="s">
        <v>112</v>
      </c>
      <c r="E5" s="84">
        <v>477899139.13333303</v>
      </c>
      <c r="F5" s="98">
        <v>51150.133333333302</v>
      </c>
      <c r="G5" s="80" t="s">
        <v>73</v>
      </c>
      <c r="H5" s="99" t="s">
        <v>6</v>
      </c>
      <c r="I5" s="100" t="s">
        <v>40</v>
      </c>
      <c r="J5" s="72" t="s">
        <v>8</v>
      </c>
      <c r="K5" s="72" t="s">
        <v>29</v>
      </c>
      <c r="L5" s="87" t="s">
        <v>119</v>
      </c>
      <c r="M5" s="88">
        <v>44217</v>
      </c>
      <c r="N5" s="89" t="s">
        <v>76</v>
      </c>
      <c r="O5" s="101"/>
      <c r="Q5" s="76" t="s">
        <v>97</v>
      </c>
      <c r="R5" s="74">
        <v>2</v>
      </c>
      <c r="S5" s="74">
        <v>3</v>
      </c>
      <c r="T5" s="74">
        <v>5</v>
      </c>
    </row>
    <row r="6" spans="1:35" ht="20.25">
      <c r="A6" s="97">
        <f t="shared" si="0"/>
        <v>3</v>
      </c>
      <c r="B6" s="82" t="s">
        <v>15</v>
      </c>
      <c r="C6" s="82" t="s">
        <v>18</v>
      </c>
      <c r="D6" s="83" t="s">
        <v>112</v>
      </c>
      <c r="E6" s="84">
        <v>477899013</v>
      </c>
      <c r="F6" s="98">
        <v>51024</v>
      </c>
      <c r="G6" s="80" t="s">
        <v>74</v>
      </c>
      <c r="H6" s="99" t="s">
        <v>6</v>
      </c>
      <c r="I6" s="100" t="s">
        <v>40</v>
      </c>
      <c r="J6" s="72" t="s">
        <v>8</v>
      </c>
      <c r="K6" s="72" t="s">
        <v>29</v>
      </c>
      <c r="L6" s="87" t="s">
        <v>119</v>
      </c>
      <c r="M6" s="88">
        <v>44241</v>
      </c>
      <c r="N6" s="89" t="s">
        <v>88</v>
      </c>
      <c r="O6" s="101"/>
      <c r="Q6" s="76" t="s">
        <v>98</v>
      </c>
      <c r="R6" s="74">
        <v>2</v>
      </c>
      <c r="S6" s="74">
        <v>1</v>
      </c>
      <c r="T6" s="74">
        <v>3</v>
      </c>
    </row>
    <row r="7" spans="1:35" ht="20.25">
      <c r="A7" s="97">
        <f t="shared" si="0"/>
        <v>4</v>
      </c>
      <c r="B7" s="82" t="s">
        <v>15</v>
      </c>
      <c r="C7" s="82" t="s">
        <v>12</v>
      </c>
      <c r="D7" s="83" t="s">
        <v>112</v>
      </c>
      <c r="E7" s="84">
        <v>477899062.33333302</v>
      </c>
      <c r="F7" s="98">
        <v>51073.333333333299</v>
      </c>
      <c r="G7" s="80" t="s">
        <v>74</v>
      </c>
      <c r="H7" s="99" t="s">
        <v>6</v>
      </c>
      <c r="I7" s="100" t="s">
        <v>40</v>
      </c>
      <c r="J7" s="72" t="s">
        <v>8</v>
      </c>
      <c r="K7" s="72" t="s">
        <v>29</v>
      </c>
      <c r="L7" s="87" t="s">
        <v>119</v>
      </c>
      <c r="M7" s="88">
        <v>44217</v>
      </c>
      <c r="N7" s="89" t="s">
        <v>76</v>
      </c>
      <c r="O7" s="101"/>
      <c r="Q7" s="76" t="s">
        <v>114</v>
      </c>
      <c r="R7" s="74">
        <v>4</v>
      </c>
      <c r="S7" s="74">
        <v>4</v>
      </c>
      <c r="T7" s="74">
        <v>8</v>
      </c>
    </row>
    <row r="8" spans="1:35" ht="20.25">
      <c r="A8" s="97">
        <f>ROW(A5)</f>
        <v>5</v>
      </c>
      <c r="B8" s="82" t="s">
        <v>122</v>
      </c>
      <c r="C8" s="82" t="s">
        <v>12</v>
      </c>
      <c r="D8" s="83" t="s">
        <v>112</v>
      </c>
      <c r="E8" s="84">
        <v>477899160.33333302</v>
      </c>
      <c r="F8" s="98">
        <v>51171.333333333299</v>
      </c>
      <c r="G8" s="80" t="s">
        <v>74</v>
      </c>
      <c r="H8" s="99" t="s">
        <v>6</v>
      </c>
      <c r="I8" s="100" t="s">
        <v>40</v>
      </c>
      <c r="J8" s="72" t="s">
        <v>8</v>
      </c>
      <c r="K8" s="72" t="s">
        <v>29</v>
      </c>
      <c r="L8" s="87" t="s">
        <v>119</v>
      </c>
      <c r="M8" s="88">
        <v>44235</v>
      </c>
      <c r="N8" s="89" t="s">
        <v>88</v>
      </c>
      <c r="O8" s="101"/>
    </row>
    <row r="9" spans="1:35" ht="20.25">
      <c r="A9" s="97">
        <f>ROW(A6)</f>
        <v>6</v>
      </c>
      <c r="B9" s="82" t="s">
        <v>125</v>
      </c>
      <c r="C9" s="82" t="s">
        <v>12</v>
      </c>
      <c r="D9" s="83" t="s">
        <v>112</v>
      </c>
      <c r="E9" s="84">
        <v>477899163.33333302</v>
      </c>
      <c r="F9" s="98">
        <v>51174.333333333299</v>
      </c>
      <c r="G9" s="80" t="s">
        <v>74</v>
      </c>
      <c r="H9" s="99" t="s">
        <v>6</v>
      </c>
      <c r="I9" s="100" t="s">
        <v>40</v>
      </c>
      <c r="J9" s="72" t="s">
        <v>8</v>
      </c>
      <c r="K9" s="72" t="s">
        <v>29</v>
      </c>
      <c r="L9" s="87" t="s">
        <v>119</v>
      </c>
      <c r="M9" s="88">
        <v>44238</v>
      </c>
      <c r="N9" s="89" t="s">
        <v>88</v>
      </c>
      <c r="O9" s="101"/>
    </row>
  </sheetData>
  <mergeCells count="1">
    <mergeCell ref="S2:T2"/>
  </mergeCells>
  <dataValidations count="1">
    <dataValidation type="list" allowBlank="1" showErrorMessage="1" sqref="H3:I3">
      <formula1>#REF!</formula1>
    </dataValidation>
  </dataValidations>
  <pageMargins left="0.7" right="0.7" top="0.75" bottom="0.75" header="0.3" footer="0.3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5:U998"/>
  <sheetViews>
    <sheetView topLeftCell="A4" zoomScale="55" zoomScaleNormal="55" workbookViewId="0">
      <selection activeCell="E20" sqref="E20"/>
    </sheetView>
  </sheetViews>
  <sheetFormatPr baseColWidth="10" defaultColWidth="12.75" defaultRowHeight="15" customHeight="1"/>
  <cols>
    <col min="1" max="1" width="20.625" style="39" customWidth="1"/>
    <col min="2" max="2" width="18.5" style="39" customWidth="1"/>
    <col min="3" max="3" width="26.25" style="39" customWidth="1"/>
    <col min="4" max="4" width="10.875" style="39" customWidth="1"/>
    <col min="5" max="6" width="12.75" style="39" customWidth="1"/>
    <col min="7" max="7" width="10.75" style="39" customWidth="1"/>
    <col min="8" max="8" width="10.25" style="39" customWidth="1"/>
    <col min="9" max="9" width="10.75" style="39" customWidth="1"/>
    <col min="10" max="10" width="9.25" style="39" customWidth="1"/>
    <col min="11" max="11" width="13.75" style="39" bestFit="1" customWidth="1"/>
    <col min="12" max="25" width="9.25" style="39" customWidth="1"/>
    <col min="26" max="16384" width="12.75" style="39"/>
  </cols>
  <sheetData>
    <row r="5" spans="1:21" ht="15" customHeight="1" thickBot="1"/>
    <row r="6" spans="1:21" ht="29.25" customHeight="1" thickBot="1">
      <c r="B6" s="132" t="s">
        <v>60</v>
      </c>
      <c r="C6" s="133"/>
      <c r="D6" s="133"/>
      <c r="E6" s="133"/>
      <c r="F6" s="133"/>
      <c r="G6" s="133"/>
      <c r="H6" s="133"/>
      <c r="I6" s="134"/>
    </row>
    <row r="7" spans="1:21" ht="29.25" customHeight="1" thickBot="1">
      <c r="B7" s="55" t="s">
        <v>6</v>
      </c>
      <c r="C7" s="55" t="s">
        <v>10</v>
      </c>
      <c r="D7" s="55" t="s">
        <v>16</v>
      </c>
      <c r="E7" s="55" t="s">
        <v>21</v>
      </c>
      <c r="F7" s="55" t="s">
        <v>26</v>
      </c>
      <c r="G7" s="55" t="s">
        <v>92</v>
      </c>
      <c r="H7" s="55" t="s">
        <v>57</v>
      </c>
      <c r="I7" s="55" t="s">
        <v>91</v>
      </c>
    </row>
    <row r="8" spans="1:21" ht="31.15" customHeight="1" thickBot="1">
      <c r="A8" s="45" t="s">
        <v>90</v>
      </c>
      <c r="B8" s="54">
        <f>SUMIFS(CLIENTS!F:F,CLIENTS!G:G,PARAMETRES!$G$24,CLIENTS!H:H,B7)</f>
        <v>255697.3333333332</v>
      </c>
      <c r="C8" s="53">
        <f>SUMIFS(CLIENTS!F:F,CLIENTS!G:G,PARAMETRES!$G$24,CLIENTS!H:H,C7)</f>
        <v>0</v>
      </c>
      <c r="D8" s="52">
        <f>SUMIFS(CLIENTS!F:F,CLIENTS!G:G,PARAMETRES!$G$24,CLIENTS!H:H,D7)</f>
        <v>0</v>
      </c>
      <c r="E8" s="51">
        <f>SUMIFS(CLIENTS!F:F,CLIENTS!G:G,PARAMETRES!$G$24,CLIENTS!H:H,E7)</f>
        <v>0</v>
      </c>
      <c r="F8" s="50">
        <f>SUMIFS(CLIENTS!F:F,CLIENTS!G:G,PARAMETRES!$G$24,CLIENTS!H:H,F7)</f>
        <v>0</v>
      </c>
      <c r="G8" s="49">
        <f>SUMIFS(CLIENTS!F:F,CLIENTS!G:G,PARAMETRES!$G$24,CLIENTS!H:H,G7)</f>
        <v>0</v>
      </c>
      <c r="H8" s="48">
        <f>SUMIFS(CLIENTS!F:F,CLIENTS!G:G,PARAMETRES!$G$24,CLIENTS!H:H,H7)</f>
        <v>0</v>
      </c>
      <c r="I8" s="47">
        <f>SUMIFS(CLIENTS!F:F,CLIENTS!G:G,PARAMETRES!$G$24,CLIENTS!H:H,I7)</f>
        <v>0</v>
      </c>
      <c r="K8" s="46">
        <f>SUM(B8:I8)</f>
        <v>255697.3333333332</v>
      </c>
    </row>
    <row r="9" spans="1:21" ht="31.15" customHeight="1" thickBot="1">
      <c r="A9" s="45" t="s">
        <v>120</v>
      </c>
      <c r="B9" s="54">
        <f>SUMIFS(ANNULES!$F:$F,ANNULES!$G:$G,PARAMETRES!$G25,CLIENTS!$H:$H,B7)</f>
        <v>153268.6666666666</v>
      </c>
      <c r="C9" s="53">
        <f>SUMIFS(ANNULES!$F:$F,ANNULES!$G:$G,PARAMETRES!$G25,CLIENTS!$H:$H,C7)</f>
        <v>0</v>
      </c>
      <c r="D9" s="52">
        <f>SUMIFS(ANNULES!$F:$F,ANNULES!$G:$G,PARAMETRES!$G25,CLIENTS!$H:$H,D7)</f>
        <v>0</v>
      </c>
      <c r="E9" s="51">
        <f>SUMIFS(ANNULES!$F:$F,ANNULES!$G:$G,PARAMETRES!$G25,CLIENTS!$H:$H,E7)</f>
        <v>0</v>
      </c>
      <c r="F9" s="50">
        <f>SUMIFS(ANNULES!$F:$F,ANNULES!$G:$G,PARAMETRES!$G25,CLIENTS!$H:$H,F7)</f>
        <v>0</v>
      </c>
      <c r="G9" s="49">
        <f>SUMIFS(ANNULES!$F:$F,ANNULES!$G:$G,PARAMETRES!$G25,CLIENTS!$H:$H,G7)</f>
        <v>0</v>
      </c>
      <c r="H9" s="48">
        <f>SUMIFS(ANNULES!$F:$F,ANNULES!$G:$G,PARAMETRES!$G25,CLIENTS!$H:$H,H7)</f>
        <v>0</v>
      </c>
      <c r="I9" s="47">
        <f>SUMIFS(ANNULES!$F:$F,ANNULES!$G:$G,PARAMETRES!$G25,CLIENTS!$H:$H,I7)</f>
        <v>0</v>
      </c>
      <c r="K9" s="44">
        <f>SUM(B9:I9)</f>
        <v>153268.6666666666</v>
      </c>
    </row>
    <row r="10" spans="1:21" ht="30.6" customHeight="1" thickBot="1">
      <c r="A10" s="45" t="s">
        <v>121</v>
      </c>
      <c r="B10" s="54">
        <f>SUMIFS(ANNULES!$F:$F,ANNULES!$G:$G,PARAMETRES!$G$26,CLIENTS!$H:$H,B7)</f>
        <v>102211.4666666666</v>
      </c>
      <c r="C10" s="53">
        <f>SUMIFS(ANNULES!$F:$F,ANNULES!$G:$G,PARAMETRES!$G$26,CLIENTS!$H:$H,C7)</f>
        <v>0</v>
      </c>
      <c r="D10" s="52">
        <f>SUMIFS(ANNULES!$F:$F,ANNULES!$G:$G,PARAMETRES!$G$26,CLIENTS!$H:$H,D7)</f>
        <v>0</v>
      </c>
      <c r="E10" s="51">
        <f>SUMIFS(ANNULES!$F:$F,ANNULES!$G:$G,PARAMETRES!$G$26,CLIENTS!$H:$H,E7)</f>
        <v>0</v>
      </c>
      <c r="F10" s="50">
        <f>SUMIFS(ANNULES!$F:$F,ANNULES!$G:$G,PARAMETRES!$G$26,CLIENTS!$H:$H,F7)</f>
        <v>0</v>
      </c>
      <c r="G10" s="49">
        <f>SUMIFS(ANNULES!$F:$F,ANNULES!$G:$G,PARAMETRES!$G$26,CLIENTS!$H:$H,G7)</f>
        <v>0</v>
      </c>
      <c r="H10" s="48">
        <f>SUMIFS(ANNULES!$F:$F,ANNULES!$G:$G,PARAMETRES!$G$26,CLIENTS!$H:$H,H7)</f>
        <v>0</v>
      </c>
      <c r="I10" s="47">
        <f>SUMIFS(ANNULES!$F:$F,ANNULES!$G:$G,PARAMETRES!$G$26,CLIENTS!$H:$H,I7)</f>
        <v>0</v>
      </c>
      <c r="K10" s="44">
        <f>SUM(B10:I10)</f>
        <v>102211.4666666666</v>
      </c>
    </row>
    <row r="13" spans="1:21" ht="15" customHeight="1" thickBot="1"/>
    <row r="14" spans="1:21" ht="14.25">
      <c r="B14" s="128" t="s">
        <v>89</v>
      </c>
      <c r="C14" s="129"/>
    </row>
    <row r="15" spans="1:21" thickBot="1">
      <c r="B15" s="130"/>
      <c r="C15" s="131"/>
      <c r="U15" s="78"/>
    </row>
    <row r="16" spans="1:21" ht="18" customHeight="1">
      <c r="B16" s="43" t="s">
        <v>76</v>
      </c>
      <c r="C16" s="42">
        <f>COUNTIFS(CLIENTS!$N:$N,B16)</f>
        <v>1</v>
      </c>
    </row>
    <row r="17" spans="2:6" ht="18" customHeight="1">
      <c r="B17" s="43" t="s">
        <v>88</v>
      </c>
      <c r="C17" s="42">
        <f>COUNTIFS(CLIENTS!$N:$N,B17)</f>
        <v>4</v>
      </c>
    </row>
    <row r="18" spans="2:6" ht="18" customHeight="1">
      <c r="B18" s="43" t="s">
        <v>87</v>
      </c>
      <c r="C18" s="42">
        <f>COUNTIFS(CLIENTS!$N:$N,B18)</f>
        <v>0</v>
      </c>
    </row>
    <row r="19" spans="2:6" ht="18" customHeight="1">
      <c r="B19" s="43" t="s">
        <v>86</v>
      </c>
      <c r="C19" s="42">
        <f>COUNTIFS(CLIENTS!$N:$N,B19)</f>
        <v>0</v>
      </c>
    </row>
    <row r="20" spans="2:6" ht="18" customHeight="1">
      <c r="B20" s="43" t="s">
        <v>85</v>
      </c>
      <c r="C20" s="42">
        <f>COUNTIFS(CLIENTS!$N:$N,B20)</f>
        <v>0</v>
      </c>
      <c r="E20" s="79"/>
    </row>
    <row r="21" spans="2:6" ht="18" customHeight="1">
      <c r="B21" s="43" t="s">
        <v>84</v>
      </c>
      <c r="C21" s="42">
        <f>COUNTIFS(CLIENTS!$N:$N,B21)</f>
        <v>0</v>
      </c>
    </row>
    <row r="22" spans="2:6" ht="18" customHeight="1">
      <c r="B22" s="43" t="s">
        <v>83</v>
      </c>
      <c r="C22" s="42">
        <f>COUNTIFS(CLIENTS!$N:$N,B22)</f>
        <v>0</v>
      </c>
    </row>
    <row r="23" spans="2:6" ht="18" customHeight="1">
      <c r="B23" s="43" t="s">
        <v>82</v>
      </c>
      <c r="C23" s="42">
        <f>COUNTIFS(CLIENTS!$N:$N,B23)</f>
        <v>0</v>
      </c>
    </row>
    <row r="24" spans="2:6" ht="18" customHeight="1">
      <c r="B24" s="43" t="s">
        <v>81</v>
      </c>
      <c r="C24" s="42">
        <f>COUNTIFS(CLIENTS!$N:$N,B24)</f>
        <v>0</v>
      </c>
    </row>
    <row r="25" spans="2:6" ht="18" customHeight="1">
      <c r="B25" s="43" t="s">
        <v>80</v>
      </c>
      <c r="C25" s="42">
        <f>COUNTIFS(CLIENTS!$N:$N,B25)</f>
        <v>0</v>
      </c>
    </row>
    <row r="26" spans="2:6" ht="18" customHeight="1">
      <c r="B26" s="43" t="s">
        <v>79</v>
      </c>
      <c r="C26" s="42">
        <f>COUNTIFS(CLIENTS!$N:$N,B26)</f>
        <v>0</v>
      </c>
    </row>
    <row r="27" spans="2:6" ht="18" customHeight="1" thickBot="1">
      <c r="B27" s="43" t="s">
        <v>78</v>
      </c>
      <c r="C27" s="42">
        <f>COUNTIFS(CLIENTS!$N:$N,B27)</f>
        <v>0</v>
      </c>
    </row>
    <row r="28" spans="2:6" ht="27.75" customHeight="1" thickBot="1">
      <c r="B28" s="41" t="s">
        <v>77</v>
      </c>
      <c r="C28" s="40">
        <f>SUM(C16:C27)</f>
        <v>5</v>
      </c>
    </row>
    <row r="29" spans="2:6" ht="15.75" customHeight="1"/>
    <row r="30" spans="2:6" ht="15.75" customHeight="1"/>
    <row r="31" spans="2:6" ht="15.75" customHeight="1"/>
    <row r="32" spans="2:6" ht="15.75" customHeight="1">
      <c r="B32" s="75" t="s">
        <v>118</v>
      </c>
      <c r="C32" s="75" t="s">
        <v>117</v>
      </c>
      <c r="D32"/>
      <c r="E32"/>
      <c r="F32"/>
    </row>
    <row r="33" spans="2:6" ht="15.75" customHeight="1">
      <c r="B33" s="75" t="s">
        <v>109</v>
      </c>
      <c r="C33" t="s">
        <v>52</v>
      </c>
      <c r="D33" t="s">
        <v>46</v>
      </c>
      <c r="E33" t="s">
        <v>114</v>
      </c>
      <c r="F33"/>
    </row>
    <row r="34" spans="2:6" ht="15.75" customHeight="1">
      <c r="B34" s="76" t="s">
        <v>15</v>
      </c>
      <c r="C34" s="74">
        <v>1</v>
      </c>
      <c r="D34" s="74"/>
      <c r="E34" s="74">
        <v>1</v>
      </c>
      <c r="F34"/>
    </row>
    <row r="35" spans="2:6" ht="15.75" customHeight="1">
      <c r="B35" s="76" t="s">
        <v>102</v>
      </c>
      <c r="C35" s="74">
        <v>2</v>
      </c>
      <c r="D35" s="74"/>
      <c r="E35" s="74">
        <v>2</v>
      </c>
      <c r="F35"/>
    </row>
    <row r="36" spans="2:6" ht="15.75" customHeight="1">
      <c r="B36" s="76" t="s">
        <v>103</v>
      </c>
      <c r="C36" s="74">
        <v>1</v>
      </c>
      <c r="D36" s="74"/>
      <c r="E36" s="74">
        <v>1</v>
      </c>
      <c r="F36"/>
    </row>
    <row r="37" spans="2:6" ht="15.75" customHeight="1">
      <c r="B37" s="76" t="s">
        <v>104</v>
      </c>
      <c r="C37" s="74"/>
      <c r="D37" s="74">
        <v>1</v>
      </c>
      <c r="E37" s="74">
        <v>1</v>
      </c>
      <c r="F37"/>
    </row>
    <row r="38" spans="2:6" ht="15.75" customHeight="1">
      <c r="B38" s="76" t="s">
        <v>114</v>
      </c>
      <c r="C38" s="74">
        <v>4</v>
      </c>
      <c r="D38" s="74">
        <v>1</v>
      </c>
      <c r="E38" s="74">
        <v>5</v>
      </c>
      <c r="F38"/>
    </row>
    <row r="39" spans="2:6" ht="15.75" customHeight="1">
      <c r="B39"/>
      <c r="C39"/>
      <c r="D39"/>
      <c r="E39"/>
      <c r="F39"/>
    </row>
    <row r="40" spans="2:6" ht="15.75" customHeight="1">
      <c r="B40"/>
      <c r="C40"/>
      <c r="D40"/>
    </row>
    <row r="41" spans="2:6" ht="15.75" customHeight="1">
      <c r="B41"/>
      <c r="C41"/>
      <c r="D41"/>
    </row>
    <row r="42" spans="2:6" ht="15.75" customHeight="1">
      <c r="B42"/>
      <c r="C42"/>
      <c r="D42"/>
    </row>
    <row r="43" spans="2:6" ht="15.75" customHeight="1">
      <c r="B43"/>
      <c r="C43"/>
      <c r="D43"/>
    </row>
    <row r="44" spans="2:6" ht="15.75" customHeight="1">
      <c r="B44"/>
      <c r="C44"/>
      <c r="D44"/>
    </row>
    <row r="45" spans="2:6" ht="15.75" customHeight="1">
      <c r="B45"/>
      <c r="C45"/>
      <c r="D45"/>
    </row>
    <row r="46" spans="2:6" ht="15.75" customHeight="1">
      <c r="B46"/>
      <c r="C46"/>
      <c r="D46"/>
    </row>
    <row r="47" spans="2:6" ht="15.75" customHeight="1">
      <c r="B47"/>
      <c r="C47"/>
      <c r="D47"/>
    </row>
    <row r="48" spans="2:6" ht="15.75" customHeight="1">
      <c r="B48"/>
      <c r="C48"/>
      <c r="D48"/>
    </row>
    <row r="49" spans="2:4" ht="15.75" customHeight="1">
      <c r="B49"/>
      <c r="C49"/>
      <c r="D49"/>
    </row>
    <row r="50" spans="2:4" ht="15.75" customHeight="1"/>
    <row r="51" spans="2:4" ht="15.75" customHeight="1"/>
    <row r="52" spans="2:4" ht="15.75" customHeight="1"/>
    <row r="53" spans="2:4" ht="15.75" customHeight="1"/>
    <row r="54" spans="2:4" ht="15.75" customHeight="1"/>
    <row r="55" spans="2:4" ht="15.75" customHeight="1"/>
    <row r="56" spans="2:4" ht="15.75" customHeight="1"/>
    <row r="57" spans="2:4" ht="15.75" customHeight="1"/>
    <row r="58" spans="2:4" ht="15.75" customHeight="1"/>
    <row r="59" spans="2:4" ht="15.75" customHeight="1"/>
    <row r="60" spans="2:4" ht="15.75" customHeight="1"/>
    <row r="61" spans="2:4" ht="15.75" customHeight="1"/>
    <row r="62" spans="2:4" ht="15.75" customHeight="1"/>
    <row r="63" spans="2:4" ht="15.75" customHeight="1"/>
    <row r="64" spans="2: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</sheetData>
  <mergeCells count="2">
    <mergeCell ref="B14:C15"/>
    <mergeCell ref="B6:I6"/>
  </mergeCells>
  <pageMargins left="0.7" right="0.7" top="0.75" bottom="0.75" header="0" footer="0"/>
  <pageSetup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65"/>
  <sheetViews>
    <sheetView zoomScale="70" zoomScaleNormal="70" workbookViewId="0">
      <selection activeCell="U17" sqref="U17"/>
    </sheetView>
  </sheetViews>
  <sheetFormatPr baseColWidth="10" defaultRowHeight="14.25"/>
  <cols>
    <col min="1" max="1" width="16.25" style="32" bestFit="1" customWidth="1"/>
    <col min="2" max="8" width="12.75" style="31" customWidth="1"/>
    <col min="9" max="9" width="18.75" style="31" bestFit="1" customWidth="1"/>
    <col min="10" max="10" width="12.75" style="31" customWidth="1"/>
  </cols>
  <sheetData>
    <row r="1" spans="1:34"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</row>
    <row r="2" spans="1:34" ht="15" thickBot="1"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</row>
    <row r="3" spans="1:34" ht="21" thickBot="1">
      <c r="A3" s="38" t="s">
        <v>71</v>
      </c>
      <c r="B3" s="37"/>
      <c r="C3" s="37"/>
      <c r="D3" s="37"/>
      <c r="E3" s="37"/>
      <c r="F3" s="37"/>
      <c r="G3" s="37"/>
      <c r="H3" s="37"/>
      <c r="I3" s="37"/>
      <c r="J3" s="37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</row>
    <row r="4" spans="1:34"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</row>
    <row r="5" spans="1:34" ht="15" thickBot="1"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</row>
    <row r="6" spans="1:34" ht="15.75" thickBot="1">
      <c r="A6" s="28" t="s">
        <v>2</v>
      </c>
      <c r="B6" s="32"/>
      <c r="C6" s="26" t="s">
        <v>0</v>
      </c>
      <c r="D6" s="32"/>
      <c r="E6" s="26" t="s">
        <v>1</v>
      </c>
      <c r="F6" s="32"/>
      <c r="G6" s="27" t="s">
        <v>4</v>
      </c>
      <c r="H6" s="32"/>
      <c r="I6" s="27" t="s">
        <v>5</v>
      </c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</row>
    <row r="7" spans="1:34" ht="15.75" thickBot="1">
      <c r="A7" s="29" t="s">
        <v>6</v>
      </c>
      <c r="C7" s="21" t="s">
        <v>97</v>
      </c>
      <c r="E7" s="23" t="s">
        <v>6</v>
      </c>
      <c r="G7" s="24" t="s">
        <v>8</v>
      </c>
      <c r="I7" s="25" t="s">
        <v>9</v>
      </c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</row>
    <row r="8" spans="1:34" ht="15">
      <c r="A8" s="16" t="s">
        <v>11</v>
      </c>
      <c r="C8" s="21" t="s">
        <v>98</v>
      </c>
      <c r="E8" s="1" t="s">
        <v>10</v>
      </c>
      <c r="G8" s="3" t="s">
        <v>13</v>
      </c>
      <c r="I8" s="4" t="s">
        <v>14</v>
      </c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</row>
    <row r="9" spans="1:34" ht="15">
      <c r="A9" s="17" t="s">
        <v>17</v>
      </c>
      <c r="C9" s="21" t="s">
        <v>15</v>
      </c>
      <c r="E9" s="1" t="s">
        <v>16</v>
      </c>
      <c r="G9" s="3" t="s">
        <v>19</v>
      </c>
      <c r="I9" s="4" t="s">
        <v>20</v>
      </c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</row>
    <row r="10" spans="1:34" ht="15">
      <c r="A10" s="17" t="s">
        <v>22</v>
      </c>
      <c r="C10" s="21" t="s">
        <v>99</v>
      </c>
      <c r="E10" s="1" t="s">
        <v>93</v>
      </c>
      <c r="I10" s="4" t="s">
        <v>24</v>
      </c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</row>
    <row r="11" spans="1:34" ht="15">
      <c r="A11" s="17" t="s">
        <v>27</v>
      </c>
      <c r="C11" s="21" t="s">
        <v>25</v>
      </c>
      <c r="E11" s="1" t="s">
        <v>26</v>
      </c>
      <c r="I11" s="4" t="s">
        <v>29</v>
      </c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</row>
    <row r="12" spans="1:34" ht="15">
      <c r="A12" s="17" t="s">
        <v>32</v>
      </c>
      <c r="C12" s="21" t="s">
        <v>30</v>
      </c>
      <c r="E12" s="1" t="s">
        <v>31</v>
      </c>
      <c r="I12" s="4" t="s">
        <v>34</v>
      </c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</row>
    <row r="13" spans="1:34" ht="15">
      <c r="A13" s="17" t="s">
        <v>35</v>
      </c>
      <c r="C13" s="21" t="s">
        <v>100</v>
      </c>
      <c r="E13" s="1" t="s">
        <v>57</v>
      </c>
      <c r="I13" s="4" t="s">
        <v>37</v>
      </c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</row>
    <row r="14" spans="1:34" ht="15">
      <c r="A14" s="17" t="s">
        <v>40</v>
      </c>
      <c r="C14" s="21" t="s">
        <v>38</v>
      </c>
      <c r="E14" s="1" t="s">
        <v>91</v>
      </c>
      <c r="I14" s="4" t="s">
        <v>42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</row>
    <row r="15" spans="1:34" ht="15">
      <c r="A15" s="17" t="s">
        <v>43</v>
      </c>
      <c r="C15" s="21" t="s">
        <v>101</v>
      </c>
      <c r="I15" s="4" t="s">
        <v>19</v>
      </c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</row>
    <row r="16" spans="1:34" ht="15.75" thickBot="1">
      <c r="A16" s="18"/>
      <c r="C16" s="21" t="s">
        <v>102</v>
      </c>
      <c r="G16" s="33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</row>
    <row r="17" spans="1:34" ht="15.75" thickBot="1">
      <c r="A17" s="30" t="s">
        <v>10</v>
      </c>
      <c r="C17" s="21" t="s">
        <v>103</v>
      </c>
      <c r="F17" s="32"/>
      <c r="G17" s="27" t="s">
        <v>45</v>
      </c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</row>
    <row r="18" spans="1:34" ht="15">
      <c r="A18" s="16" t="s">
        <v>96</v>
      </c>
      <c r="C18" s="21" t="s">
        <v>104</v>
      </c>
      <c r="G18" s="34" t="s">
        <v>46</v>
      </c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</row>
    <row r="19" spans="1:34" ht="15">
      <c r="A19" s="17" t="s">
        <v>47</v>
      </c>
      <c r="C19" s="9"/>
      <c r="G19" s="8" t="s">
        <v>48</v>
      </c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</row>
    <row r="20" spans="1:34" ht="15.75" thickBot="1">
      <c r="A20" s="17" t="s">
        <v>49</v>
      </c>
      <c r="C20" s="9"/>
      <c r="G20" s="8" t="s">
        <v>72</v>
      </c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</row>
    <row r="21" spans="1:34" ht="15.75" thickBot="1">
      <c r="A21" s="15"/>
      <c r="B21" s="32"/>
      <c r="C21" s="27" t="s">
        <v>3</v>
      </c>
      <c r="G21" s="8" t="s">
        <v>65</v>
      </c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</row>
    <row r="22" spans="1:34" ht="15.75" thickBot="1">
      <c r="A22" s="15"/>
      <c r="C22" s="22" t="s">
        <v>7</v>
      </c>
      <c r="G22" s="8" t="s">
        <v>50</v>
      </c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</row>
    <row r="23" spans="1:34" ht="15.75" thickBot="1">
      <c r="A23" s="30" t="s">
        <v>16</v>
      </c>
      <c r="C23" s="2" t="s">
        <v>12</v>
      </c>
      <c r="G23" s="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</row>
    <row r="24" spans="1:34" ht="15">
      <c r="A24" s="17" t="s">
        <v>51</v>
      </c>
      <c r="C24" s="2" t="s">
        <v>18</v>
      </c>
      <c r="G24" s="35" t="s">
        <v>52</v>
      </c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</row>
    <row r="25" spans="1:34" ht="15">
      <c r="A25" s="19" t="s">
        <v>53</v>
      </c>
      <c r="C25" s="2" t="s">
        <v>23</v>
      </c>
      <c r="G25" s="6" t="s">
        <v>74</v>
      </c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</row>
    <row r="26" spans="1:34" ht="15">
      <c r="A26" s="15"/>
      <c r="C26" s="2" t="s">
        <v>28</v>
      </c>
      <c r="G26" s="6" t="s">
        <v>73</v>
      </c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</row>
    <row r="27" spans="1:34" ht="15.75" thickBot="1">
      <c r="A27" s="15"/>
      <c r="C27" s="2" t="s">
        <v>33</v>
      </c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</row>
    <row r="28" spans="1:34" ht="15.75" thickBot="1">
      <c r="A28" s="30" t="s">
        <v>21</v>
      </c>
      <c r="C28" s="2" t="s">
        <v>36</v>
      </c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</row>
    <row r="29" spans="1:34" ht="15">
      <c r="A29" s="14" t="s">
        <v>54</v>
      </c>
      <c r="C29" s="5" t="s">
        <v>41</v>
      </c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</row>
    <row r="30" spans="1:34" ht="15.75" thickBot="1">
      <c r="A30" s="15"/>
      <c r="C30" s="5" t="s">
        <v>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</row>
    <row r="31" spans="1:34" ht="15.75" thickBot="1">
      <c r="A31" s="30" t="s">
        <v>26</v>
      </c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</row>
    <row r="32" spans="1:34" ht="15">
      <c r="A32" s="16" t="s">
        <v>94</v>
      </c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</row>
    <row r="33" spans="1:34" ht="15">
      <c r="A33" s="17" t="s">
        <v>95</v>
      </c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</row>
    <row r="34" spans="1:34" ht="15">
      <c r="A34" s="17" t="s">
        <v>55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</row>
    <row r="35" spans="1:34" ht="15" thickBot="1">
      <c r="A35" s="15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</row>
    <row r="36" spans="1:34" ht="15.75" thickBot="1">
      <c r="A36" s="30" t="s">
        <v>31</v>
      </c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</row>
    <row r="37" spans="1:34" ht="15">
      <c r="A37" s="16" t="s">
        <v>56</v>
      </c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</row>
    <row r="38" spans="1:34" ht="15" thickBot="1">
      <c r="A38" s="15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</row>
    <row r="39" spans="1:34" ht="15.75" thickBot="1">
      <c r="A39" s="30" t="s">
        <v>57</v>
      </c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</row>
    <row r="40" spans="1:34" ht="15">
      <c r="A40" s="16" t="s">
        <v>58</v>
      </c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</row>
    <row r="41" spans="1:34" ht="15" thickBot="1">
      <c r="A41" s="15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</row>
    <row r="42" spans="1:34" ht="15.75" thickBot="1">
      <c r="A42" s="30" t="s">
        <v>39</v>
      </c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</row>
    <row r="43" spans="1:34" ht="15">
      <c r="A43" s="20" t="s">
        <v>59</v>
      </c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</row>
    <row r="44" spans="1:34">
      <c r="A44" s="15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</row>
    <row r="45" spans="1:34">
      <c r="A45" s="15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</row>
    <row r="46" spans="1:34">
      <c r="A46" s="15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</row>
    <row r="47" spans="1:34">
      <c r="A47" s="15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</row>
    <row r="48" spans="1:34">
      <c r="A48" s="15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</row>
    <row r="49" spans="1:34">
      <c r="A49" s="15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</row>
    <row r="50" spans="1:34"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</row>
    <row r="51" spans="1:34"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</row>
    <row r="52" spans="1:34"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</row>
    <row r="53" spans="1:34"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</row>
    <row r="54" spans="1:34"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</row>
    <row r="55" spans="1:34"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</row>
    <row r="56" spans="1:34"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</row>
    <row r="57" spans="1:34"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</row>
    <row r="58" spans="1:34"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</row>
    <row r="59" spans="1:34"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</row>
    <row r="60" spans="1:34"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</row>
    <row r="61" spans="1:34"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</row>
    <row r="62" spans="1:34"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</row>
    <row r="63" spans="1:34"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</row>
    <row r="64" spans="1:34"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</row>
    <row r="65" spans="11:34"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</row>
  </sheetData>
  <phoneticPr fontId="21" type="noConversion"/>
  <dataValidations count="1">
    <dataValidation type="list" allowBlank="1" showErrorMessage="1" sqref="C21:C29">
      <formula1>$H$2:$H$11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CLIENTS</vt:lpstr>
      <vt:lpstr>ANNULES</vt:lpstr>
      <vt:lpstr>TOTAL</vt:lpstr>
      <vt:lpstr>PARAMETRES</vt:lpstr>
      <vt:lpstr>APPORTEUR</vt:lpstr>
      <vt:lpstr>ASSURANCE</vt:lpstr>
      <vt:lpstr>client</vt:lpstr>
      <vt:lpstr>clip</vt:lpstr>
      <vt:lpstr>COMMENTAIRE</vt:lpstr>
      <vt:lpstr>COMP.ASS</vt:lpstr>
      <vt:lpstr>DATE</vt:lpstr>
      <vt:lpstr>GEST.ORG</vt:lpstr>
      <vt:lpstr>GSM</vt:lpstr>
      <vt:lpstr>introduction</vt:lpstr>
      <vt:lpstr>ORGANISME</vt:lpstr>
      <vt:lpstr>SOMMES</vt:lpstr>
      <vt:lpstr>SUIVI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CW Finances-BONI</dc:creator>
  <cp:lastModifiedBy>CA</cp:lastModifiedBy>
  <dcterms:created xsi:type="dcterms:W3CDTF">2021-02-18T13:30:10Z</dcterms:created>
  <dcterms:modified xsi:type="dcterms:W3CDTF">2021-03-10T11:08:35Z</dcterms:modified>
</cp:coreProperties>
</file>