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470D2CD-2249-CD33-4A35-6F278624656F}"/>
  <workbookPr codeName="ThisWorkbook" showPivotChartFilter="1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926220E-41DA-41A0-A050-5A33CA9ED978}" xr6:coauthVersionLast="46" xr6:coauthVersionMax="46" xr10:uidLastSave="{00000000-0000-0000-0000-000000000000}"/>
  <bookViews>
    <workbookView xWindow="14520" yWindow="240" windowWidth="14040" windowHeight="15270" firstSheet="1" activeTab="1" xr2:uid="{00000000-000D-0000-FFFF-FFFF00000000}"/>
  </bookViews>
  <sheets>
    <sheet name="Formulaire" sheetId="1" r:id="rId1"/>
    <sheet name="TCD" sheetId="10" r:id="rId2"/>
    <sheet name="Données" sheetId="3" r:id="rId3"/>
    <sheet name="Bilans" sheetId="9" r:id="rId4"/>
    <sheet name="Listes" sheetId="2" state="hidden" r:id="rId5"/>
  </sheets>
  <definedNames>
    <definedName name="c_année">Formulaire!$C$4</definedName>
    <definedName name="c_c">Formulaire!$C$14</definedName>
    <definedName name="c_compte">Formulaire!$C$10</definedName>
    <definedName name="c_crédit">Formulaire!$C$23</definedName>
    <definedName name="c_débit">Formulaire!$C$21</definedName>
    <definedName name="c_jour">Formulaire!$C$8</definedName>
    <definedName name="c_modes">Formulaire!$C$12</definedName>
    <definedName name="c_mois">Formulaire!$C$6</definedName>
    <definedName name="c_montant">Formulaire!$K$19</definedName>
    <definedName name="c_sc">Formulaire!$C$16</definedName>
    <definedName name="Détails">Formulaire!$C$18</definedName>
    <definedName name="Formulaire">Formulaire!$C$4:$D$23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Listes!$M$2:$M$23</definedName>
    <definedName name="T_Comptes">Listes!$K$2:$K$4</definedName>
    <definedName name="T_Modes">T_Sous_Catégories3[Modes]</definedName>
  </definedNames>
  <calcPr calcId="191029"/>
  <pivotCaches>
    <pivotCache cacheId="7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3" l="1"/>
  <c r="O1" i="2"/>
  <c r="Z1" i="2"/>
  <c r="Y1" i="2"/>
  <c r="X1" i="2"/>
  <c r="W1" i="2"/>
  <c r="V1" i="2"/>
  <c r="U1" i="2"/>
  <c r="T1" i="2"/>
  <c r="S1" i="2"/>
  <c r="R1" i="2"/>
  <c r="Q1" i="2"/>
  <c r="P1" i="2"/>
  <c r="M3" i="2" l="1"/>
  <c r="M9" i="2"/>
  <c r="M6" i="2"/>
  <c r="M5" i="2"/>
  <c r="M23" i="2"/>
  <c r="M19" i="2"/>
  <c r="M15" i="2"/>
  <c r="M11" i="2"/>
  <c r="M7" i="2"/>
  <c r="M2" i="2"/>
  <c r="M20" i="2"/>
  <c r="M16" i="2"/>
  <c r="M12" i="2"/>
  <c r="M8" i="2"/>
  <c r="M4" i="2"/>
  <c r="M21" i="2"/>
  <c r="M17" i="2"/>
  <c r="M13" i="2"/>
  <c r="M22" i="2"/>
  <c r="M18" i="2"/>
  <c r="M14" i="2"/>
  <c r="M10" i="2"/>
</calcChain>
</file>

<file path=xl/sharedStrings.xml><?xml version="1.0" encoding="utf-8"?>
<sst xmlns="http://schemas.openxmlformats.org/spreadsheetml/2006/main" count="542" uniqueCount="111">
  <si>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</si>
  <si>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</si>
  <si>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</si>
  <si>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</si>
  <si>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</si>
  <si>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</si>
  <si>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</si>
  <si>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</si>
  <si>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</si>
  <si>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</si>
  <si>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</si>
  <si>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</si>
  <si>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</si>
  <si>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</si>
  <si>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</si>
  <si>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</si>
  <si>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</si>
  <si>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</si>
  <si>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</si>
  <si>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</si>
  <si>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</si>
  <si>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</si>
  <si>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</si>
  <si>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</si>
  <si>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</si>
  <si>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</si>
  <si>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</si>
  <si>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</si>
  <si>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</si>
  <si>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</si>
  <si>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</si>
  <si>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</si>
  <si>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Informatique</t>
  </si>
  <si>
    <t>Report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</si>
  <si>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</si>
  <si>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</si>
  <si>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</si>
  <si>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</si>
  <si>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</si>
  <si>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</si>
  <si>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</si>
  <si>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</si>
  <si>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</si>
  <si>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</si>
  <si>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</si>
  <si>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</si>
  <si>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CA</t>
  </si>
  <si>
    <t>BP</t>
  </si>
  <si>
    <t>LA</t>
  </si>
  <si>
    <t>Cotisation</t>
  </si>
  <si>
    <t>Télephonie-internet</t>
  </si>
  <si>
    <t>Crédit auto</t>
  </si>
  <si>
    <t>Scolarité</t>
  </si>
  <si>
    <t>CPAM</t>
  </si>
  <si>
    <t>Bijoux</t>
  </si>
  <si>
    <t>Impôt</t>
  </si>
  <si>
    <t>Mutuelle</t>
  </si>
  <si>
    <t>Solde 
Crédit Agricole</t>
  </si>
  <si>
    <t>Solde
 La banque postale</t>
  </si>
  <si>
    <t>Solde
 Livret A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</si>
  <si>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</si>
  <si>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</si>
  <si>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</si>
  <si>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</si>
  <si>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</si>
  <si>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</si>
  <si>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</si>
  <si>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</si>
  <si>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</si>
  <si>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</si>
  <si>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</si>
  <si>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</si>
  <si>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</si>
  <si>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</si>
  <si>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</si>
  <si>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</si>
  <si>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</si>
  <si>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</si>
  <si>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</si>
  <si>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</si>
  <si>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</si>
  <si>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</si>
  <si>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</si>
  <si>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CREDIT AGRICOLE - CP</t>
  </si>
  <si>
    <t>LA BANQUE POSTALE - CJ</t>
  </si>
  <si>
    <t>Dépôt</t>
  </si>
  <si>
    <t>Retrait</t>
  </si>
  <si>
    <t>FRAIS - TAXES</t>
  </si>
  <si>
    <t>Téléphonie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</si>
  <si>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</si>
  <si>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</si>
  <si>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</si>
  <si>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</si>
  <si>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</si>
  <si>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</si>
  <si>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</si>
  <si>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</si>
  <si>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</si>
  <si>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</si>
  <si>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</si>
  <si>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</si>
  <si>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</si>
  <si>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</si>
  <si>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</si>
  <si>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</si>
  <si>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</si>
  <si>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</si>
  <si>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Mise en place par tcd</t>
  </si>
  <si>
    <t>Total général</t>
  </si>
  <si>
    <t xml:space="preserve">Crédit(€) </t>
  </si>
  <si>
    <t xml:space="preserve">Débit(€)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</si>
</sst>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800]dddd\,\ mmmm\ dd\,\ yyyy"/>
  </numFmts>
  <fonts count="15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b/>
      <u/>
      <sz val="11"/>
      <color theme="1"/>
      <name val="Consolas"/>
      <family val="3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i/>
      <sz val="10"/>
      <color theme="1"/>
      <name val="Consolas"/>
      <family val="3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</fonts>
  <fills count="2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FF66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0" applyFo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/>
    <xf numFmtId="164" fontId="0" fillId="4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8" fillId="5" borderId="3" xfId="0" applyFont="1" applyFill="1" applyBorder="1"/>
    <xf numFmtId="0" fontId="9" fillId="0" borderId="0" xfId="0" applyFont="1"/>
    <xf numFmtId="0" fontId="0" fillId="6" borderId="1" xfId="0" applyFont="1" applyFill="1" applyBorder="1"/>
    <xf numFmtId="0" fontId="0" fillId="4" borderId="0" xfId="0" applyFill="1"/>
    <xf numFmtId="164" fontId="4" fillId="0" borderId="1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16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4" fontId="4" fillId="3" borderId="2" xfId="0" applyNumberFormat="1" applyFont="1" applyFill="1" applyBorder="1" applyAlignment="1">
      <alignment horizontal="left" vertical="center"/>
    </xf>
    <xf numFmtId="0" fontId="0" fillId="4" borderId="0" xfId="0" applyFill="1" applyAlignment="1">
      <alignment horizontal="left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left" vertical="center"/>
    </xf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2" borderId="0" xfId="0" applyFill="1" applyAlignment="1">
      <alignment horizontal="center" vertical="center"/>
    </xf>
    <xf numFmtId="164" fontId="11" fillId="15" borderId="1" xfId="0" applyNumberFormat="1" applyFont="1" applyFill="1" applyBorder="1" applyAlignment="1">
      <alignment horizontal="center" vertical="center"/>
    </xf>
    <xf numFmtId="164" fontId="11" fillId="16" borderId="1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0" xfId="0" applyFont="1" applyFill="1" applyBorder="1"/>
    <xf numFmtId="0" fontId="0" fillId="17" borderId="1" xfId="0" applyFill="1" applyBorder="1"/>
    <xf numFmtId="0" fontId="0" fillId="8" borderId="1" xfId="0" applyFill="1" applyBorder="1"/>
    <xf numFmtId="0" fontId="0" fillId="10" borderId="1" xfId="0" applyFont="1" applyFill="1" applyBorder="1"/>
    <xf numFmtId="0" fontId="0" fillId="13" borderId="1" xfId="0" applyFont="1" applyFill="1" applyBorder="1"/>
    <xf numFmtId="0" fontId="0" fillId="12" borderId="1" xfId="0" applyFont="1" applyFill="1" applyBorder="1"/>
    <xf numFmtId="0" fontId="0" fillId="17" borderId="1" xfId="0" applyFont="1" applyFill="1" applyBorder="1"/>
    <xf numFmtId="0" fontId="0" fillId="19" borderId="1" xfId="0" applyFill="1" applyBorder="1"/>
    <xf numFmtId="0" fontId="0" fillId="20" borderId="1" xfId="0" applyFill="1" applyBorder="1"/>
    <xf numFmtId="0" fontId="0" fillId="19" borderId="1" xfId="0" applyFont="1" applyFill="1" applyBorder="1"/>
    <xf numFmtId="0" fontId="0" fillId="7" borderId="8" xfId="0" applyFont="1" applyFill="1" applyBorder="1"/>
    <xf numFmtId="0" fontId="0" fillId="19" borderId="9" xfId="0" applyFill="1" applyBorder="1"/>
    <xf numFmtId="0" fontId="0" fillId="19" borderId="9" xfId="0" applyFont="1" applyFill="1" applyBorder="1"/>
    <xf numFmtId="0" fontId="0" fillId="19" borderId="8" xfId="0" applyFill="1" applyBorder="1"/>
    <xf numFmtId="0" fontId="0" fillId="19" borderId="10" xfId="0" applyFill="1" applyBorder="1"/>
    <xf numFmtId="0" fontId="0" fillId="19" borderId="11" xfId="0" applyFill="1" applyBorder="1"/>
    <xf numFmtId="0" fontId="0" fillId="19" borderId="12" xfId="0" applyFill="1" applyBorder="1"/>
    <xf numFmtId="0" fontId="8" fillId="21" borderId="5" xfId="0" applyFont="1" applyFill="1" applyBorder="1" applyAlignment="1">
      <alignment horizontal="center" vertical="center"/>
    </xf>
    <xf numFmtId="0" fontId="8" fillId="21" borderId="6" xfId="0" applyFont="1" applyFill="1" applyBorder="1" applyAlignment="1">
      <alignment horizontal="center" vertical="center"/>
    </xf>
    <xf numFmtId="0" fontId="8" fillId="21" borderId="7" xfId="0" applyFont="1" applyFill="1" applyBorder="1" applyAlignment="1">
      <alignment horizontal="center" vertical="center"/>
    </xf>
    <xf numFmtId="0" fontId="0" fillId="13" borderId="14" xfId="0" applyFont="1" applyFill="1" applyBorder="1"/>
    <xf numFmtId="0" fontId="0" fillId="18" borderId="4" xfId="0" applyFill="1" applyBorder="1"/>
    <xf numFmtId="0" fontId="0" fillId="9" borderId="2" xfId="0" applyFont="1" applyFill="1" applyBorder="1"/>
    <xf numFmtId="0" fontId="0" fillId="9" borderId="16" xfId="0" applyFont="1" applyFill="1" applyBorder="1"/>
    <xf numFmtId="0" fontId="0" fillId="9" borderId="15" xfId="0" applyFill="1" applyBorder="1"/>
    <xf numFmtId="0" fontId="0" fillId="10" borderId="1" xfId="0" applyFill="1" applyBorder="1"/>
    <xf numFmtId="165" fontId="11" fillId="4" borderId="0" xfId="0" applyNumberFormat="1" applyFont="1" applyFill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13" fillId="0" borderId="0" xfId="0" applyFont="1"/>
    <xf numFmtId="0" fontId="13" fillId="19" borderId="13" xfId="0" applyFont="1" applyFill="1" applyBorder="1"/>
    <xf numFmtId="0" fontId="13" fillId="7" borderId="13" xfId="0" applyFont="1" applyFill="1" applyBorder="1"/>
    <xf numFmtId="0" fontId="13" fillId="8" borderId="13" xfId="0" applyFont="1" applyFill="1" applyBorder="1"/>
    <xf numFmtId="0" fontId="13" fillId="10" borderId="13" xfId="0" applyFont="1" applyFill="1" applyBorder="1"/>
    <xf numFmtId="0" fontId="13" fillId="17" borderId="13" xfId="0" applyFont="1" applyFill="1" applyBorder="1"/>
    <xf numFmtId="0" fontId="13" fillId="13" borderId="13" xfId="0" applyFont="1" applyFill="1" applyBorder="1"/>
    <xf numFmtId="0" fontId="13" fillId="9" borderId="13" xfId="0" applyFont="1" applyFill="1" applyBorder="1"/>
    <xf numFmtId="0" fontId="13" fillId="11" borderId="13" xfId="0" applyFont="1" applyFill="1" applyBorder="1"/>
    <xf numFmtId="0" fontId="13" fillId="20" borderId="13" xfId="0" applyFont="1" applyFill="1" applyBorder="1"/>
    <xf numFmtId="0" fontId="13" fillId="12" borderId="13" xfId="0" applyFont="1" applyFill="1" applyBorder="1"/>
    <xf numFmtId="0" fontId="12" fillId="14" borderId="0" xfId="0" applyFont="1" applyFill="1" applyBorder="1"/>
    <xf numFmtId="0" fontId="14" fillId="23" borderId="1" xfId="0" applyFont="1" applyFill="1" applyBorder="1" applyAlignment="1">
      <alignment horizontal="center" wrapText="1"/>
    </xf>
    <xf numFmtId="0" fontId="14" fillId="9" borderId="1" xfId="0" applyFont="1" applyFill="1" applyBorder="1" applyAlignment="1">
      <alignment horizontal="center" wrapText="1"/>
    </xf>
    <xf numFmtId="0" fontId="14" fillId="22" borderId="1" xfId="0" applyFont="1" applyFill="1" applyBorder="1" applyAlignment="1">
      <alignment horizontal="center" wrapText="1"/>
    </xf>
    <xf numFmtId="16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left" vertical="center"/>
    </xf>
    <xf numFmtId="0" fontId="0" fillId="8" borderId="17" xfId="0" applyFill="1" applyBorder="1"/>
    <xf numFmtId="0" fontId="13" fillId="24" borderId="13" xfId="0" applyFont="1" applyFill="1" applyBorder="1"/>
    <xf numFmtId="0" fontId="0" fillId="24" borderId="1" xfId="0" applyFont="1" applyFill="1" applyBorder="1"/>
    <xf numFmtId="0" fontId="0" fillId="2" borderId="0" xfId="0" applyFill="1" applyAlignment="1">
      <alignment horizontal="left" vertical="top" wrapText="1"/>
    </xf>
    <xf numFmtId="0" fontId="7" fillId="0" borderId="0" xfId="0" applyFont="1" applyAlignment="1">
      <alignment horizontal="right"/>
    </xf>
    <xf numFmtId="0" fontId="0" fillId="0" borderId="0" xfId="0" applyNumberFormat="1"/>
    <xf numFmtId="0" fontId="0" fillId="0" borderId="0" xfId="0" pivotButton="1"/>
  </cellXfs>
  <cellStyles count="2">
    <cellStyle name="Normal" xfId="0" builtinId="0"/>
    <cellStyle name="Normal 2" xfId="1" xr:uid="{00000000-0005-0000-0000-000002000000}"/>
  </cellStyles>
  <dxfs count="28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70C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  <color rgb="FF00FFCC"/>
      <color rgb="FF339966"/>
      <color rgb="FFFFFF99"/>
      <color rgb="FF0000FF"/>
      <color rgb="FFCC00FF"/>
      <color rgb="FFFF3300"/>
      <color rgb="FFFF66FF"/>
      <color rgb="FF00CC66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24</xdr:row>
          <xdr:rowOff>76200</xdr:rowOff>
        </xdr:from>
        <xdr:to>
          <xdr:col>3</xdr:col>
          <xdr:colOff>1933575</xdr:colOff>
          <xdr:row>26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9526</xdr:colOff>
      <xdr:row>2</xdr:row>
      <xdr:rowOff>9525</xdr:rowOff>
    </xdr:from>
    <xdr:to>
      <xdr:col>5</xdr:col>
      <xdr:colOff>1</xdr:colOff>
      <xdr:row>2</xdr:row>
      <xdr:rowOff>1060951</xdr:rowOff>
    </xdr:to>
    <xdr:pic>
      <xdr:nvPicPr>
        <xdr:cNvPr id="2" name="Image 1" descr="Logo CA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6126" y="695325"/>
          <a:ext cx="1371600" cy="105142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1390650</xdr:colOff>
      <xdr:row>2</xdr:row>
      <xdr:rowOff>1047750</xdr:rowOff>
    </xdr:to>
    <xdr:pic>
      <xdr:nvPicPr>
        <xdr:cNvPr id="3" name="Image 2" descr="Logo banque postale.jf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7725" y="685800"/>
          <a:ext cx="1390650" cy="1047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9526</xdr:colOff>
      <xdr:row>2</xdr:row>
      <xdr:rowOff>9526</xdr:rowOff>
    </xdr:from>
    <xdr:to>
      <xdr:col>7</xdr:col>
      <xdr:colOff>9525</xdr:colOff>
      <xdr:row>2</xdr:row>
      <xdr:rowOff>1038226</xdr:rowOff>
    </xdr:to>
    <xdr:pic>
      <xdr:nvPicPr>
        <xdr:cNvPr id="4" name="Image 3" descr="livret-a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48376" y="695326"/>
          <a:ext cx="1552574" cy="10287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0</xdr:row>
          <xdr:rowOff>66675</xdr:rowOff>
        </xdr:from>
        <xdr:to>
          <xdr:col>2</xdr:col>
          <xdr:colOff>133350</xdr:colOff>
          <xdr:row>1</xdr:row>
          <xdr:rowOff>228600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55.523416666663" createdVersion="6" refreshedVersion="6" minRefreshableVersion="3" recordCount="138" xr:uid="{828FE5A9-D666-49BB-8D75-575B69628219}">
  <cacheSource type="worksheet">
    <worksheetSource name="T_Données"/>
  </cacheSource>
  <cacheFields count="14">
    <cacheField name="Année" numFmtId="0">
      <sharedItems containsSemiMixedTypes="0" containsString="0" containsNumber="1" containsInteger="1" minValue="2020" maxValue="2021" count="2">
        <n v="2020"/>
        <n v="2021"/>
      </sharedItems>
    </cacheField>
    <cacheField name="Mois" numFmtId="16">
      <sharedItems count="3">
        <s v="Décembre"/>
        <s v="Janvier"/>
        <s v="Février"/>
      </sharedItems>
    </cacheField>
    <cacheField name="Jour" numFmtId="0">
      <sharedItems containsSemiMixedTypes="0" containsString="0" containsNumber="1" containsInteger="1" minValue="0" maxValue="29" count="24">
        <n v="0"/>
        <n v="4"/>
        <n v="5"/>
        <n v="6"/>
        <n v="7"/>
        <n v="8"/>
        <n v="11"/>
        <n v="12"/>
        <n v="13"/>
        <n v="14"/>
        <n v="15"/>
        <n v="18"/>
        <n v="19"/>
        <n v="20"/>
        <n v="21"/>
        <n v="23"/>
        <n v="25"/>
        <n v="27"/>
        <n v="28"/>
        <n v="29"/>
        <n v="1"/>
        <n v="22"/>
        <n v="24"/>
        <n v="26"/>
      </sharedItems>
    </cacheField>
    <cacheField name="Compte" numFmtId="0">
      <sharedItems containsBlank="1" count="4">
        <m/>
        <s v="LA BANQUE POSTALE - CJ"/>
        <s v="CREDIT AGRICOLE - CP"/>
        <s v="LIVRET A - CP"/>
      </sharedItems>
    </cacheField>
    <cacheField name="Mode" numFmtId="0">
      <sharedItems/>
    </cacheField>
    <cacheField name="Catégorie" numFmtId="0">
      <sharedItems containsNonDate="0" containsString="0" containsBlank="1"/>
    </cacheField>
    <cacheField name="S/Catégorie " numFmtId="164">
      <sharedItems containsNonDate="0" containsString="0" containsBlank="1"/>
    </cacheField>
    <cacheField name="Débit(€)" numFmtId="164">
      <sharedItems containsString="0" containsBlank="1" containsNumber="1" minValue="1.1299999999999999" maxValue="2000"/>
    </cacheField>
    <cacheField name="Crédit(€)" numFmtId="0">
      <sharedItems containsString="0" containsBlank="1" containsNumber="1" minValue="5.14" maxValue="2434.4299999999998"/>
    </cacheField>
    <cacheField name="Commentaires" numFmtId="164">
      <sharedItems containsNonDate="0" containsString="0" containsBlank="1"/>
    </cacheField>
    <cacheField name="CA" numFmtId="164">
      <sharedItems containsString="0" containsBlank="1" containsNumber="1" minValue="1740.84" maxValue="4455.0600000000004"/>
    </cacheField>
    <cacheField name="BP" numFmtId="164">
      <sharedItems containsString="0" containsBlank="1" containsNumber="1" minValue="2723.13" maxValue="6747.95"/>
    </cacheField>
    <cacheField name="LA" numFmtId="164">
      <sharedItems containsString="0" containsBlank="1" containsNumber="1" minValue="5108.71" maxValue="5200"/>
    </cacheField>
    <cacheField name="Deb" numFmtId="0" formula="'Débit(€)' *-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">
  <r>
    <x v="0"/>
    <x v="0"/>
    <x v="0"/>
    <x v="0"/>
    <s v="Report"/>
    <m/>
    <m/>
    <m/>
    <m/>
    <m/>
    <n v="2163.94"/>
    <n v="6378.9"/>
    <n v="5108.71"/>
  </r>
  <r>
    <x v="1"/>
    <x v="1"/>
    <x v="1"/>
    <x v="1"/>
    <s v="Chèque"/>
    <m/>
    <m/>
    <m/>
    <n v="200"/>
    <m/>
    <m/>
    <n v="6578.9"/>
    <m/>
  </r>
  <r>
    <x v="1"/>
    <x v="1"/>
    <x v="1"/>
    <x v="1"/>
    <s v="Prélèvement"/>
    <m/>
    <m/>
    <n v="11.99"/>
    <m/>
    <m/>
    <m/>
    <n v="6566.91"/>
    <m/>
  </r>
  <r>
    <x v="1"/>
    <x v="1"/>
    <x v="1"/>
    <x v="1"/>
    <s v="Prélèvement"/>
    <m/>
    <m/>
    <n v="11.99"/>
    <m/>
    <m/>
    <m/>
    <n v="6554.92"/>
    <m/>
  </r>
  <r>
    <x v="1"/>
    <x v="1"/>
    <x v="1"/>
    <x v="2"/>
    <s v="CB"/>
    <m/>
    <m/>
    <n v="36.799999999999997"/>
    <m/>
    <m/>
    <n v="2085.85"/>
    <m/>
    <m/>
  </r>
  <r>
    <x v="1"/>
    <x v="1"/>
    <x v="1"/>
    <x v="2"/>
    <s v="Prélèvement"/>
    <m/>
    <m/>
    <n v="4.28"/>
    <m/>
    <m/>
    <n v="2113.23"/>
    <m/>
    <m/>
  </r>
  <r>
    <x v="1"/>
    <x v="1"/>
    <x v="1"/>
    <x v="1"/>
    <s v="Chèque"/>
    <m/>
    <m/>
    <m/>
    <n v="50"/>
    <m/>
    <m/>
    <n v="6168.05"/>
    <m/>
  </r>
  <r>
    <x v="1"/>
    <x v="1"/>
    <x v="1"/>
    <x v="1"/>
    <s v="Chèque"/>
    <m/>
    <m/>
    <m/>
    <n v="150"/>
    <m/>
    <m/>
    <n v="6318.05"/>
    <m/>
  </r>
  <r>
    <x v="1"/>
    <x v="1"/>
    <x v="1"/>
    <x v="1"/>
    <s v="Chèque"/>
    <m/>
    <m/>
    <m/>
    <n v="200"/>
    <m/>
    <m/>
    <n v="6518.05"/>
    <m/>
  </r>
  <r>
    <x v="1"/>
    <x v="1"/>
    <x v="1"/>
    <x v="1"/>
    <s v="Chèque"/>
    <m/>
    <m/>
    <m/>
    <n v="60"/>
    <m/>
    <m/>
    <n v="6578.05"/>
    <m/>
  </r>
  <r>
    <x v="1"/>
    <x v="1"/>
    <x v="1"/>
    <x v="1"/>
    <s v="CB"/>
    <m/>
    <m/>
    <n v="6"/>
    <m/>
    <m/>
    <m/>
    <n v="6572.05"/>
    <m/>
  </r>
  <r>
    <x v="1"/>
    <x v="1"/>
    <x v="1"/>
    <x v="2"/>
    <s v="Virement"/>
    <m/>
    <m/>
    <n v="41.29"/>
    <m/>
    <m/>
    <n v="2139.7600000000002"/>
    <m/>
    <m/>
  </r>
  <r>
    <x v="1"/>
    <x v="1"/>
    <x v="1"/>
    <x v="3"/>
    <s v="Virement"/>
    <m/>
    <m/>
    <m/>
    <n v="41.29"/>
    <m/>
    <m/>
    <m/>
    <n v="5150"/>
  </r>
  <r>
    <x v="1"/>
    <x v="1"/>
    <x v="2"/>
    <x v="2"/>
    <s v="Paypal"/>
    <m/>
    <m/>
    <n v="14.87"/>
    <m/>
    <m/>
    <n v="2070.98"/>
    <m/>
    <m/>
  </r>
  <r>
    <x v="1"/>
    <x v="1"/>
    <x v="2"/>
    <x v="1"/>
    <s v="Prélèvement"/>
    <m/>
    <m/>
    <n v="209.44"/>
    <m/>
    <m/>
    <m/>
    <n v="6345.48"/>
    <m/>
  </r>
  <r>
    <x v="1"/>
    <x v="1"/>
    <x v="2"/>
    <x v="1"/>
    <s v="Virement"/>
    <m/>
    <m/>
    <m/>
    <n v="175.9"/>
    <m/>
    <m/>
    <n v="6747.95"/>
    <m/>
  </r>
  <r>
    <x v="1"/>
    <x v="1"/>
    <x v="2"/>
    <x v="1"/>
    <s v="Prélèvement"/>
    <m/>
    <m/>
    <n v="168.1"/>
    <m/>
    <m/>
    <m/>
    <n v="6579.85"/>
    <m/>
  </r>
  <r>
    <x v="1"/>
    <x v="1"/>
    <x v="2"/>
    <x v="1"/>
    <s v="Prélèvement"/>
    <m/>
    <m/>
    <n v="321.61"/>
    <m/>
    <m/>
    <m/>
    <n v="6258.24"/>
    <m/>
  </r>
  <r>
    <x v="1"/>
    <x v="1"/>
    <x v="2"/>
    <x v="1"/>
    <s v="Prélèvement"/>
    <m/>
    <m/>
    <n v="164.16"/>
    <m/>
    <m/>
    <m/>
    <n v="6094.08"/>
    <m/>
  </r>
  <r>
    <x v="1"/>
    <x v="1"/>
    <x v="3"/>
    <x v="1"/>
    <s v="Prélèvement"/>
    <m/>
    <m/>
    <n v="227.43"/>
    <m/>
    <m/>
    <m/>
    <n v="6118.05"/>
    <m/>
  </r>
  <r>
    <x v="1"/>
    <x v="1"/>
    <x v="3"/>
    <x v="2"/>
    <s v="CB"/>
    <m/>
    <m/>
    <n v="3.47"/>
    <m/>
    <m/>
    <n v="2067.5100000000002"/>
    <m/>
    <m/>
  </r>
  <r>
    <x v="1"/>
    <x v="1"/>
    <x v="3"/>
    <x v="1"/>
    <s v="Chèque"/>
    <m/>
    <m/>
    <n v="700"/>
    <m/>
    <m/>
    <m/>
    <n v="5394.08"/>
    <m/>
  </r>
  <r>
    <x v="1"/>
    <x v="1"/>
    <x v="4"/>
    <x v="2"/>
    <s v="Chèque"/>
    <m/>
    <m/>
    <m/>
    <n v="50"/>
    <m/>
    <n v="2117.5100000000002"/>
    <m/>
    <m/>
  </r>
  <r>
    <x v="1"/>
    <x v="1"/>
    <x v="4"/>
    <x v="2"/>
    <s v="CB"/>
    <m/>
    <m/>
    <n v="280.5"/>
    <m/>
    <m/>
    <n v="1832.73"/>
    <m/>
    <m/>
  </r>
  <r>
    <x v="1"/>
    <x v="1"/>
    <x v="4"/>
    <x v="1"/>
    <s v="Prélèvement"/>
    <m/>
    <m/>
    <n v="24.6"/>
    <m/>
    <m/>
    <m/>
    <n v="5369.48"/>
    <m/>
  </r>
  <r>
    <x v="1"/>
    <x v="1"/>
    <x v="5"/>
    <x v="2"/>
    <s v="Paypal"/>
    <m/>
    <m/>
    <n v="79.989999999999995"/>
    <m/>
    <m/>
    <n v="1752.74"/>
    <m/>
    <m/>
  </r>
  <r>
    <x v="1"/>
    <x v="1"/>
    <x v="5"/>
    <x v="2"/>
    <s v="CB"/>
    <m/>
    <m/>
    <n v="11.9"/>
    <m/>
    <m/>
    <n v="1740.84"/>
    <m/>
    <m/>
  </r>
  <r>
    <x v="1"/>
    <x v="1"/>
    <x v="5"/>
    <x v="2"/>
    <s v="Chèque"/>
    <m/>
    <m/>
    <m/>
    <n v="70"/>
    <m/>
    <n v="1810.84"/>
    <m/>
    <m/>
  </r>
  <r>
    <x v="1"/>
    <x v="1"/>
    <x v="5"/>
    <x v="2"/>
    <s v="Virement"/>
    <m/>
    <m/>
    <m/>
    <n v="5.14"/>
    <m/>
    <n v="1815.98"/>
    <m/>
    <m/>
  </r>
  <r>
    <x v="1"/>
    <x v="1"/>
    <x v="5"/>
    <x v="2"/>
    <s v="Virement"/>
    <m/>
    <m/>
    <m/>
    <n v="280"/>
    <m/>
    <n v="2095.98"/>
    <m/>
    <m/>
  </r>
  <r>
    <x v="1"/>
    <x v="1"/>
    <x v="5"/>
    <x v="1"/>
    <s v="Virement"/>
    <m/>
    <m/>
    <n v="280"/>
    <m/>
    <m/>
    <m/>
    <n v="5089.4799999999996"/>
    <m/>
  </r>
  <r>
    <x v="1"/>
    <x v="1"/>
    <x v="5"/>
    <x v="1"/>
    <s v="CB"/>
    <m/>
    <m/>
    <n v="20.7"/>
    <m/>
    <m/>
    <m/>
    <n v="5068.78"/>
    <m/>
  </r>
  <r>
    <x v="1"/>
    <x v="1"/>
    <x v="6"/>
    <x v="2"/>
    <s v="Paypal"/>
    <m/>
    <m/>
    <n v="26.95"/>
    <m/>
    <m/>
    <n v="2069.0300000000002"/>
    <m/>
    <m/>
  </r>
  <r>
    <x v="1"/>
    <x v="1"/>
    <x v="6"/>
    <x v="2"/>
    <s v="CB"/>
    <m/>
    <m/>
    <n v="22"/>
    <m/>
    <m/>
    <n v="2047.03"/>
    <m/>
    <m/>
  </r>
  <r>
    <x v="1"/>
    <x v="1"/>
    <x v="6"/>
    <x v="1"/>
    <s v="Prélèvement"/>
    <m/>
    <m/>
    <n v="68.040000000000006"/>
    <m/>
    <m/>
    <m/>
    <n v="5000.74"/>
    <m/>
  </r>
  <r>
    <x v="1"/>
    <x v="1"/>
    <x v="6"/>
    <x v="1"/>
    <s v="Prélèvement"/>
    <m/>
    <m/>
    <n v="856.26"/>
    <m/>
    <m/>
    <m/>
    <n v="4144.4799999999996"/>
    <m/>
  </r>
  <r>
    <x v="1"/>
    <x v="1"/>
    <x v="6"/>
    <x v="1"/>
    <s v="CB"/>
    <m/>
    <m/>
    <n v="33.799999999999997"/>
    <m/>
    <m/>
    <m/>
    <n v="4110.68"/>
    <m/>
  </r>
  <r>
    <x v="1"/>
    <x v="1"/>
    <x v="6"/>
    <x v="1"/>
    <s v="CB"/>
    <m/>
    <m/>
    <n v="218.48"/>
    <m/>
    <m/>
    <m/>
    <n v="3892.2"/>
    <m/>
  </r>
  <r>
    <x v="1"/>
    <x v="1"/>
    <x v="7"/>
    <x v="1"/>
    <s v="CB"/>
    <m/>
    <m/>
    <n v="10.07"/>
    <m/>
    <m/>
    <m/>
    <n v="3882.13"/>
    <m/>
  </r>
  <r>
    <x v="1"/>
    <x v="1"/>
    <x v="8"/>
    <x v="2"/>
    <s v="Chèque"/>
    <m/>
    <m/>
    <m/>
    <n v="60"/>
    <m/>
    <n v="2107.0300000000002"/>
    <m/>
    <m/>
  </r>
  <r>
    <x v="1"/>
    <x v="1"/>
    <x v="9"/>
    <x v="1"/>
    <s v="CB"/>
    <m/>
    <m/>
    <n v="146.66"/>
    <m/>
    <m/>
    <m/>
    <n v="3735.47"/>
    <m/>
  </r>
  <r>
    <x v="1"/>
    <x v="1"/>
    <x v="9"/>
    <x v="1"/>
    <s v="Virement"/>
    <m/>
    <m/>
    <m/>
    <n v="22.66"/>
    <m/>
    <m/>
    <n v="3758.13"/>
    <m/>
  </r>
  <r>
    <x v="1"/>
    <x v="1"/>
    <x v="10"/>
    <x v="2"/>
    <s v="Prélèvement"/>
    <m/>
    <m/>
    <n v="13.06"/>
    <m/>
    <m/>
    <n v="2093.9699999999998"/>
    <m/>
    <m/>
  </r>
  <r>
    <x v="1"/>
    <x v="1"/>
    <x v="10"/>
    <x v="1"/>
    <s v="Prélèvement"/>
    <m/>
    <m/>
    <n v="180"/>
    <m/>
    <m/>
    <m/>
    <n v="3578.13"/>
    <m/>
  </r>
  <r>
    <x v="1"/>
    <x v="1"/>
    <x v="10"/>
    <x v="1"/>
    <s v="Prélèvement"/>
    <m/>
    <m/>
    <n v="13"/>
    <m/>
    <m/>
    <m/>
    <n v="3565.13"/>
    <m/>
  </r>
  <r>
    <x v="1"/>
    <x v="1"/>
    <x v="10"/>
    <x v="1"/>
    <s v="Virement"/>
    <m/>
    <m/>
    <m/>
    <n v="21.43"/>
    <m/>
    <m/>
    <n v="3586.56"/>
    <m/>
  </r>
  <r>
    <x v="1"/>
    <x v="1"/>
    <x v="11"/>
    <x v="2"/>
    <s v="CB"/>
    <m/>
    <m/>
    <n v="6.25"/>
    <m/>
    <m/>
    <n v="2087.7199999999998"/>
    <m/>
    <m/>
  </r>
  <r>
    <x v="1"/>
    <x v="1"/>
    <x v="11"/>
    <x v="2"/>
    <s v="Paypal"/>
    <m/>
    <m/>
    <n v="57.2"/>
    <m/>
    <m/>
    <n v="2030.52"/>
    <m/>
    <m/>
  </r>
  <r>
    <x v="1"/>
    <x v="1"/>
    <x v="11"/>
    <x v="2"/>
    <s v="Paypal"/>
    <m/>
    <m/>
    <m/>
    <n v="14.87"/>
    <m/>
    <n v="2045.39"/>
    <m/>
    <m/>
  </r>
  <r>
    <x v="1"/>
    <x v="1"/>
    <x v="12"/>
    <x v="2"/>
    <s v="Paypal"/>
    <m/>
    <m/>
    <n v="33.770000000000003"/>
    <m/>
    <m/>
    <n v="2011.62"/>
    <m/>
    <m/>
  </r>
  <r>
    <x v="1"/>
    <x v="1"/>
    <x v="12"/>
    <x v="1"/>
    <s v="Virement"/>
    <m/>
    <m/>
    <n v="250"/>
    <m/>
    <m/>
    <m/>
    <n v="3336.56"/>
    <m/>
  </r>
  <r>
    <x v="1"/>
    <x v="1"/>
    <x v="13"/>
    <x v="1"/>
    <s v="CB"/>
    <m/>
    <m/>
    <n v="16.37"/>
    <m/>
    <m/>
    <m/>
    <n v="3320.19"/>
    <m/>
  </r>
  <r>
    <x v="1"/>
    <x v="1"/>
    <x v="13"/>
    <x v="1"/>
    <s v="CB"/>
    <m/>
    <m/>
    <n v="16.95"/>
    <m/>
    <m/>
    <m/>
    <n v="3303.24"/>
    <m/>
  </r>
  <r>
    <x v="1"/>
    <x v="1"/>
    <x v="14"/>
    <x v="1"/>
    <s v="CB"/>
    <m/>
    <m/>
    <n v="228.36"/>
    <m/>
    <m/>
    <m/>
    <n v="3074.88"/>
    <m/>
  </r>
  <r>
    <x v="1"/>
    <x v="1"/>
    <x v="14"/>
    <x v="1"/>
    <s v="CB"/>
    <m/>
    <m/>
    <n v="18.97"/>
    <m/>
    <m/>
    <m/>
    <n v="3055.91"/>
    <m/>
  </r>
  <r>
    <x v="1"/>
    <x v="1"/>
    <x v="14"/>
    <x v="1"/>
    <s v="CB"/>
    <m/>
    <m/>
    <n v="21.34"/>
    <m/>
    <m/>
    <m/>
    <n v="3034.57"/>
    <m/>
  </r>
  <r>
    <x v="1"/>
    <x v="1"/>
    <x v="14"/>
    <x v="1"/>
    <s v="CB"/>
    <m/>
    <m/>
    <n v="30.4"/>
    <m/>
    <m/>
    <m/>
    <n v="3004.17"/>
    <m/>
  </r>
  <r>
    <x v="1"/>
    <x v="1"/>
    <x v="15"/>
    <x v="2"/>
    <s v="Virement"/>
    <m/>
    <m/>
    <m/>
    <n v="2364.5300000000002"/>
    <m/>
    <n v="4376.1499999999996"/>
    <m/>
    <m/>
  </r>
  <r>
    <x v="1"/>
    <x v="1"/>
    <x v="16"/>
    <x v="2"/>
    <s v="Paypal"/>
    <m/>
    <m/>
    <n v="1.1299999999999999"/>
    <m/>
    <m/>
    <n v="4375.0200000000004"/>
    <m/>
    <m/>
  </r>
  <r>
    <x v="1"/>
    <x v="1"/>
    <x v="16"/>
    <x v="2"/>
    <s v="Paypal"/>
    <m/>
    <m/>
    <n v="9.98"/>
    <m/>
    <m/>
    <n v="4365.04"/>
    <m/>
    <m/>
  </r>
  <r>
    <x v="1"/>
    <x v="1"/>
    <x v="16"/>
    <x v="1"/>
    <s v="CB"/>
    <m/>
    <m/>
    <n v="18.73"/>
    <m/>
    <m/>
    <m/>
    <n v="2985.44"/>
    <m/>
  </r>
  <r>
    <x v="1"/>
    <x v="1"/>
    <x v="16"/>
    <x v="1"/>
    <s v="CB"/>
    <m/>
    <m/>
    <n v="4.2"/>
    <m/>
    <m/>
    <m/>
    <n v="2981.24"/>
    <m/>
  </r>
  <r>
    <x v="1"/>
    <x v="1"/>
    <x v="16"/>
    <x v="1"/>
    <s v="CB"/>
    <m/>
    <m/>
    <n v="52.99"/>
    <m/>
    <m/>
    <m/>
    <n v="2928.25"/>
    <m/>
  </r>
  <r>
    <x v="1"/>
    <x v="1"/>
    <x v="16"/>
    <x v="1"/>
    <s v="CB"/>
    <m/>
    <m/>
    <n v="32.03"/>
    <m/>
    <m/>
    <m/>
    <n v="2896.22"/>
    <m/>
  </r>
  <r>
    <x v="1"/>
    <x v="1"/>
    <x v="16"/>
    <x v="1"/>
    <s v="CB"/>
    <m/>
    <m/>
    <n v="63.24"/>
    <m/>
    <m/>
    <m/>
    <n v="2832.98"/>
    <m/>
  </r>
  <r>
    <x v="1"/>
    <x v="1"/>
    <x v="16"/>
    <x v="1"/>
    <s v="CB"/>
    <m/>
    <m/>
    <n v="41.4"/>
    <m/>
    <m/>
    <m/>
    <n v="2791.58"/>
    <m/>
  </r>
  <r>
    <x v="1"/>
    <x v="1"/>
    <x v="17"/>
    <x v="2"/>
    <s v="Virement"/>
    <m/>
    <m/>
    <n v="2000"/>
    <m/>
    <m/>
    <n v="2365.04"/>
    <m/>
    <m/>
  </r>
  <r>
    <x v="1"/>
    <x v="1"/>
    <x v="17"/>
    <x v="1"/>
    <s v="Virement"/>
    <m/>
    <m/>
    <m/>
    <n v="2000"/>
    <m/>
    <m/>
    <n v="4791.58"/>
    <m/>
  </r>
  <r>
    <x v="1"/>
    <x v="1"/>
    <x v="18"/>
    <x v="2"/>
    <s v="Paypal"/>
    <m/>
    <m/>
    <n v="112"/>
    <m/>
    <m/>
    <n v="2253.04"/>
    <m/>
    <m/>
  </r>
  <r>
    <x v="1"/>
    <x v="1"/>
    <x v="18"/>
    <x v="2"/>
    <s v="CB"/>
    <m/>
    <m/>
    <n v="22"/>
    <m/>
    <m/>
    <n v="2231.04"/>
    <m/>
    <m/>
  </r>
  <r>
    <x v="1"/>
    <x v="1"/>
    <x v="19"/>
    <x v="2"/>
    <s v="Liquide"/>
    <m/>
    <m/>
    <n v="100"/>
    <m/>
    <m/>
    <n v="2131.04"/>
    <m/>
    <m/>
  </r>
  <r>
    <x v="1"/>
    <x v="1"/>
    <x v="19"/>
    <x v="2"/>
    <s v="Liquide"/>
    <m/>
    <m/>
    <m/>
    <n v="60"/>
    <m/>
    <n v="2191.04"/>
    <m/>
    <m/>
  </r>
  <r>
    <x v="1"/>
    <x v="2"/>
    <x v="20"/>
    <x v="3"/>
    <s v="Virement"/>
    <m/>
    <m/>
    <m/>
    <n v="50"/>
    <m/>
    <m/>
    <m/>
    <n v="5200"/>
  </r>
  <r>
    <x v="1"/>
    <x v="2"/>
    <x v="20"/>
    <x v="2"/>
    <s v="Virement"/>
    <m/>
    <m/>
    <n v="50"/>
    <m/>
    <m/>
    <n v="2141.04"/>
    <m/>
    <m/>
  </r>
  <r>
    <x v="1"/>
    <x v="2"/>
    <x v="20"/>
    <x v="2"/>
    <s v="CB"/>
    <m/>
    <m/>
    <n v="9.99"/>
    <m/>
    <m/>
    <n v="2131.0500000000002"/>
    <m/>
    <m/>
  </r>
  <r>
    <x v="1"/>
    <x v="2"/>
    <x v="20"/>
    <x v="1"/>
    <s v="CB"/>
    <m/>
    <m/>
    <n v="235.15"/>
    <m/>
    <m/>
    <m/>
    <n v="4556.43"/>
    <m/>
  </r>
  <r>
    <x v="1"/>
    <x v="2"/>
    <x v="20"/>
    <x v="1"/>
    <s v="Virement"/>
    <m/>
    <m/>
    <m/>
    <n v="2000"/>
    <m/>
    <m/>
    <n v="6556.43"/>
    <m/>
  </r>
  <r>
    <x v="1"/>
    <x v="2"/>
    <x v="1"/>
    <x v="2"/>
    <s v="Paypal"/>
    <m/>
    <m/>
    <m/>
    <n v="33.770000000000003"/>
    <m/>
    <n v="2164.8200000000002"/>
    <m/>
    <m/>
  </r>
  <r>
    <x v="1"/>
    <x v="2"/>
    <x v="1"/>
    <x v="1"/>
    <s v="Chèque"/>
    <m/>
    <m/>
    <n v="25"/>
    <m/>
    <m/>
    <m/>
    <n v="6531.43"/>
    <m/>
  </r>
  <r>
    <x v="1"/>
    <x v="2"/>
    <x v="1"/>
    <x v="2"/>
    <s v="Prélèvement"/>
    <m/>
    <m/>
    <n v="4.28"/>
    <m/>
    <m/>
    <n v="2160.54"/>
    <m/>
    <m/>
  </r>
  <r>
    <x v="1"/>
    <x v="2"/>
    <x v="1"/>
    <x v="2"/>
    <s v="CB"/>
    <m/>
    <m/>
    <n v="9.9"/>
    <m/>
    <m/>
    <n v="2150.64"/>
    <m/>
    <m/>
  </r>
  <r>
    <x v="1"/>
    <x v="2"/>
    <x v="1"/>
    <x v="1"/>
    <s v="CB"/>
    <m/>
    <m/>
    <n v="12.8"/>
    <m/>
    <m/>
    <m/>
    <n v="6518.63"/>
    <m/>
  </r>
  <r>
    <x v="1"/>
    <x v="2"/>
    <x v="1"/>
    <x v="1"/>
    <s v="Virement"/>
    <m/>
    <m/>
    <m/>
    <n v="16.5"/>
    <m/>
    <m/>
    <n v="6535.13"/>
    <m/>
  </r>
  <r>
    <x v="1"/>
    <x v="2"/>
    <x v="2"/>
    <x v="1"/>
    <s v="Prélèvement"/>
    <m/>
    <m/>
    <n v="321.61"/>
    <m/>
    <m/>
    <m/>
    <n v="6213.52"/>
    <m/>
  </r>
  <r>
    <x v="1"/>
    <x v="2"/>
    <x v="2"/>
    <x v="1"/>
    <s v="Prélèvement"/>
    <m/>
    <m/>
    <n v="11.99"/>
    <m/>
    <m/>
    <m/>
    <n v="6201.53"/>
    <m/>
  </r>
  <r>
    <x v="1"/>
    <x v="2"/>
    <x v="2"/>
    <x v="1"/>
    <s v="Prélèvement"/>
    <m/>
    <m/>
    <n v="11.99"/>
    <m/>
    <m/>
    <m/>
    <n v="6189.54"/>
    <m/>
  </r>
  <r>
    <x v="1"/>
    <x v="2"/>
    <x v="2"/>
    <x v="1"/>
    <s v="Prélèvement"/>
    <m/>
    <m/>
    <n v="168.1"/>
    <m/>
    <m/>
    <m/>
    <n v="6021.44"/>
    <m/>
  </r>
  <r>
    <x v="1"/>
    <x v="2"/>
    <x v="2"/>
    <x v="1"/>
    <s v="Prélèvement"/>
    <m/>
    <m/>
    <n v="164.16"/>
    <m/>
    <m/>
    <m/>
    <n v="5857.28"/>
    <m/>
  </r>
  <r>
    <x v="1"/>
    <x v="2"/>
    <x v="2"/>
    <x v="1"/>
    <s v="CB"/>
    <m/>
    <m/>
    <n v="3.55"/>
    <m/>
    <m/>
    <m/>
    <n v="5853.73"/>
    <m/>
  </r>
  <r>
    <x v="1"/>
    <x v="2"/>
    <x v="2"/>
    <x v="1"/>
    <s v="CB"/>
    <m/>
    <m/>
    <n v="2.2999999999999998"/>
    <m/>
    <m/>
    <m/>
    <n v="5851.43"/>
    <m/>
  </r>
  <r>
    <x v="1"/>
    <x v="2"/>
    <x v="2"/>
    <x v="1"/>
    <s v="Virement"/>
    <m/>
    <m/>
    <m/>
    <n v="7.5"/>
    <m/>
    <m/>
    <n v="5858.93"/>
    <m/>
  </r>
  <r>
    <x v="1"/>
    <x v="2"/>
    <x v="5"/>
    <x v="1"/>
    <s v="Prélèvement"/>
    <m/>
    <m/>
    <n v="227.43"/>
    <m/>
    <m/>
    <m/>
    <n v="5631.5"/>
    <m/>
  </r>
  <r>
    <x v="1"/>
    <x v="2"/>
    <x v="5"/>
    <x v="1"/>
    <s v="Prélèvement"/>
    <m/>
    <m/>
    <n v="64.709999999999994"/>
    <m/>
    <m/>
    <m/>
    <n v="5566.79"/>
    <m/>
  </r>
  <r>
    <x v="1"/>
    <x v="2"/>
    <x v="8"/>
    <x v="1"/>
    <s v="Prélèvement"/>
    <m/>
    <m/>
    <n v="856.26"/>
    <m/>
    <m/>
    <m/>
    <n v="4710.53"/>
    <m/>
  </r>
  <r>
    <x v="1"/>
    <x v="2"/>
    <x v="10"/>
    <x v="1"/>
    <s v="Prélèvement"/>
    <m/>
    <m/>
    <n v="180"/>
    <m/>
    <m/>
    <m/>
    <n v="4530.53"/>
    <m/>
  </r>
  <r>
    <x v="1"/>
    <x v="2"/>
    <x v="5"/>
    <x v="1"/>
    <s v="Prélèvement"/>
    <m/>
    <m/>
    <n v="209.44"/>
    <m/>
    <m/>
    <m/>
    <n v="4321.09"/>
    <m/>
  </r>
  <r>
    <x v="1"/>
    <x v="2"/>
    <x v="5"/>
    <x v="1"/>
    <s v="CB"/>
    <m/>
    <m/>
    <n v="147.72"/>
    <m/>
    <m/>
    <m/>
    <n v="4173.37"/>
    <m/>
  </r>
  <r>
    <x v="1"/>
    <x v="2"/>
    <x v="8"/>
    <x v="1"/>
    <s v="Prélèvement"/>
    <m/>
    <m/>
    <n v="84.28"/>
    <m/>
    <m/>
    <m/>
    <n v="4089.09"/>
    <m/>
  </r>
  <r>
    <x v="1"/>
    <x v="2"/>
    <x v="8"/>
    <x v="1"/>
    <s v="Prélèvement"/>
    <m/>
    <m/>
    <n v="13"/>
    <m/>
    <m/>
    <m/>
    <n v="4076.09"/>
    <m/>
  </r>
  <r>
    <x v="1"/>
    <x v="2"/>
    <x v="10"/>
    <x v="1"/>
    <s v="CB"/>
    <m/>
    <m/>
    <n v="23.05"/>
    <m/>
    <m/>
    <m/>
    <n v="4053.04"/>
    <m/>
  </r>
  <r>
    <x v="1"/>
    <x v="2"/>
    <x v="10"/>
    <x v="1"/>
    <s v="CB"/>
    <m/>
    <m/>
    <n v="156.41999999999999"/>
    <m/>
    <m/>
    <m/>
    <n v="3896.62"/>
    <m/>
  </r>
  <r>
    <x v="1"/>
    <x v="2"/>
    <x v="10"/>
    <x v="1"/>
    <s v="CB"/>
    <m/>
    <m/>
    <n v="57.98"/>
    <m/>
    <m/>
    <m/>
    <n v="3838.64"/>
    <m/>
  </r>
  <r>
    <x v="1"/>
    <x v="2"/>
    <x v="10"/>
    <x v="2"/>
    <s v="Paypal"/>
    <m/>
    <m/>
    <n v="10"/>
    <m/>
    <m/>
    <n v="2140.64"/>
    <m/>
    <m/>
  </r>
  <r>
    <x v="1"/>
    <x v="2"/>
    <x v="10"/>
    <x v="2"/>
    <s v="Paypal"/>
    <m/>
    <m/>
    <n v="57.21"/>
    <m/>
    <m/>
    <n v="2083.4299999999998"/>
    <m/>
    <m/>
  </r>
  <r>
    <x v="1"/>
    <x v="2"/>
    <x v="10"/>
    <x v="2"/>
    <s v="Prélèvement"/>
    <m/>
    <m/>
    <n v="13.07"/>
    <m/>
    <m/>
    <n v="2070.36"/>
    <m/>
    <m/>
  </r>
  <r>
    <x v="1"/>
    <x v="2"/>
    <x v="10"/>
    <x v="2"/>
    <s v="CB"/>
    <m/>
    <m/>
    <n v="13.99"/>
    <m/>
    <m/>
    <n v="2056.37"/>
    <m/>
    <m/>
  </r>
  <r>
    <x v="1"/>
    <x v="2"/>
    <x v="10"/>
    <x v="1"/>
    <s v="CB"/>
    <m/>
    <m/>
    <n v="39.869999999999997"/>
    <m/>
    <m/>
    <m/>
    <n v="3798.77"/>
    <m/>
  </r>
  <r>
    <x v="1"/>
    <x v="2"/>
    <x v="11"/>
    <x v="1"/>
    <s v="CB"/>
    <m/>
    <m/>
    <n v="29.3"/>
    <m/>
    <m/>
    <m/>
    <n v="3769.47"/>
    <m/>
  </r>
  <r>
    <x v="1"/>
    <x v="2"/>
    <x v="11"/>
    <x v="1"/>
    <s v="Virement"/>
    <m/>
    <m/>
    <n v="56"/>
    <m/>
    <m/>
    <m/>
    <n v="3713.47"/>
    <m/>
  </r>
  <r>
    <x v="1"/>
    <x v="2"/>
    <x v="11"/>
    <x v="1"/>
    <s v="CB"/>
    <m/>
    <m/>
    <n v="4.4000000000000004"/>
    <m/>
    <m/>
    <m/>
    <n v="3709.07"/>
    <m/>
  </r>
  <r>
    <x v="1"/>
    <x v="2"/>
    <x v="12"/>
    <x v="2"/>
    <s v="Virement"/>
    <m/>
    <m/>
    <m/>
    <n v="56"/>
    <m/>
    <n v="2112.37"/>
    <m/>
    <m/>
  </r>
  <r>
    <x v="1"/>
    <x v="2"/>
    <x v="12"/>
    <x v="2"/>
    <s v="Paypal"/>
    <m/>
    <m/>
    <n v="56.36"/>
    <m/>
    <m/>
    <n v="2056.0100000000002"/>
    <m/>
    <m/>
  </r>
  <r>
    <x v="1"/>
    <x v="2"/>
    <x v="15"/>
    <x v="1"/>
    <s v="Prélèvement"/>
    <m/>
    <m/>
    <n v="141.79"/>
    <m/>
    <m/>
    <m/>
    <n v="3567.28"/>
    <m/>
  </r>
  <r>
    <x v="1"/>
    <x v="2"/>
    <x v="15"/>
    <x v="1"/>
    <s v="CB"/>
    <m/>
    <m/>
    <n v="141.37"/>
    <m/>
    <m/>
    <m/>
    <n v="3425.91"/>
    <m/>
  </r>
  <r>
    <x v="1"/>
    <x v="2"/>
    <x v="15"/>
    <x v="1"/>
    <s v="CB"/>
    <m/>
    <m/>
    <n v="69.900000000000006"/>
    <m/>
    <m/>
    <m/>
    <n v="3356.01"/>
    <m/>
  </r>
  <r>
    <x v="1"/>
    <x v="2"/>
    <x v="15"/>
    <x v="1"/>
    <s v="CB"/>
    <m/>
    <m/>
    <n v="13.65"/>
    <m/>
    <m/>
    <m/>
    <n v="3342.36"/>
    <m/>
  </r>
  <r>
    <x v="1"/>
    <x v="2"/>
    <x v="21"/>
    <x v="2"/>
    <s v="CB"/>
    <m/>
    <m/>
    <n v="9.99"/>
    <m/>
    <m/>
    <n v="2046.02"/>
    <m/>
    <m/>
  </r>
  <r>
    <x v="1"/>
    <x v="2"/>
    <x v="21"/>
    <x v="2"/>
    <s v="Paypal"/>
    <m/>
    <m/>
    <n v="25.39"/>
    <m/>
    <m/>
    <n v="2020.63"/>
    <m/>
    <m/>
  </r>
  <r>
    <x v="1"/>
    <x v="2"/>
    <x v="22"/>
    <x v="2"/>
    <s v="Virement"/>
    <m/>
    <m/>
    <m/>
    <n v="2434.4299999999998"/>
    <m/>
    <n v="4455.0600000000004"/>
    <m/>
    <m/>
  </r>
  <r>
    <x v="1"/>
    <x v="2"/>
    <x v="15"/>
    <x v="1"/>
    <s v="CB"/>
    <m/>
    <m/>
    <n v="4.3"/>
    <m/>
    <m/>
    <m/>
    <n v="3338.06"/>
    <m/>
  </r>
  <r>
    <x v="1"/>
    <x v="2"/>
    <x v="15"/>
    <x v="1"/>
    <s v="CB"/>
    <m/>
    <m/>
    <n v="22.8"/>
    <m/>
    <m/>
    <m/>
    <n v="3315.26"/>
    <m/>
  </r>
  <r>
    <x v="1"/>
    <x v="2"/>
    <x v="16"/>
    <x v="1"/>
    <s v="CB"/>
    <m/>
    <m/>
    <m/>
    <n v="6.9"/>
    <m/>
    <m/>
    <n v="3322.16"/>
    <m/>
  </r>
  <r>
    <x v="1"/>
    <x v="2"/>
    <x v="16"/>
    <x v="1"/>
    <s v="CB"/>
    <m/>
    <m/>
    <n v="30.1"/>
    <m/>
    <m/>
    <m/>
    <n v="3292.06"/>
    <m/>
  </r>
  <r>
    <x v="1"/>
    <x v="2"/>
    <x v="16"/>
    <x v="1"/>
    <s v="CB"/>
    <m/>
    <m/>
    <n v="30.2"/>
    <m/>
    <m/>
    <m/>
    <n v="3261.86"/>
    <m/>
  </r>
  <r>
    <x v="1"/>
    <x v="2"/>
    <x v="16"/>
    <x v="1"/>
    <s v="CB"/>
    <m/>
    <m/>
    <n v="33.520000000000003"/>
    <m/>
    <m/>
    <m/>
    <n v="3228.34"/>
    <m/>
  </r>
  <r>
    <x v="1"/>
    <x v="2"/>
    <x v="16"/>
    <x v="1"/>
    <s v="CB"/>
    <m/>
    <m/>
    <n v="89.95"/>
    <m/>
    <m/>
    <m/>
    <n v="3138.39"/>
    <m/>
  </r>
  <r>
    <x v="1"/>
    <x v="2"/>
    <x v="16"/>
    <x v="1"/>
    <s v="CB"/>
    <m/>
    <m/>
    <n v="18.5"/>
    <m/>
    <m/>
    <m/>
    <n v="3119.89"/>
    <m/>
  </r>
  <r>
    <x v="1"/>
    <x v="2"/>
    <x v="16"/>
    <x v="1"/>
    <s v="CB"/>
    <m/>
    <m/>
    <n v="61.4"/>
    <m/>
    <m/>
    <m/>
    <n v="3058.49"/>
    <m/>
  </r>
  <r>
    <x v="1"/>
    <x v="2"/>
    <x v="16"/>
    <x v="1"/>
    <s v="CB"/>
    <m/>
    <m/>
    <n v="44"/>
    <m/>
    <m/>
    <m/>
    <n v="3014.49"/>
    <m/>
  </r>
  <r>
    <x v="1"/>
    <x v="2"/>
    <x v="16"/>
    <x v="1"/>
    <s v="CB"/>
    <m/>
    <m/>
    <n v="16.25"/>
    <m/>
    <m/>
    <m/>
    <n v="2998.24"/>
    <m/>
  </r>
  <r>
    <x v="1"/>
    <x v="2"/>
    <x v="16"/>
    <x v="1"/>
    <s v="CB"/>
    <m/>
    <m/>
    <n v="26.1"/>
    <m/>
    <m/>
    <m/>
    <n v="2972.14"/>
    <m/>
  </r>
  <r>
    <x v="1"/>
    <x v="2"/>
    <x v="16"/>
    <x v="1"/>
    <s v="CB"/>
    <m/>
    <m/>
    <n v="20"/>
    <m/>
    <m/>
    <m/>
    <n v="2952.14"/>
    <m/>
  </r>
  <r>
    <x v="1"/>
    <x v="2"/>
    <x v="16"/>
    <x v="1"/>
    <s v="CB"/>
    <m/>
    <m/>
    <n v="3.8"/>
    <m/>
    <m/>
    <m/>
    <n v="2948.34"/>
    <m/>
  </r>
  <r>
    <x v="1"/>
    <x v="2"/>
    <x v="23"/>
    <x v="1"/>
    <s v="CB"/>
    <m/>
    <m/>
    <n v="102.22"/>
    <m/>
    <m/>
    <m/>
    <n v="2846.12"/>
    <m/>
  </r>
  <r>
    <x v="1"/>
    <x v="2"/>
    <x v="23"/>
    <x v="1"/>
    <s v="CB"/>
    <m/>
    <m/>
    <n v="31"/>
    <m/>
    <m/>
    <m/>
    <n v="2815.12"/>
    <m/>
  </r>
  <r>
    <x v="1"/>
    <x v="2"/>
    <x v="23"/>
    <x v="1"/>
    <s v="CB"/>
    <m/>
    <m/>
    <n v="9"/>
    <m/>
    <m/>
    <m/>
    <n v="2806.12"/>
    <m/>
  </r>
  <r>
    <x v="1"/>
    <x v="2"/>
    <x v="23"/>
    <x v="1"/>
    <s v="CB"/>
    <m/>
    <m/>
    <n v="4.99"/>
    <m/>
    <m/>
    <m/>
    <n v="2801.13"/>
    <m/>
  </r>
  <r>
    <x v="1"/>
    <x v="2"/>
    <x v="23"/>
    <x v="1"/>
    <s v="Virement"/>
    <m/>
    <m/>
    <n v="78"/>
    <m/>
    <m/>
    <m/>
    <n v="2723.1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B4D6E3-F863-4910-85B2-37571382761B}" name="Tableau croisé dynamique1" cacheId="7" applyNumberFormats="0" applyBorderFormats="0" applyFontFormats="0" applyPatternFormats="0" applyAlignmentFormats="0" applyWidthHeightFormats="1" dataCaption="Valeurs" updatedVersion="6" minRefreshableVersion="3" visualTotals="0" useAutoFormatting="1" itemPrintTitles="1" createdVersion="6" indent="0" compact="0" outline="1" outlineData="1" compactData="0">
  <location ref="A5:C16" firstHeaderRow="0" firstDataRow="1" firstDataCol="1" rowPageCount="3" colPageCount="1"/>
  <pivotFields count="14">
    <pivotField axis="axisPage" compact="0" showAll="0">
      <items count="3">
        <item x="0"/>
        <item x="1"/>
        <item t="default"/>
      </items>
    </pivotField>
    <pivotField axis="axisPage" compact="0" showAll="0">
      <items count="4">
        <item x="1"/>
        <item x="2"/>
        <item x="0"/>
        <item t="default"/>
      </items>
    </pivotField>
    <pivotField axis="axisRow" compact="0" showAll="0">
      <items count="25">
        <item x="0"/>
        <item x="2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21"/>
        <item x="15"/>
        <item x="22"/>
        <item x="16"/>
        <item x="23"/>
        <item x="17"/>
        <item x="18"/>
        <item x="19"/>
        <item t="default"/>
      </items>
    </pivotField>
    <pivotField axis="axisPage" compact="0" showAll="0">
      <items count="5">
        <item x="2"/>
        <item x="1"/>
        <item x="3"/>
        <item x="0"/>
        <item t="default"/>
      </items>
    </pivotField>
    <pivotField compact="0" showAll="0"/>
    <pivotField compact="0" showAll="0"/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compact="0" showAll="0"/>
    <pivotField dataField="1" compact="0" dragToRow="0" dragToCol="0" dragToPage="0" showAll="0" defaultSubtotal="0"/>
  </pivotFields>
  <rowFields count="1">
    <field x="2"/>
  </rowFields>
  <rowItems count="11">
    <i>
      <x v="1"/>
    </i>
    <i>
      <x v="2"/>
    </i>
    <i>
      <x v="3"/>
    </i>
    <i>
      <x v="6"/>
    </i>
    <i>
      <x v="9"/>
    </i>
    <i>
      <x v="11"/>
    </i>
    <i>
      <x v="12"/>
    </i>
    <i>
      <x v="17"/>
    </i>
    <i>
      <x v="19"/>
    </i>
    <i>
      <x v="20"/>
    </i>
    <i t="grand">
      <x/>
    </i>
  </rowItems>
  <colFields count="1">
    <field x="-2"/>
  </colFields>
  <colItems count="2">
    <i>
      <x/>
    </i>
    <i i="1">
      <x v="1"/>
    </i>
  </colItems>
  <pageFields count="3">
    <pageField fld="0" item="1" hier="-1"/>
    <pageField fld="1" item="1" hier="-1"/>
    <pageField fld="3" item="1" hier="-1"/>
  </pageFields>
  <dataFields count="2">
    <dataField name="Débit(€) " fld="13" baseField="0" baseItem="0"/>
    <dataField name="Crédit(€)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Données" displayName="T_Données" ref="A3:M141" totalsRowShown="0" headerRowDxfId="26">
  <autoFilter ref="A3:M141" xr:uid="{00000000-0009-0000-0100-000005000000}"/>
  <sortState xmlns:xlrd2="http://schemas.microsoft.com/office/spreadsheetml/2017/richdata2" ref="A4:M76">
    <sortCondition ref="A3:A76"/>
  </sortState>
  <tableColumns count="13">
    <tableColumn id="1" xr3:uid="{00000000-0010-0000-0000-000001000000}" name="Année" dataDxfId="25"/>
    <tableColumn id="2" xr3:uid="{00000000-0010-0000-0000-000002000000}" name="Mois" dataDxfId="24"/>
    <tableColumn id="3" xr3:uid="{00000000-0010-0000-0000-000003000000}" name="Jour" dataDxfId="23"/>
    <tableColumn id="9" xr3:uid="{00000000-0010-0000-0000-000009000000}" name="Compte" dataDxfId="22"/>
    <tableColumn id="8" xr3:uid="{00000000-0010-0000-0000-000008000000}" name="Mode" dataDxfId="21"/>
    <tableColumn id="4" xr3:uid="{00000000-0010-0000-0000-000004000000}" name="Catégorie" dataDxfId="20"/>
    <tableColumn id="5" xr3:uid="{00000000-0010-0000-0000-000005000000}" name="S/Catégorie " dataDxfId="19"/>
    <tableColumn id="6" xr3:uid="{00000000-0010-0000-0000-000006000000}" name="Débit(€)" dataDxfId="18" totalsRowDxfId="17"/>
    <tableColumn id="7" xr3:uid="{00000000-0010-0000-0000-000007000000}" name="Crédit(€)" dataDxfId="16" totalsRowDxfId="15"/>
    <tableColumn id="10" xr3:uid="{00000000-0010-0000-0000-00000A000000}" name="Commentaires" dataDxfId="14"/>
    <tableColumn id="13" xr3:uid="{00000000-0010-0000-0000-00000D000000}" name="CA" dataDxfId="13" totalsRowDxfId="12"/>
    <tableColumn id="12" xr3:uid="{00000000-0010-0000-0000-00000C000000}" name="BP" dataDxfId="11"/>
    <tableColumn id="11" xr3:uid="{00000000-0010-0000-0000-00000B000000}" name="LA" dataDxfId="10" totalsRow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Années" displayName="T_Années" ref="A1:A2" totalsRowShown="0" tableBorderDxfId="8">
  <autoFilter ref="A1:A2" xr:uid="{00000000-0009-0000-0100-000001000000}">
    <filterColumn colId="0" hiddenButton="1"/>
  </autoFilter>
  <tableColumns count="1">
    <tableColumn id="1" xr3:uid="{00000000-0010-0000-0100-000001000000}" name="Année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Jours" displayName="T_Jours" ref="E1:E32" totalsRowShown="0" tableBorderDxfId="7">
  <autoFilter ref="E1:E32" xr:uid="{00000000-0009-0000-0100-000003000000}">
    <filterColumn colId="0" hiddenButton="1"/>
  </autoFilter>
  <tableColumns count="1">
    <tableColumn id="1" xr3:uid="{00000000-0010-0000-0200-000001000000}" name="Jour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Catégories" displayName="T_Catégories" ref="G1:G13" totalsRowShown="0" headerRowDxfId="6" dataDxfId="5" tableBorderDxfId="4">
  <autoFilter ref="G1:G13" xr:uid="{00000000-0009-0000-0100-000004000000}">
    <filterColumn colId="0" hiddenButton="1"/>
  </autoFilter>
  <tableColumns count="1">
    <tableColumn id="1" xr3:uid="{00000000-0010-0000-0300-000001000000}" name="Catégorie" dataDxfId="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_Mois" displayName="T_Mois" ref="C1:C13" totalsRowShown="0" tableBorderDxfId="2">
  <autoFilter ref="C1:C13" xr:uid="{00000000-0009-0000-0100-000008000000}"/>
  <tableColumns count="1">
    <tableColumn id="1" xr3:uid="{00000000-0010-0000-0400-000001000000}" name="Mois"/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_Sous_Catégories3" displayName="T_Sous_Catégories3" ref="I1:I7" totalsRowShown="0" tableBorderDxfId="1">
  <autoFilter ref="I1:I7" xr:uid="{00000000-0009-0000-0100-000002000000}"/>
  <sortState xmlns:xlrd2="http://schemas.microsoft.com/office/spreadsheetml/2017/richdata2" ref="I2:I7">
    <sortCondition ref="I2"/>
  </sortState>
  <tableColumns count="1">
    <tableColumn id="1" xr3:uid="{00000000-0010-0000-0500-000001000000}" name="Modes"/>
  </tableColumns>
  <tableStyleInfo name="TableStyleDark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Sous_Catégories38" displayName="T_Sous_Catégories38" ref="K1:K4" totalsRowShown="0" tableBorderDxfId="0">
  <autoFilter ref="K1:K4" xr:uid="{00000000-0009-0000-0100-000007000000}"/>
  <sortState xmlns:xlrd2="http://schemas.microsoft.com/office/spreadsheetml/2017/richdata2" ref="K2:K4">
    <sortCondition ref="K2"/>
  </sortState>
  <tableColumns count="1">
    <tableColumn id="1" xr3:uid="{00000000-0010-0000-0600-000001000000}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K23"/>
  <sheetViews>
    <sheetView showGridLines="0" zoomScaleNormal="100" workbookViewId="0">
      <selection activeCell="F8" sqref="F8"/>
    </sheetView>
  </sheetViews>
  <sheetFormatPr baseColWidth="10" defaultColWidth="9.140625" defaultRowHeight="12.75" x14ac:dyDescent="0.2"/>
  <cols>
    <col min="2" max="2" width="16.85546875" customWidth="1"/>
    <col min="3" max="3" width="23" style="11" customWidth="1"/>
    <col min="4" max="4" width="29.5703125" customWidth="1"/>
    <col min="5" max="5" width="12.42578125" customWidth="1"/>
  </cols>
  <sheetData>
    <row r="2" spans="1:3" ht="15" x14ac:dyDescent="0.25">
      <c r="B2" s="1" t="s">
        <v>15</v>
      </c>
    </row>
    <row r="4" spans="1:3" ht="21.95" customHeight="1" x14ac:dyDescent="0.2">
      <c r="B4" t="s">
        <v>0</v>
      </c>
      <c r="C4" s="36"/>
    </row>
    <row r="5" spans="1:3" ht="6.4" customHeight="1" x14ac:dyDescent="0.2"/>
    <row r="6" spans="1:3" ht="21.95" customHeight="1" x14ac:dyDescent="0.2">
      <c r="B6" t="s">
        <v>14</v>
      </c>
      <c r="C6" s="36"/>
    </row>
    <row r="7" spans="1:3" ht="6.4" customHeight="1" x14ac:dyDescent="0.2"/>
    <row r="8" spans="1:3" ht="21.95" customHeight="1" x14ac:dyDescent="0.2">
      <c r="B8" t="s">
        <v>16</v>
      </c>
      <c r="C8" s="36"/>
    </row>
    <row r="9" spans="1:3" ht="6.4" customHeight="1" x14ac:dyDescent="0.2"/>
    <row r="10" spans="1:3" ht="21.95" customHeight="1" x14ac:dyDescent="0.2">
      <c r="B10" t="s">
        <v>30</v>
      </c>
      <c r="C10" s="36"/>
    </row>
    <row r="11" spans="1:3" ht="6.4" customHeight="1" x14ac:dyDescent="0.2"/>
    <row r="12" spans="1:3" ht="21.95" customHeight="1" x14ac:dyDescent="0.2">
      <c r="A12" s="10"/>
      <c r="B12" t="s">
        <v>21</v>
      </c>
      <c r="C12" s="36"/>
    </row>
    <row r="13" spans="1:3" ht="6.4" customHeight="1" x14ac:dyDescent="0.2"/>
    <row r="14" spans="1:3" ht="21.95" customHeight="1" x14ac:dyDescent="0.2">
      <c r="A14" s="9"/>
      <c r="B14" t="s">
        <v>1</v>
      </c>
      <c r="C14" s="36"/>
    </row>
    <row r="15" spans="1:3" ht="6" customHeight="1" x14ac:dyDescent="0.2"/>
    <row r="16" spans="1:3" ht="21.95" customHeight="1" x14ac:dyDescent="0.2">
      <c r="B16" t="s">
        <v>17</v>
      </c>
      <c r="C16" s="36"/>
    </row>
    <row r="17" spans="1:11" ht="6" customHeight="1" x14ac:dyDescent="0.2"/>
    <row r="18" spans="1:11" ht="21.95" customHeight="1" x14ac:dyDescent="0.2">
      <c r="A18" s="10"/>
      <c r="B18" t="s">
        <v>22</v>
      </c>
      <c r="C18" s="92"/>
      <c r="D18" s="92"/>
      <c r="E18" s="93" t="s">
        <v>60</v>
      </c>
    </row>
    <row r="19" spans="1:11" ht="21.95" customHeight="1" x14ac:dyDescent="0.2">
      <c r="C19" s="92"/>
      <c r="D19" s="92"/>
      <c r="E19" s="93"/>
      <c r="K19" s="6"/>
    </row>
    <row r="20" spans="1:11" ht="6" customHeight="1" x14ac:dyDescent="0.2"/>
    <row r="21" spans="1:11" ht="21.95" customHeight="1" x14ac:dyDescent="0.2">
      <c r="B21" s="34" t="s">
        <v>19</v>
      </c>
      <c r="C21" s="37"/>
    </row>
    <row r="22" spans="1:11" x14ac:dyDescent="0.2">
      <c r="B22" s="35"/>
    </row>
    <row r="23" spans="1:11" ht="21.95" customHeight="1" x14ac:dyDescent="0.2">
      <c r="B23" s="34" t="s">
        <v>18</v>
      </c>
      <c r="C23" s="38"/>
    </row>
  </sheetData>
  <mergeCells count="2">
    <mergeCell ref="C18:D19"/>
    <mergeCell ref="E18:E19"/>
  </mergeCells>
  <dataValidations count="7">
    <dataValidation type="list" allowBlank="1" showInputMessage="1" showErrorMessage="1" sqref="C16" xr:uid="{00000000-0002-0000-0000-000000000000}">
      <formula1>OFFSET(s_SousCatégories,0,0,COUNTIF(s_SousCatégories,"&lt;&gt;0"))</formula1>
    </dataValidation>
    <dataValidation type="list" allowBlank="1" showInputMessage="1" showErrorMessage="1" sqref="C4" xr:uid="{00000000-0002-0000-0000-000001000000}">
      <formula1>s_Années</formula1>
    </dataValidation>
    <dataValidation type="list" allowBlank="1" showInputMessage="1" showErrorMessage="1" sqref="C6" xr:uid="{00000000-0002-0000-0000-000002000000}">
      <formula1>s_Mois</formula1>
    </dataValidation>
    <dataValidation type="list" allowBlank="1" showInputMessage="1" showErrorMessage="1" sqref="C8" xr:uid="{00000000-0002-0000-0000-000003000000}">
      <formula1>s_Jours</formula1>
    </dataValidation>
    <dataValidation type="list" allowBlank="1" showInputMessage="1" showErrorMessage="1" sqref="C14" xr:uid="{00000000-0002-0000-0000-000004000000}">
      <formula1>s_Catégories</formula1>
    </dataValidation>
    <dataValidation type="list" allowBlank="1" showInputMessage="1" showErrorMessage="1" sqref="C12" xr:uid="{00000000-0002-0000-0000-000005000000}">
      <formula1>T_Modes</formula1>
    </dataValidation>
    <dataValidation type="list" allowBlank="1" showInputMessage="1" showErrorMessage="1" sqref="C10" xr:uid="{00000000-0002-0000-0000-000006000000}">
      <formula1>T_Comptes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opyData">
                <anchor moveWithCells="1" sizeWithCells="1">
                  <from>
                    <xdr:col>3</xdr:col>
                    <xdr:colOff>695325</xdr:colOff>
                    <xdr:row>24</xdr:row>
                    <xdr:rowOff>76200</xdr:rowOff>
                  </from>
                  <to>
                    <xdr:col>3</xdr:col>
                    <xdr:colOff>1933575</xdr:colOff>
                    <xdr:row>26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01F18-06D2-4FC1-905D-2976482A32EF}">
  <dimension ref="A1:C16"/>
  <sheetViews>
    <sheetView tabSelected="1" workbookViewId="0">
      <selection activeCell="E35" sqref="E35"/>
    </sheetView>
  </sheetViews>
  <sheetFormatPr baseColWidth="10" defaultRowHeight="12.75" x14ac:dyDescent="0.2"/>
  <cols>
    <col min="1" max="1" width="14" bestFit="1" customWidth="1"/>
    <col min="2" max="2" width="25.5703125" bestFit="1" customWidth="1"/>
    <col min="3" max="3" width="11" bestFit="1" customWidth="1"/>
  </cols>
  <sheetData>
    <row r="1" spans="1:3" x14ac:dyDescent="0.2">
      <c r="A1" s="95" t="s">
        <v>0</v>
      </c>
      <c r="B1" s="26">
        <v>2021</v>
      </c>
    </row>
    <row r="2" spans="1:3" x14ac:dyDescent="0.2">
      <c r="A2" s="95" t="s">
        <v>14</v>
      </c>
      <c r="B2" t="s">
        <v>3</v>
      </c>
    </row>
    <row r="3" spans="1:3" x14ac:dyDescent="0.2">
      <c r="A3" s="95" t="s">
        <v>30</v>
      </c>
      <c r="B3" t="s">
        <v>84</v>
      </c>
    </row>
    <row r="5" spans="1:3" x14ac:dyDescent="0.2">
      <c r="A5" s="95" t="s">
        <v>16</v>
      </c>
      <c r="B5" t="s">
        <v>110</v>
      </c>
      <c r="C5" t="s">
        <v>109</v>
      </c>
    </row>
    <row r="6" spans="1:3" x14ac:dyDescent="0.2">
      <c r="A6">
        <v>1</v>
      </c>
      <c r="B6" s="94">
        <v>-235.15</v>
      </c>
      <c r="C6" s="94">
        <v>2000</v>
      </c>
    </row>
    <row r="7" spans="1:3" x14ac:dyDescent="0.2">
      <c r="A7">
        <v>4</v>
      </c>
      <c r="B7" s="94">
        <v>-37.799999999999997</v>
      </c>
      <c r="C7" s="94">
        <v>16.5</v>
      </c>
    </row>
    <row r="8" spans="1:3" x14ac:dyDescent="0.2">
      <c r="A8">
        <v>5</v>
      </c>
      <c r="B8" s="94">
        <v>-683.7</v>
      </c>
      <c r="C8" s="94">
        <v>7.5</v>
      </c>
    </row>
    <row r="9" spans="1:3" x14ac:dyDescent="0.2">
      <c r="A9">
        <v>8</v>
      </c>
      <c r="B9" s="94">
        <v>-649.29999999999995</v>
      </c>
      <c r="C9" s="94"/>
    </row>
    <row r="10" spans="1:3" x14ac:dyDescent="0.2">
      <c r="A10">
        <v>13</v>
      </c>
      <c r="B10" s="94">
        <v>-953.54</v>
      </c>
      <c r="C10" s="94"/>
    </row>
    <row r="11" spans="1:3" x14ac:dyDescent="0.2">
      <c r="A11">
        <v>15</v>
      </c>
      <c r="B11" s="94">
        <v>-457.32</v>
      </c>
      <c r="C11" s="94"/>
    </row>
    <row r="12" spans="1:3" x14ac:dyDescent="0.2">
      <c r="A12">
        <v>18</v>
      </c>
      <c r="B12" s="94">
        <v>-89.7</v>
      </c>
      <c r="C12" s="94"/>
    </row>
    <row r="13" spans="1:3" x14ac:dyDescent="0.2">
      <c r="A13">
        <v>23</v>
      </c>
      <c r="B13" s="94">
        <v>-393.81</v>
      </c>
      <c r="C13" s="94"/>
    </row>
    <row r="14" spans="1:3" x14ac:dyDescent="0.2">
      <c r="A14">
        <v>25</v>
      </c>
      <c r="B14" s="94">
        <v>-373.82</v>
      </c>
      <c r="C14" s="94">
        <v>6.9</v>
      </c>
    </row>
    <row r="15" spans="1:3" x14ac:dyDescent="0.2">
      <c r="A15">
        <v>26</v>
      </c>
      <c r="B15" s="94">
        <v>-225.20999999999998</v>
      </c>
      <c r="C15" s="94"/>
    </row>
    <row r="16" spans="1:3" x14ac:dyDescent="0.2">
      <c r="A16" t="s">
        <v>108</v>
      </c>
      <c r="B16" s="94">
        <v>-4099.3500000000004</v>
      </c>
      <c r="C16" s="94">
        <v>2030.9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141"/>
  <sheetViews>
    <sheetView showGridLines="0" workbookViewId="0">
      <pane ySplit="3" topLeftCell="A4" activePane="bottomLeft" state="frozen"/>
      <selection pane="bottomLeft" activeCell="D22" sqref="D22"/>
    </sheetView>
  </sheetViews>
  <sheetFormatPr baseColWidth="10" defaultColWidth="11.42578125" defaultRowHeight="12.75" x14ac:dyDescent="0.2"/>
  <cols>
    <col min="1" max="1" width="10.5703125" style="2" bestFit="1" customWidth="1"/>
    <col min="2" max="2" width="10" style="3" bestFit="1" customWidth="1"/>
    <col min="3" max="3" width="9.5703125" style="3" bestFit="1" customWidth="1"/>
    <col min="4" max="4" width="23.28515625" style="3" bestFit="1" customWidth="1"/>
    <col min="5" max="5" width="20.7109375" style="3" customWidth="1"/>
    <col min="6" max="6" width="21.28515625" style="3" bestFit="1" customWidth="1"/>
    <col min="7" max="7" width="23.28515625" style="3" bestFit="1" customWidth="1"/>
    <col min="8" max="9" width="11.85546875" style="8" customWidth="1"/>
    <col min="10" max="10" width="52.140625" style="26" bestFit="1" customWidth="1"/>
    <col min="11" max="13" width="13.5703125" hidden="1" customWidth="1"/>
    <col min="14" max="14" width="11" bestFit="1" customWidth="1"/>
    <col min="15" max="17" width="18.28515625" customWidth="1"/>
  </cols>
  <sheetData>
    <row r="1" spans="1:19" x14ac:dyDescent="0.2">
      <c r="A1" s="4"/>
      <c r="B1" s="5"/>
      <c r="C1" s="5"/>
      <c r="D1" s="5"/>
      <c r="E1" s="5"/>
      <c r="F1" s="5"/>
      <c r="G1" s="5"/>
      <c r="H1" s="7"/>
      <c r="I1" s="7"/>
      <c r="J1" s="28"/>
      <c r="K1" s="20"/>
      <c r="L1" s="20"/>
      <c r="M1" s="20"/>
      <c r="N1" s="9"/>
      <c r="R1" s="9"/>
      <c r="S1" s="9"/>
    </row>
    <row r="2" spans="1:19" ht="25.5" x14ac:dyDescent="0.2">
      <c r="A2" s="4"/>
      <c r="B2" s="5"/>
      <c r="C2" s="5"/>
      <c r="D2" s="5"/>
      <c r="E2" s="83" t="s">
        <v>57</v>
      </c>
      <c r="F2" s="82" t="s">
        <v>58</v>
      </c>
      <c r="G2" s="84" t="s">
        <v>59</v>
      </c>
      <c r="H2" s="7"/>
      <c r="I2" s="7"/>
      <c r="J2" s="66">
        <f ca="1">TODAY()</f>
        <v>44255</v>
      </c>
      <c r="K2" s="20"/>
      <c r="L2" s="20"/>
      <c r="M2" s="20"/>
      <c r="N2" s="9"/>
      <c r="R2" s="9"/>
      <c r="S2" s="9"/>
    </row>
    <row r="3" spans="1:19" ht="95.25" customHeight="1" x14ac:dyDescent="0.2">
      <c r="A3" s="31" t="s">
        <v>0</v>
      </c>
      <c r="B3" s="32" t="s">
        <v>14</v>
      </c>
      <c r="C3" s="32" t="s">
        <v>16</v>
      </c>
      <c r="D3" s="32" t="s">
        <v>30</v>
      </c>
      <c r="E3" s="32" t="s">
        <v>21</v>
      </c>
      <c r="F3" s="32" t="s">
        <v>1</v>
      </c>
      <c r="G3" s="32" t="s">
        <v>20</v>
      </c>
      <c r="H3" s="33" t="s">
        <v>19</v>
      </c>
      <c r="I3" s="33" t="s">
        <v>18</v>
      </c>
      <c r="J3" s="32" t="s">
        <v>28</v>
      </c>
      <c r="K3" s="20" t="s">
        <v>46</v>
      </c>
      <c r="L3" s="20" t="s">
        <v>47</v>
      </c>
      <c r="M3" s="20" t="s">
        <v>48</v>
      </c>
      <c r="N3" s="9"/>
      <c r="O3" s="9"/>
      <c r="P3" s="9"/>
      <c r="Q3" s="9"/>
      <c r="R3" s="9"/>
      <c r="S3" s="9"/>
    </row>
    <row r="4" spans="1:19" x14ac:dyDescent="0.2">
      <c r="A4" s="12">
        <v>2020</v>
      </c>
      <c r="B4" s="85" t="s">
        <v>13</v>
      </c>
      <c r="C4" s="13">
        <v>0</v>
      </c>
      <c r="D4" s="14"/>
      <c r="E4" s="13" t="s">
        <v>33</v>
      </c>
      <c r="F4" s="13"/>
      <c r="G4" s="15"/>
      <c r="H4" s="15"/>
      <c r="I4" s="16"/>
      <c r="J4" s="27"/>
      <c r="K4" s="15">
        <v>2163.94</v>
      </c>
      <c r="L4" s="21">
        <v>6378.9</v>
      </c>
      <c r="M4" s="21">
        <v>5108.71</v>
      </c>
    </row>
    <row r="5" spans="1:19" x14ac:dyDescent="0.2">
      <c r="A5" s="23">
        <v>2021</v>
      </c>
      <c r="B5" s="24" t="s">
        <v>2</v>
      </c>
      <c r="C5" s="25">
        <v>4</v>
      </c>
      <c r="D5" s="25" t="s">
        <v>84</v>
      </c>
      <c r="E5" s="25" t="s">
        <v>25</v>
      </c>
      <c r="F5" s="29"/>
      <c r="G5" s="22"/>
      <c r="H5" s="29"/>
      <c r="I5" s="29">
        <v>200</v>
      </c>
      <c r="J5" s="30"/>
      <c r="K5" s="29"/>
      <c r="L5" s="29">
        <v>6578.9</v>
      </c>
      <c r="M5" s="22"/>
    </row>
    <row r="6" spans="1:19" x14ac:dyDescent="0.2">
      <c r="A6" s="23">
        <v>2021</v>
      </c>
      <c r="B6" s="24" t="s">
        <v>2</v>
      </c>
      <c r="C6" s="25">
        <v>4</v>
      </c>
      <c r="D6" s="25" t="s">
        <v>84</v>
      </c>
      <c r="E6" s="25" t="s">
        <v>26</v>
      </c>
      <c r="F6" s="29"/>
      <c r="G6" s="22"/>
      <c r="H6" s="29">
        <v>11.99</v>
      </c>
      <c r="I6" s="29"/>
      <c r="J6" s="30"/>
      <c r="K6" s="29"/>
      <c r="L6" s="29">
        <v>6566.91</v>
      </c>
      <c r="M6" s="22"/>
    </row>
    <row r="7" spans="1:19" x14ac:dyDescent="0.2">
      <c r="A7" s="23">
        <v>2021</v>
      </c>
      <c r="B7" s="24" t="s">
        <v>2</v>
      </c>
      <c r="C7" s="25">
        <v>4</v>
      </c>
      <c r="D7" s="25" t="s">
        <v>84</v>
      </c>
      <c r="E7" s="25" t="s">
        <v>26</v>
      </c>
      <c r="F7" s="29"/>
      <c r="G7" s="22"/>
      <c r="H7" s="29">
        <v>11.99</v>
      </c>
      <c r="I7" s="29"/>
      <c r="J7" s="30"/>
      <c r="K7" s="29"/>
      <c r="L7" s="29">
        <v>6554.92</v>
      </c>
      <c r="M7" s="22"/>
    </row>
    <row r="8" spans="1:19" x14ac:dyDescent="0.2">
      <c r="A8" s="23">
        <v>2021</v>
      </c>
      <c r="B8" s="24" t="s">
        <v>2</v>
      </c>
      <c r="C8" s="25">
        <v>4</v>
      </c>
      <c r="D8" s="25" t="s">
        <v>83</v>
      </c>
      <c r="E8" s="25" t="s">
        <v>24</v>
      </c>
      <c r="F8" s="39"/>
      <c r="G8" s="22"/>
      <c r="H8" s="22">
        <v>36.799999999999997</v>
      </c>
      <c r="I8" s="22"/>
      <c r="J8" s="27"/>
      <c r="K8" s="22">
        <v>2085.85</v>
      </c>
      <c r="L8" s="22"/>
      <c r="M8" s="22"/>
    </row>
    <row r="9" spans="1:19" x14ac:dyDescent="0.2">
      <c r="A9" s="23">
        <v>2021</v>
      </c>
      <c r="B9" s="24" t="s">
        <v>2</v>
      </c>
      <c r="C9" s="25">
        <v>4</v>
      </c>
      <c r="D9" s="25" t="s">
        <v>83</v>
      </c>
      <c r="E9" s="25" t="s">
        <v>26</v>
      </c>
      <c r="F9" s="29"/>
      <c r="G9" s="22"/>
      <c r="H9" s="22">
        <v>4.28</v>
      </c>
      <c r="I9" s="22"/>
      <c r="J9" s="27"/>
      <c r="K9" s="22">
        <v>2113.23</v>
      </c>
      <c r="L9" s="22"/>
      <c r="M9" s="22"/>
    </row>
    <row r="10" spans="1:19" x14ac:dyDescent="0.2">
      <c r="A10" s="23">
        <v>2021</v>
      </c>
      <c r="B10" s="24" t="s">
        <v>2</v>
      </c>
      <c r="C10" s="25">
        <v>4</v>
      </c>
      <c r="D10" s="25" t="s">
        <v>84</v>
      </c>
      <c r="E10" s="25" t="s">
        <v>25</v>
      </c>
      <c r="F10" s="29"/>
      <c r="G10" s="22"/>
      <c r="H10" s="29"/>
      <c r="I10" s="29">
        <v>50</v>
      </c>
      <c r="J10" s="30"/>
      <c r="K10" s="29"/>
      <c r="L10" s="29">
        <v>6168.05</v>
      </c>
      <c r="M10" s="22"/>
    </row>
    <row r="11" spans="1:19" x14ac:dyDescent="0.2">
      <c r="A11" s="23">
        <v>2021</v>
      </c>
      <c r="B11" s="24" t="s">
        <v>2</v>
      </c>
      <c r="C11" s="25">
        <v>4</v>
      </c>
      <c r="D11" s="25" t="s">
        <v>84</v>
      </c>
      <c r="E11" s="25" t="s">
        <v>25</v>
      </c>
      <c r="F11" s="29"/>
      <c r="G11" s="22"/>
      <c r="H11" s="29"/>
      <c r="I11" s="29">
        <v>150</v>
      </c>
      <c r="J11" s="30"/>
      <c r="K11" s="29"/>
      <c r="L11" s="29">
        <v>6318.05</v>
      </c>
      <c r="M11" s="22"/>
    </row>
    <row r="12" spans="1:19" x14ac:dyDescent="0.2">
      <c r="A12" s="23">
        <v>2021</v>
      </c>
      <c r="B12" s="24" t="s">
        <v>2</v>
      </c>
      <c r="C12" s="25">
        <v>4</v>
      </c>
      <c r="D12" s="25" t="s">
        <v>84</v>
      </c>
      <c r="E12" s="25" t="s">
        <v>25</v>
      </c>
      <c r="F12" s="29"/>
      <c r="G12" s="22"/>
      <c r="H12" s="29"/>
      <c r="I12" s="29">
        <v>200</v>
      </c>
      <c r="J12" s="30"/>
      <c r="K12" s="29"/>
      <c r="L12" s="29">
        <v>6518.05</v>
      </c>
      <c r="M12" s="22"/>
    </row>
    <row r="13" spans="1:19" x14ac:dyDescent="0.2">
      <c r="A13" s="23">
        <v>2021</v>
      </c>
      <c r="B13" s="24" t="s">
        <v>2</v>
      </c>
      <c r="C13" s="25">
        <v>4</v>
      </c>
      <c r="D13" s="25" t="s">
        <v>84</v>
      </c>
      <c r="E13" s="25" t="s">
        <v>25</v>
      </c>
      <c r="F13" s="29"/>
      <c r="G13" s="22"/>
      <c r="H13" s="29"/>
      <c r="I13" s="29">
        <v>60</v>
      </c>
      <c r="J13" s="30"/>
      <c r="K13" s="29"/>
      <c r="L13" s="29">
        <v>6578.05</v>
      </c>
      <c r="M13" s="22"/>
    </row>
    <row r="14" spans="1:19" x14ac:dyDescent="0.2">
      <c r="A14" s="23">
        <v>2021</v>
      </c>
      <c r="B14" s="24" t="s">
        <v>2</v>
      </c>
      <c r="C14" s="25">
        <v>4</v>
      </c>
      <c r="D14" s="25" t="s">
        <v>84</v>
      </c>
      <c r="E14" s="25" t="s">
        <v>24</v>
      </c>
      <c r="F14" s="29"/>
      <c r="G14" s="22"/>
      <c r="H14" s="29">
        <v>6</v>
      </c>
      <c r="I14" s="29"/>
      <c r="J14" s="30"/>
      <c r="K14" s="29"/>
      <c r="L14" s="29">
        <v>6572.05</v>
      </c>
      <c r="M14" s="22"/>
    </row>
    <row r="15" spans="1:19" x14ac:dyDescent="0.2">
      <c r="A15" s="23">
        <v>2021</v>
      </c>
      <c r="B15" s="24" t="s">
        <v>2</v>
      </c>
      <c r="C15" s="25">
        <v>4</v>
      </c>
      <c r="D15" s="25" t="s">
        <v>83</v>
      </c>
      <c r="E15" s="25" t="s">
        <v>27</v>
      </c>
      <c r="F15" s="22"/>
      <c r="G15" s="22"/>
      <c r="H15" s="22">
        <v>41.29</v>
      </c>
      <c r="I15" s="22"/>
      <c r="J15" s="27"/>
      <c r="K15" s="22">
        <v>2139.7600000000002</v>
      </c>
      <c r="L15" s="22"/>
      <c r="M15" s="22"/>
    </row>
    <row r="16" spans="1:19" x14ac:dyDescent="0.2">
      <c r="A16" s="23">
        <v>2021</v>
      </c>
      <c r="B16" s="24" t="s">
        <v>2</v>
      </c>
      <c r="C16" s="25">
        <v>4</v>
      </c>
      <c r="D16" s="25" t="s">
        <v>92</v>
      </c>
      <c r="E16" s="25" t="s">
        <v>27</v>
      </c>
      <c r="F16" s="22"/>
      <c r="G16" s="22"/>
      <c r="H16" s="22"/>
      <c r="I16" s="22">
        <v>41.29</v>
      </c>
      <c r="J16" s="27"/>
      <c r="K16" s="22"/>
      <c r="L16" s="22"/>
      <c r="M16" s="22">
        <v>5150</v>
      </c>
    </row>
    <row r="17" spans="1:13" x14ac:dyDescent="0.2">
      <c r="A17" s="23">
        <v>2021</v>
      </c>
      <c r="B17" s="24" t="s">
        <v>2</v>
      </c>
      <c r="C17" s="25">
        <v>5</v>
      </c>
      <c r="D17" s="25" t="s">
        <v>83</v>
      </c>
      <c r="E17" s="25" t="s">
        <v>34</v>
      </c>
      <c r="F17" s="29"/>
      <c r="G17" s="22"/>
      <c r="H17" s="22">
        <v>14.87</v>
      </c>
      <c r="I17" s="22"/>
      <c r="J17" s="27"/>
      <c r="K17" s="22">
        <v>2070.98</v>
      </c>
      <c r="L17" s="22"/>
      <c r="M17" s="22"/>
    </row>
    <row r="18" spans="1:13" x14ac:dyDescent="0.2">
      <c r="A18" s="23">
        <v>2021</v>
      </c>
      <c r="B18" s="24" t="s">
        <v>2</v>
      </c>
      <c r="C18" s="25">
        <v>5</v>
      </c>
      <c r="D18" s="25" t="s">
        <v>84</v>
      </c>
      <c r="E18" s="25" t="s">
        <v>26</v>
      </c>
      <c r="F18" s="29"/>
      <c r="G18" s="22"/>
      <c r="H18" s="29">
        <v>209.44</v>
      </c>
      <c r="I18" s="29"/>
      <c r="J18" s="30"/>
      <c r="K18" s="29"/>
      <c r="L18" s="29">
        <v>6345.48</v>
      </c>
      <c r="M18" s="22"/>
    </row>
    <row r="19" spans="1:13" x14ac:dyDescent="0.2">
      <c r="A19" s="23">
        <v>2021</v>
      </c>
      <c r="B19" s="24" t="s">
        <v>2</v>
      </c>
      <c r="C19" s="25">
        <v>5</v>
      </c>
      <c r="D19" s="25" t="s">
        <v>84</v>
      </c>
      <c r="E19" s="25" t="s">
        <v>27</v>
      </c>
      <c r="F19" s="29"/>
      <c r="G19" s="22"/>
      <c r="H19" s="29"/>
      <c r="I19" s="29">
        <v>175.9</v>
      </c>
      <c r="J19" s="30"/>
      <c r="K19" s="29"/>
      <c r="L19" s="29">
        <v>6747.95</v>
      </c>
      <c r="M19" s="22"/>
    </row>
    <row r="20" spans="1:13" x14ac:dyDescent="0.2">
      <c r="A20" s="23">
        <v>2021</v>
      </c>
      <c r="B20" s="24" t="s">
        <v>2</v>
      </c>
      <c r="C20" s="25">
        <v>5</v>
      </c>
      <c r="D20" s="25" t="s">
        <v>84</v>
      </c>
      <c r="E20" s="25" t="s">
        <v>26</v>
      </c>
      <c r="F20" s="29"/>
      <c r="G20" s="22"/>
      <c r="H20" s="29">
        <v>168.1</v>
      </c>
      <c r="I20" s="29"/>
      <c r="J20" s="30"/>
      <c r="K20" s="29"/>
      <c r="L20" s="29">
        <v>6579.85</v>
      </c>
      <c r="M20" s="22"/>
    </row>
    <row r="21" spans="1:13" x14ac:dyDescent="0.2">
      <c r="A21" s="23">
        <v>2021</v>
      </c>
      <c r="B21" s="24" t="s">
        <v>2</v>
      </c>
      <c r="C21" s="25">
        <v>5</v>
      </c>
      <c r="D21" s="25" t="s">
        <v>84</v>
      </c>
      <c r="E21" s="25" t="s">
        <v>26</v>
      </c>
      <c r="F21" s="29"/>
      <c r="G21" s="22"/>
      <c r="H21" s="29">
        <v>321.61</v>
      </c>
      <c r="I21" s="29"/>
      <c r="J21" s="30"/>
      <c r="K21" s="29"/>
      <c r="L21" s="29">
        <v>6258.24</v>
      </c>
      <c r="M21" s="22"/>
    </row>
    <row r="22" spans="1:13" x14ac:dyDescent="0.2">
      <c r="A22" s="23">
        <v>2021</v>
      </c>
      <c r="B22" s="24" t="s">
        <v>2</v>
      </c>
      <c r="C22" s="25">
        <v>5</v>
      </c>
      <c r="D22" s="25" t="s">
        <v>84</v>
      </c>
      <c r="E22" s="25" t="s">
        <v>26</v>
      </c>
      <c r="F22" s="68"/>
      <c r="G22" s="22"/>
      <c r="H22" s="29">
        <v>164.16</v>
      </c>
      <c r="I22" s="29"/>
      <c r="J22" s="30"/>
      <c r="K22" s="29"/>
      <c r="L22" s="29">
        <v>6094.08</v>
      </c>
      <c r="M22" s="22"/>
    </row>
    <row r="23" spans="1:13" x14ac:dyDescent="0.2">
      <c r="A23" s="23">
        <v>2021</v>
      </c>
      <c r="B23" s="24" t="s">
        <v>2</v>
      </c>
      <c r="C23" s="25">
        <v>6</v>
      </c>
      <c r="D23" s="25" t="s">
        <v>84</v>
      </c>
      <c r="E23" s="25" t="s">
        <v>26</v>
      </c>
      <c r="F23" s="29"/>
      <c r="G23" s="22"/>
      <c r="H23" s="29">
        <v>227.43</v>
      </c>
      <c r="I23" s="29"/>
      <c r="J23" s="30"/>
      <c r="K23" s="29"/>
      <c r="L23" s="29">
        <v>6118.05</v>
      </c>
      <c r="M23" s="22"/>
    </row>
    <row r="24" spans="1:13" x14ac:dyDescent="0.2">
      <c r="A24" s="23">
        <v>2021</v>
      </c>
      <c r="B24" s="24" t="s">
        <v>2</v>
      </c>
      <c r="C24" s="25">
        <v>6</v>
      </c>
      <c r="D24" s="25" t="s">
        <v>83</v>
      </c>
      <c r="E24" s="25" t="s">
        <v>24</v>
      </c>
      <c r="F24" s="29"/>
      <c r="G24" s="22"/>
      <c r="H24" s="22">
        <v>3.47</v>
      </c>
      <c r="I24" s="22"/>
      <c r="J24" s="27"/>
      <c r="K24" s="22">
        <v>2067.5100000000002</v>
      </c>
      <c r="L24" s="22"/>
      <c r="M24" s="22"/>
    </row>
    <row r="25" spans="1:13" x14ac:dyDescent="0.2">
      <c r="A25" s="23">
        <v>2021</v>
      </c>
      <c r="B25" s="24" t="s">
        <v>2</v>
      </c>
      <c r="C25" s="25">
        <v>6</v>
      </c>
      <c r="D25" s="25" t="s">
        <v>84</v>
      </c>
      <c r="E25" s="25" t="s">
        <v>25</v>
      </c>
      <c r="F25" s="29"/>
      <c r="G25" s="22"/>
      <c r="H25" s="29">
        <v>700</v>
      </c>
      <c r="I25" s="29"/>
      <c r="J25" s="30"/>
      <c r="K25" s="29"/>
      <c r="L25" s="29">
        <v>5394.08</v>
      </c>
      <c r="M25" s="22"/>
    </row>
    <row r="26" spans="1:13" x14ac:dyDescent="0.2">
      <c r="A26" s="23">
        <v>2021</v>
      </c>
      <c r="B26" s="24" t="s">
        <v>2</v>
      </c>
      <c r="C26" s="25">
        <v>7</v>
      </c>
      <c r="D26" s="25" t="s">
        <v>83</v>
      </c>
      <c r="E26" s="25" t="s">
        <v>25</v>
      </c>
      <c r="F26" s="29"/>
      <c r="G26" s="22"/>
      <c r="H26" s="22"/>
      <c r="I26" s="22">
        <v>50</v>
      </c>
      <c r="J26" s="27"/>
      <c r="K26" s="22">
        <v>2117.5100000000002</v>
      </c>
      <c r="L26" s="22"/>
      <c r="M26" s="22"/>
    </row>
    <row r="27" spans="1:13" x14ac:dyDescent="0.2">
      <c r="A27" s="23">
        <v>2021</v>
      </c>
      <c r="B27" s="24" t="s">
        <v>2</v>
      </c>
      <c r="C27" s="25">
        <v>7</v>
      </c>
      <c r="D27" s="25" t="s">
        <v>83</v>
      </c>
      <c r="E27" s="25" t="s">
        <v>24</v>
      </c>
      <c r="F27" s="29"/>
      <c r="G27" s="22"/>
      <c r="H27" s="22">
        <v>280.5</v>
      </c>
      <c r="I27" s="22"/>
      <c r="J27" s="27"/>
      <c r="K27" s="22">
        <v>1832.73</v>
      </c>
      <c r="L27" s="22"/>
      <c r="M27" s="22"/>
    </row>
    <row r="28" spans="1:13" x14ac:dyDescent="0.2">
      <c r="A28" s="23">
        <v>2021</v>
      </c>
      <c r="B28" s="24" t="s">
        <v>2</v>
      </c>
      <c r="C28" s="25">
        <v>7</v>
      </c>
      <c r="D28" s="25" t="s">
        <v>84</v>
      </c>
      <c r="E28" s="25" t="s">
        <v>26</v>
      </c>
      <c r="F28" s="29"/>
      <c r="G28" s="22"/>
      <c r="H28" s="29">
        <v>24.6</v>
      </c>
      <c r="I28" s="29"/>
      <c r="J28" s="30"/>
      <c r="K28" s="29"/>
      <c r="L28" s="29">
        <v>5369.48</v>
      </c>
      <c r="M28" s="22"/>
    </row>
    <row r="29" spans="1:13" x14ac:dyDescent="0.2">
      <c r="A29" s="23">
        <v>2021</v>
      </c>
      <c r="B29" s="24" t="s">
        <v>2</v>
      </c>
      <c r="C29" s="25">
        <v>8</v>
      </c>
      <c r="D29" s="25" t="s">
        <v>83</v>
      </c>
      <c r="E29" s="25" t="s">
        <v>34</v>
      </c>
      <c r="F29" s="29"/>
      <c r="G29" s="22"/>
      <c r="H29" s="22">
        <v>79.989999999999995</v>
      </c>
      <c r="I29" s="22"/>
      <c r="J29" s="27"/>
      <c r="K29" s="22">
        <v>1752.74</v>
      </c>
      <c r="L29" s="22"/>
      <c r="M29" s="22"/>
    </row>
    <row r="30" spans="1:13" x14ac:dyDescent="0.2">
      <c r="A30" s="23">
        <v>2021</v>
      </c>
      <c r="B30" s="24" t="s">
        <v>2</v>
      </c>
      <c r="C30" s="25">
        <v>8</v>
      </c>
      <c r="D30" s="25" t="s">
        <v>83</v>
      </c>
      <c r="E30" s="25" t="s">
        <v>24</v>
      </c>
      <c r="F30" s="29"/>
      <c r="G30" s="22"/>
      <c r="H30" s="22">
        <v>11.9</v>
      </c>
      <c r="I30" s="22"/>
      <c r="J30" s="27"/>
      <c r="K30" s="22">
        <v>1740.84</v>
      </c>
      <c r="L30" s="22"/>
      <c r="M30" s="22"/>
    </row>
    <row r="31" spans="1:13" x14ac:dyDescent="0.2">
      <c r="A31" s="23">
        <v>2021</v>
      </c>
      <c r="B31" s="24" t="s">
        <v>2</v>
      </c>
      <c r="C31" s="25">
        <v>8</v>
      </c>
      <c r="D31" s="25" t="s">
        <v>83</v>
      </c>
      <c r="E31" s="25" t="s">
        <v>25</v>
      </c>
      <c r="F31" s="29"/>
      <c r="G31" s="22"/>
      <c r="H31" s="22"/>
      <c r="I31" s="22">
        <v>70</v>
      </c>
      <c r="J31" s="27"/>
      <c r="K31" s="22">
        <v>1810.84</v>
      </c>
      <c r="L31" s="22"/>
      <c r="M31" s="22"/>
    </row>
    <row r="32" spans="1:13" x14ac:dyDescent="0.2">
      <c r="A32" s="23">
        <v>2021</v>
      </c>
      <c r="B32" s="24" t="s">
        <v>2</v>
      </c>
      <c r="C32" s="25">
        <v>8</v>
      </c>
      <c r="D32" s="25" t="s">
        <v>83</v>
      </c>
      <c r="E32" s="25" t="s">
        <v>27</v>
      </c>
      <c r="F32" s="29"/>
      <c r="G32" s="22"/>
      <c r="H32" s="22"/>
      <c r="I32" s="22">
        <v>5.14</v>
      </c>
      <c r="J32" s="27"/>
      <c r="K32" s="22">
        <v>1815.98</v>
      </c>
      <c r="L32" s="22"/>
      <c r="M32" s="22"/>
    </row>
    <row r="33" spans="1:13" x14ac:dyDescent="0.2">
      <c r="A33" s="23">
        <v>2021</v>
      </c>
      <c r="B33" s="24" t="s">
        <v>2</v>
      </c>
      <c r="C33" s="25">
        <v>8</v>
      </c>
      <c r="D33" s="25" t="s">
        <v>83</v>
      </c>
      <c r="E33" s="25" t="s">
        <v>27</v>
      </c>
      <c r="F33" s="29"/>
      <c r="G33" s="22"/>
      <c r="H33" s="22"/>
      <c r="I33" s="22">
        <v>280</v>
      </c>
      <c r="J33" s="27"/>
      <c r="K33" s="22">
        <v>2095.98</v>
      </c>
      <c r="L33" s="22"/>
      <c r="M33" s="22"/>
    </row>
    <row r="34" spans="1:13" x14ac:dyDescent="0.2">
      <c r="A34" s="23">
        <v>2021</v>
      </c>
      <c r="B34" s="24" t="s">
        <v>2</v>
      </c>
      <c r="C34" s="25">
        <v>8</v>
      </c>
      <c r="D34" s="25" t="s">
        <v>84</v>
      </c>
      <c r="E34" s="25" t="s">
        <v>27</v>
      </c>
      <c r="F34" s="29"/>
      <c r="G34" s="22"/>
      <c r="H34" s="29">
        <v>280</v>
      </c>
      <c r="I34" s="29"/>
      <c r="J34" s="30"/>
      <c r="K34" s="29"/>
      <c r="L34" s="29">
        <v>5089.4799999999996</v>
      </c>
      <c r="M34" s="22"/>
    </row>
    <row r="35" spans="1:13" x14ac:dyDescent="0.2">
      <c r="A35" s="23">
        <v>2021</v>
      </c>
      <c r="B35" s="24" t="s">
        <v>2</v>
      </c>
      <c r="C35" s="25">
        <v>8</v>
      </c>
      <c r="D35" s="25" t="s">
        <v>84</v>
      </c>
      <c r="E35" s="25" t="s">
        <v>24</v>
      </c>
      <c r="F35" s="29"/>
      <c r="G35" s="22"/>
      <c r="H35" s="29">
        <v>20.7</v>
      </c>
      <c r="I35" s="29"/>
      <c r="J35" s="30"/>
      <c r="K35" s="29"/>
      <c r="L35" s="29">
        <v>5068.78</v>
      </c>
      <c r="M35" s="22"/>
    </row>
    <row r="36" spans="1:13" x14ac:dyDescent="0.2">
      <c r="A36" s="23">
        <v>2021</v>
      </c>
      <c r="B36" s="24" t="s">
        <v>2</v>
      </c>
      <c r="C36" s="25">
        <v>11</v>
      </c>
      <c r="D36" s="25" t="s">
        <v>83</v>
      </c>
      <c r="E36" s="25" t="s">
        <v>34</v>
      </c>
      <c r="F36" s="29"/>
      <c r="G36" s="22"/>
      <c r="H36" s="22">
        <v>26.95</v>
      </c>
      <c r="I36" s="22"/>
      <c r="J36" s="27"/>
      <c r="K36" s="22">
        <v>2069.0300000000002</v>
      </c>
      <c r="L36" s="22"/>
      <c r="M36" s="22"/>
    </row>
    <row r="37" spans="1:13" x14ac:dyDescent="0.2">
      <c r="A37" s="23">
        <v>2021</v>
      </c>
      <c r="B37" s="24" t="s">
        <v>2</v>
      </c>
      <c r="C37" s="25">
        <v>11</v>
      </c>
      <c r="D37" s="25" t="s">
        <v>83</v>
      </c>
      <c r="E37" s="25" t="s">
        <v>24</v>
      </c>
      <c r="F37" s="69"/>
      <c r="G37" s="22"/>
      <c r="H37" s="22">
        <v>22</v>
      </c>
      <c r="I37" s="22"/>
      <c r="J37" s="27"/>
      <c r="K37" s="22">
        <v>2047.03</v>
      </c>
      <c r="L37" s="22"/>
      <c r="M37" s="22"/>
    </row>
    <row r="38" spans="1:13" x14ac:dyDescent="0.2">
      <c r="A38" s="23">
        <v>2021</v>
      </c>
      <c r="B38" s="24" t="s">
        <v>2</v>
      </c>
      <c r="C38" s="25">
        <v>11</v>
      </c>
      <c r="D38" s="25" t="s">
        <v>84</v>
      </c>
      <c r="E38" s="25" t="s">
        <v>26</v>
      </c>
      <c r="F38" s="29"/>
      <c r="G38" s="22"/>
      <c r="H38" s="29">
        <v>68.040000000000006</v>
      </c>
      <c r="I38" s="29"/>
      <c r="J38" s="30"/>
      <c r="K38" s="29"/>
      <c r="L38" s="29">
        <v>5000.74</v>
      </c>
      <c r="M38" s="22"/>
    </row>
    <row r="39" spans="1:13" x14ac:dyDescent="0.2">
      <c r="A39" s="23">
        <v>2021</v>
      </c>
      <c r="B39" s="24" t="s">
        <v>2</v>
      </c>
      <c r="C39" s="25">
        <v>11</v>
      </c>
      <c r="D39" s="25" t="s">
        <v>84</v>
      </c>
      <c r="E39" s="25" t="s">
        <v>26</v>
      </c>
      <c r="F39" s="29"/>
      <c r="G39" s="22"/>
      <c r="H39" s="29">
        <v>856.26</v>
      </c>
      <c r="I39" s="29"/>
      <c r="J39" s="30"/>
      <c r="K39" s="29"/>
      <c r="L39" s="29">
        <v>4144.4799999999996</v>
      </c>
      <c r="M39" s="22"/>
    </row>
    <row r="40" spans="1:13" x14ac:dyDescent="0.2">
      <c r="A40" s="23">
        <v>2021</v>
      </c>
      <c r="B40" s="24" t="s">
        <v>2</v>
      </c>
      <c r="C40" s="25">
        <v>11</v>
      </c>
      <c r="D40" s="25" t="s">
        <v>84</v>
      </c>
      <c r="E40" s="25" t="s">
        <v>24</v>
      </c>
      <c r="F40" s="29"/>
      <c r="G40" s="22"/>
      <c r="H40" s="29">
        <v>33.799999999999997</v>
      </c>
      <c r="I40" s="29"/>
      <c r="J40" s="30"/>
      <c r="K40" s="29"/>
      <c r="L40" s="29">
        <v>4110.68</v>
      </c>
      <c r="M40" s="22"/>
    </row>
    <row r="41" spans="1:13" x14ac:dyDescent="0.2">
      <c r="A41" s="23">
        <v>2021</v>
      </c>
      <c r="B41" s="24" t="s">
        <v>2</v>
      </c>
      <c r="C41" s="25">
        <v>11</v>
      </c>
      <c r="D41" s="25" t="s">
        <v>84</v>
      </c>
      <c r="E41" s="25" t="s">
        <v>24</v>
      </c>
      <c r="F41" s="29"/>
      <c r="G41" s="22"/>
      <c r="H41" s="29">
        <v>218.48</v>
      </c>
      <c r="I41" s="29"/>
      <c r="J41" s="30"/>
      <c r="K41" s="29"/>
      <c r="L41" s="29">
        <v>3892.2</v>
      </c>
      <c r="M41" s="22"/>
    </row>
    <row r="42" spans="1:13" x14ac:dyDescent="0.2">
      <c r="A42" s="23">
        <v>2021</v>
      </c>
      <c r="B42" s="24" t="s">
        <v>2</v>
      </c>
      <c r="C42" s="25">
        <v>12</v>
      </c>
      <c r="D42" s="25" t="s">
        <v>84</v>
      </c>
      <c r="E42" s="25" t="s">
        <v>24</v>
      </c>
      <c r="F42" s="29"/>
      <c r="G42" s="22"/>
      <c r="H42" s="29">
        <v>10.07</v>
      </c>
      <c r="I42" s="29"/>
      <c r="J42" s="30"/>
      <c r="K42" s="29"/>
      <c r="L42" s="29">
        <v>3882.13</v>
      </c>
      <c r="M42" s="22"/>
    </row>
    <row r="43" spans="1:13" x14ac:dyDescent="0.2">
      <c r="A43" s="23">
        <v>2021</v>
      </c>
      <c r="B43" s="24" t="s">
        <v>2</v>
      </c>
      <c r="C43" s="25">
        <v>13</v>
      </c>
      <c r="D43" s="25" t="s">
        <v>83</v>
      </c>
      <c r="E43" s="25" t="s">
        <v>25</v>
      </c>
      <c r="F43" s="29"/>
      <c r="G43" s="22"/>
      <c r="H43" s="22"/>
      <c r="I43" s="22">
        <v>60</v>
      </c>
      <c r="J43" s="27"/>
      <c r="K43" s="22">
        <v>2107.0300000000002</v>
      </c>
      <c r="L43" s="22"/>
      <c r="M43" s="22"/>
    </row>
    <row r="44" spans="1:13" x14ac:dyDescent="0.2">
      <c r="A44" s="23">
        <v>2021</v>
      </c>
      <c r="B44" s="24" t="s">
        <v>2</v>
      </c>
      <c r="C44" s="25">
        <v>14</v>
      </c>
      <c r="D44" s="25" t="s">
        <v>84</v>
      </c>
      <c r="E44" s="25" t="s">
        <v>24</v>
      </c>
      <c r="F44" s="29"/>
      <c r="G44" s="22"/>
      <c r="H44" s="22">
        <v>146.66</v>
      </c>
      <c r="I44" s="22"/>
      <c r="J44" s="27"/>
      <c r="K44" s="22"/>
      <c r="L44" s="22">
        <v>3735.47</v>
      </c>
      <c r="M44" s="22"/>
    </row>
    <row r="45" spans="1:13" x14ac:dyDescent="0.2">
      <c r="A45" s="23">
        <v>2021</v>
      </c>
      <c r="B45" s="24" t="s">
        <v>2</v>
      </c>
      <c r="C45" s="25">
        <v>14</v>
      </c>
      <c r="D45" s="25" t="s">
        <v>84</v>
      </c>
      <c r="E45" s="25" t="s">
        <v>27</v>
      </c>
      <c r="F45" s="29"/>
      <c r="G45" s="22"/>
      <c r="H45" s="22"/>
      <c r="I45" s="22">
        <v>22.66</v>
      </c>
      <c r="J45" s="27"/>
      <c r="K45" s="22"/>
      <c r="L45" s="22">
        <v>3758.13</v>
      </c>
      <c r="M45" s="22"/>
    </row>
    <row r="46" spans="1:13" x14ac:dyDescent="0.2">
      <c r="A46" s="23">
        <v>2021</v>
      </c>
      <c r="B46" s="24" t="s">
        <v>2</v>
      </c>
      <c r="C46" s="25">
        <v>15</v>
      </c>
      <c r="D46" s="25" t="s">
        <v>83</v>
      </c>
      <c r="E46" s="25" t="s">
        <v>26</v>
      </c>
      <c r="F46" s="29"/>
      <c r="G46" s="22"/>
      <c r="H46" s="22">
        <v>13.06</v>
      </c>
      <c r="I46" s="22"/>
      <c r="J46" s="27"/>
      <c r="K46" s="22">
        <v>2093.9699999999998</v>
      </c>
      <c r="L46" s="22"/>
      <c r="M46" s="22"/>
    </row>
    <row r="47" spans="1:13" x14ac:dyDescent="0.2">
      <c r="A47" s="23">
        <v>2021</v>
      </c>
      <c r="B47" s="24" t="s">
        <v>2</v>
      </c>
      <c r="C47" s="25">
        <v>15</v>
      </c>
      <c r="D47" s="25" t="s">
        <v>84</v>
      </c>
      <c r="E47" s="25" t="s">
        <v>26</v>
      </c>
      <c r="F47" s="29"/>
      <c r="G47" s="22"/>
      <c r="H47" s="22">
        <v>180</v>
      </c>
      <c r="I47" s="22"/>
      <c r="J47" s="27"/>
      <c r="K47" s="22"/>
      <c r="L47" s="22">
        <v>3578.13</v>
      </c>
      <c r="M47" s="22"/>
    </row>
    <row r="48" spans="1:13" x14ac:dyDescent="0.2">
      <c r="A48" s="23">
        <v>2021</v>
      </c>
      <c r="B48" s="24" t="s">
        <v>2</v>
      </c>
      <c r="C48" s="25">
        <v>15</v>
      </c>
      <c r="D48" s="25" t="s">
        <v>84</v>
      </c>
      <c r="E48" s="25" t="s">
        <v>26</v>
      </c>
      <c r="F48" s="29"/>
      <c r="G48" s="22"/>
      <c r="H48" s="22">
        <v>13</v>
      </c>
      <c r="I48" s="22"/>
      <c r="J48" s="27"/>
      <c r="K48" s="22"/>
      <c r="L48" s="22">
        <v>3565.13</v>
      </c>
      <c r="M48" s="22"/>
    </row>
    <row r="49" spans="1:16" x14ac:dyDescent="0.2">
      <c r="A49" s="23">
        <v>2021</v>
      </c>
      <c r="B49" s="24" t="s">
        <v>2</v>
      </c>
      <c r="C49" s="25">
        <v>15</v>
      </c>
      <c r="D49" s="25" t="s">
        <v>84</v>
      </c>
      <c r="E49" s="25" t="s">
        <v>27</v>
      </c>
      <c r="F49" s="29"/>
      <c r="G49" s="22"/>
      <c r="H49" s="22"/>
      <c r="I49" s="22">
        <v>21.43</v>
      </c>
      <c r="J49" s="27"/>
      <c r="K49" s="22"/>
      <c r="L49" s="22">
        <v>3586.56</v>
      </c>
      <c r="M49" s="22"/>
    </row>
    <row r="50" spans="1:16" x14ac:dyDescent="0.2">
      <c r="A50" s="23">
        <v>2021</v>
      </c>
      <c r="B50" s="24" t="s">
        <v>2</v>
      </c>
      <c r="C50" s="25">
        <v>18</v>
      </c>
      <c r="D50" s="25" t="s">
        <v>83</v>
      </c>
      <c r="E50" s="25" t="s">
        <v>24</v>
      </c>
      <c r="F50" s="29"/>
      <c r="G50" s="22"/>
      <c r="H50" s="22">
        <v>6.25</v>
      </c>
      <c r="I50" s="22"/>
      <c r="J50" s="27"/>
      <c r="K50" s="22">
        <v>2087.7199999999998</v>
      </c>
      <c r="L50" s="22"/>
      <c r="M50" s="22"/>
    </row>
    <row r="51" spans="1:16" x14ac:dyDescent="0.2">
      <c r="A51" s="23">
        <v>2021</v>
      </c>
      <c r="B51" s="24" t="s">
        <v>2</v>
      </c>
      <c r="C51" s="25">
        <v>18</v>
      </c>
      <c r="D51" s="25" t="s">
        <v>83</v>
      </c>
      <c r="E51" s="25" t="s">
        <v>34</v>
      </c>
      <c r="F51" s="69"/>
      <c r="G51" s="22"/>
      <c r="H51" s="22">
        <v>57.2</v>
      </c>
      <c r="I51" s="22"/>
      <c r="J51" s="27"/>
      <c r="K51" s="22">
        <v>2030.52</v>
      </c>
      <c r="L51" s="22"/>
      <c r="M51" s="22"/>
    </row>
    <row r="52" spans="1:16" x14ac:dyDescent="0.2">
      <c r="A52" s="23">
        <v>2021</v>
      </c>
      <c r="B52" s="24" t="s">
        <v>2</v>
      </c>
      <c r="C52" s="25">
        <v>18</v>
      </c>
      <c r="D52" s="25" t="s">
        <v>83</v>
      </c>
      <c r="E52" s="25" t="s">
        <v>34</v>
      </c>
      <c r="F52" s="29"/>
      <c r="G52" s="22"/>
      <c r="H52" s="22"/>
      <c r="I52" s="22">
        <v>14.87</v>
      </c>
      <c r="J52" s="27"/>
      <c r="K52" s="22">
        <v>2045.39</v>
      </c>
      <c r="L52" s="22"/>
      <c r="M52" s="22"/>
    </row>
    <row r="53" spans="1:16" x14ac:dyDescent="0.2">
      <c r="A53" s="23">
        <v>2021</v>
      </c>
      <c r="B53" s="24" t="s">
        <v>2</v>
      </c>
      <c r="C53" s="25">
        <v>19</v>
      </c>
      <c r="D53" s="25" t="s">
        <v>83</v>
      </c>
      <c r="E53" s="25" t="s">
        <v>34</v>
      </c>
      <c r="F53" s="22"/>
      <c r="G53" s="22"/>
      <c r="H53" s="22">
        <v>33.770000000000003</v>
      </c>
      <c r="I53" s="22"/>
      <c r="J53" s="27"/>
      <c r="K53" s="22">
        <v>2011.62</v>
      </c>
      <c r="L53" s="22"/>
      <c r="M53" s="22"/>
    </row>
    <row r="54" spans="1:16" x14ac:dyDescent="0.2">
      <c r="A54" s="23">
        <v>2021</v>
      </c>
      <c r="B54" s="24" t="s">
        <v>2</v>
      </c>
      <c r="C54" s="25">
        <v>19</v>
      </c>
      <c r="D54" s="25" t="s">
        <v>84</v>
      </c>
      <c r="E54" s="25" t="s">
        <v>27</v>
      </c>
      <c r="F54" s="22"/>
      <c r="G54" s="22"/>
      <c r="H54" s="22">
        <v>250</v>
      </c>
      <c r="I54" s="22"/>
      <c r="J54" s="27"/>
      <c r="K54" s="22"/>
      <c r="L54" s="22">
        <v>3336.56</v>
      </c>
      <c r="M54" s="22"/>
    </row>
    <row r="55" spans="1:16" x14ac:dyDescent="0.2">
      <c r="A55" s="23">
        <v>2021</v>
      </c>
      <c r="B55" s="24" t="s">
        <v>2</v>
      </c>
      <c r="C55" s="25">
        <v>20</v>
      </c>
      <c r="D55" s="25" t="s">
        <v>84</v>
      </c>
      <c r="E55" s="25" t="s">
        <v>24</v>
      </c>
      <c r="F55" s="22"/>
      <c r="G55" s="22"/>
      <c r="H55" s="22">
        <v>16.37</v>
      </c>
      <c r="I55" s="22"/>
      <c r="J55" s="27"/>
      <c r="K55" s="22"/>
      <c r="L55" s="22">
        <v>3320.19</v>
      </c>
      <c r="M55" s="22"/>
    </row>
    <row r="56" spans="1:16" x14ac:dyDescent="0.2">
      <c r="A56" s="23">
        <v>2021</v>
      </c>
      <c r="B56" s="24" t="s">
        <v>2</v>
      </c>
      <c r="C56" s="25">
        <v>20</v>
      </c>
      <c r="D56" s="25" t="s">
        <v>84</v>
      </c>
      <c r="E56" s="25" t="s">
        <v>24</v>
      </c>
      <c r="F56" s="22"/>
      <c r="G56" s="22"/>
      <c r="H56" s="22">
        <v>16.95</v>
      </c>
      <c r="I56" s="22"/>
      <c r="J56" s="27"/>
      <c r="K56" s="22"/>
      <c r="L56" s="22">
        <v>3303.24</v>
      </c>
      <c r="M56" s="22"/>
    </row>
    <row r="57" spans="1:16" x14ac:dyDescent="0.2">
      <c r="A57" s="23">
        <v>2021</v>
      </c>
      <c r="B57" s="24" t="s">
        <v>2</v>
      </c>
      <c r="C57" s="25">
        <v>21</v>
      </c>
      <c r="D57" s="25" t="s">
        <v>84</v>
      </c>
      <c r="E57" s="25" t="s">
        <v>24</v>
      </c>
      <c r="F57" s="22"/>
      <c r="G57" s="22"/>
      <c r="H57" s="22">
        <v>228.36</v>
      </c>
      <c r="I57" s="22"/>
      <c r="J57" s="27"/>
      <c r="K57" s="22"/>
      <c r="L57" s="22">
        <v>3074.88</v>
      </c>
      <c r="M57" s="22"/>
      <c r="O57" s="6"/>
      <c r="P57" s="6"/>
    </row>
    <row r="58" spans="1:16" x14ac:dyDescent="0.2">
      <c r="A58" s="23">
        <v>2021</v>
      </c>
      <c r="B58" s="24" t="s">
        <v>2</v>
      </c>
      <c r="C58" s="25">
        <v>21</v>
      </c>
      <c r="D58" s="25" t="s">
        <v>84</v>
      </c>
      <c r="E58" s="25" t="s">
        <v>24</v>
      </c>
      <c r="F58" s="22"/>
      <c r="G58" s="22"/>
      <c r="H58" s="22">
        <v>18.97</v>
      </c>
      <c r="I58" s="22"/>
      <c r="J58" s="27"/>
      <c r="K58" s="22"/>
      <c r="L58" s="22">
        <v>3055.91</v>
      </c>
      <c r="M58" s="22"/>
      <c r="O58" s="6"/>
      <c r="P58" s="6"/>
    </row>
    <row r="59" spans="1:16" x14ac:dyDescent="0.2">
      <c r="A59" s="23">
        <v>2021</v>
      </c>
      <c r="B59" s="24" t="s">
        <v>2</v>
      </c>
      <c r="C59" s="25">
        <v>21</v>
      </c>
      <c r="D59" s="25" t="s">
        <v>84</v>
      </c>
      <c r="E59" s="25" t="s">
        <v>24</v>
      </c>
      <c r="F59" s="22"/>
      <c r="G59" s="22"/>
      <c r="H59" s="22">
        <v>21.34</v>
      </c>
      <c r="I59" s="22"/>
      <c r="J59" s="27"/>
      <c r="K59" s="22"/>
      <c r="L59" s="22">
        <v>3034.57</v>
      </c>
      <c r="M59" s="22"/>
      <c r="O59" s="6"/>
      <c r="P59" s="67"/>
    </row>
    <row r="60" spans="1:16" x14ac:dyDescent="0.2">
      <c r="A60" s="23">
        <v>2021</v>
      </c>
      <c r="B60" s="24" t="s">
        <v>2</v>
      </c>
      <c r="C60" s="25">
        <v>21</v>
      </c>
      <c r="D60" s="25" t="s">
        <v>84</v>
      </c>
      <c r="E60" s="25" t="s">
        <v>24</v>
      </c>
      <c r="F60" s="22"/>
      <c r="G60" s="22"/>
      <c r="H60" s="22">
        <v>30.4</v>
      </c>
      <c r="I60" s="22"/>
      <c r="J60" s="27"/>
      <c r="K60" s="22"/>
      <c r="L60" s="22">
        <v>3004.17</v>
      </c>
      <c r="M60" s="22"/>
    </row>
    <row r="61" spans="1:16" x14ac:dyDescent="0.2">
      <c r="A61" s="23">
        <v>2021</v>
      </c>
      <c r="B61" s="24" t="s">
        <v>2</v>
      </c>
      <c r="C61" s="25">
        <v>23</v>
      </c>
      <c r="D61" s="25" t="s">
        <v>83</v>
      </c>
      <c r="E61" s="25" t="s">
        <v>27</v>
      </c>
      <c r="F61" s="22"/>
      <c r="G61" s="22"/>
      <c r="H61" s="22"/>
      <c r="I61" s="22">
        <v>2364.5300000000002</v>
      </c>
      <c r="J61" s="27"/>
      <c r="K61" s="22">
        <v>4376.1499999999996</v>
      </c>
      <c r="L61" s="22"/>
      <c r="M61" s="22"/>
    </row>
    <row r="62" spans="1:16" x14ac:dyDescent="0.2">
      <c r="A62" s="23">
        <v>2021</v>
      </c>
      <c r="B62" s="24" t="s">
        <v>2</v>
      </c>
      <c r="C62" s="25">
        <v>25</v>
      </c>
      <c r="D62" s="25" t="s">
        <v>83</v>
      </c>
      <c r="E62" s="25" t="s">
        <v>34</v>
      </c>
      <c r="F62" s="22"/>
      <c r="G62" s="22"/>
      <c r="H62" s="22">
        <v>1.1299999999999999</v>
      </c>
      <c r="I62" s="22"/>
      <c r="J62" s="27"/>
      <c r="K62" s="22">
        <v>4375.0200000000004</v>
      </c>
      <c r="L62" s="22"/>
      <c r="M62" s="22"/>
    </row>
    <row r="63" spans="1:16" x14ac:dyDescent="0.2">
      <c r="A63" s="23">
        <v>2021</v>
      </c>
      <c r="B63" s="24" t="s">
        <v>2</v>
      </c>
      <c r="C63" s="25">
        <v>25</v>
      </c>
      <c r="D63" s="25" t="s">
        <v>83</v>
      </c>
      <c r="E63" s="25" t="s">
        <v>34</v>
      </c>
      <c r="F63" s="22"/>
      <c r="G63" s="22"/>
      <c r="H63" s="22">
        <v>9.98</v>
      </c>
      <c r="I63" s="22"/>
      <c r="J63" s="27"/>
      <c r="K63" s="22">
        <v>4365.04</v>
      </c>
      <c r="L63" s="22"/>
      <c r="M63" s="22"/>
    </row>
    <row r="64" spans="1:16" x14ac:dyDescent="0.2">
      <c r="A64" s="23">
        <v>2021</v>
      </c>
      <c r="B64" s="24" t="s">
        <v>2</v>
      </c>
      <c r="C64" s="25">
        <v>25</v>
      </c>
      <c r="D64" s="25" t="s">
        <v>84</v>
      </c>
      <c r="E64" s="25" t="s">
        <v>24</v>
      </c>
      <c r="F64" s="22"/>
      <c r="G64" s="22"/>
      <c r="H64" s="22">
        <v>18.73</v>
      </c>
      <c r="I64" s="22"/>
      <c r="J64" s="27"/>
      <c r="K64" s="22"/>
      <c r="L64" s="22">
        <v>2985.44</v>
      </c>
      <c r="M64" s="22"/>
    </row>
    <row r="65" spans="1:13" x14ac:dyDescent="0.2">
      <c r="A65" s="23">
        <v>2021</v>
      </c>
      <c r="B65" s="24" t="s">
        <v>2</v>
      </c>
      <c r="C65" s="25">
        <v>25</v>
      </c>
      <c r="D65" s="25" t="s">
        <v>84</v>
      </c>
      <c r="E65" s="25" t="s">
        <v>24</v>
      </c>
      <c r="F65" s="22"/>
      <c r="G65" s="22"/>
      <c r="H65" s="22">
        <v>4.2</v>
      </c>
      <c r="I65" s="22"/>
      <c r="J65" s="27"/>
      <c r="K65" s="22"/>
      <c r="L65" s="22">
        <v>2981.24</v>
      </c>
      <c r="M65" s="22"/>
    </row>
    <row r="66" spans="1:13" x14ac:dyDescent="0.2">
      <c r="A66" s="23">
        <v>2021</v>
      </c>
      <c r="B66" s="24" t="s">
        <v>2</v>
      </c>
      <c r="C66" s="25">
        <v>25</v>
      </c>
      <c r="D66" s="25" t="s">
        <v>84</v>
      </c>
      <c r="E66" s="25" t="s">
        <v>24</v>
      </c>
      <c r="F66" s="22"/>
      <c r="G66" s="22"/>
      <c r="H66" s="22">
        <v>52.99</v>
      </c>
      <c r="I66" s="22"/>
      <c r="J66" s="27"/>
      <c r="K66" s="22"/>
      <c r="L66" s="22">
        <v>2928.25</v>
      </c>
      <c r="M66" s="22"/>
    </row>
    <row r="67" spans="1:13" x14ac:dyDescent="0.2">
      <c r="A67" s="23">
        <v>2021</v>
      </c>
      <c r="B67" s="24" t="s">
        <v>2</v>
      </c>
      <c r="C67" s="25">
        <v>25</v>
      </c>
      <c r="D67" s="25" t="s">
        <v>84</v>
      </c>
      <c r="E67" s="25" t="s">
        <v>24</v>
      </c>
      <c r="F67" s="22"/>
      <c r="G67" s="22"/>
      <c r="H67" s="22">
        <v>32.03</v>
      </c>
      <c r="I67" s="22"/>
      <c r="J67" s="27"/>
      <c r="K67" s="22"/>
      <c r="L67" s="22">
        <v>2896.22</v>
      </c>
      <c r="M67" s="22"/>
    </row>
    <row r="68" spans="1:13" x14ac:dyDescent="0.2">
      <c r="A68" s="23">
        <v>2021</v>
      </c>
      <c r="B68" s="24" t="s">
        <v>2</v>
      </c>
      <c r="C68" s="25">
        <v>25</v>
      </c>
      <c r="D68" s="25" t="s">
        <v>84</v>
      </c>
      <c r="E68" s="25" t="s">
        <v>24</v>
      </c>
      <c r="F68" s="22"/>
      <c r="G68" s="22"/>
      <c r="H68" s="22">
        <v>63.24</v>
      </c>
      <c r="I68" s="22"/>
      <c r="J68" s="27"/>
      <c r="K68" s="22"/>
      <c r="L68" s="22">
        <v>2832.98</v>
      </c>
      <c r="M68" s="22"/>
    </row>
    <row r="69" spans="1:13" x14ac:dyDescent="0.2">
      <c r="A69" s="23">
        <v>2021</v>
      </c>
      <c r="B69" s="24" t="s">
        <v>2</v>
      </c>
      <c r="C69" s="25">
        <v>25</v>
      </c>
      <c r="D69" s="25" t="s">
        <v>84</v>
      </c>
      <c r="E69" s="25" t="s">
        <v>24</v>
      </c>
      <c r="F69" s="22"/>
      <c r="G69" s="22"/>
      <c r="H69" s="22">
        <v>41.4</v>
      </c>
      <c r="I69" s="22"/>
      <c r="J69" s="27"/>
      <c r="K69" s="22"/>
      <c r="L69" s="22">
        <v>2791.58</v>
      </c>
      <c r="M69" s="22"/>
    </row>
    <row r="70" spans="1:13" x14ac:dyDescent="0.2">
      <c r="A70" s="23">
        <v>2021</v>
      </c>
      <c r="B70" s="24" t="s">
        <v>2</v>
      </c>
      <c r="C70" s="25">
        <v>27</v>
      </c>
      <c r="D70" s="25" t="s">
        <v>83</v>
      </c>
      <c r="E70" s="25" t="s">
        <v>27</v>
      </c>
      <c r="F70" s="22"/>
      <c r="G70" s="22"/>
      <c r="H70" s="22">
        <v>2000</v>
      </c>
      <c r="I70" s="22"/>
      <c r="J70" s="27"/>
      <c r="K70" s="22">
        <v>2365.04</v>
      </c>
      <c r="L70" s="22"/>
      <c r="M70" s="22"/>
    </row>
    <row r="71" spans="1:13" x14ac:dyDescent="0.2">
      <c r="A71" s="23">
        <v>2021</v>
      </c>
      <c r="B71" s="24" t="s">
        <v>2</v>
      </c>
      <c r="C71" s="25">
        <v>27</v>
      </c>
      <c r="D71" s="25" t="s">
        <v>84</v>
      </c>
      <c r="E71" s="25" t="s">
        <v>27</v>
      </c>
      <c r="F71" s="22"/>
      <c r="G71" s="22"/>
      <c r="H71" s="22"/>
      <c r="I71" s="22">
        <v>2000</v>
      </c>
      <c r="J71" s="27"/>
      <c r="K71" s="22"/>
      <c r="L71" s="22">
        <v>4791.58</v>
      </c>
      <c r="M71" s="22"/>
    </row>
    <row r="72" spans="1:13" x14ac:dyDescent="0.2">
      <c r="A72" s="23">
        <v>2021</v>
      </c>
      <c r="B72" s="24" t="s">
        <v>2</v>
      </c>
      <c r="C72" s="25">
        <v>28</v>
      </c>
      <c r="D72" s="25" t="s">
        <v>83</v>
      </c>
      <c r="E72" s="25" t="s">
        <v>34</v>
      </c>
      <c r="F72" s="22"/>
      <c r="G72" s="22"/>
      <c r="H72" s="22">
        <v>112</v>
      </c>
      <c r="I72" s="22"/>
      <c r="J72" s="27"/>
      <c r="K72" s="22">
        <v>2253.04</v>
      </c>
      <c r="L72" s="22"/>
      <c r="M72" s="22"/>
    </row>
    <row r="73" spans="1:13" x14ac:dyDescent="0.2">
      <c r="A73" s="23">
        <v>2021</v>
      </c>
      <c r="B73" s="24" t="s">
        <v>2</v>
      </c>
      <c r="C73" s="25">
        <v>28</v>
      </c>
      <c r="D73" s="25" t="s">
        <v>83</v>
      </c>
      <c r="E73" s="25" t="s">
        <v>24</v>
      </c>
      <c r="F73" s="22"/>
      <c r="G73" s="22"/>
      <c r="H73" s="22">
        <v>22</v>
      </c>
      <c r="I73" s="22"/>
      <c r="J73" s="27"/>
      <c r="K73" s="22">
        <v>2231.04</v>
      </c>
      <c r="L73" s="22"/>
      <c r="M73" s="22"/>
    </row>
    <row r="74" spans="1:13" x14ac:dyDescent="0.2">
      <c r="A74" s="23">
        <v>2021</v>
      </c>
      <c r="B74" s="24" t="s">
        <v>2</v>
      </c>
      <c r="C74" s="25">
        <v>29</v>
      </c>
      <c r="D74" s="25" t="s">
        <v>83</v>
      </c>
      <c r="E74" s="25" t="s">
        <v>89</v>
      </c>
      <c r="F74" s="22"/>
      <c r="G74" s="22"/>
      <c r="H74" s="22">
        <v>100</v>
      </c>
      <c r="I74" s="22"/>
      <c r="J74" s="27"/>
      <c r="K74" s="22">
        <v>2131.04</v>
      </c>
      <c r="L74" s="22"/>
      <c r="M74" s="22"/>
    </row>
    <row r="75" spans="1:13" x14ac:dyDescent="0.2">
      <c r="A75" s="23">
        <v>2021</v>
      </c>
      <c r="B75" s="24" t="s">
        <v>2</v>
      </c>
      <c r="C75" s="25">
        <v>29</v>
      </c>
      <c r="D75" s="25" t="s">
        <v>83</v>
      </c>
      <c r="E75" s="25" t="s">
        <v>89</v>
      </c>
      <c r="F75" s="22"/>
      <c r="G75" s="22"/>
      <c r="H75" s="22"/>
      <c r="I75" s="22">
        <v>60</v>
      </c>
      <c r="J75" s="27"/>
      <c r="K75" s="22">
        <v>2191.04</v>
      </c>
      <c r="L75" s="22"/>
      <c r="M75" s="22"/>
    </row>
    <row r="76" spans="1:13" x14ac:dyDescent="0.2">
      <c r="A76" s="23">
        <v>2021</v>
      </c>
      <c r="B76" s="24" t="s">
        <v>3</v>
      </c>
      <c r="C76" s="25">
        <v>1</v>
      </c>
      <c r="D76" s="25" t="s">
        <v>92</v>
      </c>
      <c r="E76" s="25" t="s">
        <v>27</v>
      </c>
      <c r="F76" s="22"/>
      <c r="G76" s="22"/>
      <c r="H76" s="22"/>
      <c r="I76" s="22">
        <v>50</v>
      </c>
      <c r="J76" s="27"/>
      <c r="K76" s="22"/>
      <c r="L76" s="22"/>
      <c r="M76" s="22">
        <v>5200</v>
      </c>
    </row>
    <row r="77" spans="1:13" x14ac:dyDescent="0.2">
      <c r="A77" s="23">
        <v>2021</v>
      </c>
      <c r="B77" s="24" t="s">
        <v>3</v>
      </c>
      <c r="C77" s="25">
        <v>1</v>
      </c>
      <c r="D77" s="25" t="s">
        <v>83</v>
      </c>
      <c r="E77" s="25" t="s">
        <v>27</v>
      </c>
      <c r="F77" s="22"/>
      <c r="G77" s="22"/>
      <c r="H77" s="22">
        <v>50</v>
      </c>
      <c r="I77" s="22"/>
      <c r="J77" s="27"/>
      <c r="K77" s="22">
        <v>2141.04</v>
      </c>
      <c r="L77" s="22"/>
      <c r="M77" s="22"/>
    </row>
    <row r="78" spans="1:13" x14ac:dyDescent="0.2">
      <c r="A78" s="23">
        <v>2021</v>
      </c>
      <c r="B78" s="24" t="s">
        <v>3</v>
      </c>
      <c r="C78" s="25">
        <v>1</v>
      </c>
      <c r="D78" s="25" t="s">
        <v>83</v>
      </c>
      <c r="E78" s="25" t="s">
        <v>24</v>
      </c>
      <c r="F78" s="22"/>
      <c r="G78" s="22"/>
      <c r="H78" s="22">
        <v>9.99</v>
      </c>
      <c r="I78" s="22"/>
      <c r="J78" s="27"/>
      <c r="K78" s="22">
        <v>2131.0500000000002</v>
      </c>
      <c r="L78" s="22"/>
      <c r="M78" s="22"/>
    </row>
    <row r="79" spans="1:13" x14ac:dyDescent="0.2">
      <c r="A79" s="23">
        <v>2021</v>
      </c>
      <c r="B79" s="24" t="s">
        <v>3</v>
      </c>
      <c r="C79" s="25">
        <v>1</v>
      </c>
      <c r="D79" s="25" t="s">
        <v>84</v>
      </c>
      <c r="E79" s="25" t="s">
        <v>24</v>
      </c>
      <c r="F79" s="22"/>
      <c r="G79" s="22"/>
      <c r="H79" s="22">
        <v>235.15</v>
      </c>
      <c r="I79" s="22"/>
      <c r="J79" s="27"/>
      <c r="K79" s="22"/>
      <c r="L79" s="22">
        <v>4556.43</v>
      </c>
      <c r="M79" s="22"/>
    </row>
    <row r="80" spans="1:13" x14ac:dyDescent="0.2">
      <c r="A80" s="23">
        <v>2021</v>
      </c>
      <c r="B80" s="24" t="s">
        <v>3</v>
      </c>
      <c r="C80" s="25">
        <v>1</v>
      </c>
      <c r="D80" s="25" t="s">
        <v>84</v>
      </c>
      <c r="E80" s="25" t="s">
        <v>27</v>
      </c>
      <c r="F80" s="22"/>
      <c r="G80" s="22"/>
      <c r="H80" s="22"/>
      <c r="I80" s="22">
        <v>2000</v>
      </c>
      <c r="J80" s="27"/>
      <c r="K80" s="22"/>
      <c r="L80" s="22">
        <v>6556.43</v>
      </c>
      <c r="M80" s="22"/>
    </row>
    <row r="81" spans="1:13" x14ac:dyDescent="0.2">
      <c r="A81" s="23">
        <v>2021</v>
      </c>
      <c r="B81" s="24" t="s">
        <v>3</v>
      </c>
      <c r="C81" s="25">
        <v>4</v>
      </c>
      <c r="D81" s="25" t="s">
        <v>83</v>
      </c>
      <c r="E81" s="25" t="s">
        <v>34</v>
      </c>
      <c r="F81" s="22"/>
      <c r="G81" s="22"/>
      <c r="H81" s="22"/>
      <c r="I81" s="22">
        <v>33.770000000000003</v>
      </c>
      <c r="J81" s="27"/>
      <c r="K81" s="22">
        <v>2164.8200000000002</v>
      </c>
      <c r="L81" s="22"/>
      <c r="M81" s="22"/>
    </row>
    <row r="82" spans="1:13" x14ac:dyDescent="0.2">
      <c r="A82" s="23">
        <v>2021</v>
      </c>
      <c r="B82" s="24" t="s">
        <v>3</v>
      </c>
      <c r="C82" s="25">
        <v>4</v>
      </c>
      <c r="D82" s="25" t="s">
        <v>84</v>
      </c>
      <c r="E82" s="25" t="s">
        <v>25</v>
      </c>
      <c r="F82" s="22"/>
      <c r="G82" s="22"/>
      <c r="H82" s="22">
        <v>25</v>
      </c>
      <c r="I82" s="22"/>
      <c r="J82" s="27"/>
      <c r="K82" s="22"/>
      <c r="L82" s="22">
        <v>6531.43</v>
      </c>
      <c r="M82" s="22"/>
    </row>
    <row r="83" spans="1:13" x14ac:dyDescent="0.2">
      <c r="A83" s="23">
        <v>2021</v>
      </c>
      <c r="B83" s="24" t="s">
        <v>3</v>
      </c>
      <c r="C83" s="25">
        <v>4</v>
      </c>
      <c r="D83" s="25" t="s">
        <v>83</v>
      </c>
      <c r="E83" s="25" t="s">
        <v>26</v>
      </c>
      <c r="F83" s="22"/>
      <c r="G83" s="22"/>
      <c r="H83" s="22">
        <v>4.28</v>
      </c>
      <c r="I83" s="22"/>
      <c r="J83" s="27"/>
      <c r="K83" s="22">
        <v>2160.54</v>
      </c>
      <c r="L83" s="22"/>
      <c r="M83" s="22"/>
    </row>
    <row r="84" spans="1:13" x14ac:dyDescent="0.2">
      <c r="A84" s="23">
        <v>2021</v>
      </c>
      <c r="B84" s="24" t="s">
        <v>3</v>
      </c>
      <c r="C84" s="25">
        <v>4</v>
      </c>
      <c r="D84" s="25" t="s">
        <v>83</v>
      </c>
      <c r="E84" s="25" t="s">
        <v>24</v>
      </c>
      <c r="F84" s="22"/>
      <c r="G84" s="22"/>
      <c r="H84" s="22">
        <v>9.9</v>
      </c>
      <c r="I84" s="22"/>
      <c r="J84" s="27"/>
      <c r="K84" s="22">
        <v>2150.64</v>
      </c>
      <c r="L84" s="22"/>
      <c r="M84" s="22"/>
    </row>
    <row r="85" spans="1:13" x14ac:dyDescent="0.2">
      <c r="A85" s="23">
        <v>2021</v>
      </c>
      <c r="B85" s="24" t="s">
        <v>3</v>
      </c>
      <c r="C85" s="25">
        <v>4</v>
      </c>
      <c r="D85" s="25" t="s">
        <v>84</v>
      </c>
      <c r="E85" s="25" t="s">
        <v>24</v>
      </c>
      <c r="F85" s="22"/>
      <c r="G85" s="22"/>
      <c r="H85" s="22">
        <v>12.8</v>
      </c>
      <c r="I85" s="22"/>
      <c r="J85" s="27"/>
      <c r="K85" s="22"/>
      <c r="L85" s="22">
        <v>6518.63</v>
      </c>
      <c r="M85" s="22"/>
    </row>
    <row r="86" spans="1:13" x14ac:dyDescent="0.2">
      <c r="A86" s="23">
        <v>2021</v>
      </c>
      <c r="B86" s="24" t="s">
        <v>3</v>
      </c>
      <c r="C86" s="25">
        <v>4</v>
      </c>
      <c r="D86" s="25" t="s">
        <v>84</v>
      </c>
      <c r="E86" s="25" t="s">
        <v>27</v>
      </c>
      <c r="F86" s="22"/>
      <c r="G86" s="22"/>
      <c r="H86" s="22"/>
      <c r="I86" s="22">
        <v>16.5</v>
      </c>
      <c r="J86" s="27"/>
      <c r="K86" s="22"/>
      <c r="L86" s="22">
        <v>6535.13</v>
      </c>
      <c r="M86" s="22"/>
    </row>
    <row r="87" spans="1:13" x14ac:dyDescent="0.2">
      <c r="A87" s="23">
        <v>2021</v>
      </c>
      <c r="B87" s="24" t="s">
        <v>3</v>
      </c>
      <c r="C87" s="25">
        <v>5</v>
      </c>
      <c r="D87" s="25" t="s">
        <v>84</v>
      </c>
      <c r="E87" s="25" t="s">
        <v>26</v>
      </c>
      <c r="F87" s="22"/>
      <c r="G87" s="22"/>
      <c r="H87" s="22">
        <v>321.61</v>
      </c>
      <c r="I87" s="22"/>
      <c r="J87" s="27"/>
      <c r="K87" s="22"/>
      <c r="L87" s="22">
        <v>6213.52</v>
      </c>
      <c r="M87" s="22"/>
    </row>
    <row r="88" spans="1:13" x14ac:dyDescent="0.2">
      <c r="A88" s="86">
        <v>2021</v>
      </c>
      <c r="B88" s="85" t="s">
        <v>3</v>
      </c>
      <c r="C88" s="14">
        <v>5</v>
      </c>
      <c r="D88" s="14" t="s">
        <v>84</v>
      </c>
      <c r="E88" s="14" t="s">
        <v>26</v>
      </c>
      <c r="F88" s="87"/>
      <c r="G88" s="87"/>
      <c r="H88" s="87">
        <v>11.99</v>
      </c>
      <c r="I88" s="87"/>
      <c r="J88" s="88"/>
      <c r="K88" s="87"/>
      <c r="L88" s="87">
        <v>6201.53</v>
      </c>
      <c r="M88" s="87"/>
    </row>
    <row r="89" spans="1:13" x14ac:dyDescent="0.2">
      <c r="A89" s="23">
        <v>2021</v>
      </c>
      <c r="B89" s="24" t="s">
        <v>3</v>
      </c>
      <c r="C89" s="25">
        <v>5</v>
      </c>
      <c r="D89" s="25" t="s">
        <v>84</v>
      </c>
      <c r="E89" s="25" t="s">
        <v>26</v>
      </c>
      <c r="F89" s="22"/>
      <c r="G89" s="22"/>
      <c r="H89" s="22">
        <v>11.99</v>
      </c>
      <c r="I89" s="22"/>
      <c r="J89" s="27"/>
      <c r="K89" s="22"/>
      <c r="L89" s="22">
        <v>6189.54</v>
      </c>
      <c r="M89" s="22"/>
    </row>
    <row r="90" spans="1:13" x14ac:dyDescent="0.2">
      <c r="A90" s="23">
        <v>2021</v>
      </c>
      <c r="B90" s="24" t="s">
        <v>3</v>
      </c>
      <c r="C90" s="25">
        <v>5</v>
      </c>
      <c r="D90" s="25" t="s">
        <v>84</v>
      </c>
      <c r="E90" s="25" t="s">
        <v>26</v>
      </c>
      <c r="F90" s="22"/>
      <c r="G90" s="22"/>
      <c r="H90" s="22">
        <v>168.1</v>
      </c>
      <c r="I90" s="22"/>
      <c r="J90" s="27"/>
      <c r="K90" s="22"/>
      <c r="L90" s="22">
        <v>6021.44</v>
      </c>
      <c r="M90" s="22"/>
    </row>
    <row r="91" spans="1:13" x14ac:dyDescent="0.2">
      <c r="A91" s="23">
        <v>2021</v>
      </c>
      <c r="B91" s="24" t="s">
        <v>3</v>
      </c>
      <c r="C91" s="25">
        <v>5</v>
      </c>
      <c r="D91" s="25" t="s">
        <v>84</v>
      </c>
      <c r="E91" s="25" t="s">
        <v>26</v>
      </c>
      <c r="F91" s="22"/>
      <c r="G91" s="22"/>
      <c r="H91" s="22">
        <v>164.16</v>
      </c>
      <c r="I91" s="22"/>
      <c r="J91" s="27"/>
      <c r="K91" s="22"/>
      <c r="L91" s="22">
        <v>5857.28</v>
      </c>
      <c r="M91" s="22"/>
    </row>
    <row r="92" spans="1:13" x14ac:dyDescent="0.2">
      <c r="A92" s="23">
        <v>2021</v>
      </c>
      <c r="B92" s="24" t="s">
        <v>3</v>
      </c>
      <c r="C92" s="25">
        <v>5</v>
      </c>
      <c r="D92" s="25" t="s">
        <v>84</v>
      </c>
      <c r="E92" s="25" t="s">
        <v>24</v>
      </c>
      <c r="F92" s="22"/>
      <c r="G92" s="22"/>
      <c r="H92" s="22">
        <v>3.55</v>
      </c>
      <c r="I92" s="22"/>
      <c r="J92" s="27"/>
      <c r="K92" s="22"/>
      <c r="L92" s="22">
        <v>5853.73</v>
      </c>
      <c r="M92" s="22"/>
    </row>
    <row r="93" spans="1:13" x14ac:dyDescent="0.2">
      <c r="A93" s="23">
        <v>2021</v>
      </c>
      <c r="B93" s="24" t="s">
        <v>3</v>
      </c>
      <c r="C93" s="25">
        <v>5</v>
      </c>
      <c r="D93" s="25" t="s">
        <v>84</v>
      </c>
      <c r="E93" s="25" t="s">
        <v>24</v>
      </c>
      <c r="F93" s="22"/>
      <c r="G93" s="22"/>
      <c r="H93" s="22">
        <v>2.2999999999999998</v>
      </c>
      <c r="I93" s="22"/>
      <c r="J93" s="27"/>
      <c r="K93" s="22"/>
      <c r="L93" s="22">
        <v>5851.43</v>
      </c>
      <c r="M93" s="22"/>
    </row>
    <row r="94" spans="1:13" x14ac:dyDescent="0.2">
      <c r="A94" s="23">
        <v>2021</v>
      </c>
      <c r="B94" s="24" t="s">
        <v>3</v>
      </c>
      <c r="C94" s="25">
        <v>5</v>
      </c>
      <c r="D94" s="25" t="s">
        <v>84</v>
      </c>
      <c r="E94" s="25" t="s">
        <v>27</v>
      </c>
      <c r="F94" s="22"/>
      <c r="G94" s="22"/>
      <c r="H94" s="22"/>
      <c r="I94" s="22">
        <v>7.5</v>
      </c>
      <c r="J94" s="27"/>
      <c r="K94" s="22"/>
      <c r="L94" s="22">
        <v>5858.93</v>
      </c>
      <c r="M94" s="22"/>
    </row>
    <row r="95" spans="1:13" x14ac:dyDescent="0.2">
      <c r="A95" s="23">
        <v>2021</v>
      </c>
      <c r="B95" s="24" t="s">
        <v>3</v>
      </c>
      <c r="C95" s="25">
        <v>8</v>
      </c>
      <c r="D95" s="25" t="s">
        <v>84</v>
      </c>
      <c r="E95" s="25" t="s">
        <v>26</v>
      </c>
      <c r="F95" s="22"/>
      <c r="G95" s="22"/>
      <c r="H95" s="22">
        <v>227.43</v>
      </c>
      <c r="I95" s="22"/>
      <c r="J95" s="30"/>
      <c r="K95" s="22"/>
      <c r="L95" s="22">
        <v>5631.5</v>
      </c>
      <c r="M95" s="22"/>
    </row>
    <row r="96" spans="1:13" x14ac:dyDescent="0.2">
      <c r="A96" s="23">
        <v>2021</v>
      </c>
      <c r="B96" s="24" t="s">
        <v>3</v>
      </c>
      <c r="C96" s="25">
        <v>8</v>
      </c>
      <c r="D96" s="25" t="s">
        <v>84</v>
      </c>
      <c r="E96" s="25" t="s">
        <v>26</v>
      </c>
      <c r="F96" s="22"/>
      <c r="G96" s="22"/>
      <c r="H96" s="22">
        <v>64.709999999999994</v>
      </c>
      <c r="I96" s="22"/>
      <c r="J96" s="30"/>
      <c r="K96" s="22"/>
      <c r="L96" s="22">
        <v>5566.79</v>
      </c>
      <c r="M96" s="22"/>
    </row>
    <row r="97" spans="1:13" x14ac:dyDescent="0.2">
      <c r="A97" s="23">
        <v>2021</v>
      </c>
      <c r="B97" s="24" t="s">
        <v>3</v>
      </c>
      <c r="C97" s="25">
        <v>13</v>
      </c>
      <c r="D97" s="25" t="s">
        <v>84</v>
      </c>
      <c r="E97" s="25" t="s">
        <v>26</v>
      </c>
      <c r="F97" s="22"/>
      <c r="G97" s="22"/>
      <c r="H97" s="22">
        <v>856.26</v>
      </c>
      <c r="I97" s="22"/>
      <c r="J97" s="30"/>
      <c r="K97" s="22"/>
      <c r="L97" s="22">
        <v>4710.53</v>
      </c>
      <c r="M97" s="22"/>
    </row>
    <row r="98" spans="1:13" x14ac:dyDescent="0.2">
      <c r="A98" s="23">
        <v>2021</v>
      </c>
      <c r="B98" s="24" t="s">
        <v>3</v>
      </c>
      <c r="C98" s="25">
        <v>15</v>
      </c>
      <c r="D98" s="25" t="s">
        <v>84</v>
      </c>
      <c r="E98" s="25" t="s">
        <v>26</v>
      </c>
      <c r="F98" s="22"/>
      <c r="G98" s="22"/>
      <c r="H98" s="22">
        <v>180</v>
      </c>
      <c r="I98" s="22"/>
      <c r="J98" s="30"/>
      <c r="K98" s="22"/>
      <c r="L98" s="22">
        <v>4530.53</v>
      </c>
      <c r="M98" s="22"/>
    </row>
    <row r="99" spans="1:13" x14ac:dyDescent="0.2">
      <c r="A99" s="23">
        <v>2021</v>
      </c>
      <c r="B99" s="24" t="s">
        <v>3</v>
      </c>
      <c r="C99" s="25">
        <v>8</v>
      </c>
      <c r="D99" s="25" t="s">
        <v>84</v>
      </c>
      <c r="E99" s="25" t="s">
        <v>26</v>
      </c>
      <c r="F99" s="22"/>
      <c r="G99" s="22"/>
      <c r="H99" s="22">
        <v>209.44</v>
      </c>
      <c r="I99" s="22"/>
      <c r="J99" s="27"/>
      <c r="K99" s="22"/>
      <c r="L99" s="22">
        <v>4321.09</v>
      </c>
      <c r="M99" s="22"/>
    </row>
    <row r="100" spans="1:13" x14ac:dyDescent="0.2">
      <c r="A100" s="23">
        <v>2021</v>
      </c>
      <c r="B100" s="24" t="s">
        <v>3</v>
      </c>
      <c r="C100" s="25">
        <v>8</v>
      </c>
      <c r="D100" s="25" t="s">
        <v>84</v>
      </c>
      <c r="E100" s="25" t="s">
        <v>24</v>
      </c>
      <c r="F100" s="22"/>
      <c r="G100" s="22"/>
      <c r="H100" s="22">
        <v>147.72</v>
      </c>
      <c r="I100" s="22"/>
      <c r="J100" s="27"/>
      <c r="K100" s="22"/>
      <c r="L100" s="22">
        <v>4173.37</v>
      </c>
      <c r="M100" s="22"/>
    </row>
    <row r="101" spans="1:13" x14ac:dyDescent="0.2">
      <c r="A101" s="23">
        <v>2021</v>
      </c>
      <c r="B101" s="24" t="s">
        <v>3</v>
      </c>
      <c r="C101" s="25">
        <v>13</v>
      </c>
      <c r="D101" s="25" t="s">
        <v>84</v>
      </c>
      <c r="E101" s="25" t="s">
        <v>26</v>
      </c>
      <c r="F101" s="22"/>
      <c r="G101" s="22"/>
      <c r="H101" s="22">
        <v>84.28</v>
      </c>
      <c r="I101" s="22"/>
      <c r="J101" s="30"/>
      <c r="K101" s="22"/>
      <c r="L101" s="22">
        <v>4089.09</v>
      </c>
      <c r="M101" s="22"/>
    </row>
    <row r="102" spans="1:13" x14ac:dyDescent="0.2">
      <c r="A102" s="23">
        <v>2021</v>
      </c>
      <c r="B102" s="24" t="s">
        <v>3</v>
      </c>
      <c r="C102" s="25">
        <v>13</v>
      </c>
      <c r="D102" s="25" t="s">
        <v>84</v>
      </c>
      <c r="E102" s="25" t="s">
        <v>26</v>
      </c>
      <c r="F102" s="22"/>
      <c r="G102" s="22"/>
      <c r="H102" s="22">
        <v>13</v>
      </c>
      <c r="I102" s="22"/>
      <c r="J102" s="30"/>
      <c r="K102" s="22"/>
      <c r="L102" s="22">
        <v>4076.09</v>
      </c>
      <c r="M102" s="22"/>
    </row>
    <row r="103" spans="1:13" x14ac:dyDescent="0.2">
      <c r="A103" s="23">
        <v>2021</v>
      </c>
      <c r="B103" s="24" t="s">
        <v>3</v>
      </c>
      <c r="C103" s="25">
        <v>15</v>
      </c>
      <c r="D103" s="25" t="s">
        <v>84</v>
      </c>
      <c r="E103" s="25" t="s">
        <v>24</v>
      </c>
      <c r="F103" s="22"/>
      <c r="G103" s="22"/>
      <c r="H103" s="22">
        <v>23.05</v>
      </c>
      <c r="I103" s="22"/>
      <c r="J103" s="27"/>
      <c r="K103" s="22"/>
      <c r="L103" s="22">
        <v>4053.04</v>
      </c>
      <c r="M103" s="22"/>
    </row>
    <row r="104" spans="1:13" x14ac:dyDescent="0.2">
      <c r="A104" s="23">
        <v>2021</v>
      </c>
      <c r="B104" s="24" t="s">
        <v>3</v>
      </c>
      <c r="C104" s="25">
        <v>15</v>
      </c>
      <c r="D104" s="25" t="s">
        <v>84</v>
      </c>
      <c r="E104" s="25" t="s">
        <v>24</v>
      </c>
      <c r="F104" s="22"/>
      <c r="G104" s="22"/>
      <c r="H104" s="22">
        <v>156.41999999999999</v>
      </c>
      <c r="I104" s="22"/>
      <c r="J104" s="27"/>
      <c r="K104" s="22"/>
      <c r="L104" s="22">
        <v>3896.62</v>
      </c>
      <c r="M104" s="22"/>
    </row>
    <row r="105" spans="1:13" x14ac:dyDescent="0.2">
      <c r="A105" s="23">
        <v>2021</v>
      </c>
      <c r="B105" s="24" t="s">
        <v>3</v>
      </c>
      <c r="C105" s="25">
        <v>15</v>
      </c>
      <c r="D105" s="25" t="s">
        <v>84</v>
      </c>
      <c r="E105" s="25" t="s">
        <v>24</v>
      </c>
      <c r="F105" s="22"/>
      <c r="G105" s="22"/>
      <c r="H105" s="22">
        <v>57.98</v>
      </c>
      <c r="I105" s="22"/>
      <c r="J105" s="27"/>
      <c r="K105" s="22"/>
      <c r="L105" s="22">
        <v>3838.64</v>
      </c>
      <c r="M105" s="22"/>
    </row>
    <row r="106" spans="1:13" x14ac:dyDescent="0.2">
      <c r="A106" s="23">
        <v>2021</v>
      </c>
      <c r="B106" s="24" t="s">
        <v>3</v>
      </c>
      <c r="C106" s="25">
        <v>15</v>
      </c>
      <c r="D106" s="25" t="s">
        <v>83</v>
      </c>
      <c r="E106" s="25" t="s">
        <v>34</v>
      </c>
      <c r="F106" s="22"/>
      <c r="G106" s="22"/>
      <c r="H106" s="22">
        <v>10</v>
      </c>
      <c r="I106" s="22"/>
      <c r="J106" s="27"/>
      <c r="K106" s="22">
        <v>2140.64</v>
      </c>
      <c r="L106" s="22"/>
      <c r="M106" s="22"/>
    </row>
    <row r="107" spans="1:13" x14ac:dyDescent="0.2">
      <c r="A107" s="23">
        <v>2021</v>
      </c>
      <c r="B107" s="24" t="s">
        <v>3</v>
      </c>
      <c r="C107" s="25">
        <v>15</v>
      </c>
      <c r="D107" s="25" t="s">
        <v>83</v>
      </c>
      <c r="E107" s="25" t="s">
        <v>34</v>
      </c>
      <c r="F107" s="22"/>
      <c r="G107" s="22"/>
      <c r="H107" s="22">
        <v>57.21</v>
      </c>
      <c r="I107" s="22"/>
      <c r="J107" s="27"/>
      <c r="K107" s="22">
        <v>2083.4299999999998</v>
      </c>
      <c r="L107" s="22"/>
      <c r="M107" s="22"/>
    </row>
    <row r="108" spans="1:13" x14ac:dyDescent="0.2">
      <c r="A108" s="23">
        <v>2021</v>
      </c>
      <c r="B108" s="24" t="s">
        <v>3</v>
      </c>
      <c r="C108" s="25">
        <v>15</v>
      </c>
      <c r="D108" s="25" t="s">
        <v>83</v>
      </c>
      <c r="E108" s="25" t="s">
        <v>26</v>
      </c>
      <c r="F108" s="22"/>
      <c r="G108" s="22"/>
      <c r="H108" s="22">
        <v>13.07</v>
      </c>
      <c r="I108" s="22"/>
      <c r="J108" s="27"/>
      <c r="K108" s="22">
        <v>2070.36</v>
      </c>
      <c r="L108" s="22"/>
      <c r="M108" s="22"/>
    </row>
    <row r="109" spans="1:13" x14ac:dyDescent="0.2">
      <c r="A109" s="23">
        <v>2021</v>
      </c>
      <c r="B109" s="24" t="s">
        <v>3</v>
      </c>
      <c r="C109" s="25">
        <v>15</v>
      </c>
      <c r="D109" s="25" t="s">
        <v>83</v>
      </c>
      <c r="E109" s="25" t="s">
        <v>24</v>
      </c>
      <c r="F109" s="22"/>
      <c r="G109" s="22"/>
      <c r="H109" s="22">
        <v>13.99</v>
      </c>
      <c r="I109" s="22"/>
      <c r="J109" s="27"/>
      <c r="K109" s="22">
        <v>2056.37</v>
      </c>
      <c r="L109" s="22"/>
      <c r="M109" s="22"/>
    </row>
    <row r="110" spans="1:13" x14ac:dyDescent="0.2">
      <c r="A110" s="23">
        <v>2021</v>
      </c>
      <c r="B110" s="24" t="s">
        <v>3</v>
      </c>
      <c r="C110" s="25">
        <v>15</v>
      </c>
      <c r="D110" s="25" t="s">
        <v>84</v>
      </c>
      <c r="E110" s="25" t="s">
        <v>24</v>
      </c>
      <c r="F110" s="22"/>
      <c r="G110" s="22"/>
      <c r="H110" s="22">
        <v>39.869999999999997</v>
      </c>
      <c r="I110" s="22"/>
      <c r="J110" s="27"/>
      <c r="K110" s="22"/>
      <c r="L110" s="22">
        <v>3798.77</v>
      </c>
      <c r="M110" s="22"/>
    </row>
    <row r="111" spans="1:13" x14ac:dyDescent="0.2">
      <c r="A111" s="23">
        <v>2021</v>
      </c>
      <c r="B111" s="24" t="s">
        <v>3</v>
      </c>
      <c r="C111" s="25">
        <v>18</v>
      </c>
      <c r="D111" s="25" t="s">
        <v>84</v>
      </c>
      <c r="E111" s="25" t="s">
        <v>24</v>
      </c>
      <c r="F111" s="22"/>
      <c r="G111" s="22"/>
      <c r="H111" s="22">
        <v>29.3</v>
      </c>
      <c r="I111" s="22"/>
      <c r="J111" s="27"/>
      <c r="K111" s="22"/>
      <c r="L111" s="22">
        <v>3769.47</v>
      </c>
      <c r="M111" s="22"/>
    </row>
    <row r="112" spans="1:13" x14ac:dyDescent="0.2">
      <c r="A112" s="23">
        <v>2021</v>
      </c>
      <c r="B112" s="24" t="s">
        <v>3</v>
      </c>
      <c r="C112" s="25">
        <v>18</v>
      </c>
      <c r="D112" s="25" t="s">
        <v>84</v>
      </c>
      <c r="E112" s="25" t="s">
        <v>27</v>
      </c>
      <c r="F112" s="22"/>
      <c r="G112" s="22"/>
      <c r="H112" s="22">
        <v>56</v>
      </c>
      <c r="I112" s="22"/>
      <c r="J112" s="27"/>
      <c r="K112" s="22"/>
      <c r="L112" s="22">
        <v>3713.47</v>
      </c>
      <c r="M112" s="22"/>
    </row>
    <row r="113" spans="1:13" x14ac:dyDescent="0.2">
      <c r="A113" s="23">
        <v>2021</v>
      </c>
      <c r="B113" s="24" t="s">
        <v>3</v>
      </c>
      <c r="C113" s="25">
        <v>18</v>
      </c>
      <c r="D113" s="25" t="s">
        <v>84</v>
      </c>
      <c r="E113" s="25" t="s">
        <v>24</v>
      </c>
      <c r="F113" s="22"/>
      <c r="G113" s="22"/>
      <c r="H113" s="22">
        <v>4.4000000000000004</v>
      </c>
      <c r="I113" s="22"/>
      <c r="J113" s="27"/>
      <c r="K113" s="22"/>
      <c r="L113" s="22">
        <v>3709.07</v>
      </c>
      <c r="M113" s="22"/>
    </row>
    <row r="114" spans="1:13" x14ac:dyDescent="0.2">
      <c r="A114" s="23">
        <v>2021</v>
      </c>
      <c r="B114" s="24" t="s">
        <v>3</v>
      </c>
      <c r="C114" s="25">
        <v>19</v>
      </c>
      <c r="D114" s="25" t="s">
        <v>83</v>
      </c>
      <c r="E114" s="25" t="s">
        <v>27</v>
      </c>
      <c r="F114" s="22"/>
      <c r="G114" s="22"/>
      <c r="H114" s="22"/>
      <c r="I114" s="22">
        <v>56</v>
      </c>
      <c r="J114" s="27"/>
      <c r="K114" s="22">
        <v>2112.37</v>
      </c>
      <c r="L114" s="22"/>
      <c r="M114" s="22"/>
    </row>
    <row r="115" spans="1:13" x14ac:dyDescent="0.2">
      <c r="A115" s="23">
        <v>2021</v>
      </c>
      <c r="B115" s="24" t="s">
        <v>3</v>
      </c>
      <c r="C115" s="25">
        <v>19</v>
      </c>
      <c r="D115" s="25" t="s">
        <v>83</v>
      </c>
      <c r="E115" s="25" t="s">
        <v>34</v>
      </c>
      <c r="F115" s="22"/>
      <c r="G115" s="22"/>
      <c r="H115" s="22">
        <v>56.36</v>
      </c>
      <c r="I115" s="22"/>
      <c r="J115" s="27"/>
      <c r="K115" s="22">
        <v>2056.0100000000002</v>
      </c>
      <c r="L115" s="22"/>
      <c r="M115" s="22"/>
    </row>
    <row r="116" spans="1:13" x14ac:dyDescent="0.2">
      <c r="A116" s="23">
        <v>2021</v>
      </c>
      <c r="B116" s="24" t="s">
        <v>3</v>
      </c>
      <c r="C116" s="25">
        <v>23</v>
      </c>
      <c r="D116" s="25" t="s">
        <v>84</v>
      </c>
      <c r="E116" s="25" t="s">
        <v>26</v>
      </c>
      <c r="F116" s="22"/>
      <c r="G116" s="22"/>
      <c r="H116" s="22">
        <v>141.79</v>
      </c>
      <c r="I116" s="22"/>
      <c r="J116" s="27"/>
      <c r="K116" s="22"/>
      <c r="L116" s="22">
        <v>3567.28</v>
      </c>
      <c r="M116" s="22"/>
    </row>
    <row r="117" spans="1:13" x14ac:dyDescent="0.2">
      <c r="A117" s="23">
        <v>2021</v>
      </c>
      <c r="B117" s="24" t="s">
        <v>3</v>
      </c>
      <c r="C117" s="25">
        <v>23</v>
      </c>
      <c r="D117" s="25" t="s">
        <v>84</v>
      </c>
      <c r="E117" s="25" t="s">
        <v>24</v>
      </c>
      <c r="F117" s="22"/>
      <c r="G117" s="22"/>
      <c r="H117" s="22">
        <v>141.37</v>
      </c>
      <c r="I117" s="22"/>
      <c r="J117" s="27"/>
      <c r="K117" s="22"/>
      <c r="L117" s="22">
        <v>3425.91</v>
      </c>
      <c r="M117" s="22"/>
    </row>
    <row r="118" spans="1:13" x14ac:dyDescent="0.2">
      <c r="A118" s="23">
        <v>2021</v>
      </c>
      <c r="B118" s="24" t="s">
        <v>3</v>
      </c>
      <c r="C118" s="25">
        <v>23</v>
      </c>
      <c r="D118" s="25" t="s">
        <v>84</v>
      </c>
      <c r="E118" s="25" t="s">
        <v>24</v>
      </c>
      <c r="F118" s="22"/>
      <c r="G118" s="22"/>
      <c r="H118" s="22">
        <v>69.900000000000006</v>
      </c>
      <c r="I118" s="22"/>
      <c r="J118" s="27"/>
      <c r="K118" s="22"/>
      <c r="L118" s="22">
        <v>3356.01</v>
      </c>
      <c r="M118" s="22"/>
    </row>
    <row r="119" spans="1:13" x14ac:dyDescent="0.2">
      <c r="A119" s="23">
        <v>2021</v>
      </c>
      <c r="B119" s="24" t="s">
        <v>3</v>
      </c>
      <c r="C119" s="25">
        <v>23</v>
      </c>
      <c r="D119" s="25" t="s">
        <v>84</v>
      </c>
      <c r="E119" s="25" t="s">
        <v>24</v>
      </c>
      <c r="F119" s="22"/>
      <c r="G119" s="22"/>
      <c r="H119" s="22">
        <v>13.65</v>
      </c>
      <c r="I119" s="22"/>
      <c r="J119" s="27"/>
      <c r="K119" s="22"/>
      <c r="L119" s="22">
        <v>3342.36</v>
      </c>
      <c r="M119" s="22"/>
    </row>
    <row r="120" spans="1:13" x14ac:dyDescent="0.2">
      <c r="A120" s="23">
        <v>2021</v>
      </c>
      <c r="B120" s="24" t="s">
        <v>3</v>
      </c>
      <c r="C120" s="25">
        <v>22</v>
      </c>
      <c r="D120" s="25" t="s">
        <v>83</v>
      </c>
      <c r="E120" s="25" t="s">
        <v>24</v>
      </c>
      <c r="F120" s="22"/>
      <c r="G120" s="22"/>
      <c r="H120" s="22">
        <v>9.99</v>
      </c>
      <c r="I120" s="22"/>
      <c r="J120" s="27"/>
      <c r="K120" s="22">
        <v>2046.02</v>
      </c>
      <c r="L120" s="22"/>
      <c r="M120" s="22"/>
    </row>
    <row r="121" spans="1:13" x14ac:dyDescent="0.2">
      <c r="A121" s="23">
        <v>2021</v>
      </c>
      <c r="B121" s="24" t="s">
        <v>3</v>
      </c>
      <c r="C121" s="25">
        <v>22</v>
      </c>
      <c r="D121" s="25" t="s">
        <v>83</v>
      </c>
      <c r="E121" s="25" t="s">
        <v>34</v>
      </c>
      <c r="F121" s="22"/>
      <c r="G121" s="22"/>
      <c r="H121" s="22">
        <v>25.39</v>
      </c>
      <c r="I121" s="22"/>
      <c r="J121" s="27"/>
      <c r="K121" s="22">
        <v>2020.63</v>
      </c>
      <c r="L121" s="22"/>
      <c r="M121" s="22"/>
    </row>
    <row r="122" spans="1:13" x14ac:dyDescent="0.2">
      <c r="A122" s="23">
        <v>2021</v>
      </c>
      <c r="B122" s="24" t="s">
        <v>3</v>
      </c>
      <c r="C122" s="25">
        <v>24</v>
      </c>
      <c r="D122" s="25" t="s">
        <v>83</v>
      </c>
      <c r="E122" s="25" t="s">
        <v>27</v>
      </c>
      <c r="F122" s="22"/>
      <c r="G122" s="22"/>
      <c r="H122" s="22"/>
      <c r="I122" s="22">
        <v>2434.4299999999998</v>
      </c>
      <c r="J122" s="27"/>
      <c r="K122" s="22">
        <v>4455.0600000000004</v>
      </c>
      <c r="L122" s="22"/>
      <c r="M122" s="22"/>
    </row>
    <row r="123" spans="1:13" x14ac:dyDescent="0.2">
      <c r="A123" s="23">
        <v>2021</v>
      </c>
      <c r="B123" s="24" t="s">
        <v>3</v>
      </c>
      <c r="C123" s="25">
        <v>23</v>
      </c>
      <c r="D123" s="25" t="s">
        <v>84</v>
      </c>
      <c r="E123" s="25" t="s">
        <v>24</v>
      </c>
      <c r="F123" s="22"/>
      <c r="G123" s="22"/>
      <c r="H123" s="22">
        <v>4.3</v>
      </c>
      <c r="I123" s="22"/>
      <c r="J123" s="27"/>
      <c r="K123" s="22"/>
      <c r="L123" s="22">
        <v>3338.06</v>
      </c>
      <c r="M123" s="22"/>
    </row>
    <row r="124" spans="1:13" x14ac:dyDescent="0.2">
      <c r="A124" s="23">
        <v>2021</v>
      </c>
      <c r="B124" s="24" t="s">
        <v>3</v>
      </c>
      <c r="C124" s="25">
        <v>23</v>
      </c>
      <c r="D124" s="25" t="s">
        <v>84</v>
      </c>
      <c r="E124" s="25" t="s">
        <v>24</v>
      </c>
      <c r="F124" s="22"/>
      <c r="G124" s="22"/>
      <c r="H124" s="22">
        <v>22.8</v>
      </c>
      <c r="I124" s="22"/>
      <c r="J124" s="27"/>
      <c r="K124" s="22"/>
      <c r="L124" s="22">
        <v>3315.26</v>
      </c>
      <c r="M124" s="22"/>
    </row>
    <row r="125" spans="1:13" x14ac:dyDescent="0.2">
      <c r="A125" s="23">
        <v>2021</v>
      </c>
      <c r="B125" s="24" t="s">
        <v>3</v>
      </c>
      <c r="C125" s="25">
        <v>25</v>
      </c>
      <c r="D125" s="25" t="s">
        <v>84</v>
      </c>
      <c r="E125" s="25" t="s">
        <v>24</v>
      </c>
      <c r="F125" s="22"/>
      <c r="G125" s="22"/>
      <c r="H125" s="22"/>
      <c r="I125" s="22">
        <v>6.9</v>
      </c>
      <c r="J125" s="27"/>
      <c r="K125" s="22"/>
      <c r="L125" s="22">
        <v>3322.16</v>
      </c>
      <c r="M125" s="22"/>
    </row>
    <row r="126" spans="1:13" x14ac:dyDescent="0.2">
      <c r="A126" s="23">
        <v>2021</v>
      </c>
      <c r="B126" s="24" t="s">
        <v>3</v>
      </c>
      <c r="C126" s="25">
        <v>25</v>
      </c>
      <c r="D126" s="25" t="s">
        <v>84</v>
      </c>
      <c r="E126" s="25" t="s">
        <v>24</v>
      </c>
      <c r="F126" s="22"/>
      <c r="G126" s="22"/>
      <c r="H126" s="22">
        <v>30.1</v>
      </c>
      <c r="I126" s="22"/>
      <c r="J126" s="27"/>
      <c r="K126" s="22"/>
      <c r="L126" s="22">
        <v>3292.06</v>
      </c>
      <c r="M126" s="22"/>
    </row>
    <row r="127" spans="1:13" x14ac:dyDescent="0.2">
      <c r="A127" s="23">
        <v>2021</v>
      </c>
      <c r="B127" s="24" t="s">
        <v>3</v>
      </c>
      <c r="C127" s="25">
        <v>25</v>
      </c>
      <c r="D127" s="25" t="s">
        <v>84</v>
      </c>
      <c r="E127" s="25" t="s">
        <v>24</v>
      </c>
      <c r="F127" s="22"/>
      <c r="G127" s="22"/>
      <c r="H127" s="22">
        <v>30.2</v>
      </c>
      <c r="I127" s="22"/>
      <c r="J127" s="27"/>
      <c r="K127" s="22"/>
      <c r="L127" s="22">
        <v>3261.86</v>
      </c>
      <c r="M127" s="22"/>
    </row>
    <row r="128" spans="1:13" x14ac:dyDescent="0.2">
      <c r="A128" s="23">
        <v>2021</v>
      </c>
      <c r="B128" s="24" t="s">
        <v>3</v>
      </c>
      <c r="C128" s="25">
        <v>25</v>
      </c>
      <c r="D128" s="25" t="s">
        <v>84</v>
      </c>
      <c r="E128" s="25" t="s">
        <v>24</v>
      </c>
      <c r="F128" s="22"/>
      <c r="G128" s="22"/>
      <c r="H128" s="22">
        <v>33.520000000000003</v>
      </c>
      <c r="I128" s="22"/>
      <c r="J128" s="27"/>
      <c r="K128" s="22"/>
      <c r="L128" s="22">
        <v>3228.34</v>
      </c>
      <c r="M128" s="22"/>
    </row>
    <row r="129" spans="1:13" x14ac:dyDescent="0.2">
      <c r="A129" s="23">
        <v>2021</v>
      </c>
      <c r="B129" s="24" t="s">
        <v>3</v>
      </c>
      <c r="C129" s="25">
        <v>25</v>
      </c>
      <c r="D129" s="25" t="s">
        <v>84</v>
      </c>
      <c r="E129" s="25" t="s">
        <v>24</v>
      </c>
      <c r="F129" s="22"/>
      <c r="G129" s="22"/>
      <c r="H129" s="22">
        <v>89.95</v>
      </c>
      <c r="I129" s="22"/>
      <c r="J129" s="27"/>
      <c r="K129" s="22"/>
      <c r="L129" s="22">
        <v>3138.39</v>
      </c>
      <c r="M129" s="22"/>
    </row>
    <row r="130" spans="1:13" x14ac:dyDescent="0.2">
      <c r="A130" s="23">
        <v>2021</v>
      </c>
      <c r="B130" s="24" t="s">
        <v>3</v>
      </c>
      <c r="C130" s="25">
        <v>25</v>
      </c>
      <c r="D130" s="25" t="s">
        <v>84</v>
      </c>
      <c r="E130" s="25" t="s">
        <v>24</v>
      </c>
      <c r="F130" s="22"/>
      <c r="G130" s="22"/>
      <c r="H130" s="22">
        <v>18.5</v>
      </c>
      <c r="I130" s="22"/>
      <c r="J130" s="27"/>
      <c r="K130" s="22"/>
      <c r="L130" s="22">
        <v>3119.89</v>
      </c>
      <c r="M130" s="22"/>
    </row>
    <row r="131" spans="1:13" x14ac:dyDescent="0.2">
      <c r="A131" s="23">
        <v>2021</v>
      </c>
      <c r="B131" s="24" t="s">
        <v>3</v>
      </c>
      <c r="C131" s="25">
        <v>25</v>
      </c>
      <c r="D131" s="25" t="s">
        <v>84</v>
      </c>
      <c r="E131" s="25" t="s">
        <v>24</v>
      </c>
      <c r="F131" s="22"/>
      <c r="G131" s="22"/>
      <c r="H131" s="22">
        <v>61.4</v>
      </c>
      <c r="I131" s="22"/>
      <c r="J131" s="27"/>
      <c r="K131" s="22"/>
      <c r="L131" s="22">
        <v>3058.49</v>
      </c>
      <c r="M131" s="22"/>
    </row>
    <row r="132" spans="1:13" x14ac:dyDescent="0.2">
      <c r="A132" s="23">
        <v>2021</v>
      </c>
      <c r="B132" s="24" t="s">
        <v>3</v>
      </c>
      <c r="C132" s="25">
        <v>25</v>
      </c>
      <c r="D132" s="25" t="s">
        <v>84</v>
      </c>
      <c r="E132" s="25" t="s">
        <v>24</v>
      </c>
      <c r="F132" s="22"/>
      <c r="G132" s="22"/>
      <c r="H132" s="22">
        <v>44</v>
      </c>
      <c r="I132" s="22"/>
      <c r="J132" s="27"/>
      <c r="K132" s="22"/>
      <c r="L132" s="22">
        <v>3014.49</v>
      </c>
      <c r="M132" s="22"/>
    </row>
    <row r="133" spans="1:13" x14ac:dyDescent="0.2">
      <c r="A133" s="23">
        <v>2021</v>
      </c>
      <c r="B133" s="24" t="s">
        <v>3</v>
      </c>
      <c r="C133" s="25">
        <v>25</v>
      </c>
      <c r="D133" s="25" t="s">
        <v>84</v>
      </c>
      <c r="E133" s="25" t="s">
        <v>24</v>
      </c>
      <c r="F133" s="22"/>
      <c r="G133" s="22"/>
      <c r="H133" s="22">
        <v>16.25</v>
      </c>
      <c r="I133" s="22"/>
      <c r="J133" s="27"/>
      <c r="K133" s="22"/>
      <c r="L133" s="22">
        <v>2998.24</v>
      </c>
      <c r="M133" s="22"/>
    </row>
    <row r="134" spans="1:13" x14ac:dyDescent="0.2">
      <c r="A134" s="23">
        <v>2021</v>
      </c>
      <c r="B134" s="24" t="s">
        <v>3</v>
      </c>
      <c r="C134" s="25">
        <v>25</v>
      </c>
      <c r="D134" s="25" t="s">
        <v>84</v>
      </c>
      <c r="E134" s="25" t="s">
        <v>24</v>
      </c>
      <c r="F134" s="22"/>
      <c r="G134" s="22"/>
      <c r="H134" s="22">
        <v>26.1</v>
      </c>
      <c r="I134" s="22"/>
      <c r="J134" s="27"/>
      <c r="K134" s="22"/>
      <c r="L134" s="22">
        <v>2972.14</v>
      </c>
      <c r="M134" s="22"/>
    </row>
    <row r="135" spans="1:13" x14ac:dyDescent="0.2">
      <c r="A135" s="23">
        <v>2021</v>
      </c>
      <c r="B135" s="24" t="s">
        <v>3</v>
      </c>
      <c r="C135" s="25">
        <v>25</v>
      </c>
      <c r="D135" s="25" t="s">
        <v>84</v>
      </c>
      <c r="E135" s="25" t="s">
        <v>24</v>
      </c>
      <c r="F135" s="22"/>
      <c r="G135" s="22"/>
      <c r="H135" s="22">
        <v>20</v>
      </c>
      <c r="I135" s="22"/>
      <c r="J135" s="27"/>
      <c r="K135" s="22"/>
      <c r="L135" s="22">
        <v>2952.14</v>
      </c>
      <c r="M135" s="22"/>
    </row>
    <row r="136" spans="1:13" x14ac:dyDescent="0.2">
      <c r="A136" s="23">
        <v>2021</v>
      </c>
      <c r="B136" s="24" t="s">
        <v>3</v>
      </c>
      <c r="C136" s="25">
        <v>25</v>
      </c>
      <c r="D136" s="25" t="s">
        <v>84</v>
      </c>
      <c r="E136" s="25" t="s">
        <v>24</v>
      </c>
      <c r="F136" s="22"/>
      <c r="G136" s="22"/>
      <c r="H136" s="22">
        <v>3.8</v>
      </c>
      <c r="I136" s="22"/>
      <c r="J136" s="27"/>
      <c r="K136" s="22"/>
      <c r="L136" s="22">
        <v>2948.34</v>
      </c>
      <c r="M136" s="22"/>
    </row>
    <row r="137" spans="1:13" x14ac:dyDescent="0.2">
      <c r="A137" s="23">
        <v>2021</v>
      </c>
      <c r="B137" s="24" t="s">
        <v>3</v>
      </c>
      <c r="C137" s="25">
        <v>26</v>
      </c>
      <c r="D137" s="25" t="s">
        <v>84</v>
      </c>
      <c r="E137" s="25" t="s">
        <v>24</v>
      </c>
      <c r="F137" s="22"/>
      <c r="G137" s="22"/>
      <c r="H137" s="22">
        <v>102.22</v>
      </c>
      <c r="I137" s="22"/>
      <c r="J137" s="27"/>
      <c r="K137" s="22"/>
      <c r="L137" s="22">
        <v>2846.12</v>
      </c>
      <c r="M137" s="22"/>
    </row>
    <row r="138" spans="1:13" x14ac:dyDescent="0.2">
      <c r="A138" s="23">
        <v>2021</v>
      </c>
      <c r="B138" s="24" t="s">
        <v>3</v>
      </c>
      <c r="C138" s="25">
        <v>26</v>
      </c>
      <c r="D138" s="25" t="s">
        <v>84</v>
      </c>
      <c r="E138" s="25" t="s">
        <v>24</v>
      </c>
      <c r="F138" s="22"/>
      <c r="G138" s="22"/>
      <c r="H138" s="22">
        <v>31</v>
      </c>
      <c r="I138" s="22"/>
      <c r="J138" s="27"/>
      <c r="K138" s="22"/>
      <c r="L138" s="22">
        <v>2815.12</v>
      </c>
      <c r="M138" s="22"/>
    </row>
    <row r="139" spans="1:13" x14ac:dyDescent="0.2">
      <c r="A139" s="23">
        <v>2021</v>
      </c>
      <c r="B139" s="24" t="s">
        <v>3</v>
      </c>
      <c r="C139" s="25">
        <v>26</v>
      </c>
      <c r="D139" s="25" t="s">
        <v>84</v>
      </c>
      <c r="E139" s="25" t="s">
        <v>24</v>
      </c>
      <c r="F139" s="22"/>
      <c r="G139" s="22"/>
      <c r="H139" s="22">
        <v>9</v>
      </c>
      <c r="I139" s="22"/>
      <c r="J139" s="27"/>
      <c r="K139" s="22"/>
      <c r="L139" s="22">
        <v>2806.12</v>
      </c>
      <c r="M139" s="22"/>
    </row>
    <row r="140" spans="1:13" x14ac:dyDescent="0.2">
      <c r="A140" s="23">
        <v>2021</v>
      </c>
      <c r="B140" s="24" t="s">
        <v>3</v>
      </c>
      <c r="C140" s="25">
        <v>26</v>
      </c>
      <c r="D140" s="25" t="s">
        <v>84</v>
      </c>
      <c r="E140" s="25" t="s">
        <v>24</v>
      </c>
      <c r="F140" s="22"/>
      <c r="G140" s="22"/>
      <c r="H140" s="22">
        <v>4.99</v>
      </c>
      <c r="I140" s="22"/>
      <c r="J140" s="27"/>
      <c r="K140" s="22"/>
      <c r="L140" s="22">
        <v>2801.13</v>
      </c>
      <c r="M140" s="22"/>
    </row>
    <row r="141" spans="1:13" x14ac:dyDescent="0.2">
      <c r="A141" s="23">
        <v>2021</v>
      </c>
      <c r="B141" s="24" t="s">
        <v>3</v>
      </c>
      <c r="C141" s="25">
        <v>26</v>
      </c>
      <c r="D141" s="25" t="s">
        <v>84</v>
      </c>
      <c r="E141" s="25" t="s">
        <v>27</v>
      </c>
      <c r="F141" s="22"/>
      <c r="G141" s="22"/>
      <c r="H141" s="22">
        <v>78</v>
      </c>
      <c r="I141" s="22"/>
      <c r="J141" s="27"/>
      <c r="K141" s="22"/>
      <c r="L141" s="22">
        <v>2723.13</v>
      </c>
      <c r="M141" s="22"/>
    </row>
  </sheetData>
  <conditionalFormatting sqref="E1:E1048576">
    <cfRule type="cellIs" dxfId="27" priority="4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>
              <from>
                <xdr:col>0</xdr:col>
                <xdr:colOff>114300</xdr:colOff>
                <xdr:row>0</xdr:row>
                <xdr:rowOff>66675</xdr:rowOff>
              </from>
              <to>
                <xdr:col>2</xdr:col>
                <xdr:colOff>133350</xdr:colOff>
                <xdr:row>1</xdr:row>
                <xdr:rowOff>228600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012D4-0D86-41D2-B3F5-8C32633C894F}">
  <dimension ref="B2"/>
  <sheetViews>
    <sheetView workbookViewId="0">
      <selection activeCell="B3" sqref="B3"/>
    </sheetView>
  </sheetViews>
  <sheetFormatPr baseColWidth="10" defaultRowHeight="12.75" x14ac:dyDescent="0.2"/>
  <sheetData>
    <row r="2" spans="2:2" x14ac:dyDescent="0.2">
      <c r="B2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Z32"/>
  <sheetViews>
    <sheetView showGridLines="0" topLeftCell="F1" zoomScale="80" zoomScaleNormal="80" workbookViewId="0">
      <selection activeCell="W6" sqref="W6"/>
    </sheetView>
  </sheetViews>
  <sheetFormatPr baseColWidth="10" defaultColWidth="9.140625" defaultRowHeight="12.75" x14ac:dyDescent="0.2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3" style="70" bestFit="1" customWidth="1"/>
    <col min="8" max="8" width="1.7109375" customWidth="1"/>
    <col min="9" max="9" width="13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hidden="1" customWidth="1"/>
    <col min="14" max="14" width="2.5703125" customWidth="1"/>
    <col min="15" max="23" width="25.85546875" customWidth="1"/>
    <col min="24" max="24" width="23" bestFit="1" customWidth="1"/>
    <col min="25" max="26" width="2" bestFit="1" customWidth="1"/>
  </cols>
  <sheetData>
    <row r="1" spans="1:26" x14ac:dyDescent="0.2">
      <c r="A1" s="6" t="s">
        <v>0</v>
      </c>
      <c r="C1" s="6" t="s">
        <v>14</v>
      </c>
      <c r="E1" s="6" t="s">
        <v>16</v>
      </c>
      <c r="G1" s="81" t="s">
        <v>1</v>
      </c>
      <c r="I1" s="6" t="s">
        <v>23</v>
      </c>
      <c r="K1" s="6" t="s">
        <v>29</v>
      </c>
      <c r="M1" s="17" t="s">
        <v>17</v>
      </c>
      <c r="O1" s="57" t="str">
        <f>G2</f>
        <v>FINANCE</v>
      </c>
      <c r="P1" s="58" t="str">
        <f>G3</f>
        <v>FRAIS - TAXES</v>
      </c>
      <c r="Q1" s="58" t="str">
        <f>G4</f>
        <v>HABITATION</v>
      </c>
      <c r="R1" s="58" t="str">
        <f>G5</f>
        <v>TRANSPORT</v>
      </c>
      <c r="S1" s="58" t="str">
        <f>G6</f>
        <v>SANTE</v>
      </c>
      <c r="T1" s="58" t="str">
        <f>G7</f>
        <v>ALIMENTATION</v>
      </c>
      <c r="U1" s="58" t="str">
        <f>G8</f>
        <v>BEAUTE-MODE</v>
      </c>
      <c r="V1" s="58" t="str">
        <f>G9</f>
        <v>HABILLEMENT</v>
      </c>
      <c r="W1" s="58" t="str">
        <f>G10</f>
        <v>LOISIRS</v>
      </c>
      <c r="X1" s="58" t="str">
        <f>G11</f>
        <v>ANIMALERIE-JARDINAGE</v>
      </c>
      <c r="Y1" s="58">
        <f>G12</f>
        <v>0</v>
      </c>
      <c r="Z1" s="59">
        <f>G13</f>
        <v>0</v>
      </c>
    </row>
    <row r="2" spans="1:26" x14ac:dyDescent="0.2">
      <c r="A2" s="6">
        <v>2021</v>
      </c>
      <c r="C2" s="6" t="s">
        <v>2</v>
      </c>
      <c r="E2" s="6">
        <v>1</v>
      </c>
      <c r="G2" s="72" t="s">
        <v>67</v>
      </c>
      <c r="I2" s="6" t="s">
        <v>24</v>
      </c>
      <c r="K2" s="6" t="s">
        <v>84</v>
      </c>
      <c r="M2" s="19">
        <f t="shared" ref="M2:M23" si="0">INDEX($O$2:$Z$23,ROW()-1,MATCH(c_c,$O$1:$Z$1,0))</f>
        <v>0</v>
      </c>
      <c r="O2" s="50" t="s">
        <v>85</v>
      </c>
      <c r="P2" s="42" t="s">
        <v>49</v>
      </c>
      <c r="Q2" s="43" t="s">
        <v>93</v>
      </c>
      <c r="R2" s="41" t="s">
        <v>80</v>
      </c>
      <c r="S2" s="60" t="s">
        <v>53</v>
      </c>
      <c r="T2" s="62" t="s">
        <v>70</v>
      </c>
      <c r="U2" s="61" t="s">
        <v>54</v>
      </c>
      <c r="V2" s="48" t="s">
        <v>75</v>
      </c>
      <c r="W2" s="45" t="s">
        <v>76</v>
      </c>
      <c r="X2" s="91" t="s">
        <v>99</v>
      </c>
      <c r="Y2" s="47"/>
      <c r="Z2" s="51"/>
    </row>
    <row r="3" spans="1:26" x14ac:dyDescent="0.2">
      <c r="C3" s="6" t="s">
        <v>3</v>
      </c>
      <c r="E3" s="6">
        <v>2</v>
      </c>
      <c r="G3" s="73" t="s">
        <v>87</v>
      </c>
      <c r="I3" s="6" t="s">
        <v>25</v>
      </c>
      <c r="K3" s="6" t="s">
        <v>83</v>
      </c>
      <c r="M3" s="19">
        <f t="shared" si="0"/>
        <v>0</v>
      </c>
      <c r="O3" s="50" t="s">
        <v>86</v>
      </c>
      <c r="P3" s="42" t="s">
        <v>55</v>
      </c>
      <c r="Q3" s="65" t="s">
        <v>81</v>
      </c>
      <c r="R3" s="46" t="s">
        <v>35</v>
      </c>
      <c r="S3" s="60" t="s">
        <v>36</v>
      </c>
      <c r="T3" s="64" t="s">
        <v>73</v>
      </c>
      <c r="U3" s="61" t="s">
        <v>31</v>
      </c>
      <c r="V3" s="48" t="s">
        <v>74</v>
      </c>
      <c r="W3" s="45" t="s">
        <v>39</v>
      </c>
      <c r="X3" s="91" t="s">
        <v>100</v>
      </c>
      <c r="Y3" s="47"/>
      <c r="Z3" s="52"/>
    </row>
    <row r="4" spans="1:26" x14ac:dyDescent="0.2">
      <c r="C4" s="6" t="s">
        <v>4</v>
      </c>
      <c r="E4" s="6">
        <v>3</v>
      </c>
      <c r="G4" s="74" t="s">
        <v>61</v>
      </c>
      <c r="I4" t="s">
        <v>89</v>
      </c>
      <c r="K4" s="6" t="s">
        <v>92</v>
      </c>
      <c r="M4" s="19">
        <f t="shared" si="0"/>
        <v>0</v>
      </c>
      <c r="O4" s="50" t="s">
        <v>98</v>
      </c>
      <c r="P4" s="42" t="s">
        <v>88</v>
      </c>
      <c r="Q4" s="65" t="s">
        <v>79</v>
      </c>
      <c r="R4" s="46" t="s">
        <v>51</v>
      </c>
      <c r="S4" s="44" t="s">
        <v>56</v>
      </c>
      <c r="T4" s="63" t="s">
        <v>43</v>
      </c>
      <c r="U4" s="61" t="s">
        <v>90</v>
      </c>
      <c r="V4" s="47"/>
      <c r="W4" s="45" t="s">
        <v>32</v>
      </c>
      <c r="X4" s="91" t="s">
        <v>105</v>
      </c>
      <c r="Y4" s="47"/>
      <c r="Z4" s="52"/>
    </row>
    <row r="5" spans="1:26" x14ac:dyDescent="0.2">
      <c r="C5" s="6" t="s">
        <v>5</v>
      </c>
      <c r="E5" s="6">
        <v>4</v>
      </c>
      <c r="G5" s="75" t="s">
        <v>68</v>
      </c>
      <c r="I5" s="6" t="s">
        <v>34</v>
      </c>
      <c r="M5" s="19">
        <f t="shared" si="0"/>
        <v>0</v>
      </c>
      <c r="O5" s="53"/>
      <c r="P5" s="42" t="s">
        <v>91</v>
      </c>
      <c r="Q5" s="43" t="s">
        <v>97</v>
      </c>
      <c r="R5" s="41" t="s">
        <v>82</v>
      </c>
      <c r="S5" s="44" t="s">
        <v>42</v>
      </c>
      <c r="T5" s="49"/>
      <c r="U5" s="61" t="s">
        <v>96</v>
      </c>
      <c r="V5" s="47"/>
      <c r="W5" s="45" t="s">
        <v>106</v>
      </c>
      <c r="X5" s="91" t="s">
        <v>101</v>
      </c>
      <c r="Y5" s="47"/>
      <c r="Z5" s="52"/>
    </row>
    <row r="6" spans="1:26" x14ac:dyDescent="0.2">
      <c r="C6" s="6" t="s">
        <v>6</v>
      </c>
      <c r="E6" s="6">
        <v>5</v>
      </c>
      <c r="G6" s="76" t="s">
        <v>64</v>
      </c>
      <c r="I6" s="6" t="s">
        <v>26</v>
      </c>
      <c r="M6" s="19">
        <f t="shared" si="0"/>
        <v>0</v>
      </c>
      <c r="O6" s="53"/>
      <c r="P6" s="42" t="s">
        <v>52</v>
      </c>
      <c r="Q6" s="43" t="s">
        <v>63</v>
      </c>
      <c r="R6" s="41" t="s">
        <v>69</v>
      </c>
      <c r="S6" s="44" t="s">
        <v>37</v>
      </c>
      <c r="T6" s="49"/>
      <c r="U6" s="47"/>
      <c r="V6" s="47"/>
      <c r="W6" s="45" t="s">
        <v>77</v>
      </c>
      <c r="Y6" s="47"/>
      <c r="Z6" s="52"/>
    </row>
    <row r="7" spans="1:26" x14ac:dyDescent="0.2">
      <c r="C7" s="6" t="s">
        <v>7</v>
      </c>
      <c r="E7" s="6">
        <v>6</v>
      </c>
      <c r="G7" s="77" t="s">
        <v>65</v>
      </c>
      <c r="I7" s="6" t="s">
        <v>27</v>
      </c>
      <c r="M7" s="19">
        <f t="shared" si="0"/>
        <v>0</v>
      </c>
      <c r="O7" s="53"/>
      <c r="P7" s="89" t="s">
        <v>95</v>
      </c>
      <c r="Q7" s="43" t="s">
        <v>62</v>
      </c>
      <c r="R7" s="47"/>
      <c r="S7" s="47"/>
      <c r="T7" s="47"/>
      <c r="U7" s="47"/>
      <c r="V7" s="47"/>
      <c r="W7" s="45" t="s">
        <v>78</v>
      </c>
      <c r="X7" s="49"/>
      <c r="Y7" s="47"/>
      <c r="Z7" s="51"/>
    </row>
    <row r="8" spans="1:26" x14ac:dyDescent="0.2">
      <c r="C8" s="6" t="s">
        <v>8</v>
      </c>
      <c r="E8" s="6">
        <v>7</v>
      </c>
      <c r="G8" s="78" t="s">
        <v>71</v>
      </c>
      <c r="M8" s="19">
        <f t="shared" si="0"/>
        <v>0</v>
      </c>
      <c r="O8" s="53"/>
      <c r="P8" s="42" t="s">
        <v>94</v>
      </c>
      <c r="Q8" s="43" t="s">
        <v>50</v>
      </c>
      <c r="R8" s="47"/>
      <c r="S8" s="47"/>
      <c r="T8" s="47"/>
      <c r="U8" s="47"/>
      <c r="V8" s="47"/>
      <c r="W8" s="45" t="s">
        <v>40</v>
      </c>
      <c r="X8" s="49"/>
      <c r="Y8" s="47"/>
      <c r="Z8" s="51"/>
    </row>
    <row r="9" spans="1:26" x14ac:dyDescent="0.2">
      <c r="C9" s="6" t="s">
        <v>9</v>
      </c>
      <c r="E9" s="6">
        <v>8</v>
      </c>
      <c r="G9" s="79" t="s">
        <v>66</v>
      </c>
      <c r="M9" s="19">
        <f t="shared" si="0"/>
        <v>0</v>
      </c>
      <c r="O9" s="53"/>
      <c r="P9" s="47"/>
      <c r="Q9" s="43" t="s">
        <v>104</v>
      </c>
      <c r="R9" s="47"/>
      <c r="S9" s="47"/>
      <c r="T9" s="47"/>
      <c r="U9" s="47"/>
      <c r="V9" s="47"/>
      <c r="W9" s="45" t="s">
        <v>38</v>
      </c>
      <c r="X9" s="47"/>
      <c r="Y9" s="47"/>
      <c r="Z9" s="51"/>
    </row>
    <row r="10" spans="1:26" x14ac:dyDescent="0.2">
      <c r="C10" s="6" t="s">
        <v>10</v>
      </c>
      <c r="E10" s="6">
        <v>9</v>
      </c>
      <c r="G10" s="80" t="s">
        <v>72</v>
      </c>
      <c r="M10" s="19">
        <f t="shared" si="0"/>
        <v>0</v>
      </c>
      <c r="O10" s="53"/>
      <c r="P10" s="47"/>
      <c r="Q10" s="47"/>
      <c r="R10" s="47"/>
      <c r="S10" s="47"/>
      <c r="T10" s="47"/>
      <c r="U10" s="47"/>
      <c r="V10" s="47"/>
      <c r="W10" s="45" t="s">
        <v>41</v>
      </c>
      <c r="X10" s="47"/>
      <c r="Y10" s="47"/>
      <c r="Z10" s="51"/>
    </row>
    <row r="11" spans="1:26" x14ac:dyDescent="0.2">
      <c r="C11" s="6" t="s">
        <v>11</v>
      </c>
      <c r="E11" s="6">
        <v>10</v>
      </c>
      <c r="G11" s="90" t="s">
        <v>103</v>
      </c>
      <c r="M11" s="19">
        <f t="shared" si="0"/>
        <v>0</v>
      </c>
      <c r="O11" s="53"/>
      <c r="P11" s="47"/>
      <c r="Q11" s="47"/>
      <c r="R11" s="47"/>
      <c r="S11" s="47"/>
      <c r="T11" s="47"/>
      <c r="U11" s="47"/>
      <c r="V11" s="47"/>
      <c r="W11" s="45" t="s">
        <v>102</v>
      </c>
      <c r="X11" s="47"/>
      <c r="Y11" s="47"/>
      <c r="Z11" s="51"/>
    </row>
    <row r="12" spans="1:26" x14ac:dyDescent="0.2">
      <c r="C12" s="6" t="s">
        <v>12</v>
      </c>
      <c r="E12" s="6">
        <v>11</v>
      </c>
      <c r="G12" s="71"/>
      <c r="M12" s="19">
        <f t="shared" si="0"/>
        <v>0</v>
      </c>
      <c r="O12" s="53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51"/>
    </row>
    <row r="13" spans="1:26" x14ac:dyDescent="0.2">
      <c r="C13" s="6" t="s">
        <v>13</v>
      </c>
      <c r="E13" s="6">
        <v>12</v>
      </c>
      <c r="G13" s="71"/>
      <c r="M13" s="19">
        <f t="shared" si="0"/>
        <v>0</v>
      </c>
      <c r="O13" s="53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51"/>
    </row>
    <row r="14" spans="1:26" x14ac:dyDescent="0.2">
      <c r="E14" s="6">
        <v>13</v>
      </c>
      <c r="M14" s="19">
        <f t="shared" si="0"/>
        <v>0</v>
      </c>
      <c r="O14" s="53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51"/>
    </row>
    <row r="15" spans="1:26" x14ac:dyDescent="0.2">
      <c r="E15" s="6">
        <v>14</v>
      </c>
      <c r="M15" s="19">
        <f t="shared" si="0"/>
        <v>0</v>
      </c>
      <c r="O15" s="53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51"/>
    </row>
    <row r="16" spans="1:26" x14ac:dyDescent="0.2">
      <c r="E16" s="6">
        <v>15</v>
      </c>
      <c r="M16" s="19">
        <f t="shared" si="0"/>
        <v>0</v>
      </c>
      <c r="O16" s="53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51"/>
    </row>
    <row r="17" spans="5:26" x14ac:dyDescent="0.2">
      <c r="E17" s="6">
        <v>16</v>
      </c>
      <c r="M17" s="19">
        <f t="shared" si="0"/>
        <v>0</v>
      </c>
      <c r="O17" s="53"/>
      <c r="P17" s="47"/>
      <c r="Q17" s="47"/>
      <c r="R17" s="47"/>
      <c r="S17" s="49"/>
      <c r="T17" s="49"/>
      <c r="U17" s="49"/>
      <c r="V17" s="47"/>
      <c r="W17" s="47"/>
      <c r="X17" s="47"/>
      <c r="Y17" s="47"/>
      <c r="Z17" s="51"/>
    </row>
    <row r="18" spans="5:26" x14ac:dyDescent="0.2">
      <c r="E18" s="6">
        <v>17</v>
      </c>
      <c r="M18" s="19">
        <f t="shared" si="0"/>
        <v>0</v>
      </c>
      <c r="O18" s="53"/>
      <c r="P18" s="47"/>
      <c r="Q18" s="47"/>
      <c r="R18" s="47"/>
      <c r="S18" s="49"/>
      <c r="T18" s="47"/>
      <c r="U18" s="49"/>
      <c r="V18" s="47"/>
      <c r="W18" s="47"/>
      <c r="X18" s="47"/>
      <c r="Y18" s="47"/>
      <c r="Z18" s="51"/>
    </row>
    <row r="19" spans="5:26" x14ac:dyDescent="0.2">
      <c r="E19" s="6">
        <v>18</v>
      </c>
      <c r="K19" s="40"/>
      <c r="M19" s="19">
        <f t="shared" si="0"/>
        <v>0</v>
      </c>
      <c r="O19" s="53"/>
      <c r="P19" s="47"/>
      <c r="Q19" s="47"/>
      <c r="R19" s="47"/>
      <c r="S19" s="49"/>
      <c r="T19" s="47"/>
      <c r="U19" s="47"/>
      <c r="V19" s="47"/>
      <c r="W19" s="47"/>
      <c r="X19" s="47"/>
      <c r="Y19" s="47"/>
      <c r="Z19" s="51"/>
    </row>
    <row r="20" spans="5:26" x14ac:dyDescent="0.2">
      <c r="E20" s="6">
        <v>19</v>
      </c>
      <c r="K20" s="40"/>
      <c r="M20" s="19">
        <f t="shared" si="0"/>
        <v>0</v>
      </c>
      <c r="O20" s="53"/>
      <c r="P20" s="47"/>
      <c r="Q20" s="47"/>
      <c r="R20" s="47"/>
      <c r="S20" s="49"/>
      <c r="T20" s="47"/>
      <c r="U20" s="47"/>
      <c r="V20" s="47"/>
      <c r="W20" s="47"/>
      <c r="X20" s="47"/>
      <c r="Y20" s="47"/>
      <c r="Z20" s="51"/>
    </row>
    <row r="21" spans="5:26" x14ac:dyDescent="0.2">
      <c r="E21" s="6">
        <v>20</v>
      </c>
      <c r="K21" s="40"/>
      <c r="M21" s="19">
        <f t="shared" si="0"/>
        <v>0</v>
      </c>
      <c r="O21" s="53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51"/>
    </row>
    <row r="22" spans="5:26" x14ac:dyDescent="0.2">
      <c r="E22" s="6">
        <v>21</v>
      </c>
      <c r="K22" s="40"/>
      <c r="M22" s="19">
        <f t="shared" si="0"/>
        <v>0</v>
      </c>
      <c r="O22" s="53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51"/>
    </row>
    <row r="23" spans="5:26" ht="13.5" thickBot="1" x14ac:dyDescent="0.25">
      <c r="E23" s="6">
        <v>22</v>
      </c>
      <c r="M23" s="19">
        <f t="shared" si="0"/>
        <v>0</v>
      </c>
      <c r="O23" s="54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6"/>
    </row>
    <row r="24" spans="5:26" x14ac:dyDescent="0.2">
      <c r="E24" s="6">
        <v>23</v>
      </c>
      <c r="M24" s="18" t="s">
        <v>44</v>
      </c>
      <c r="O24" t="s">
        <v>45</v>
      </c>
    </row>
    <row r="25" spans="5:26" x14ac:dyDescent="0.2">
      <c r="E25" s="6">
        <v>24</v>
      </c>
    </row>
    <row r="26" spans="5:26" x14ac:dyDescent="0.2">
      <c r="E26" s="6">
        <v>25</v>
      </c>
    </row>
    <row r="27" spans="5:26" x14ac:dyDescent="0.2">
      <c r="E27" s="6">
        <v>26</v>
      </c>
    </row>
    <row r="28" spans="5:26" x14ac:dyDescent="0.2">
      <c r="E28" s="6">
        <v>27</v>
      </c>
    </row>
    <row r="29" spans="5:26" x14ac:dyDescent="0.2">
      <c r="E29" s="6">
        <v>28</v>
      </c>
    </row>
    <row r="30" spans="5:26" x14ac:dyDescent="0.2">
      <c r="E30" s="6">
        <v>29</v>
      </c>
    </row>
    <row r="31" spans="5:26" x14ac:dyDescent="0.2">
      <c r="E31" s="6">
        <v>30</v>
      </c>
    </row>
    <row r="32" spans="5:26" x14ac:dyDescent="0.2">
      <c r="E32" s="6">
        <v>31</v>
      </c>
    </row>
  </sheetData>
  <sortState xmlns:xlrd2="http://schemas.microsoft.com/office/spreadsheetml/2017/richdata2" ref="Q2:Q9">
    <sortCondition ref="Q2"/>
  </sortState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19</vt:i4>
      </vt:variant>
    </vt:vector>
  </HeadingPairs>
  <TitlesOfParts>
    <vt:vector size="24" baseType="lpstr">
      <vt:lpstr>Formulaire</vt:lpstr>
      <vt:lpstr>TCD</vt:lpstr>
      <vt:lpstr>Données</vt:lpstr>
      <vt:lpstr>Bilans</vt:lpstr>
      <vt:lpstr>Listes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Chris_W10</cp:lastModifiedBy>
  <dcterms:created xsi:type="dcterms:W3CDTF">2021-01-11T21:12:12Z</dcterms:created>
  <dcterms:modified xsi:type="dcterms:W3CDTF">2021-02-28T11:37:41Z</dcterms:modified>
</cp:coreProperties>
</file>