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350" yWindow="3570" windowWidth="14400" windowHeight="10365"/>
  </bookViews>
  <sheets>
    <sheet name="Feuil1" sheetId="1" r:id="rId1"/>
    <sheet name="Feuil2" sheetId="2" r:id="rId2"/>
    <sheet name="Feuil3" sheetId="3" r:id="rId3"/>
  </sheets>
  <calcPr calcId="14562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6" i="1" l="1"/>
  <c r="D15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E144" i="1" l="1"/>
  <c r="E145" i="1"/>
  <c r="E146" i="1"/>
  <c r="E147" i="1"/>
  <c r="E148" i="1"/>
  <c r="E149" i="1"/>
  <c r="E150" i="1"/>
  <c r="E151" i="1"/>
  <c r="E152" i="1"/>
  <c r="E153" i="1"/>
  <c r="E154" i="1"/>
  <c r="E155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</calcChain>
</file>

<file path=xl/sharedStrings.xml><?xml version="1.0" encoding="utf-8"?>
<sst xmlns="http://schemas.openxmlformats.org/spreadsheetml/2006/main" count="8" uniqueCount="8">
  <si>
    <t>Moyenne sur
12 semaines glissantes</t>
  </si>
  <si>
    <t>Période</t>
  </si>
  <si>
    <t>N°</t>
  </si>
  <si>
    <t>N° semaine
sur le calendier</t>
  </si>
  <si>
    <t>nbre d'heures
travaillées</t>
  </si>
  <si>
    <t>Calcul heures</t>
  </si>
  <si>
    <t>Sous-Total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</si>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</sst>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1" fillId="0" borderId="0" xfId="0" applyFont="1" applyBorder="1" applyAlignment="1">
      <alignment horizontal="center" vertical="center"/>
    </xf>
    <xf numFmtId="17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43" fontId="0" fillId="0" borderId="0" xfId="1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43" fontId="0" fillId="0" borderId="4" xfId="0" applyNumberFormat="1" applyBorder="1" applyAlignment="1">
      <alignment vertical="center"/>
    </xf>
    <xf numFmtId="2" fontId="1" fillId="0" borderId="4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6"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F156" totalsRowCount="1" headerRowDxfId="15" headerRowBorderDxfId="14" tableBorderDxfId="13" totalsRowBorderDxfId="12">
  <autoFilter ref="A2:F155"/>
  <tableColumns count="6">
    <tableColumn id="1" name="N°" totalsRowLabel="Total" dataDxfId="11" totalsRowDxfId="5"/>
    <tableColumn id="2" name="Période" dataDxfId="10" totalsRowDxfId="4"/>
    <tableColumn id="3" name="N° semaine_x000a_sur le calendier" dataDxfId="9" totalsRowDxfId="3"/>
    <tableColumn id="4" name="nbre d'heures_x000a_travaillées" totalsRowFunction="sum" dataDxfId="8" totalsRowDxfId="2"/>
    <tableColumn id="5" name="Moyenne sur_x000a_12 semaines glissantes" dataDxfId="7" totalsRowDxfId="1"/>
    <tableColumn id="6" name="Sous-Total" totalsRowFunction="sum" dataDxfId="6" totalsRowDxfId="0" dataCellStyle="Milliers">
      <calculatedColumnFormula>IF(Tableau3[[#This Row],[Période]]&lt;&gt;B4,SUMIFS(Tableau3[nbre d''heures
travaillées],Tableau3[Période],Tableau3[[#This Row],[Période]]),0)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abSelected="1" zoomScaleNormal="100" workbookViewId="0">
      <selection activeCell="E8" sqref="E8"/>
    </sheetView>
  </sheetViews>
  <sheetFormatPr baseColWidth="10" defaultRowHeight="15" x14ac:dyDescent="0.25"/>
  <cols>
    <col min="1" max="1" width="7.5703125" customWidth="1"/>
    <col min="2" max="2" width="13.28515625" customWidth="1"/>
    <col min="3" max="3" width="18.5703125" customWidth="1"/>
    <col min="4" max="4" width="15.5703125" customWidth="1"/>
    <col min="5" max="5" width="18.28515625" customWidth="1"/>
    <col min="6" max="6" width="16.85546875" customWidth="1"/>
  </cols>
  <sheetData>
    <row r="1" spans="1:6" ht="26.25" customHeight="1" x14ac:dyDescent="0.45">
      <c r="A1" s="1" t="s">
        <v>5</v>
      </c>
      <c r="B1" s="2"/>
      <c r="C1" s="2"/>
      <c r="D1" s="2"/>
      <c r="E1" s="3"/>
    </row>
    <row r="2" spans="1:6" ht="38.25" x14ac:dyDescent="0.25">
      <c r="A2" s="4" t="s">
        <v>2</v>
      </c>
      <c r="B2" s="5" t="s">
        <v>1</v>
      </c>
      <c r="C2" s="6" t="s">
        <v>3</v>
      </c>
      <c r="D2" s="7" t="s">
        <v>4</v>
      </c>
      <c r="E2" s="8" t="s">
        <v>0</v>
      </c>
      <c r="F2" s="9" t="s">
        <v>6</v>
      </c>
    </row>
    <row r="3" spans="1:6" x14ac:dyDescent="0.25">
      <c r="A3" s="10">
        <v>1</v>
      </c>
      <c r="B3" s="11">
        <v>43070</v>
      </c>
      <c r="C3" s="12">
        <v>49</v>
      </c>
      <c r="D3" s="13">
        <v>48.5</v>
      </c>
      <c r="E3" s="14">
        <v>0</v>
      </c>
      <c r="F3" s="18">
        <f>IF(Tableau3[[#This Row],[Période]]&lt;&gt;B4,SUMIFS(Tableau3[nbre d''heures
travaillées],Tableau3[Période],Tableau3[[#This Row],[Période]]),0)</f>
        <v>0</v>
      </c>
    </row>
    <row r="4" spans="1:6" x14ac:dyDescent="0.25">
      <c r="A4" s="10">
        <v>2</v>
      </c>
      <c r="B4" s="11">
        <v>43070</v>
      </c>
      <c r="C4" s="12">
        <v>50</v>
      </c>
      <c r="D4" s="15">
        <v>57.5</v>
      </c>
      <c r="E4" s="14">
        <v>0</v>
      </c>
      <c r="F4" s="18">
        <f>IF(Tableau3[[#This Row],[Période]]&lt;&gt;B5,SUMIFS(Tableau3[nbre d''heures
travaillées],Tableau3[Période],Tableau3[[#This Row],[Période]]),0)</f>
        <v>0</v>
      </c>
    </row>
    <row r="5" spans="1:6" x14ac:dyDescent="0.25">
      <c r="A5" s="10">
        <v>3</v>
      </c>
      <c r="B5" s="11">
        <v>43070</v>
      </c>
      <c r="C5" s="12">
        <v>51</v>
      </c>
      <c r="D5" s="13">
        <v>48.5</v>
      </c>
      <c r="E5" s="14">
        <v>0</v>
      </c>
      <c r="F5" s="18">
        <f>IF(Tableau3[[#This Row],[Période]]&lt;&gt;B6,SUMIFS(Tableau3[nbre d''heures
travaillées],Tableau3[Période],Tableau3[[#This Row],[Période]]),0)</f>
        <v>0</v>
      </c>
    </row>
    <row r="6" spans="1:6" x14ac:dyDescent="0.25">
      <c r="A6" s="10">
        <v>4</v>
      </c>
      <c r="B6" s="11">
        <v>43070</v>
      </c>
      <c r="C6" s="12">
        <v>52</v>
      </c>
      <c r="D6" s="15">
        <v>0</v>
      </c>
      <c r="E6" s="14">
        <v>0</v>
      </c>
      <c r="F6" s="18">
        <f>IF(Tableau3[[#This Row],[Période]]&lt;&gt;B7,SUMIFS(Tableau3[nbre d''heures
travaillées],Tableau3[Période],Tableau3[[#This Row],[Période]]),0)</f>
        <v>154.5</v>
      </c>
    </row>
    <row r="7" spans="1:6" x14ac:dyDescent="0.25">
      <c r="A7" s="10">
        <v>5</v>
      </c>
      <c r="B7" s="11">
        <v>43101</v>
      </c>
      <c r="C7" s="12">
        <v>1</v>
      </c>
      <c r="D7" s="15">
        <v>34.5</v>
      </c>
      <c r="E7" s="14">
        <v>0</v>
      </c>
      <c r="F7" s="18">
        <f>IF(Tableau3[[#This Row],[Période]]&lt;&gt;B8,SUMIFS(Tableau3[nbre d''heures
travaillées],Tableau3[Période],Tableau3[[#This Row],[Période]]),0)</f>
        <v>0</v>
      </c>
    </row>
    <row r="8" spans="1:6" x14ac:dyDescent="0.25">
      <c r="A8" s="10">
        <v>6</v>
      </c>
      <c r="B8" s="11">
        <v>43101</v>
      </c>
      <c r="C8" s="12">
        <v>2</v>
      </c>
      <c r="D8" s="15">
        <v>37.5</v>
      </c>
      <c r="E8" s="14">
        <v>0</v>
      </c>
      <c r="F8" s="18">
        <f>IF(Tableau3[[#This Row],[Période]]&lt;&gt;B9,SUMIFS(Tableau3[nbre d''heures
travaillées],Tableau3[Période],Tableau3[[#This Row],[Période]]),0)</f>
        <v>0</v>
      </c>
    </row>
    <row r="9" spans="1:6" x14ac:dyDescent="0.25">
      <c r="A9" s="10">
        <v>7</v>
      </c>
      <c r="B9" s="11">
        <v>43101</v>
      </c>
      <c r="C9" s="12">
        <v>3</v>
      </c>
      <c r="D9" s="13">
        <v>48.5</v>
      </c>
      <c r="E9" s="14">
        <v>0</v>
      </c>
      <c r="F9" s="18">
        <f>IF(Tableau3[[#This Row],[Période]]&lt;&gt;B10,SUMIFS(Tableau3[nbre d''heures
travaillées],Tableau3[Période],Tableau3[[#This Row],[Période]]),0)</f>
        <v>0</v>
      </c>
    </row>
    <row r="10" spans="1:6" x14ac:dyDescent="0.25">
      <c r="A10" s="10">
        <v>8</v>
      </c>
      <c r="B10" s="11">
        <v>43101</v>
      </c>
      <c r="C10" s="12">
        <v>4</v>
      </c>
      <c r="D10" s="13">
        <v>48.5</v>
      </c>
      <c r="E10" s="14">
        <v>0</v>
      </c>
      <c r="F10" s="18">
        <f>IF(Tableau3[[#This Row],[Période]]&lt;&gt;B11,SUMIFS(Tableau3[nbre d''heures
travaillées],Tableau3[Période],Tableau3[[#This Row],[Période]]),0)</f>
        <v>169</v>
      </c>
    </row>
    <row r="11" spans="1:6" x14ac:dyDescent="0.25">
      <c r="A11" s="10">
        <v>9</v>
      </c>
      <c r="B11" s="11">
        <v>43132</v>
      </c>
      <c r="C11" s="12">
        <v>5</v>
      </c>
      <c r="D11" s="13">
        <v>48.5</v>
      </c>
      <c r="E11" s="14">
        <v>0</v>
      </c>
      <c r="F11" s="18">
        <f>IF(Tableau3[[#This Row],[Période]]&lt;&gt;B12,SUMIFS(Tableau3[nbre d''heures
travaillées],Tableau3[Période],Tableau3[[#This Row],[Période]]),0)</f>
        <v>0</v>
      </c>
    </row>
    <row r="12" spans="1:6" x14ac:dyDescent="0.25">
      <c r="A12" s="10">
        <v>10</v>
      </c>
      <c r="B12" s="11">
        <v>43132</v>
      </c>
      <c r="C12" s="12">
        <v>6</v>
      </c>
      <c r="D12" s="13">
        <v>48.5</v>
      </c>
      <c r="E12" s="14">
        <v>0</v>
      </c>
      <c r="F12" s="18">
        <f>IF(Tableau3[[#This Row],[Période]]&lt;&gt;B13,SUMIFS(Tableau3[nbre d''heures
travaillées],Tableau3[Période],Tableau3[[#This Row],[Période]]),0)</f>
        <v>0</v>
      </c>
    </row>
    <row r="13" spans="1:6" x14ac:dyDescent="0.25">
      <c r="A13" s="10">
        <v>11</v>
      </c>
      <c r="B13" s="11">
        <v>43132</v>
      </c>
      <c r="C13" s="12">
        <v>7</v>
      </c>
      <c r="D13" s="13">
        <v>48.5</v>
      </c>
      <c r="E13" s="14">
        <v>0</v>
      </c>
      <c r="F13" s="18">
        <f>IF(Tableau3[[#This Row],[Période]]&lt;&gt;B14,SUMIFS(Tableau3[nbre d''heures
travaillées],Tableau3[Période],Tableau3[[#This Row],[Période]]),0)</f>
        <v>0</v>
      </c>
    </row>
    <row r="14" spans="1:6" x14ac:dyDescent="0.25">
      <c r="A14" s="10">
        <v>12</v>
      </c>
      <c r="B14" s="11">
        <v>43132</v>
      </c>
      <c r="C14" s="12">
        <v>8</v>
      </c>
      <c r="D14" s="13">
        <v>48.5</v>
      </c>
      <c r="E14" s="14">
        <f t="shared" ref="E14:E30" si="0">AVERAGE(D3:D14)</f>
        <v>43.125</v>
      </c>
      <c r="F14" s="18">
        <f>IF(Tableau3[[#This Row],[Période]]&lt;&gt;B15,SUMIFS(Tableau3[nbre d''heures
travaillées],Tableau3[Période],Tableau3[[#This Row],[Période]]),0)</f>
        <v>194</v>
      </c>
    </row>
    <row r="15" spans="1:6" x14ac:dyDescent="0.25">
      <c r="A15" s="10">
        <v>13</v>
      </c>
      <c r="B15" s="11">
        <v>43160</v>
      </c>
      <c r="C15" s="12">
        <v>9</v>
      </c>
      <c r="D15" s="15">
        <v>22</v>
      </c>
      <c r="E15" s="14">
        <f t="shared" si="0"/>
        <v>40.916666666666664</v>
      </c>
      <c r="F15" s="18">
        <f>IF(Tableau3[[#This Row],[Période]]&lt;&gt;B16,SUMIFS(Tableau3[nbre d''heures
travaillées],Tableau3[Période],Tableau3[[#This Row],[Période]]),0)</f>
        <v>0</v>
      </c>
    </row>
    <row r="16" spans="1:6" x14ac:dyDescent="0.25">
      <c r="A16" s="10">
        <v>14</v>
      </c>
      <c r="B16" s="11">
        <v>43160</v>
      </c>
      <c r="C16" s="12">
        <v>10</v>
      </c>
      <c r="D16" s="13">
        <v>48.5</v>
      </c>
      <c r="E16" s="14">
        <f t="shared" si="0"/>
        <v>40.166666666666664</v>
      </c>
      <c r="F16" s="18">
        <f>IF(Tableau3[[#This Row],[Période]]&lt;&gt;B17,SUMIFS(Tableau3[nbre d''heures
travaillées],Tableau3[Période],Tableau3[[#This Row],[Période]]),0)</f>
        <v>0</v>
      </c>
    </row>
    <row r="17" spans="1:6" x14ac:dyDescent="0.25">
      <c r="A17" s="10">
        <v>15</v>
      </c>
      <c r="B17" s="11">
        <v>43160</v>
      </c>
      <c r="C17" s="12">
        <v>11</v>
      </c>
      <c r="D17" s="13">
        <v>48.5</v>
      </c>
      <c r="E17" s="14">
        <f t="shared" si="0"/>
        <v>40.166666666666664</v>
      </c>
      <c r="F17" s="18">
        <f>IF(Tableau3[[#This Row],[Période]]&lt;&gt;B18,SUMIFS(Tableau3[nbre d''heures
travaillées],Tableau3[Période],Tableau3[[#This Row],[Période]]),0)</f>
        <v>0</v>
      </c>
    </row>
    <row r="18" spans="1:6" x14ac:dyDescent="0.25">
      <c r="A18" s="10">
        <v>16</v>
      </c>
      <c r="B18" s="11">
        <v>43160</v>
      </c>
      <c r="C18" s="12">
        <v>12</v>
      </c>
      <c r="D18" s="13">
        <v>55</v>
      </c>
      <c r="E18" s="16">
        <f t="shared" si="0"/>
        <v>44.75</v>
      </c>
      <c r="F18" s="18">
        <f>IF(Tableau3[[#This Row],[Période]]&lt;&gt;B19,SUMIFS(Tableau3[nbre d''heures
travaillées],Tableau3[Période],Tableau3[[#This Row],[Période]]),0)</f>
        <v>0</v>
      </c>
    </row>
    <row r="19" spans="1:6" x14ac:dyDescent="0.25">
      <c r="A19" s="10">
        <v>17</v>
      </c>
      <c r="B19" s="11">
        <v>43160</v>
      </c>
      <c r="C19" s="12">
        <v>13</v>
      </c>
      <c r="D19" s="13">
        <v>48.5</v>
      </c>
      <c r="E19" s="16">
        <f t="shared" si="0"/>
        <v>45.916666666666664</v>
      </c>
      <c r="F19" s="18">
        <f>IF(Tableau3[[#This Row],[Période]]&lt;&gt;B20,SUMIFS(Tableau3[nbre d''heures
travaillées],Tableau3[Période],Tableau3[[#This Row],[Période]]),0)</f>
        <v>222.5</v>
      </c>
    </row>
    <row r="20" spans="1:6" x14ac:dyDescent="0.25">
      <c r="A20" s="10">
        <v>18</v>
      </c>
      <c r="B20" s="11">
        <v>43191</v>
      </c>
      <c r="C20" s="12">
        <v>14</v>
      </c>
      <c r="D20" s="15">
        <v>44</v>
      </c>
      <c r="E20" s="16">
        <f t="shared" si="0"/>
        <v>46.458333333333336</v>
      </c>
      <c r="F20" s="18">
        <f>IF(Tableau3[[#This Row],[Période]]&lt;&gt;B21,SUMIFS(Tableau3[nbre d''heures
travaillées],Tableau3[Période],Tableau3[[#This Row],[Période]]),0)</f>
        <v>0</v>
      </c>
    </row>
    <row r="21" spans="1:6" x14ac:dyDescent="0.25">
      <c r="A21" s="10">
        <v>19</v>
      </c>
      <c r="B21" s="11">
        <v>43191</v>
      </c>
      <c r="C21" s="12">
        <v>15</v>
      </c>
      <c r="D21" s="13">
        <v>48.5</v>
      </c>
      <c r="E21" s="16">
        <f t="shared" si="0"/>
        <v>46.458333333333336</v>
      </c>
      <c r="F21" s="18">
        <f>IF(Tableau3[[#This Row],[Période]]&lt;&gt;B22,SUMIFS(Tableau3[nbre d''heures
travaillées],Tableau3[Période],Tableau3[[#This Row],[Période]]),0)</f>
        <v>0</v>
      </c>
    </row>
    <row r="22" spans="1:6" x14ac:dyDescent="0.25">
      <c r="A22" s="10">
        <v>20</v>
      </c>
      <c r="B22" s="11">
        <v>43191</v>
      </c>
      <c r="C22" s="12">
        <v>16</v>
      </c>
      <c r="D22" s="15">
        <v>44</v>
      </c>
      <c r="E22" s="16">
        <f t="shared" si="0"/>
        <v>46.083333333333336</v>
      </c>
      <c r="F22" s="18">
        <f>IF(Tableau3[[#This Row],[Période]]&lt;&gt;B23,SUMIFS(Tableau3[nbre d''heures
travaillées],Tableau3[Période],Tableau3[[#This Row],[Période]]),0)</f>
        <v>0</v>
      </c>
    </row>
    <row r="23" spans="1:6" x14ac:dyDescent="0.25">
      <c r="A23" s="10">
        <v>21</v>
      </c>
      <c r="B23" s="11">
        <v>43191</v>
      </c>
      <c r="C23" s="12">
        <v>17</v>
      </c>
      <c r="D23" s="15">
        <v>0</v>
      </c>
      <c r="E23" s="14">
        <f t="shared" si="0"/>
        <v>42.041666666666664</v>
      </c>
      <c r="F23" s="18">
        <f>IF(Tableau3[[#This Row],[Période]]&lt;&gt;B24,SUMIFS(Tableau3[nbre d''heures
travaillées],Tableau3[Période],Tableau3[[#This Row],[Période]]),0)</f>
        <v>136.5</v>
      </c>
    </row>
    <row r="24" spans="1:6" x14ac:dyDescent="0.25">
      <c r="A24" s="10">
        <v>22</v>
      </c>
      <c r="B24" s="11">
        <v>43221</v>
      </c>
      <c r="C24" s="12">
        <v>18</v>
      </c>
      <c r="D24" s="15">
        <v>38.5</v>
      </c>
      <c r="E24" s="14">
        <f t="shared" si="0"/>
        <v>41.208333333333336</v>
      </c>
      <c r="F24" s="18">
        <f>IF(Tableau3[[#This Row],[Période]]&lt;&gt;B25,SUMIFS(Tableau3[nbre d''heures
travaillées],Tableau3[Période],Tableau3[[#This Row],[Période]]),0)</f>
        <v>0</v>
      </c>
    </row>
    <row r="25" spans="1:6" x14ac:dyDescent="0.25">
      <c r="A25" s="10">
        <v>23</v>
      </c>
      <c r="B25" s="11">
        <v>43221</v>
      </c>
      <c r="C25" s="12">
        <v>19</v>
      </c>
      <c r="D25" s="15">
        <v>33</v>
      </c>
      <c r="E25" s="14">
        <f t="shared" si="0"/>
        <v>39.916666666666664</v>
      </c>
      <c r="F25" s="18">
        <f>IF(Tableau3[[#This Row],[Période]]&lt;&gt;B26,SUMIFS(Tableau3[nbre d''heures
travaillées],Tableau3[Période],Tableau3[[#This Row],[Période]]),0)</f>
        <v>0</v>
      </c>
    </row>
    <row r="26" spans="1:6" x14ac:dyDescent="0.25">
      <c r="A26" s="10">
        <v>24</v>
      </c>
      <c r="B26" s="11">
        <v>43221</v>
      </c>
      <c r="C26" s="12">
        <v>20</v>
      </c>
      <c r="D26" s="13">
        <v>48.5</v>
      </c>
      <c r="E26" s="14">
        <f t="shared" si="0"/>
        <v>39.916666666666664</v>
      </c>
      <c r="F26" s="18">
        <f>IF(Tableau3[[#This Row],[Période]]&lt;&gt;B27,SUMIFS(Tableau3[nbre d''heures
travaillées],Tableau3[Période],Tableau3[[#This Row],[Période]]),0)</f>
        <v>0</v>
      </c>
    </row>
    <row r="27" spans="1:6" x14ac:dyDescent="0.25">
      <c r="A27" s="10">
        <v>25</v>
      </c>
      <c r="B27" s="11">
        <v>43221</v>
      </c>
      <c r="C27" s="12">
        <v>21</v>
      </c>
      <c r="D27" s="15">
        <v>37.5</v>
      </c>
      <c r="E27" s="14">
        <f t="shared" si="0"/>
        <v>41.208333333333336</v>
      </c>
      <c r="F27" s="18">
        <f>IF(Tableau3[[#This Row],[Période]]&lt;&gt;B28,SUMIFS(Tableau3[nbre d''heures
travaillées],Tableau3[Période],Tableau3[[#This Row],[Période]]),0)</f>
        <v>0</v>
      </c>
    </row>
    <row r="28" spans="1:6" x14ac:dyDescent="0.25">
      <c r="A28" s="10">
        <v>26</v>
      </c>
      <c r="B28" s="11">
        <v>43221</v>
      </c>
      <c r="C28" s="12">
        <v>22</v>
      </c>
      <c r="D28" s="13">
        <v>48.5</v>
      </c>
      <c r="E28" s="14">
        <f t="shared" si="0"/>
        <v>41.208333333333336</v>
      </c>
      <c r="F28" s="18">
        <f>IF(Tableau3[[#This Row],[Période]]&lt;&gt;B29,SUMIFS(Tableau3[nbre d''heures
travaillées],Tableau3[Période],Tableau3[[#This Row],[Période]]),0)</f>
        <v>206</v>
      </c>
    </row>
    <row r="29" spans="1:6" x14ac:dyDescent="0.25">
      <c r="A29" s="10">
        <v>27</v>
      </c>
      <c r="B29" s="11">
        <v>43252</v>
      </c>
      <c r="C29" s="12">
        <v>23</v>
      </c>
      <c r="D29" s="13">
        <v>48.5</v>
      </c>
      <c r="E29" s="14">
        <f t="shared" si="0"/>
        <v>41.208333333333336</v>
      </c>
      <c r="F29" s="18">
        <f>IF(Tableau3[[#This Row],[Période]]&lt;&gt;B30,SUMIFS(Tableau3[nbre d''heures
travaillées],Tableau3[Période],Tableau3[[#This Row],[Période]]),0)</f>
        <v>0</v>
      </c>
    </row>
    <row r="30" spans="1:6" x14ac:dyDescent="0.25">
      <c r="A30" s="10">
        <v>28</v>
      </c>
      <c r="B30" s="11">
        <v>43252</v>
      </c>
      <c r="C30" s="12">
        <v>24</v>
      </c>
      <c r="D30" s="13">
        <v>48.5</v>
      </c>
      <c r="E30" s="14">
        <f t="shared" si="0"/>
        <v>40.666666666666664</v>
      </c>
      <c r="F30" s="18">
        <f>IF(Tableau3[[#This Row],[Période]]&lt;&gt;B31,SUMIFS(Tableau3[nbre d''heures
travaillées],Tableau3[Période],Tableau3[[#This Row],[Période]]),0)</f>
        <v>0</v>
      </c>
    </row>
    <row r="31" spans="1:6" x14ac:dyDescent="0.25">
      <c r="A31" s="10">
        <v>29</v>
      </c>
      <c r="B31" s="11">
        <v>43252</v>
      </c>
      <c r="C31" s="12">
        <v>25</v>
      </c>
      <c r="D31" s="13">
        <v>55</v>
      </c>
      <c r="E31" s="14">
        <f t="shared" ref="E31:E94" si="1">AVERAGE(D20:D31)</f>
        <v>41.208333333333336</v>
      </c>
      <c r="F31" s="18">
        <f>IF(Tableau3[[#This Row],[Période]]&lt;&gt;B32,SUMIFS(Tableau3[nbre d''heures
travaillées],Tableau3[Période],Tableau3[[#This Row],[Période]]),0)</f>
        <v>0</v>
      </c>
    </row>
    <row r="32" spans="1:6" x14ac:dyDescent="0.25">
      <c r="A32" s="10">
        <v>30</v>
      </c>
      <c r="B32" s="11">
        <v>43252</v>
      </c>
      <c r="C32" s="12">
        <v>26</v>
      </c>
      <c r="D32" s="13">
        <v>48.5</v>
      </c>
      <c r="E32" s="14">
        <f t="shared" si="1"/>
        <v>41.583333333333336</v>
      </c>
      <c r="F32" s="18">
        <f>IF(Tableau3[[#This Row],[Période]]&lt;&gt;B33,SUMIFS(Tableau3[nbre d''heures
travaillées],Tableau3[Période],Tableau3[[#This Row],[Période]]),0)</f>
        <v>200.5</v>
      </c>
    </row>
    <row r="33" spans="1:6" x14ac:dyDescent="0.25">
      <c r="A33" s="10">
        <v>31</v>
      </c>
      <c r="B33" s="11">
        <v>43282</v>
      </c>
      <c r="C33" s="12">
        <v>27</v>
      </c>
      <c r="D33" s="13">
        <v>55</v>
      </c>
      <c r="E33" s="14">
        <f t="shared" si="1"/>
        <v>42.125</v>
      </c>
      <c r="F33" s="18">
        <f>IF(Tableau3[[#This Row],[Période]]&lt;&gt;B34,SUMIFS(Tableau3[nbre d''heures
travaillées],Tableau3[Période],Tableau3[[#This Row],[Période]]),0)</f>
        <v>0</v>
      </c>
    </row>
    <row r="34" spans="1:6" x14ac:dyDescent="0.25">
      <c r="A34" s="10">
        <v>32</v>
      </c>
      <c r="B34" s="11">
        <v>43282</v>
      </c>
      <c r="C34" s="12">
        <v>28</v>
      </c>
      <c r="D34" s="13">
        <v>48.5</v>
      </c>
      <c r="E34" s="14">
        <f t="shared" si="1"/>
        <v>42.5</v>
      </c>
      <c r="F34" s="18">
        <f>IF(Tableau3[[#This Row],[Période]]&lt;&gt;B35,SUMIFS(Tableau3[nbre d''heures
travaillées],Tableau3[Période],Tableau3[[#This Row],[Période]]),0)</f>
        <v>0</v>
      </c>
    </row>
    <row r="35" spans="1:6" x14ac:dyDescent="0.25">
      <c r="A35" s="10">
        <v>33</v>
      </c>
      <c r="B35" s="11">
        <v>43282</v>
      </c>
      <c r="C35" s="12">
        <v>29</v>
      </c>
      <c r="D35" s="13">
        <v>48.5</v>
      </c>
      <c r="E35" s="16">
        <f t="shared" si="1"/>
        <v>46.541666666666664</v>
      </c>
      <c r="F35" s="18">
        <f>IF(Tableau3[[#This Row],[Période]]&lt;&gt;B36,SUMIFS(Tableau3[nbre d''heures
travaillées],Tableau3[Période],Tableau3[[#This Row],[Période]]),0)</f>
        <v>0</v>
      </c>
    </row>
    <row r="36" spans="1:6" x14ac:dyDescent="0.25">
      <c r="A36" s="10">
        <v>34</v>
      </c>
      <c r="B36" s="11">
        <v>43282</v>
      </c>
      <c r="C36" s="12">
        <v>30</v>
      </c>
      <c r="D36" s="13">
        <v>48.5</v>
      </c>
      <c r="E36" s="16">
        <f t="shared" si="1"/>
        <v>47.375</v>
      </c>
      <c r="F36" s="18">
        <f>IF(Tableau3[[#This Row],[Période]]&lt;&gt;B37,SUMIFS(Tableau3[nbre d''heures
travaillées],Tableau3[Période],Tableau3[[#This Row],[Période]]),0)</f>
        <v>200.5</v>
      </c>
    </row>
    <row r="37" spans="1:6" x14ac:dyDescent="0.25">
      <c r="A37" s="10">
        <v>35</v>
      </c>
      <c r="B37" s="11">
        <v>43313</v>
      </c>
      <c r="C37" s="12">
        <v>31</v>
      </c>
      <c r="D37" s="13">
        <v>55</v>
      </c>
      <c r="E37" s="16">
        <f t="shared" si="1"/>
        <v>49.208333333333336</v>
      </c>
      <c r="F37" s="18">
        <f>IF(Tableau3[[#This Row],[Période]]&lt;&gt;B38,SUMIFS(Tableau3[nbre d''heures
travaillées],Tableau3[Période],Tableau3[[#This Row],[Période]]),0)</f>
        <v>0</v>
      </c>
    </row>
    <row r="38" spans="1:6" x14ac:dyDescent="0.25">
      <c r="A38" s="10">
        <v>36</v>
      </c>
      <c r="B38" s="11">
        <v>43313</v>
      </c>
      <c r="C38" s="12">
        <v>32</v>
      </c>
      <c r="D38" s="13">
        <v>48.5</v>
      </c>
      <c r="E38" s="16">
        <f t="shared" si="1"/>
        <v>49.208333333333336</v>
      </c>
      <c r="F38" s="18">
        <f>IF(Tableau3[[#This Row],[Période]]&lt;&gt;B39,SUMIFS(Tableau3[nbre d''heures
travaillées],Tableau3[Période],Tableau3[[#This Row],[Période]]),0)</f>
        <v>0</v>
      </c>
    </row>
    <row r="39" spans="1:6" ht="15" customHeight="1" x14ac:dyDescent="0.25">
      <c r="A39" s="10">
        <v>37</v>
      </c>
      <c r="B39" s="11">
        <v>43313</v>
      </c>
      <c r="C39" s="12">
        <v>33</v>
      </c>
      <c r="D39" s="15">
        <v>22</v>
      </c>
      <c r="E39" s="16">
        <f t="shared" si="1"/>
        <v>47.916666666666664</v>
      </c>
      <c r="F39" s="18">
        <f>IF(Tableau3[[#This Row],[Période]]&lt;&gt;B40,SUMIFS(Tableau3[nbre d''heures
travaillées],Tableau3[Période],Tableau3[[#This Row],[Période]]),0)</f>
        <v>0</v>
      </c>
    </row>
    <row r="40" spans="1:6" x14ac:dyDescent="0.25">
      <c r="A40" s="10">
        <v>38</v>
      </c>
      <c r="B40" s="11">
        <v>43313</v>
      </c>
      <c r="C40" s="12">
        <v>34</v>
      </c>
      <c r="D40" s="15">
        <v>0</v>
      </c>
      <c r="E40" s="14">
        <f t="shared" si="1"/>
        <v>43.875</v>
      </c>
      <c r="F40" s="18">
        <f>IF(Tableau3[[#This Row],[Période]]&lt;&gt;B41,SUMIFS(Tableau3[nbre d''heures
travaillées],Tableau3[Période],Tableau3[[#This Row],[Période]]),0)</f>
        <v>0</v>
      </c>
    </row>
    <row r="41" spans="1:6" x14ac:dyDescent="0.25">
      <c r="A41" s="10">
        <v>39</v>
      </c>
      <c r="B41" s="11">
        <v>43313</v>
      </c>
      <c r="C41" s="12">
        <v>35</v>
      </c>
      <c r="D41" s="15">
        <v>0</v>
      </c>
      <c r="E41" s="14">
        <f t="shared" si="1"/>
        <v>39.833333333333336</v>
      </c>
      <c r="F41" s="18">
        <f>IF(Tableau3[[#This Row],[Période]]&lt;&gt;B42,SUMIFS(Tableau3[nbre d''heures
travaillées],Tableau3[Période],Tableau3[[#This Row],[Période]]),0)</f>
        <v>125.5</v>
      </c>
    </row>
    <row r="42" spans="1:6" x14ac:dyDescent="0.25">
      <c r="A42" s="10">
        <v>40</v>
      </c>
      <c r="B42" s="11">
        <v>43344</v>
      </c>
      <c r="C42" s="12">
        <v>36</v>
      </c>
      <c r="D42" s="13">
        <v>55</v>
      </c>
      <c r="E42" s="14">
        <f t="shared" si="1"/>
        <v>40.375</v>
      </c>
      <c r="F42" s="18">
        <f>IF(Tableau3[[#This Row],[Période]]&lt;&gt;B43,SUMIFS(Tableau3[nbre d''heures
travaillées],Tableau3[Période],Tableau3[[#This Row],[Période]]),0)</f>
        <v>0</v>
      </c>
    </row>
    <row r="43" spans="1:6" x14ac:dyDescent="0.25">
      <c r="A43" s="10">
        <v>41</v>
      </c>
      <c r="B43" s="11">
        <v>43344</v>
      </c>
      <c r="C43" s="12">
        <v>37</v>
      </c>
      <c r="D43" s="13">
        <v>48.5</v>
      </c>
      <c r="E43" s="14">
        <f t="shared" si="1"/>
        <v>39.833333333333336</v>
      </c>
      <c r="F43" s="18">
        <f>IF(Tableau3[[#This Row],[Période]]&lt;&gt;B44,SUMIFS(Tableau3[nbre d''heures
travaillées],Tableau3[Période],Tableau3[[#This Row],[Période]]),0)</f>
        <v>0</v>
      </c>
    </row>
    <row r="44" spans="1:6" x14ac:dyDescent="0.25">
      <c r="A44" s="10">
        <v>42</v>
      </c>
      <c r="B44" s="11">
        <v>43344</v>
      </c>
      <c r="C44" s="12">
        <v>38</v>
      </c>
      <c r="D44" s="13">
        <v>48.5</v>
      </c>
      <c r="E44" s="14">
        <f t="shared" si="1"/>
        <v>39.833333333333336</v>
      </c>
      <c r="F44" s="18">
        <f>IF(Tableau3[[#This Row],[Période]]&lt;&gt;B45,SUMIFS(Tableau3[nbre d''heures
travaillées],Tableau3[Période],Tableau3[[#This Row],[Période]]),0)</f>
        <v>0</v>
      </c>
    </row>
    <row r="45" spans="1:6" x14ac:dyDescent="0.25">
      <c r="A45" s="10">
        <v>43</v>
      </c>
      <c r="B45" s="11">
        <v>43344</v>
      </c>
      <c r="C45" s="12">
        <v>39</v>
      </c>
      <c r="D45" s="13">
        <v>48.5</v>
      </c>
      <c r="E45" s="14">
        <f t="shared" si="1"/>
        <v>39.291666666666664</v>
      </c>
      <c r="F45" s="18">
        <f>IF(Tableau3[[#This Row],[Période]]&lt;&gt;B46,SUMIFS(Tableau3[nbre d''heures
travaillées],Tableau3[Période],Tableau3[[#This Row],[Période]]),0)</f>
        <v>200.5</v>
      </c>
    </row>
    <row r="46" spans="1:6" x14ac:dyDescent="0.25">
      <c r="A46" s="10">
        <v>44</v>
      </c>
      <c r="B46" s="11">
        <v>43374</v>
      </c>
      <c r="C46" s="12">
        <v>40</v>
      </c>
      <c r="D46" s="13">
        <v>55</v>
      </c>
      <c r="E46" s="14">
        <f t="shared" si="1"/>
        <v>39.833333333333336</v>
      </c>
      <c r="F46" s="18">
        <f>IF(Tableau3[[#This Row],[Période]]&lt;&gt;B47,SUMIFS(Tableau3[nbre d''heures
travaillées],Tableau3[Période],Tableau3[[#This Row],[Période]]),0)</f>
        <v>0</v>
      </c>
    </row>
    <row r="47" spans="1:6" x14ac:dyDescent="0.25">
      <c r="A47" s="10">
        <v>45</v>
      </c>
      <c r="B47" s="11">
        <v>43374</v>
      </c>
      <c r="C47" s="12">
        <v>41</v>
      </c>
      <c r="D47" s="13">
        <v>48.5</v>
      </c>
      <c r="E47" s="14">
        <f t="shared" si="1"/>
        <v>39.833333333333336</v>
      </c>
      <c r="F47" s="18">
        <f>IF(Tableau3[[#This Row],[Période]]&lt;&gt;B48,SUMIFS(Tableau3[nbre d''heures
travaillées],Tableau3[Période],Tableau3[[#This Row],[Période]]),0)</f>
        <v>0</v>
      </c>
    </row>
    <row r="48" spans="1:6" x14ac:dyDescent="0.25">
      <c r="A48" s="10">
        <v>46</v>
      </c>
      <c r="B48" s="11">
        <v>43374</v>
      </c>
      <c r="C48" s="12">
        <v>42</v>
      </c>
      <c r="D48" s="13">
        <v>48.5</v>
      </c>
      <c r="E48" s="14">
        <f t="shared" si="1"/>
        <v>39.833333333333336</v>
      </c>
      <c r="F48" s="18">
        <f>IF(Tableau3[[#This Row],[Période]]&lt;&gt;B49,SUMIFS(Tableau3[nbre d''heures
travaillées],Tableau3[Période],Tableau3[[#This Row],[Période]]),0)</f>
        <v>0</v>
      </c>
    </row>
    <row r="49" spans="1:6" x14ac:dyDescent="0.25">
      <c r="A49" s="10">
        <v>47</v>
      </c>
      <c r="B49" s="11">
        <v>43374</v>
      </c>
      <c r="C49" s="12">
        <v>43</v>
      </c>
      <c r="D49" s="15">
        <v>22</v>
      </c>
      <c r="E49" s="14">
        <f t="shared" si="1"/>
        <v>37.083333333333336</v>
      </c>
      <c r="F49" s="18">
        <f>IF(Tableau3[[#This Row],[Période]]&lt;&gt;B50,SUMIFS(Tableau3[nbre d''heures
travaillées],Tableau3[Période],Tableau3[[#This Row],[Période]]),0)</f>
        <v>174</v>
      </c>
    </row>
    <row r="50" spans="1:6" x14ac:dyDescent="0.25">
      <c r="A50" s="10">
        <v>48</v>
      </c>
      <c r="B50" s="11">
        <v>43405</v>
      </c>
      <c r="C50" s="12">
        <v>44</v>
      </c>
      <c r="D50" s="15">
        <v>37.5</v>
      </c>
      <c r="E50" s="14">
        <f t="shared" si="1"/>
        <v>36.166666666666664</v>
      </c>
      <c r="F50" s="18">
        <f>IF(Tableau3[[#This Row],[Période]]&lt;&gt;B51,SUMIFS(Tableau3[nbre d''heures
travaillées],Tableau3[Période],Tableau3[[#This Row],[Période]]),0)</f>
        <v>0</v>
      </c>
    </row>
    <row r="51" spans="1:6" x14ac:dyDescent="0.25">
      <c r="A51" s="10">
        <v>49</v>
      </c>
      <c r="B51" s="11">
        <v>43405</v>
      </c>
      <c r="C51" s="12">
        <v>45</v>
      </c>
      <c r="D51" s="13">
        <v>48.5</v>
      </c>
      <c r="E51" s="14">
        <f t="shared" si="1"/>
        <v>38.375</v>
      </c>
      <c r="F51" s="18">
        <f>IF(Tableau3[[#This Row],[Période]]&lt;&gt;B52,SUMIFS(Tableau3[nbre d''heures
travaillées],Tableau3[Période],Tableau3[[#This Row],[Période]]),0)</f>
        <v>0</v>
      </c>
    </row>
    <row r="52" spans="1:6" x14ac:dyDescent="0.25">
      <c r="A52" s="10">
        <v>50</v>
      </c>
      <c r="B52" s="11">
        <v>43405</v>
      </c>
      <c r="C52" s="12">
        <v>46</v>
      </c>
      <c r="D52" s="13">
        <v>48.5</v>
      </c>
      <c r="E52" s="14">
        <f t="shared" si="1"/>
        <v>42.416666666666664</v>
      </c>
      <c r="F52" s="18">
        <f>IF(Tableau3[[#This Row],[Période]]&lt;&gt;B53,SUMIFS(Tableau3[nbre d''heures
travaillées],Tableau3[Période],Tableau3[[#This Row],[Période]]),0)</f>
        <v>0</v>
      </c>
    </row>
    <row r="53" spans="1:6" x14ac:dyDescent="0.25">
      <c r="A53" s="10">
        <v>51</v>
      </c>
      <c r="B53" s="11">
        <v>43405</v>
      </c>
      <c r="C53" s="12">
        <v>47</v>
      </c>
      <c r="D53" s="13">
        <v>48.5</v>
      </c>
      <c r="E53" s="16">
        <f t="shared" si="1"/>
        <v>46.458333333333336</v>
      </c>
      <c r="F53" s="18">
        <f>IF(Tableau3[[#This Row],[Période]]&lt;&gt;B54,SUMIFS(Tableau3[nbre d''heures
travaillées],Tableau3[Période],Tableau3[[#This Row],[Période]]),0)</f>
        <v>0</v>
      </c>
    </row>
    <row r="54" spans="1:6" x14ac:dyDescent="0.25">
      <c r="A54" s="10">
        <v>52</v>
      </c>
      <c r="B54" s="11">
        <v>43405</v>
      </c>
      <c r="C54" s="12">
        <v>48</v>
      </c>
      <c r="D54" s="13">
        <v>48.5</v>
      </c>
      <c r="E54" s="14">
        <f t="shared" si="1"/>
        <v>45.916666666666664</v>
      </c>
      <c r="F54" s="18">
        <f>IF(Tableau3[[#This Row],[Période]]&lt;&gt;B55,SUMIFS(Tableau3[nbre d''heures
travaillées],Tableau3[Période],Tableau3[[#This Row],[Période]]),0)</f>
        <v>231.5</v>
      </c>
    </row>
    <row r="55" spans="1:6" x14ac:dyDescent="0.25">
      <c r="A55" s="10">
        <v>53</v>
      </c>
      <c r="B55" s="11">
        <v>43435</v>
      </c>
      <c r="C55" s="12">
        <v>49</v>
      </c>
      <c r="D55" s="13">
        <v>55</v>
      </c>
      <c r="E55" s="14">
        <f t="shared" si="1"/>
        <v>46.458333333333336</v>
      </c>
      <c r="F55" s="18">
        <f>IF(Tableau3[[#This Row],[Période]]&lt;&gt;B56,SUMIFS(Tableau3[nbre d''heures
travaillées],Tableau3[Période],Tableau3[[#This Row],[Période]]),0)</f>
        <v>0</v>
      </c>
    </row>
    <row r="56" spans="1:6" x14ac:dyDescent="0.25">
      <c r="A56" s="10">
        <v>54</v>
      </c>
      <c r="B56" s="11">
        <v>43435</v>
      </c>
      <c r="C56" s="12">
        <v>50</v>
      </c>
      <c r="D56" s="13">
        <v>48.5</v>
      </c>
      <c r="E56" s="14">
        <f t="shared" si="1"/>
        <v>46.458333333333336</v>
      </c>
      <c r="F56" s="18">
        <f>IF(Tableau3[[#This Row],[Période]]&lt;&gt;B57,SUMIFS(Tableau3[nbre d''heures
travaillées],Tableau3[Période],Tableau3[[#This Row],[Période]]),0)</f>
        <v>0</v>
      </c>
    </row>
    <row r="57" spans="1:6" x14ac:dyDescent="0.25">
      <c r="A57" s="10">
        <v>55</v>
      </c>
      <c r="B57" s="11">
        <v>43435</v>
      </c>
      <c r="C57" s="12">
        <v>51</v>
      </c>
      <c r="D57" s="15">
        <v>44</v>
      </c>
      <c r="E57" s="14">
        <f t="shared" si="1"/>
        <v>46.083333333333336</v>
      </c>
      <c r="F57" s="18">
        <f>IF(Tableau3[[#This Row],[Période]]&lt;&gt;B58,SUMIFS(Tableau3[nbre d''heures
travaillées],Tableau3[Période],Tableau3[[#This Row],[Période]]),0)</f>
        <v>0</v>
      </c>
    </row>
    <row r="58" spans="1:6" x14ac:dyDescent="0.25">
      <c r="A58" s="10">
        <v>56</v>
      </c>
      <c r="B58" s="11">
        <v>43435</v>
      </c>
      <c r="C58" s="12">
        <v>52</v>
      </c>
      <c r="D58" s="15">
        <v>0</v>
      </c>
      <c r="E58" s="14">
        <f t="shared" si="1"/>
        <v>41.5</v>
      </c>
      <c r="F58" s="18">
        <f>IF(Tableau3[[#This Row],[Période]]&lt;&gt;B59,SUMIFS(Tableau3[nbre d''heures
travaillées],Tableau3[Période],Tableau3[[#This Row],[Période]]),0)</f>
        <v>147.5</v>
      </c>
    </row>
    <row r="59" spans="1:6" x14ac:dyDescent="0.25">
      <c r="A59" s="10">
        <v>57</v>
      </c>
      <c r="B59" s="11">
        <v>43466</v>
      </c>
      <c r="C59" s="12">
        <v>1</v>
      </c>
      <c r="D59" s="15">
        <v>42</v>
      </c>
      <c r="E59" s="14">
        <f t="shared" si="1"/>
        <v>40.958333333333336</v>
      </c>
      <c r="F59" s="18">
        <f>IF(Tableau3[[#This Row],[Période]]&lt;&gt;B60,SUMIFS(Tableau3[nbre d''heures
travaillées],Tableau3[Période],Tableau3[[#This Row],[Période]]),0)</f>
        <v>0</v>
      </c>
    </row>
    <row r="60" spans="1:6" x14ac:dyDescent="0.25">
      <c r="A60" s="10">
        <v>58</v>
      </c>
      <c r="B60" s="11">
        <v>43466</v>
      </c>
      <c r="C60" s="12">
        <v>2</v>
      </c>
      <c r="D60" s="13">
        <v>48.5</v>
      </c>
      <c r="E60" s="14">
        <f t="shared" si="1"/>
        <v>40.958333333333336</v>
      </c>
      <c r="F60" s="18">
        <f>IF(Tableau3[[#This Row],[Période]]&lt;&gt;B61,SUMIFS(Tableau3[nbre d''heures
travaillées],Tableau3[Période],Tableau3[[#This Row],[Période]]),0)</f>
        <v>0</v>
      </c>
    </row>
    <row r="61" spans="1:6" x14ac:dyDescent="0.25">
      <c r="A61" s="10">
        <v>59</v>
      </c>
      <c r="B61" s="11">
        <v>43466</v>
      </c>
      <c r="C61" s="12">
        <v>3</v>
      </c>
      <c r="D61" s="13">
        <v>48.5</v>
      </c>
      <c r="E61" s="14">
        <f t="shared" si="1"/>
        <v>43.166666666666664</v>
      </c>
      <c r="F61" s="18">
        <f>IF(Tableau3[[#This Row],[Période]]&lt;&gt;B62,SUMIFS(Tableau3[nbre d''heures
travaillées],Tableau3[Période],Tableau3[[#This Row],[Période]]),0)</f>
        <v>0</v>
      </c>
    </row>
    <row r="62" spans="1:6" x14ac:dyDescent="0.25">
      <c r="A62" s="10">
        <v>60</v>
      </c>
      <c r="B62" s="11">
        <v>43466</v>
      </c>
      <c r="C62" s="12">
        <v>4</v>
      </c>
      <c r="D62" s="13">
        <v>48.5</v>
      </c>
      <c r="E62" s="16">
        <f t="shared" si="1"/>
        <v>44.083333333333336</v>
      </c>
      <c r="F62" s="18">
        <f>IF(Tableau3[[#This Row],[Période]]&lt;&gt;B63,SUMIFS(Tableau3[nbre d''heures
travaillées],Tableau3[Période],Tableau3[[#This Row],[Période]]),0)</f>
        <v>0</v>
      </c>
    </row>
    <row r="63" spans="1:6" x14ac:dyDescent="0.25">
      <c r="A63" s="10">
        <v>61</v>
      </c>
      <c r="B63" s="11">
        <v>43466</v>
      </c>
      <c r="C63" s="12">
        <v>5</v>
      </c>
      <c r="D63" s="13">
        <v>48.5</v>
      </c>
      <c r="E63" s="16">
        <f t="shared" si="1"/>
        <v>44.083333333333336</v>
      </c>
      <c r="F63" s="18">
        <f>IF(Tableau3[[#This Row],[Période]]&lt;&gt;B64,SUMIFS(Tableau3[nbre d''heures
travaillées],Tableau3[Période],Tableau3[[#This Row],[Période]]),0)</f>
        <v>236</v>
      </c>
    </row>
    <row r="64" spans="1:6" x14ac:dyDescent="0.25">
      <c r="A64" s="10">
        <v>62</v>
      </c>
      <c r="B64" s="11">
        <v>43497</v>
      </c>
      <c r="C64" s="12">
        <v>6</v>
      </c>
      <c r="D64" s="13">
        <v>48.5</v>
      </c>
      <c r="E64" s="16">
        <f t="shared" si="1"/>
        <v>44.083333333333336</v>
      </c>
      <c r="F64" s="18">
        <f>IF(Tableau3[[#This Row],[Période]]&lt;&gt;B65,SUMIFS(Tableau3[nbre d''heures
travaillées],Tableau3[Période],Tableau3[[#This Row],[Période]]),0)</f>
        <v>0</v>
      </c>
    </row>
    <row r="65" spans="1:6" x14ac:dyDescent="0.25">
      <c r="A65" s="10">
        <v>63</v>
      </c>
      <c r="B65" s="11">
        <v>43497</v>
      </c>
      <c r="C65" s="12">
        <v>7</v>
      </c>
      <c r="D65" s="15">
        <v>22</v>
      </c>
      <c r="E65" s="14">
        <f t="shared" si="1"/>
        <v>41.875</v>
      </c>
      <c r="F65" s="18">
        <f>IF(Tableau3[[#This Row],[Période]]&lt;&gt;B66,SUMIFS(Tableau3[nbre d''heures
travaillées],Tableau3[Période],Tableau3[[#This Row],[Période]]),0)</f>
        <v>0</v>
      </c>
    </row>
    <row r="66" spans="1:6" x14ac:dyDescent="0.25">
      <c r="A66" s="10">
        <v>64</v>
      </c>
      <c r="B66" s="11">
        <v>43497</v>
      </c>
      <c r="C66" s="12">
        <v>8</v>
      </c>
      <c r="D66" s="13">
        <v>48.5</v>
      </c>
      <c r="E66" s="14">
        <f t="shared" si="1"/>
        <v>41.875</v>
      </c>
      <c r="F66" s="18">
        <f>IF(Tableau3[[#This Row],[Période]]&lt;&gt;B67,SUMIFS(Tableau3[nbre d''heures
travaillées],Tableau3[Période],Tableau3[[#This Row],[Période]]),0)</f>
        <v>0</v>
      </c>
    </row>
    <row r="67" spans="1:6" x14ac:dyDescent="0.25">
      <c r="A67" s="10">
        <v>65</v>
      </c>
      <c r="B67" s="11">
        <v>43497</v>
      </c>
      <c r="C67" s="12">
        <v>9</v>
      </c>
      <c r="D67" s="13">
        <v>48.5</v>
      </c>
      <c r="E67" s="14">
        <f t="shared" si="1"/>
        <v>41.333333333333336</v>
      </c>
      <c r="F67" s="18">
        <f>IF(Tableau3[[#This Row],[Période]]&lt;&gt;B68,SUMIFS(Tableau3[nbre d''heures
travaillées],Tableau3[Période],Tableau3[[#This Row],[Période]]),0)</f>
        <v>167.5</v>
      </c>
    </row>
    <row r="68" spans="1:6" x14ac:dyDescent="0.25">
      <c r="A68" s="10">
        <v>66</v>
      </c>
      <c r="B68" s="11">
        <v>43525</v>
      </c>
      <c r="C68" s="12">
        <v>10</v>
      </c>
      <c r="D68" s="13">
        <v>57.5</v>
      </c>
      <c r="E68" s="14">
        <f t="shared" si="1"/>
        <v>42.083333333333336</v>
      </c>
      <c r="F68" s="18">
        <f>IF(Tableau3[[#This Row],[Période]]&lt;&gt;B69,SUMIFS(Tableau3[nbre d''heures
travaillées],Tableau3[Période],Tableau3[[#This Row],[Période]]),0)</f>
        <v>0</v>
      </c>
    </row>
    <row r="69" spans="1:6" x14ac:dyDescent="0.25">
      <c r="A69" s="10">
        <v>67</v>
      </c>
      <c r="B69" s="11">
        <v>43525</v>
      </c>
      <c r="C69" s="12">
        <v>11</v>
      </c>
      <c r="D69" s="15">
        <v>11</v>
      </c>
      <c r="E69" s="14">
        <f t="shared" si="1"/>
        <v>39.333333333333336</v>
      </c>
      <c r="F69" s="18">
        <f>IF(Tableau3[[#This Row],[Période]]&lt;&gt;B70,SUMIFS(Tableau3[nbre d''heures
travaillées],Tableau3[Période],Tableau3[[#This Row],[Période]]),0)</f>
        <v>0</v>
      </c>
    </row>
    <row r="70" spans="1:6" x14ac:dyDescent="0.25">
      <c r="A70" s="10">
        <v>68</v>
      </c>
      <c r="B70" s="11">
        <v>43525</v>
      </c>
      <c r="C70" s="12">
        <v>12</v>
      </c>
      <c r="D70" s="15">
        <v>0</v>
      </c>
      <c r="E70" s="14">
        <f t="shared" si="1"/>
        <v>39.333333333333336</v>
      </c>
      <c r="F70" s="18">
        <f>IF(Tableau3[[#This Row],[Période]]&lt;&gt;B71,SUMIFS(Tableau3[nbre d''heures
travaillées],Tableau3[Période],Tableau3[[#This Row],[Période]]),0)</f>
        <v>0</v>
      </c>
    </row>
    <row r="71" spans="1:6" x14ac:dyDescent="0.25">
      <c r="A71" s="10">
        <v>69</v>
      </c>
      <c r="B71" s="11">
        <v>43525</v>
      </c>
      <c r="C71" s="12">
        <v>13</v>
      </c>
      <c r="D71" s="15">
        <v>0</v>
      </c>
      <c r="E71" s="14">
        <f t="shared" si="1"/>
        <v>35.833333333333336</v>
      </c>
      <c r="F71" s="18">
        <f>IF(Tableau3[[#This Row],[Période]]&lt;&gt;B72,SUMIFS(Tableau3[nbre d''heures
travaillées],Tableau3[Période],Tableau3[[#This Row],[Période]]),0)</f>
        <v>68.5</v>
      </c>
    </row>
    <row r="72" spans="1:6" x14ac:dyDescent="0.25">
      <c r="A72" s="10">
        <v>70</v>
      </c>
      <c r="B72" s="11">
        <v>43556</v>
      </c>
      <c r="C72" s="12">
        <v>14</v>
      </c>
      <c r="D72" s="15">
        <v>0</v>
      </c>
      <c r="E72" s="14">
        <f t="shared" si="1"/>
        <v>31.791666666666668</v>
      </c>
      <c r="F72" s="18">
        <f>IF(Tableau3[[#This Row],[Période]]&lt;&gt;B73,SUMIFS(Tableau3[nbre d''heures
travaillées],Tableau3[Période],Tableau3[[#This Row],[Période]]),0)</f>
        <v>0</v>
      </c>
    </row>
    <row r="73" spans="1:6" x14ac:dyDescent="0.25">
      <c r="A73" s="10">
        <v>71</v>
      </c>
      <c r="B73" s="11">
        <v>43556</v>
      </c>
      <c r="C73" s="12">
        <v>15</v>
      </c>
      <c r="D73" s="15">
        <v>0</v>
      </c>
      <c r="E73" s="14">
        <f t="shared" si="1"/>
        <v>27.75</v>
      </c>
      <c r="F73" s="18">
        <f>IF(Tableau3[[#This Row],[Période]]&lt;&gt;B74,SUMIFS(Tableau3[nbre d''heures
travaillées],Tableau3[Période],Tableau3[[#This Row],[Période]]),0)</f>
        <v>0</v>
      </c>
    </row>
    <row r="74" spans="1:6" x14ac:dyDescent="0.25">
      <c r="A74" s="10">
        <v>72</v>
      </c>
      <c r="B74" s="11">
        <v>43556</v>
      </c>
      <c r="C74" s="12">
        <v>16</v>
      </c>
      <c r="D74" s="15">
        <v>0</v>
      </c>
      <c r="E74" s="14">
        <f t="shared" si="1"/>
        <v>23.708333333333332</v>
      </c>
      <c r="F74" s="18">
        <f>IF(Tableau3[[#This Row],[Période]]&lt;&gt;B75,SUMIFS(Tableau3[nbre d''heures
travaillées],Tableau3[Période],Tableau3[[#This Row],[Période]]),0)</f>
        <v>0</v>
      </c>
    </row>
    <row r="75" spans="1:6" x14ac:dyDescent="0.25">
      <c r="A75" s="10">
        <v>73</v>
      </c>
      <c r="B75" s="11">
        <v>43556</v>
      </c>
      <c r="C75" s="12">
        <v>17</v>
      </c>
      <c r="D75" s="15">
        <v>0</v>
      </c>
      <c r="E75" s="14">
        <f t="shared" si="1"/>
        <v>19.666666666666668</v>
      </c>
      <c r="F75" s="18">
        <f>IF(Tableau3[[#This Row],[Période]]&lt;&gt;B76,SUMIFS(Tableau3[nbre d''heures
travaillées],Tableau3[Période],Tableau3[[#This Row],[Période]]),0)</f>
        <v>0</v>
      </c>
    </row>
    <row r="76" spans="1:6" x14ac:dyDescent="0.25">
      <c r="A76" s="10">
        <v>74</v>
      </c>
      <c r="B76" s="11">
        <v>43586</v>
      </c>
      <c r="C76" s="12">
        <v>18</v>
      </c>
      <c r="D76" s="15">
        <v>0</v>
      </c>
      <c r="E76" s="14">
        <f t="shared" si="1"/>
        <v>15.625</v>
      </c>
      <c r="F76" s="18">
        <f>IF(Tableau3[[#This Row],[Période]]&lt;&gt;B77,SUMIFS(Tableau3[nbre d''heures
travaillées],Tableau3[Période],Tableau3[[#This Row],[Période]]),0)</f>
        <v>0</v>
      </c>
    </row>
    <row r="77" spans="1:6" x14ac:dyDescent="0.25">
      <c r="A77" s="10">
        <v>75</v>
      </c>
      <c r="B77" s="11">
        <v>43586</v>
      </c>
      <c r="C77" s="12">
        <v>19</v>
      </c>
      <c r="D77" s="15">
        <v>0</v>
      </c>
      <c r="E77" s="14">
        <f t="shared" si="1"/>
        <v>13.791666666666666</v>
      </c>
      <c r="F77" s="18">
        <f>IF(Tableau3[[#This Row],[Période]]&lt;&gt;B78,SUMIFS(Tableau3[nbre d''heures
travaillées],Tableau3[Période],Tableau3[[#This Row],[Période]]),0)</f>
        <v>0</v>
      </c>
    </row>
    <row r="78" spans="1:6" x14ac:dyDescent="0.25">
      <c r="A78" s="10">
        <v>76</v>
      </c>
      <c r="B78" s="11">
        <v>43586</v>
      </c>
      <c r="C78" s="12">
        <v>20</v>
      </c>
      <c r="D78" s="15">
        <v>0</v>
      </c>
      <c r="E78" s="14">
        <f t="shared" si="1"/>
        <v>9.75</v>
      </c>
      <c r="F78" s="18">
        <f>IF(Tableau3[[#This Row],[Période]]&lt;&gt;B79,SUMIFS(Tableau3[nbre d''heures
travaillées],Tableau3[Période],Tableau3[[#This Row],[Période]]),0)</f>
        <v>0</v>
      </c>
    </row>
    <row r="79" spans="1:6" x14ac:dyDescent="0.25">
      <c r="A79" s="10">
        <v>77</v>
      </c>
      <c r="B79" s="11">
        <v>43586</v>
      </c>
      <c r="C79" s="12">
        <v>21</v>
      </c>
      <c r="D79" s="15">
        <v>0</v>
      </c>
      <c r="E79" s="14">
        <f t="shared" si="1"/>
        <v>5.708333333333333</v>
      </c>
      <c r="F79" s="18">
        <f>IF(Tableau3[[#This Row],[Période]]&lt;&gt;B80,SUMIFS(Tableau3[nbre d''heures
travaillées],Tableau3[Période],Tableau3[[#This Row],[Période]]),0)</f>
        <v>0</v>
      </c>
    </row>
    <row r="80" spans="1:6" x14ac:dyDescent="0.25">
      <c r="A80" s="10">
        <v>78</v>
      </c>
      <c r="B80" s="11">
        <v>43586</v>
      </c>
      <c r="C80" s="12">
        <v>22</v>
      </c>
      <c r="D80" s="15">
        <v>0</v>
      </c>
      <c r="E80" s="14">
        <f t="shared" si="1"/>
        <v>0.91666666666666663</v>
      </c>
      <c r="F80" s="18">
        <f>IF(Tableau3[[#This Row],[Période]]&lt;&gt;B81,SUMIFS(Tableau3[nbre d''heures
travaillées],Tableau3[Période],Tableau3[[#This Row],[Période]]),0)</f>
        <v>0</v>
      </c>
    </row>
    <row r="81" spans="1:6" x14ac:dyDescent="0.25">
      <c r="A81" s="10">
        <v>79</v>
      </c>
      <c r="B81" s="11">
        <v>43617</v>
      </c>
      <c r="C81" s="12">
        <v>23</v>
      </c>
      <c r="D81" s="15">
        <v>0</v>
      </c>
      <c r="E81" s="14">
        <f t="shared" si="1"/>
        <v>0</v>
      </c>
      <c r="F81" s="18">
        <f>IF(Tableau3[[#This Row],[Période]]&lt;&gt;B82,SUMIFS(Tableau3[nbre d''heures
travaillées],Tableau3[Période],Tableau3[[#This Row],[Période]]),0)</f>
        <v>0</v>
      </c>
    </row>
    <row r="82" spans="1:6" x14ac:dyDescent="0.25">
      <c r="A82" s="10">
        <v>80</v>
      </c>
      <c r="B82" s="11">
        <v>43617</v>
      </c>
      <c r="C82" s="12">
        <v>24</v>
      </c>
      <c r="D82" s="15">
        <v>0</v>
      </c>
      <c r="E82" s="14">
        <f t="shared" si="1"/>
        <v>0</v>
      </c>
      <c r="F82" s="18">
        <f>IF(Tableau3[[#This Row],[Période]]&lt;&gt;B83,SUMIFS(Tableau3[nbre d''heures
travaillées],Tableau3[Période],Tableau3[[#This Row],[Période]]),0)</f>
        <v>0</v>
      </c>
    </row>
    <row r="83" spans="1:6" x14ac:dyDescent="0.25">
      <c r="A83" s="10">
        <v>81</v>
      </c>
      <c r="B83" s="11">
        <v>43617</v>
      </c>
      <c r="C83" s="12">
        <v>25</v>
      </c>
      <c r="D83" s="15">
        <v>0</v>
      </c>
      <c r="E83" s="14">
        <f t="shared" si="1"/>
        <v>0</v>
      </c>
      <c r="F83" s="18">
        <f>IF(Tableau3[[#This Row],[Période]]&lt;&gt;B84,SUMIFS(Tableau3[nbre d''heures
travaillées],Tableau3[Période],Tableau3[[#This Row],[Période]]),0)</f>
        <v>0</v>
      </c>
    </row>
    <row r="84" spans="1:6" x14ac:dyDescent="0.25">
      <c r="A84" s="10">
        <v>82</v>
      </c>
      <c r="B84" s="11">
        <v>43617</v>
      </c>
      <c r="C84" s="12">
        <v>26</v>
      </c>
      <c r="D84" s="15">
        <v>0</v>
      </c>
      <c r="E84" s="14">
        <f t="shared" si="1"/>
        <v>0</v>
      </c>
      <c r="F84" s="18">
        <f>IF(Tableau3[[#This Row],[Période]]&lt;&gt;B85,SUMIFS(Tableau3[nbre d''heures
travaillées],Tableau3[Période],Tableau3[[#This Row],[Période]]),0)</f>
        <v>0</v>
      </c>
    </row>
    <row r="85" spans="1:6" x14ac:dyDescent="0.25">
      <c r="A85" s="10">
        <v>83</v>
      </c>
      <c r="B85" s="11">
        <v>43647</v>
      </c>
      <c r="C85" s="12">
        <v>27</v>
      </c>
      <c r="D85" s="15">
        <v>0</v>
      </c>
      <c r="E85" s="14">
        <f t="shared" si="1"/>
        <v>0</v>
      </c>
      <c r="F85" s="18">
        <f>IF(Tableau3[[#This Row],[Période]]&lt;&gt;B86,SUMIFS(Tableau3[nbre d''heures
travaillées],Tableau3[Période],Tableau3[[#This Row],[Période]]),0)</f>
        <v>0</v>
      </c>
    </row>
    <row r="86" spans="1:6" x14ac:dyDescent="0.25">
      <c r="A86" s="10">
        <v>84</v>
      </c>
      <c r="B86" s="11">
        <v>43647</v>
      </c>
      <c r="C86" s="12">
        <v>28</v>
      </c>
      <c r="D86" s="15">
        <v>0</v>
      </c>
      <c r="E86" s="14">
        <f t="shared" si="1"/>
        <v>0</v>
      </c>
      <c r="F86" s="18">
        <f>IF(Tableau3[[#This Row],[Période]]&lt;&gt;B87,SUMIFS(Tableau3[nbre d''heures
travaillées],Tableau3[Période],Tableau3[[#This Row],[Période]]),0)</f>
        <v>0</v>
      </c>
    </row>
    <row r="87" spans="1:6" x14ac:dyDescent="0.25">
      <c r="A87" s="10">
        <v>85</v>
      </c>
      <c r="B87" s="11">
        <v>43647</v>
      </c>
      <c r="C87" s="12">
        <v>29</v>
      </c>
      <c r="D87" s="15">
        <v>0</v>
      </c>
      <c r="E87" s="14">
        <f t="shared" si="1"/>
        <v>0</v>
      </c>
      <c r="F87" s="18">
        <f>IF(Tableau3[[#This Row],[Période]]&lt;&gt;B88,SUMIFS(Tableau3[nbre d''heures
travaillées],Tableau3[Période],Tableau3[[#This Row],[Période]]),0)</f>
        <v>0</v>
      </c>
    </row>
    <row r="88" spans="1:6" x14ac:dyDescent="0.25">
      <c r="A88" s="10">
        <v>86</v>
      </c>
      <c r="B88" s="11">
        <v>43647</v>
      </c>
      <c r="C88" s="12">
        <v>30</v>
      </c>
      <c r="D88" s="15">
        <v>0</v>
      </c>
      <c r="E88" s="14">
        <f t="shared" si="1"/>
        <v>0</v>
      </c>
      <c r="F88" s="18">
        <f>IF(Tableau3[[#This Row],[Période]]&lt;&gt;B89,SUMIFS(Tableau3[nbre d''heures
travaillées],Tableau3[Période],Tableau3[[#This Row],[Période]]),0)</f>
        <v>0</v>
      </c>
    </row>
    <row r="89" spans="1:6" x14ac:dyDescent="0.25">
      <c r="A89" s="10">
        <v>87</v>
      </c>
      <c r="B89" s="11">
        <v>43678</v>
      </c>
      <c r="C89" s="12">
        <v>31</v>
      </c>
      <c r="D89" s="15">
        <v>0</v>
      </c>
      <c r="E89" s="14">
        <f t="shared" si="1"/>
        <v>0</v>
      </c>
      <c r="F89" s="18">
        <f>IF(Tableau3[[#This Row],[Période]]&lt;&gt;B90,SUMIFS(Tableau3[nbre d''heures
travaillées],Tableau3[Période],Tableau3[[#This Row],[Période]]),0)</f>
        <v>0</v>
      </c>
    </row>
    <row r="90" spans="1:6" x14ac:dyDescent="0.25">
      <c r="A90" s="10">
        <v>88</v>
      </c>
      <c r="B90" s="11">
        <v>43678</v>
      </c>
      <c r="C90" s="12">
        <v>32</v>
      </c>
      <c r="D90" s="15">
        <v>22</v>
      </c>
      <c r="E90" s="14">
        <f t="shared" si="1"/>
        <v>1.8333333333333333</v>
      </c>
      <c r="F90" s="18">
        <f>IF(Tableau3[[#This Row],[Période]]&lt;&gt;B91,SUMIFS(Tableau3[nbre d''heures
travaillées],Tableau3[Période],Tableau3[[#This Row],[Période]]),0)</f>
        <v>0</v>
      </c>
    </row>
    <row r="91" spans="1:6" x14ac:dyDescent="0.25">
      <c r="A91" s="10">
        <v>89</v>
      </c>
      <c r="B91" s="11">
        <v>43678</v>
      </c>
      <c r="C91" s="12">
        <v>33</v>
      </c>
      <c r="D91" s="13">
        <v>48</v>
      </c>
      <c r="E91" s="14">
        <f t="shared" si="1"/>
        <v>5.833333333333333</v>
      </c>
      <c r="F91" s="18">
        <f>IF(Tableau3[[#This Row],[Période]]&lt;&gt;B92,SUMIFS(Tableau3[nbre d''heures
travaillées],Tableau3[Période],Tableau3[[#This Row],[Période]]),0)</f>
        <v>0</v>
      </c>
    </row>
    <row r="92" spans="1:6" x14ac:dyDescent="0.25">
      <c r="A92" s="10">
        <v>90</v>
      </c>
      <c r="B92" s="11">
        <v>43678</v>
      </c>
      <c r="C92" s="12">
        <v>34</v>
      </c>
      <c r="D92" s="13">
        <v>60</v>
      </c>
      <c r="E92" s="14">
        <f t="shared" si="1"/>
        <v>10.833333333333334</v>
      </c>
      <c r="F92" s="18">
        <f>IF(Tableau3[[#This Row],[Période]]&lt;&gt;B93,SUMIFS(Tableau3[nbre d''heures
travaillées],Tableau3[Période],Tableau3[[#This Row],[Période]]),0)</f>
        <v>0</v>
      </c>
    </row>
    <row r="93" spans="1:6" x14ac:dyDescent="0.25">
      <c r="A93" s="10">
        <v>91</v>
      </c>
      <c r="B93" s="11">
        <v>43678</v>
      </c>
      <c r="C93" s="12">
        <v>35</v>
      </c>
      <c r="D93" s="13">
        <v>0</v>
      </c>
      <c r="E93" s="14">
        <f t="shared" si="1"/>
        <v>10.833333333333334</v>
      </c>
      <c r="F93" s="18">
        <f>IF(Tableau3[[#This Row],[Période]]&lt;&gt;B94,SUMIFS(Tableau3[nbre d''heures
travaillées],Tableau3[Période],Tableau3[[#This Row],[Période]]),0)</f>
        <v>130</v>
      </c>
    </row>
    <row r="94" spans="1:6" x14ac:dyDescent="0.25">
      <c r="A94" s="10">
        <v>92</v>
      </c>
      <c r="B94" s="11">
        <v>43709</v>
      </c>
      <c r="C94" s="12">
        <v>36</v>
      </c>
      <c r="D94" s="13">
        <v>46.5</v>
      </c>
      <c r="E94" s="14">
        <f t="shared" si="1"/>
        <v>14.708333333333334</v>
      </c>
      <c r="F94" s="18">
        <f>IF(Tableau3[[#This Row],[Période]]&lt;&gt;B95,SUMIFS(Tableau3[nbre d''heures
travaillées],Tableau3[Période],Tableau3[[#This Row],[Période]]),0)</f>
        <v>0</v>
      </c>
    </row>
    <row r="95" spans="1:6" x14ac:dyDescent="0.25">
      <c r="A95" s="10">
        <v>93</v>
      </c>
      <c r="B95" s="11">
        <v>43709</v>
      </c>
      <c r="C95" s="12">
        <v>37</v>
      </c>
      <c r="D95" s="13">
        <v>48.5</v>
      </c>
      <c r="E95" s="14">
        <f t="shared" ref="E95:E128" si="2">AVERAGE(D84:D95)</f>
        <v>18.75</v>
      </c>
      <c r="F95" s="18">
        <f>IF(Tableau3[[#This Row],[Période]]&lt;&gt;B96,SUMIFS(Tableau3[nbre d''heures
travaillées],Tableau3[Période],Tableau3[[#This Row],[Période]]),0)</f>
        <v>0</v>
      </c>
    </row>
    <row r="96" spans="1:6" x14ac:dyDescent="0.25">
      <c r="A96" s="10">
        <v>94</v>
      </c>
      <c r="B96" s="11">
        <v>43709</v>
      </c>
      <c r="C96" s="12">
        <v>38</v>
      </c>
      <c r="D96" s="15">
        <v>44</v>
      </c>
      <c r="E96" s="14">
        <f t="shared" si="2"/>
        <v>22.416666666666668</v>
      </c>
      <c r="F96" s="18">
        <f>IF(Tableau3[[#This Row],[Période]]&lt;&gt;B97,SUMIFS(Tableau3[nbre d''heures
travaillées],Tableau3[Période],Tableau3[[#This Row],[Période]]),0)</f>
        <v>0</v>
      </c>
    </row>
    <row r="97" spans="1:6" x14ac:dyDescent="0.25">
      <c r="A97" s="10">
        <v>95</v>
      </c>
      <c r="B97" s="11">
        <v>43709</v>
      </c>
      <c r="C97" s="12">
        <v>39</v>
      </c>
      <c r="D97" s="13">
        <v>49</v>
      </c>
      <c r="E97" s="14">
        <f t="shared" si="2"/>
        <v>26.5</v>
      </c>
      <c r="F97" s="18">
        <f>IF(Tableau3[[#This Row],[Période]]&lt;&gt;B98,SUMIFS(Tableau3[nbre d''heures
travaillées],Tableau3[Période],Tableau3[[#This Row],[Période]]),0)</f>
        <v>188</v>
      </c>
    </row>
    <row r="98" spans="1:6" x14ac:dyDescent="0.25">
      <c r="A98" s="10">
        <v>96</v>
      </c>
      <c r="B98" s="11">
        <v>43739</v>
      </c>
      <c r="C98" s="12">
        <v>40</v>
      </c>
      <c r="D98" s="13">
        <v>48.5</v>
      </c>
      <c r="E98" s="14">
        <f t="shared" si="2"/>
        <v>30.541666666666668</v>
      </c>
      <c r="F98" s="18">
        <f>IF(Tableau3[[#This Row],[Période]]&lt;&gt;B99,SUMIFS(Tableau3[nbre d''heures
travaillées],Tableau3[Période],Tableau3[[#This Row],[Période]]),0)</f>
        <v>0</v>
      </c>
    </row>
    <row r="99" spans="1:6" x14ac:dyDescent="0.25">
      <c r="A99" s="10">
        <v>97</v>
      </c>
      <c r="B99" s="11">
        <v>43739</v>
      </c>
      <c r="C99" s="12">
        <v>41</v>
      </c>
      <c r="D99" s="13">
        <v>50.5</v>
      </c>
      <c r="E99" s="14">
        <f t="shared" si="2"/>
        <v>34.75</v>
      </c>
      <c r="F99" s="18">
        <f>IF(Tableau3[[#This Row],[Période]]&lt;&gt;B100,SUMIFS(Tableau3[nbre d''heures
travaillées],Tableau3[Période],Tableau3[[#This Row],[Période]]),0)</f>
        <v>0</v>
      </c>
    </row>
    <row r="100" spans="1:6" x14ac:dyDescent="0.25">
      <c r="A100" s="10">
        <v>98</v>
      </c>
      <c r="B100" s="11">
        <v>43739</v>
      </c>
      <c r="C100" s="12">
        <v>42</v>
      </c>
      <c r="D100" s="13">
        <v>48.5</v>
      </c>
      <c r="E100" s="14">
        <f t="shared" si="2"/>
        <v>38.791666666666664</v>
      </c>
      <c r="F100" s="18">
        <f>IF(Tableau3[[#This Row],[Période]]&lt;&gt;B101,SUMIFS(Tableau3[nbre d''heures
travaillées],Tableau3[Période],Tableau3[[#This Row],[Période]]),0)</f>
        <v>0</v>
      </c>
    </row>
    <row r="101" spans="1:6" x14ac:dyDescent="0.25">
      <c r="A101" s="10">
        <v>99</v>
      </c>
      <c r="B101" s="11">
        <v>43739</v>
      </c>
      <c r="C101" s="12">
        <v>43</v>
      </c>
      <c r="D101" s="15">
        <v>0</v>
      </c>
      <c r="E101" s="14">
        <f t="shared" si="2"/>
        <v>38.791666666666664</v>
      </c>
      <c r="F101" s="18">
        <f>IF(Tableau3[[#This Row],[Période]]&lt;&gt;B102,SUMIFS(Tableau3[nbre d''heures
travaillées],Tableau3[Période],Tableau3[[#This Row],[Période]]),0)</f>
        <v>0</v>
      </c>
    </row>
    <row r="102" spans="1:6" x14ac:dyDescent="0.25">
      <c r="A102" s="10">
        <v>100</v>
      </c>
      <c r="B102" s="11">
        <v>43739</v>
      </c>
      <c r="C102" s="12">
        <v>44</v>
      </c>
      <c r="D102" s="15">
        <v>44</v>
      </c>
      <c r="E102" s="14">
        <f t="shared" si="2"/>
        <v>40.625</v>
      </c>
      <c r="F102" s="18">
        <f>IF(Tableau3[[#This Row],[Période]]&lt;&gt;B103,SUMIFS(Tableau3[nbre d''heures
travaillées],Tableau3[Période],Tableau3[[#This Row],[Période]]),0)</f>
        <v>191.5</v>
      </c>
    </row>
    <row r="103" spans="1:6" x14ac:dyDescent="0.25">
      <c r="A103" s="10">
        <v>101</v>
      </c>
      <c r="B103" s="11">
        <v>43770</v>
      </c>
      <c r="C103" s="12">
        <v>45</v>
      </c>
      <c r="D103" s="15">
        <v>51</v>
      </c>
      <c r="E103" s="14">
        <f t="shared" si="2"/>
        <v>40.875</v>
      </c>
      <c r="F103" s="18">
        <f>IF(Tableau3[[#This Row],[Période]]&lt;&gt;B104,SUMIFS(Tableau3[nbre d''heures
travaillées],Tableau3[Période],Tableau3[[#This Row],[Période]]),0)</f>
        <v>0</v>
      </c>
    </row>
    <row r="104" spans="1:6" x14ac:dyDescent="0.25">
      <c r="A104" s="10">
        <v>102</v>
      </c>
      <c r="B104" s="11">
        <v>43770</v>
      </c>
      <c r="C104" s="12">
        <v>46</v>
      </c>
      <c r="D104" s="15">
        <v>34.5</v>
      </c>
      <c r="E104" s="14">
        <f t="shared" si="2"/>
        <v>38.75</v>
      </c>
      <c r="F104" s="18">
        <f>IF(Tableau3[[#This Row],[Période]]&lt;&gt;B105,SUMIFS(Tableau3[nbre d''heures
travaillées],Tableau3[Période],Tableau3[[#This Row],[Période]]),0)</f>
        <v>0</v>
      </c>
    </row>
    <row r="105" spans="1:6" x14ac:dyDescent="0.25">
      <c r="A105" s="10">
        <v>103</v>
      </c>
      <c r="B105" s="11">
        <v>43770</v>
      </c>
      <c r="C105" s="12">
        <v>47</v>
      </c>
      <c r="D105" s="13">
        <v>50.5</v>
      </c>
      <c r="E105" s="14">
        <f t="shared" si="2"/>
        <v>42.958333333333336</v>
      </c>
      <c r="F105" s="18">
        <f>IF(Tableau3[[#This Row],[Période]]&lt;&gt;B106,SUMIFS(Tableau3[nbre d''heures
travaillées],Tableau3[Période],Tableau3[[#This Row],[Période]]),0)</f>
        <v>0</v>
      </c>
    </row>
    <row r="106" spans="1:6" x14ac:dyDescent="0.25">
      <c r="A106" s="10">
        <v>104</v>
      </c>
      <c r="B106" s="11">
        <v>43770</v>
      </c>
      <c r="C106" s="12">
        <v>48</v>
      </c>
      <c r="D106" s="13">
        <v>46</v>
      </c>
      <c r="E106" s="14">
        <f t="shared" si="2"/>
        <v>42.916666666666664</v>
      </c>
      <c r="F106" s="18">
        <f>IF(Tableau3[[#This Row],[Période]]&lt;&gt;B107,SUMIFS(Tableau3[nbre d''heures
travaillées],Tableau3[Période],Tableau3[[#This Row],[Période]]),0)</f>
        <v>182</v>
      </c>
    </row>
    <row r="107" spans="1:6" x14ac:dyDescent="0.25">
      <c r="A107" s="10">
        <v>105</v>
      </c>
      <c r="B107" s="11">
        <v>43800</v>
      </c>
      <c r="C107" s="12">
        <v>49</v>
      </c>
      <c r="D107" s="13">
        <v>57.5</v>
      </c>
      <c r="E107" s="14">
        <f t="shared" si="2"/>
        <v>43.666666666666664</v>
      </c>
      <c r="F107" s="18">
        <f>IF(Tableau3[[#This Row],[Période]]&lt;&gt;B108,SUMIFS(Tableau3[nbre d''heures
travaillées],Tableau3[Période],Tableau3[[#This Row],[Période]]),0)</f>
        <v>0</v>
      </c>
    </row>
    <row r="108" spans="1:6" x14ac:dyDescent="0.25">
      <c r="A108" s="10">
        <v>106</v>
      </c>
      <c r="B108" s="11">
        <v>43800</v>
      </c>
      <c r="C108" s="12">
        <v>50</v>
      </c>
      <c r="D108" s="13">
        <v>50.5</v>
      </c>
      <c r="E108" s="16">
        <f t="shared" si="2"/>
        <v>44.208333333333336</v>
      </c>
      <c r="F108" s="18">
        <f>IF(Tableau3[[#This Row],[Période]]&lt;&gt;B109,SUMIFS(Tableau3[nbre d''heures
travaillées],Tableau3[Période],Tableau3[[#This Row],[Période]]),0)</f>
        <v>0</v>
      </c>
    </row>
    <row r="109" spans="1:6" x14ac:dyDescent="0.25">
      <c r="A109" s="10">
        <v>107</v>
      </c>
      <c r="B109" s="11">
        <v>43800</v>
      </c>
      <c r="C109" s="12">
        <v>51</v>
      </c>
      <c r="D109" s="15">
        <v>44</v>
      </c>
      <c r="E109" s="14">
        <f t="shared" si="2"/>
        <v>43.791666666666664</v>
      </c>
      <c r="F109" s="18">
        <f>IF(Tableau3[[#This Row],[Période]]&lt;&gt;B110,SUMIFS(Tableau3[nbre d''heures
travaillées],Tableau3[Période],Tableau3[[#This Row],[Période]]),0)</f>
        <v>0</v>
      </c>
    </row>
    <row r="110" spans="1:6" x14ac:dyDescent="0.25">
      <c r="A110" s="10">
        <v>108</v>
      </c>
      <c r="B110" s="11">
        <v>43800</v>
      </c>
      <c r="C110" s="12">
        <v>52</v>
      </c>
      <c r="D110" s="15">
        <v>0</v>
      </c>
      <c r="E110" s="14">
        <f t="shared" si="2"/>
        <v>39.75</v>
      </c>
      <c r="F110" s="18">
        <f>IF(Tableau3[[#This Row],[Période]]&lt;&gt;B111,SUMIFS(Tableau3[nbre d''heures
travaillées],Tableau3[Période],Tableau3[[#This Row],[Période]]),0)</f>
        <v>0</v>
      </c>
    </row>
    <row r="111" spans="1:6" x14ac:dyDescent="0.25">
      <c r="A111" s="10">
        <v>109</v>
      </c>
      <c r="B111" s="11">
        <v>43800</v>
      </c>
      <c r="C111" s="12">
        <v>1</v>
      </c>
      <c r="D111" s="15">
        <v>43.5</v>
      </c>
      <c r="E111" s="14">
        <f t="shared" si="2"/>
        <v>39.166666666666664</v>
      </c>
      <c r="F111" s="18">
        <f>IF(Tableau3[[#This Row],[Période]]&lt;&gt;B112,SUMIFS(Tableau3[nbre d''heures
travaillées],Tableau3[Période],Tableau3[[#This Row],[Période]]),0)</f>
        <v>195.5</v>
      </c>
    </row>
    <row r="112" spans="1:6" x14ac:dyDescent="0.25">
      <c r="A112" s="10">
        <v>110</v>
      </c>
      <c r="B112" s="11">
        <v>43831</v>
      </c>
      <c r="C112" s="12">
        <v>2</v>
      </c>
      <c r="D112" s="13">
        <v>48.5</v>
      </c>
      <c r="E112" s="14">
        <f t="shared" si="2"/>
        <v>39.166666666666664</v>
      </c>
      <c r="F112" s="18">
        <f>IF(Tableau3[[#This Row],[Période]]&lt;&gt;B113,SUMIFS(Tableau3[nbre d''heures
travaillées],Tableau3[Période],Tableau3[[#This Row],[Période]]),0)</f>
        <v>0</v>
      </c>
    </row>
    <row r="113" spans="1:6" x14ac:dyDescent="0.25">
      <c r="A113" s="10">
        <v>111</v>
      </c>
      <c r="B113" s="11">
        <v>43831</v>
      </c>
      <c r="C113" s="12">
        <v>3</v>
      </c>
      <c r="D113" s="15">
        <v>44</v>
      </c>
      <c r="E113" s="14">
        <f t="shared" si="2"/>
        <v>42.833333333333336</v>
      </c>
      <c r="F113" s="18">
        <f>IF(Tableau3[[#This Row],[Période]]&lt;&gt;B114,SUMIFS(Tableau3[nbre d''heures
travaillées],Tableau3[Période],Tableau3[[#This Row],[Période]]),0)</f>
        <v>0</v>
      </c>
    </row>
    <row r="114" spans="1:6" x14ac:dyDescent="0.25">
      <c r="A114" s="10">
        <v>112</v>
      </c>
      <c r="B114" s="11">
        <v>43831</v>
      </c>
      <c r="C114" s="12">
        <v>4</v>
      </c>
      <c r="D114" s="13">
        <v>48.5</v>
      </c>
      <c r="E114" s="14">
        <f t="shared" si="2"/>
        <v>43.208333333333336</v>
      </c>
      <c r="F114" s="18">
        <f>IF(Tableau3[[#This Row],[Période]]&lt;&gt;B115,SUMIFS(Tableau3[nbre d''heures
travaillées],Tableau3[Période],Tableau3[[#This Row],[Période]]),0)</f>
        <v>0</v>
      </c>
    </row>
    <row r="115" spans="1:6" x14ac:dyDescent="0.25">
      <c r="A115" s="10">
        <v>113</v>
      </c>
      <c r="B115" s="11">
        <v>43831</v>
      </c>
      <c r="C115" s="12">
        <v>5</v>
      </c>
      <c r="D115" s="15">
        <v>44</v>
      </c>
      <c r="E115" s="14">
        <f t="shared" si="2"/>
        <v>42.625</v>
      </c>
      <c r="F115" s="18">
        <f>IF(Tableau3[[#This Row],[Période]]&lt;&gt;B116,SUMIFS(Tableau3[nbre d''heures
travaillées],Tableau3[Période],Tableau3[[#This Row],[Période]]),0)</f>
        <v>185</v>
      </c>
    </row>
    <row r="116" spans="1:6" x14ac:dyDescent="0.25">
      <c r="A116" s="10">
        <v>114</v>
      </c>
      <c r="B116" s="11">
        <v>43862</v>
      </c>
      <c r="C116" s="12">
        <v>6</v>
      </c>
      <c r="D116" s="13">
        <v>48.5</v>
      </c>
      <c r="E116" s="14">
        <f t="shared" si="2"/>
        <v>43.791666666666664</v>
      </c>
      <c r="F116" s="18">
        <f>IF(Tableau3[[#This Row],[Période]]&lt;&gt;B117,SUMIFS(Tableau3[nbre d''heures
travaillées],Tableau3[Période],Tableau3[[#This Row],[Période]]),0)</f>
        <v>0</v>
      </c>
    </row>
    <row r="117" spans="1:6" x14ac:dyDescent="0.25">
      <c r="A117" s="10">
        <v>115</v>
      </c>
      <c r="B117" s="11">
        <v>43862</v>
      </c>
      <c r="C117" s="12">
        <v>7</v>
      </c>
      <c r="D117" s="13">
        <v>48.5</v>
      </c>
      <c r="E117" s="14">
        <f t="shared" si="2"/>
        <v>43.625</v>
      </c>
      <c r="F117" s="18">
        <f>IF(Tableau3[[#This Row],[Période]]&lt;&gt;B118,SUMIFS(Tableau3[nbre d''heures
travaillées],Tableau3[Période],Tableau3[[#This Row],[Période]]),0)</f>
        <v>0</v>
      </c>
    </row>
    <row r="118" spans="1:6" x14ac:dyDescent="0.25">
      <c r="A118" s="10">
        <v>116</v>
      </c>
      <c r="B118" s="11">
        <v>43862</v>
      </c>
      <c r="C118" s="12">
        <v>8</v>
      </c>
      <c r="D118" s="15">
        <v>0</v>
      </c>
      <c r="E118" s="14">
        <f t="shared" si="2"/>
        <v>39.791666666666664</v>
      </c>
      <c r="F118" s="18">
        <f>IF(Tableau3[[#This Row],[Période]]&lt;&gt;B119,SUMIFS(Tableau3[nbre d''heures
travaillées],Tableau3[Période],Tableau3[[#This Row],[Période]]),0)</f>
        <v>0</v>
      </c>
    </row>
    <row r="119" spans="1:6" x14ac:dyDescent="0.25">
      <c r="A119" s="10">
        <v>117</v>
      </c>
      <c r="B119" s="11">
        <v>43862</v>
      </c>
      <c r="C119" s="12">
        <v>9</v>
      </c>
      <c r="D119" s="13">
        <v>48.5</v>
      </c>
      <c r="E119" s="14">
        <f t="shared" si="2"/>
        <v>39.041666666666664</v>
      </c>
      <c r="F119" s="18">
        <f>IF(Tableau3[[#This Row],[Période]]&lt;&gt;B120,SUMIFS(Tableau3[nbre d''heures
travaillées],Tableau3[Période],Tableau3[[#This Row],[Période]]),0)</f>
        <v>145.5</v>
      </c>
    </row>
    <row r="120" spans="1:6" x14ac:dyDescent="0.25">
      <c r="A120" s="10">
        <v>118</v>
      </c>
      <c r="B120" s="11">
        <v>43891</v>
      </c>
      <c r="C120" s="12">
        <v>10</v>
      </c>
      <c r="D120" s="13">
        <v>48.5</v>
      </c>
      <c r="E120" s="14">
        <f t="shared" si="2"/>
        <v>38.875</v>
      </c>
      <c r="F120" s="18">
        <f>IF(Tableau3[[#This Row],[Période]]&lt;&gt;B121,SUMIFS(Tableau3[nbre d''heures
travaillées],Tableau3[Période],Tableau3[[#This Row],[Période]]),0)</f>
        <v>0</v>
      </c>
    </row>
    <row r="121" spans="1:6" x14ac:dyDescent="0.25">
      <c r="A121" s="10">
        <v>119</v>
      </c>
      <c r="B121" s="11">
        <v>43891</v>
      </c>
      <c r="C121" s="12">
        <v>11</v>
      </c>
      <c r="D121" s="15">
        <v>44</v>
      </c>
      <c r="E121" s="14">
        <f t="shared" si="2"/>
        <v>38.875</v>
      </c>
      <c r="F121" s="18">
        <f>IF(Tableau3[[#This Row],[Période]]&lt;&gt;B122,SUMIFS(Tableau3[nbre d''heures
travaillées],Tableau3[Période],Tableau3[[#This Row],[Période]]),0)</f>
        <v>0</v>
      </c>
    </row>
    <row r="122" spans="1:6" x14ac:dyDescent="0.25">
      <c r="A122" s="10">
        <v>120</v>
      </c>
      <c r="B122" s="11">
        <v>43891</v>
      </c>
      <c r="C122" s="12">
        <v>12</v>
      </c>
      <c r="D122" s="15">
        <v>22.5</v>
      </c>
      <c r="E122" s="14">
        <f t="shared" si="2"/>
        <v>40.75</v>
      </c>
      <c r="F122" s="18">
        <f>IF(Tableau3[[#This Row],[Période]]&lt;&gt;B123,SUMIFS(Tableau3[nbre d''heures
travaillées],Tableau3[Période],Tableau3[[#This Row],[Période]]),0)</f>
        <v>0</v>
      </c>
    </row>
    <row r="123" spans="1:6" x14ac:dyDescent="0.25">
      <c r="A123" s="10">
        <v>121</v>
      </c>
      <c r="B123" s="11">
        <v>43891</v>
      </c>
      <c r="C123" s="12">
        <v>13</v>
      </c>
      <c r="D123" s="15">
        <v>0</v>
      </c>
      <c r="E123" s="14">
        <f t="shared" si="2"/>
        <v>37.125</v>
      </c>
      <c r="F123" s="18">
        <f>IF(Tableau3[[#This Row],[Période]]&lt;&gt;B124,SUMIFS(Tableau3[nbre d''heures
travaillées],Tableau3[Période],Tableau3[[#This Row],[Période]]),0)</f>
        <v>115</v>
      </c>
    </row>
    <row r="124" spans="1:6" x14ac:dyDescent="0.25">
      <c r="A124" s="10">
        <v>122</v>
      </c>
      <c r="B124" s="11">
        <v>43922</v>
      </c>
      <c r="C124" s="12">
        <v>14</v>
      </c>
      <c r="D124" s="15">
        <v>0</v>
      </c>
      <c r="E124" s="14">
        <f t="shared" si="2"/>
        <v>33.083333333333336</v>
      </c>
      <c r="F124" s="18">
        <f>IF(Tableau3[[#This Row],[Période]]&lt;&gt;B125,SUMIFS(Tableau3[nbre d''heures
travaillées],Tableau3[Période],Tableau3[[#This Row],[Période]]),0)</f>
        <v>0</v>
      </c>
    </row>
    <row r="125" spans="1:6" x14ac:dyDescent="0.25">
      <c r="A125" s="10">
        <v>123</v>
      </c>
      <c r="B125" s="11">
        <v>43922</v>
      </c>
      <c r="C125" s="12">
        <v>15</v>
      </c>
      <c r="D125" s="15">
        <v>0</v>
      </c>
      <c r="E125" s="14">
        <f t="shared" si="2"/>
        <v>29.416666666666668</v>
      </c>
      <c r="F125" s="18">
        <f>IF(Tableau3[[#This Row],[Période]]&lt;&gt;B126,SUMIFS(Tableau3[nbre d''heures
travaillées],Tableau3[Période],Tableau3[[#This Row],[Période]]),0)</f>
        <v>0</v>
      </c>
    </row>
    <row r="126" spans="1:6" x14ac:dyDescent="0.25">
      <c r="A126" s="10">
        <v>124</v>
      </c>
      <c r="B126" s="11">
        <v>43922</v>
      </c>
      <c r="C126" s="12">
        <v>16</v>
      </c>
      <c r="D126" s="15">
        <v>0</v>
      </c>
      <c r="E126" s="14">
        <f t="shared" si="2"/>
        <v>25.375</v>
      </c>
      <c r="F126" s="18">
        <f>IF(Tableau3[[#This Row],[Période]]&lt;&gt;B127,SUMIFS(Tableau3[nbre d''heures
travaillées],Tableau3[Période],Tableau3[[#This Row],[Période]]),0)</f>
        <v>0</v>
      </c>
    </row>
    <row r="127" spans="1:6" x14ac:dyDescent="0.25">
      <c r="A127" s="10">
        <v>125</v>
      </c>
      <c r="B127" s="11">
        <v>43922</v>
      </c>
      <c r="C127" s="12">
        <v>17</v>
      </c>
      <c r="D127" s="15">
        <v>0</v>
      </c>
      <c r="E127" s="14">
        <f t="shared" si="2"/>
        <v>21.708333333333332</v>
      </c>
      <c r="F127" s="18">
        <f>IF(Tableau3[[#This Row],[Période]]&lt;&gt;B128,SUMIFS(Tableau3[nbre d''heures
travaillées],Tableau3[Période],Tableau3[[#This Row],[Période]]),0)</f>
        <v>0</v>
      </c>
    </row>
    <row r="128" spans="1:6" x14ac:dyDescent="0.25">
      <c r="A128" s="10">
        <v>126</v>
      </c>
      <c r="B128" s="11">
        <v>43922</v>
      </c>
      <c r="C128" s="12">
        <v>18</v>
      </c>
      <c r="D128" s="15">
        <v>0</v>
      </c>
      <c r="E128" s="14">
        <f t="shared" si="2"/>
        <v>17.666666666666668</v>
      </c>
      <c r="F128" s="18">
        <f>IF(Tableau3[[#This Row],[Période]]&lt;&gt;B129,SUMIFS(Tableau3[nbre d''heures
travaillées],Tableau3[Période],Tableau3[[#This Row],[Période]]),0)</f>
        <v>0</v>
      </c>
    </row>
    <row r="129" spans="1:6" x14ac:dyDescent="0.25">
      <c r="A129" s="10">
        <v>127</v>
      </c>
      <c r="B129" s="11">
        <v>43952</v>
      </c>
      <c r="C129" s="12">
        <v>19</v>
      </c>
      <c r="D129" s="15">
        <v>0</v>
      </c>
      <c r="E129" s="14">
        <f t="shared" ref="E129:E136" si="3">AVERAGE(D118:D129)</f>
        <v>13.625</v>
      </c>
      <c r="F129" s="18">
        <f>IF(Tableau3[[#This Row],[Période]]&lt;&gt;B130,SUMIFS(Tableau3[nbre d''heures
travaillées],Tableau3[Période],Tableau3[[#This Row],[Période]]),0)</f>
        <v>0</v>
      </c>
    </row>
    <row r="130" spans="1:6" x14ac:dyDescent="0.25">
      <c r="A130" s="10">
        <v>128</v>
      </c>
      <c r="B130" s="11">
        <v>43952</v>
      </c>
      <c r="C130" s="12">
        <v>20</v>
      </c>
      <c r="D130" s="15">
        <v>0</v>
      </c>
      <c r="E130" s="14">
        <f t="shared" si="3"/>
        <v>13.625</v>
      </c>
      <c r="F130" s="18">
        <f>IF(Tableau3[[#This Row],[Période]]&lt;&gt;B131,SUMIFS(Tableau3[nbre d''heures
travaillées],Tableau3[Période],Tableau3[[#This Row],[Période]]),0)</f>
        <v>0</v>
      </c>
    </row>
    <row r="131" spans="1:6" x14ac:dyDescent="0.25">
      <c r="A131" s="10">
        <v>129</v>
      </c>
      <c r="B131" s="11">
        <v>43952</v>
      </c>
      <c r="C131" s="12">
        <v>21</v>
      </c>
      <c r="D131" s="15">
        <v>18</v>
      </c>
      <c r="E131" s="14">
        <f t="shared" si="3"/>
        <v>11.083333333333334</v>
      </c>
      <c r="F131" s="18">
        <f>IF(Tableau3[[#This Row],[Période]]&lt;&gt;B132,SUMIFS(Tableau3[nbre d''heures
travaillées],Tableau3[Période],Tableau3[[#This Row],[Période]]),0)</f>
        <v>0</v>
      </c>
    </row>
    <row r="132" spans="1:6" x14ac:dyDescent="0.25">
      <c r="A132" s="10">
        <v>130</v>
      </c>
      <c r="B132" s="11">
        <v>43952</v>
      </c>
      <c r="C132" s="12">
        <v>22</v>
      </c>
      <c r="D132" s="15">
        <v>24.75</v>
      </c>
      <c r="E132" s="14">
        <f t="shared" si="3"/>
        <v>9.1041666666666661</v>
      </c>
      <c r="F132" s="18">
        <f>IF(Tableau3[[#This Row],[Période]]&lt;&gt;B133,SUMIFS(Tableau3[nbre d''heures
travaillées],Tableau3[Période],Tableau3[[#This Row],[Période]]),0)</f>
        <v>42.75</v>
      </c>
    </row>
    <row r="133" spans="1:6" x14ac:dyDescent="0.25">
      <c r="A133" s="10">
        <v>131</v>
      </c>
      <c r="B133" s="11">
        <v>43983</v>
      </c>
      <c r="C133" s="12">
        <v>23</v>
      </c>
      <c r="D133" s="15">
        <v>26</v>
      </c>
      <c r="E133" s="14">
        <f t="shared" si="3"/>
        <v>7.604166666666667</v>
      </c>
      <c r="F133" s="18">
        <f>IF(Tableau3[[#This Row],[Période]]&lt;&gt;B134,SUMIFS(Tableau3[nbre d''heures
travaillées],Tableau3[Période],Tableau3[[#This Row],[Période]]),0)</f>
        <v>0</v>
      </c>
    </row>
    <row r="134" spans="1:6" x14ac:dyDescent="0.25">
      <c r="A134" s="10">
        <v>132</v>
      </c>
      <c r="B134" s="11">
        <v>43983</v>
      </c>
      <c r="C134" s="12">
        <v>24</v>
      </c>
      <c r="D134" s="15">
        <v>26</v>
      </c>
      <c r="E134" s="14">
        <f t="shared" si="3"/>
        <v>7.895833333333333</v>
      </c>
      <c r="F134" s="18">
        <f>IF(Tableau3[[#This Row],[Période]]&lt;&gt;B135,SUMIFS(Tableau3[nbre d''heures
travaillées],Tableau3[Période],Tableau3[[#This Row],[Période]]),0)</f>
        <v>0</v>
      </c>
    </row>
    <row r="135" spans="1:6" x14ac:dyDescent="0.25">
      <c r="A135" s="10">
        <v>133</v>
      </c>
      <c r="B135" s="11">
        <v>43983</v>
      </c>
      <c r="C135" s="12">
        <v>25</v>
      </c>
      <c r="D135" s="15">
        <v>47.5</v>
      </c>
      <c r="E135" s="14">
        <f t="shared" si="3"/>
        <v>11.854166666666666</v>
      </c>
      <c r="F135" s="18">
        <f>IF(Tableau3[[#This Row],[Période]]&lt;&gt;B136,SUMIFS(Tableau3[nbre d''heures
travaillées],Tableau3[Période],Tableau3[[#This Row],[Période]]),0)</f>
        <v>0</v>
      </c>
    </row>
    <row r="136" spans="1:6" x14ac:dyDescent="0.25">
      <c r="A136" s="10">
        <v>134</v>
      </c>
      <c r="B136" s="11">
        <v>43983</v>
      </c>
      <c r="C136" s="12">
        <v>26</v>
      </c>
      <c r="D136" s="15">
        <v>47.5</v>
      </c>
      <c r="E136" s="14">
        <f t="shared" si="3"/>
        <v>15.8125</v>
      </c>
      <c r="F136" s="18">
        <f>IF(Tableau3[[#This Row],[Période]]&lt;&gt;B137,SUMIFS(Tableau3[nbre d''heures
travaillées],Tableau3[Période],Tableau3[[#This Row],[Période]]),0)</f>
        <v>147</v>
      </c>
    </row>
    <row r="137" spans="1:6" x14ac:dyDescent="0.25">
      <c r="A137" s="10">
        <v>135</v>
      </c>
      <c r="B137" s="11">
        <v>44013</v>
      </c>
      <c r="C137" s="12">
        <v>27</v>
      </c>
      <c r="D137" s="15">
        <v>47.5</v>
      </c>
      <c r="E137" s="14">
        <f>AVERAGE(D126:D136)</f>
        <v>17.25</v>
      </c>
      <c r="F137" s="18">
        <f>IF(Tableau3[[#This Row],[Période]]&lt;&gt;B138,SUMIFS(Tableau3[nbre d''heures
travaillées],Tableau3[Période],Tableau3[[#This Row],[Période]]),0)</f>
        <v>0</v>
      </c>
    </row>
    <row r="138" spans="1:6" x14ac:dyDescent="0.25">
      <c r="A138" s="10">
        <v>136</v>
      </c>
      <c r="B138" s="11">
        <v>44013</v>
      </c>
      <c r="C138" s="12">
        <v>28</v>
      </c>
      <c r="D138" s="15">
        <v>47</v>
      </c>
      <c r="E138" s="14">
        <f>AVERAGE(D127:D137)</f>
        <v>21.568181818181817</v>
      </c>
      <c r="F138" s="18">
        <f>IF(Tableau3[[#This Row],[Période]]&lt;&gt;B139,SUMIFS(Tableau3[nbre d''heures
travaillées],Tableau3[Période],Tableau3[[#This Row],[Période]]),0)</f>
        <v>0</v>
      </c>
    </row>
    <row r="139" spans="1:6" x14ac:dyDescent="0.25">
      <c r="A139" s="10">
        <v>137</v>
      </c>
      <c r="B139" s="11">
        <v>44013</v>
      </c>
      <c r="C139" s="12">
        <v>29</v>
      </c>
      <c r="D139" s="15">
        <v>31</v>
      </c>
      <c r="E139" s="14">
        <f>AVERAGE(D128:D138)</f>
        <v>25.84090909090909</v>
      </c>
      <c r="F139" s="18">
        <f>IF(Tableau3[[#This Row],[Période]]&lt;&gt;B140,SUMIFS(Tableau3[nbre d''heures
travaillées],Tableau3[Période],Tableau3[[#This Row],[Période]]),0)</f>
        <v>0</v>
      </c>
    </row>
    <row r="140" spans="1:6" x14ac:dyDescent="0.25">
      <c r="A140" s="10">
        <v>138</v>
      </c>
      <c r="B140" s="11">
        <v>44013</v>
      </c>
      <c r="C140" s="12">
        <v>30</v>
      </c>
      <c r="D140" s="13">
        <v>49.75</v>
      </c>
      <c r="E140" s="14">
        <f>AVERAGE(D129:D139)</f>
        <v>28.65909090909091</v>
      </c>
      <c r="F140" s="18">
        <f>IF(Tableau3[[#This Row],[Période]]&lt;&gt;B141,SUMIFS(Tableau3[nbre d''heures
travaillées],Tableau3[Période],Tableau3[[#This Row],[Période]]),0)</f>
        <v>0</v>
      </c>
    </row>
    <row r="141" spans="1:6" x14ac:dyDescent="0.25">
      <c r="A141" s="10">
        <v>139</v>
      </c>
      <c r="B141" s="11">
        <v>44013</v>
      </c>
      <c r="C141" s="12">
        <v>31</v>
      </c>
      <c r="D141" s="17">
        <v>48.5</v>
      </c>
      <c r="E141" s="14">
        <f>AVERAGE(D58:D140)</f>
        <v>26.138554216867469</v>
      </c>
      <c r="F141" s="18">
        <f>IF(Tableau3[[#This Row],[Période]]&lt;&gt;B142,SUMIFS(Tableau3[nbre d''heures
travaillées],Tableau3[Période],Tableau3[[#This Row],[Période]]),0)</f>
        <v>223.75</v>
      </c>
    </row>
    <row r="142" spans="1:6" x14ac:dyDescent="0.25">
      <c r="A142" s="10">
        <v>140</v>
      </c>
      <c r="B142" s="11">
        <v>44044</v>
      </c>
      <c r="C142" s="12">
        <v>32</v>
      </c>
      <c r="D142" s="13">
        <v>52</v>
      </c>
      <c r="E142" s="14">
        <f>AVERAGE(D59:D142)</f>
        <v>27.023809523809526</v>
      </c>
      <c r="F142" s="18">
        <f>IF(Tableau3[[#This Row],[Période]]&lt;&gt;B143,SUMIFS(Tableau3[nbre d''heures
travaillées],Tableau3[Période],Tableau3[[#This Row],[Période]]),0)</f>
        <v>0</v>
      </c>
    </row>
    <row r="143" spans="1:6" x14ac:dyDescent="0.25">
      <c r="A143" s="10">
        <v>141</v>
      </c>
      <c r="B143" s="11">
        <v>44044</v>
      </c>
      <c r="C143" s="12">
        <v>33</v>
      </c>
      <c r="D143" s="13">
        <v>52.75</v>
      </c>
      <c r="E143" s="14">
        <f>AVERAGE(D60:D143)</f>
        <v>27.151785714285715</v>
      </c>
      <c r="F143" s="18">
        <f>IF(Tableau3[[#This Row],[Période]]&lt;&gt;B144,SUMIFS(Tableau3[nbre d''heures
travaillées],Tableau3[Période],Tableau3[[#This Row],[Période]]),0)</f>
        <v>0</v>
      </c>
    </row>
    <row r="144" spans="1:6" x14ac:dyDescent="0.25">
      <c r="A144" s="10">
        <v>142</v>
      </c>
      <c r="B144" s="11">
        <v>44044</v>
      </c>
      <c r="C144" s="12">
        <v>34</v>
      </c>
      <c r="D144" s="15">
        <v>22</v>
      </c>
      <c r="E144" s="14">
        <f t="shared" ref="E144:E155" si="4">AVERAGE(D61:D144)</f>
        <v>26.836309523809526</v>
      </c>
      <c r="F144" s="18">
        <f>IF(Tableau3[[#This Row],[Période]]&lt;&gt;B145,SUMIFS(Tableau3[nbre d''heures
travaillées],Tableau3[Période],Tableau3[[#This Row],[Période]]),0)</f>
        <v>0</v>
      </c>
    </row>
    <row r="145" spans="1:6" x14ac:dyDescent="0.25">
      <c r="A145" s="10">
        <v>143</v>
      </c>
      <c r="B145" s="11">
        <v>44044</v>
      </c>
      <c r="C145" s="12">
        <v>35</v>
      </c>
      <c r="D145" s="15">
        <v>0</v>
      </c>
      <c r="E145" s="14">
        <f t="shared" si="4"/>
        <v>26.258928571428573</v>
      </c>
      <c r="F145" s="18">
        <f>IF(Tableau3[[#This Row],[Période]]&lt;&gt;B146,SUMIFS(Tableau3[nbre d''heures
travaillées],Tableau3[Période],Tableau3[[#This Row],[Période]]),0)</f>
        <v>126.75</v>
      </c>
    </row>
    <row r="146" spans="1:6" x14ac:dyDescent="0.25">
      <c r="A146" s="10">
        <v>144</v>
      </c>
      <c r="B146" s="11">
        <v>44075</v>
      </c>
      <c r="C146" s="12">
        <v>36</v>
      </c>
      <c r="D146" s="15">
        <v>0</v>
      </c>
      <c r="E146" s="14">
        <f t="shared" si="4"/>
        <v>25.68154761904762</v>
      </c>
      <c r="F146" s="18">
        <f>IF(Tableau3[[#This Row],[Période]]&lt;&gt;B147,SUMIFS(Tableau3[nbre d''heures
travaillées],Tableau3[Période],Tableau3[[#This Row],[Période]]),0)</f>
        <v>0</v>
      </c>
    </row>
    <row r="147" spans="1:6" x14ac:dyDescent="0.25">
      <c r="A147" s="10">
        <v>145</v>
      </c>
      <c r="B147" s="11">
        <v>44075</v>
      </c>
      <c r="C147" s="12">
        <v>37</v>
      </c>
      <c r="D147" s="15">
        <v>41.75</v>
      </c>
      <c r="E147" s="14">
        <f t="shared" si="4"/>
        <v>25.601190476190474</v>
      </c>
      <c r="F147" s="18">
        <f>IF(Tableau3[[#This Row],[Période]]&lt;&gt;B148,SUMIFS(Tableau3[nbre d''heures
travaillées],Tableau3[Période],Tableau3[[#This Row],[Période]]),0)</f>
        <v>0</v>
      </c>
    </row>
    <row r="148" spans="1:6" x14ac:dyDescent="0.25">
      <c r="A148" s="10">
        <v>146</v>
      </c>
      <c r="B148" s="11">
        <v>44075</v>
      </c>
      <c r="C148" s="12">
        <v>38</v>
      </c>
      <c r="D148" s="15">
        <v>43</v>
      </c>
      <c r="E148" s="14">
        <f t="shared" si="4"/>
        <v>25.535714285714285</v>
      </c>
      <c r="F148" s="18">
        <f>IF(Tableau3[[#This Row],[Période]]&lt;&gt;B149,SUMIFS(Tableau3[nbre d''heures
travaillées],Tableau3[Période],Tableau3[[#This Row],[Période]]),0)</f>
        <v>0</v>
      </c>
    </row>
    <row r="149" spans="1:6" x14ac:dyDescent="0.25">
      <c r="A149" s="10">
        <v>147</v>
      </c>
      <c r="B149" s="11">
        <v>44075</v>
      </c>
      <c r="C149" s="12">
        <v>39</v>
      </c>
      <c r="D149" s="15">
        <v>42.25</v>
      </c>
      <c r="E149" s="14">
        <f t="shared" si="4"/>
        <v>25.776785714285715</v>
      </c>
      <c r="F149" s="18">
        <f>IF(Tableau3[[#This Row],[Période]]&lt;&gt;B150,SUMIFS(Tableau3[nbre d''heures
travaillées],Tableau3[Période],Tableau3[[#This Row],[Période]]),0)</f>
        <v>127</v>
      </c>
    </row>
    <row r="150" spans="1:6" x14ac:dyDescent="0.25">
      <c r="A150" s="10">
        <v>148</v>
      </c>
      <c r="B150" s="11">
        <v>44105</v>
      </c>
      <c r="C150" s="12">
        <v>40</v>
      </c>
      <c r="D150" s="15">
        <v>41.25</v>
      </c>
      <c r="E150" s="14">
        <f t="shared" si="4"/>
        <v>25.69047619047619</v>
      </c>
      <c r="F150" s="18">
        <f>IF(Tableau3[[#This Row],[Période]]&lt;&gt;B151,SUMIFS(Tableau3[nbre d''heures
travaillées],Tableau3[Période],Tableau3[[#This Row],[Période]]),0)</f>
        <v>0</v>
      </c>
    </row>
    <row r="151" spans="1:6" x14ac:dyDescent="0.25">
      <c r="A151" s="10">
        <v>149</v>
      </c>
      <c r="B151" s="11">
        <v>44105</v>
      </c>
      <c r="C151" s="12">
        <v>41</v>
      </c>
      <c r="D151" s="15">
        <v>44.25</v>
      </c>
      <c r="E151" s="14">
        <f t="shared" si="4"/>
        <v>25.639880952380953</v>
      </c>
      <c r="F151" s="18">
        <f>IF(Tableau3[[#This Row],[Période]]&lt;&gt;B152,SUMIFS(Tableau3[nbre d''heures
travaillées],Tableau3[Période],Tableau3[[#This Row],[Période]]),0)</f>
        <v>0</v>
      </c>
    </row>
    <row r="152" spans="1:6" x14ac:dyDescent="0.25">
      <c r="A152" s="10">
        <v>150</v>
      </c>
      <c r="B152" s="11">
        <v>44105</v>
      </c>
      <c r="C152" s="12">
        <v>42</v>
      </c>
      <c r="D152" s="15">
        <v>43.75</v>
      </c>
      <c r="E152" s="14">
        <f t="shared" si="4"/>
        <v>25.476190476190474</v>
      </c>
      <c r="F152" s="18">
        <f>IF(Tableau3[[#This Row],[Période]]&lt;&gt;B153,SUMIFS(Tableau3[nbre d''heures
travaillées],Tableau3[Période],Tableau3[[#This Row],[Période]]),0)</f>
        <v>0</v>
      </c>
    </row>
    <row r="153" spans="1:6" x14ac:dyDescent="0.25">
      <c r="A153" s="10">
        <v>151</v>
      </c>
      <c r="B153" s="11">
        <v>44105</v>
      </c>
      <c r="C153" s="12">
        <v>43</v>
      </c>
      <c r="D153" s="15">
        <v>28.25</v>
      </c>
      <c r="E153" s="14">
        <f t="shared" si="4"/>
        <v>25.68154761904762</v>
      </c>
      <c r="F153" s="18">
        <f>IF(Tableau3[[#This Row],[Période]]&lt;&gt;B154,SUMIFS(Tableau3[nbre d''heures
travaillées],Tableau3[Période],Tableau3[[#This Row],[Période]]),0)</f>
        <v>0</v>
      </c>
    </row>
    <row r="154" spans="1:6" x14ac:dyDescent="0.25">
      <c r="A154" s="10">
        <v>152</v>
      </c>
      <c r="B154" s="11">
        <v>44105</v>
      </c>
      <c r="C154" s="12">
        <v>44</v>
      </c>
      <c r="D154" s="15">
        <v>0</v>
      </c>
      <c r="E154" s="14">
        <f t="shared" si="4"/>
        <v>25.68154761904762</v>
      </c>
      <c r="F154" s="18">
        <f>IF(Tableau3[[#This Row],[Période]]&lt;&gt;B155,SUMIFS(Tableau3[nbre d''heures
travaillées],Tableau3[Période],Tableau3[[#This Row],[Période]]),0)</f>
        <v>157.5</v>
      </c>
    </row>
    <row r="155" spans="1:6" x14ac:dyDescent="0.25">
      <c r="A155" s="10">
        <v>153</v>
      </c>
      <c r="B155" s="11">
        <v>44136</v>
      </c>
      <c r="C155" s="12">
        <v>45</v>
      </c>
      <c r="D155" s="15">
        <v>0</v>
      </c>
      <c r="E155" s="14">
        <f t="shared" si="4"/>
        <v>25.68154761904762</v>
      </c>
      <c r="F155" s="18">
        <f>IF(Tableau3[[#This Row],[Période]]&lt;&gt;B157,SUMIFS(Tableau3[nbre d''heures
travaillées],Tableau3[Période],Tableau3[[#This Row],[Période]]),0)</f>
        <v>0</v>
      </c>
    </row>
    <row r="156" spans="1:6" x14ac:dyDescent="0.25">
      <c r="A156" s="19" t="s">
        <v>7</v>
      </c>
      <c r="B156" s="19"/>
      <c r="C156" s="20"/>
      <c r="D156" s="19">
        <f>SUBTOTAL(109,Tableau3[nbre d''heures
travaillées])</f>
        <v>4991.75</v>
      </c>
      <c r="E156" s="22"/>
      <c r="F156" s="21">
        <f>SUBTOTAL(109,Tableau3[Sous-Total])</f>
        <v>4991.75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CA</cp:lastModifiedBy>
  <cp:lastPrinted>2020-08-06T16:35:28Z</cp:lastPrinted>
  <dcterms:created xsi:type="dcterms:W3CDTF">2020-02-13T16:09:40Z</dcterms:created>
  <dcterms:modified xsi:type="dcterms:W3CDTF">2021-02-22T15:56:04Z</dcterms:modified>
</cp:coreProperties>
</file>