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B79A3974-3F51-477A-A6A9-A43ABF3F1BAB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JAN" sheetId="1" r:id="rId1"/>
    <sheet name="FEV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J6" i="6"/>
  <c r="I6" i="6"/>
  <c r="H6" i="6"/>
  <c r="G6" i="6"/>
  <c r="F6" i="6"/>
  <c r="E6" i="6"/>
  <c r="D6" i="6"/>
  <c r="K5" i="6"/>
  <c r="K4" i="6"/>
  <c r="K3" i="6"/>
  <c r="K2" i="6"/>
  <c r="K6" i="6" s="1"/>
  <c r="M1" i="6"/>
  <c r="A5" i="1"/>
  <c r="A6" i="1" s="1"/>
  <c r="A7" i="1" s="1"/>
  <c r="A2" i="6" s="1"/>
  <c r="A3" i="6" s="1"/>
  <c r="A4" i="6" s="1"/>
  <c r="A5" i="6" s="1"/>
  <c r="K5" i="1"/>
  <c r="J8" i="1"/>
  <c r="I8" i="1"/>
  <c r="H8" i="1"/>
  <c r="G8" i="1"/>
  <c r="F8" i="1"/>
  <c r="E8" i="1"/>
  <c r="D8" i="1"/>
  <c r="K6" i="1"/>
  <c r="K7" i="1"/>
  <c r="M1" i="1"/>
  <c r="K2" i="1" s="1"/>
  <c r="K8" i="1" l="1"/>
</calcChain>
</file>

<file path=xl/sharedStrings.xml><?xml version="1.0" encoding="utf-8"?>
<sst xmlns="http://schemas.openxmlformats.org/spreadsheetml/2006/main" count="26" uniqueCount="14">
  <si>
    <t>DATE</t>
  </si>
  <si>
    <t>TRAITEMENT AQ</t>
  </si>
  <si>
    <t>TRAITEMENT RBC</t>
  </si>
  <si>
    <t>DIVERS</t>
  </si>
  <si>
    <t>TRAITEMENT PV</t>
  </si>
  <si>
    <t>DEBUT</t>
  </si>
  <si>
    <t>FIN</t>
  </si>
  <si>
    <t>TOTAL PRESENCE</t>
  </si>
  <si>
    <t>TRAITEMENT RULE</t>
  </si>
  <si>
    <t>MODIF IM SAP</t>
  </si>
  <si>
    <t>Total</t>
  </si>
  <si>
    <t>TRAITEMENT CONF. SAISIE</t>
  </si>
  <si>
    <t>RULE-653</t>
  </si>
  <si>
    <t>RULE-930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</si>
</sst>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.0"/>
    <numFmt numFmtId="165" formatCode="[h]:m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0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50">
    <dxf>
      <font>
        <color theme="8" tint="0.79998168889431442"/>
      </font>
    </dxf>
    <dxf>
      <font>
        <color theme="8" tint="0.59996337778862885"/>
      </font>
    </dxf>
    <dxf>
      <numFmt numFmtId="165" formatCode="[h]:mm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5" formatCode="[h]:mm"/>
      <alignment horizontal="center" vertical="center" textRotation="0" wrapText="0" indent="0" justifyLastLine="0" shrinkToFit="0" readingOrder="0"/>
      <protection locked="1" hidden="0"/>
    </dxf>
    <dxf>
      <numFmt numFmtId="165" formatCode="[h]:mm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5" formatCode="[h]:mm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numFmt numFmtId="25" formatCode="hh:mm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K8" totalsRowCount="1" headerRowDxfId="49" dataDxfId="48">
  <autoFilter ref="A1:K7" xr:uid="{00000000-0009-0000-0100-000001000000}"/>
  <tableColumns count="11">
    <tableColumn id="1" xr3:uid="{00000000-0010-0000-0000-000001000000}" name="DATE" totalsRowLabel="Total" dataDxfId="47" totalsRowDxfId="12"/>
    <tableColumn id="8" xr3:uid="{00000000-0010-0000-0000-000008000000}" name="DEBUT" dataDxfId="46" totalsRowDxfId="11"/>
    <tableColumn id="9" xr3:uid="{00000000-0010-0000-0000-000009000000}" name="FIN" dataDxfId="45" totalsRowDxfId="10"/>
    <tableColumn id="2" xr3:uid="{00000000-0010-0000-0000-000002000000}" name="TRAITEMENT RULE" totalsRowFunction="count" dataDxfId="44" totalsRowDxfId="9"/>
    <tableColumn id="12" xr3:uid="{00000000-0010-0000-0000-00000C000000}" name="TRAITEMENT CONF. SAISIE" totalsRowFunction="count" dataDxfId="43" totalsRowDxfId="8"/>
    <tableColumn id="7" xr3:uid="{00000000-0010-0000-0000-000007000000}" name="TRAITEMENT PV" totalsRowFunction="count" dataDxfId="42" totalsRowDxfId="7"/>
    <tableColumn id="3" xr3:uid="{00000000-0010-0000-0000-000003000000}" name="TRAITEMENT AQ" totalsRowFunction="count" dataDxfId="41" totalsRowDxfId="6"/>
    <tableColumn id="4" xr3:uid="{00000000-0010-0000-0000-000004000000}" name="TRAITEMENT RBC" totalsRowFunction="count" dataDxfId="40" totalsRowDxfId="5"/>
    <tableColumn id="5" xr3:uid="{00000000-0010-0000-0000-000005000000}" name="MODIF IM SAP" totalsRowFunction="count" dataDxfId="39" totalsRowDxfId="4"/>
    <tableColumn id="6" xr3:uid="{00000000-0010-0000-0000-000006000000}" name="DIVERS" totalsRowFunction="count" dataDxfId="38" totalsRowDxfId="3"/>
    <tableColumn id="10" xr3:uid="{00000000-0010-0000-0000-00000A000000}" name="TOTAL PRESENCE" totalsRowFunction="sum" dataDxfId="37" totalsRowDxfId="2">
      <calculatedColumnFormula>IF(Tableau1[[#This Row],[FIN]]-Tableau1[[#This Row],[DEBUT]]=0,"-",Tableau1[[#This Row],[FIN]]-Tableau1[[#This Row],[DEBUT]]-M$1)</calculatedColumnFormula>
    </tableColumn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16" displayName="Tableau16" ref="A1:K6" totalsRowCount="1" headerRowDxfId="36" dataDxfId="35">
  <autoFilter ref="A1:K5" xr:uid="{00000000-0009-0000-0100-000005000000}"/>
  <tableColumns count="11">
    <tableColumn id="1" xr3:uid="{00000000-0010-0000-0100-000001000000}" name="DATE" totalsRowLabel="Total" dataDxfId="34" totalsRowDxfId="33"/>
    <tableColumn id="8" xr3:uid="{00000000-0010-0000-0100-000008000000}" name="DEBUT" dataDxfId="32" totalsRowDxfId="31"/>
    <tableColumn id="9" xr3:uid="{00000000-0010-0000-0100-000009000000}" name="FIN" dataDxfId="30" totalsRowDxfId="29"/>
    <tableColumn id="2" xr3:uid="{00000000-0010-0000-0100-000002000000}" name="TRAITEMENT RULE" totalsRowFunction="count" dataDxfId="28" totalsRowDxfId="27"/>
    <tableColumn id="12" xr3:uid="{00000000-0010-0000-0100-00000C000000}" name="TRAITEMENT CONF. SAISIE" totalsRowFunction="count" dataDxfId="26" totalsRowDxfId="25"/>
    <tableColumn id="7" xr3:uid="{00000000-0010-0000-0100-000007000000}" name="TRAITEMENT PV" totalsRowFunction="count" dataDxfId="24" totalsRowDxfId="23"/>
    <tableColumn id="3" xr3:uid="{00000000-0010-0000-0100-000003000000}" name="TRAITEMENT AQ" totalsRowFunction="count" dataDxfId="22" totalsRowDxfId="21"/>
    <tableColumn id="4" xr3:uid="{00000000-0010-0000-0100-000004000000}" name="TRAITEMENT RBC" totalsRowFunction="count" dataDxfId="20" totalsRowDxfId="19"/>
    <tableColumn id="5" xr3:uid="{00000000-0010-0000-0100-000005000000}" name="MODIF IM SAP" totalsRowFunction="count" dataDxfId="18" totalsRowDxfId="17"/>
    <tableColumn id="6" xr3:uid="{00000000-0010-0000-0100-000006000000}" name="DIVERS" totalsRowFunction="count" dataDxfId="16" totalsRowDxfId="15"/>
    <tableColumn id="10" xr3:uid="{00000000-0010-0000-0100-00000A000000}" name="TOTAL PRESENCE" totalsRowFunction="sum" dataDxfId="14" totalsRowDxfId="13">
      <calculatedColumnFormula>IF(Tableau16[[#This Row],[FIN]]-Tableau16[[#This Row],[DEBUT]]=0,"-",Tableau16[[#This Row],[FIN]]-Tableau16[[#This Row],[DEBUT]]-M$1)</calculatedColumnFormula>
    </tableColumn>
  </tableColumns>
  <tableStyleInfo name="TableStyleMedium2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showGridLines="0" tabSelected="1" workbookViewId="0">
      <selection activeCell="C14" sqref="C14"/>
    </sheetView>
  </sheetViews>
  <sheetFormatPr baseColWidth="10" defaultRowHeight="15" x14ac:dyDescent="0.25"/>
  <cols>
    <col min="1" max="1" width="11.42578125" style="2" customWidth="1"/>
    <col min="2" max="2" width="13.42578125" style="2" bestFit="1" customWidth="1"/>
    <col min="3" max="3" width="13.42578125" style="2" customWidth="1"/>
    <col min="4" max="4" width="21.85546875" style="2" bestFit="1" customWidth="1"/>
    <col min="5" max="5" width="28.42578125" style="2" bestFit="1" customWidth="1"/>
    <col min="6" max="6" width="19.7109375" style="2" bestFit="1" customWidth="1"/>
    <col min="7" max="7" width="20" style="2" bestFit="1" customWidth="1"/>
    <col min="8" max="8" width="20.85546875" style="2" bestFit="1" customWidth="1"/>
    <col min="9" max="9" width="18.7109375" style="2" customWidth="1"/>
    <col min="10" max="10" width="23.42578125" style="2" customWidth="1"/>
    <col min="11" max="11" width="20.42578125" style="2" customWidth="1"/>
    <col min="12" max="16384" width="11.42578125" style="2"/>
  </cols>
  <sheetData>
    <row r="1" spans="1:13" x14ac:dyDescent="0.25">
      <c r="A1" s="1" t="s">
        <v>0</v>
      </c>
      <c r="B1" s="1" t="s">
        <v>5</v>
      </c>
      <c r="C1" s="1" t="s">
        <v>6</v>
      </c>
      <c r="D1" s="1" t="s">
        <v>8</v>
      </c>
      <c r="E1" s="1" t="s">
        <v>11</v>
      </c>
      <c r="F1" s="1" t="s">
        <v>4</v>
      </c>
      <c r="G1" s="1" t="s">
        <v>1</v>
      </c>
      <c r="H1" s="1" t="s">
        <v>2</v>
      </c>
      <c r="I1" s="1" t="s">
        <v>9</v>
      </c>
      <c r="J1" s="1" t="s">
        <v>3</v>
      </c>
      <c r="K1" s="1" t="s">
        <v>7</v>
      </c>
      <c r="M1" s="12" t="str">
        <f>IF(C2-B2&lt;&gt;0,"00:45","")</f>
        <v>00:45</v>
      </c>
    </row>
    <row r="2" spans="1:13" x14ac:dyDescent="0.25">
      <c r="A2" s="3">
        <v>44203</v>
      </c>
      <c r="B2" s="4">
        <v>0.3125</v>
      </c>
      <c r="C2" s="4">
        <v>0.6875</v>
      </c>
      <c r="D2" s="5" t="s">
        <v>12</v>
      </c>
      <c r="E2" s="5"/>
      <c r="F2" s="1">
        <v>123</v>
      </c>
      <c r="G2" s="1"/>
      <c r="H2" s="1"/>
      <c r="I2" s="1"/>
      <c r="J2" s="1"/>
      <c r="K2" s="10">
        <f>IF(Tableau1[[#This Row],[FIN]]-Tableau1[[#This Row],[DEBUT]]=0,"-",Tableau1[[#This Row],[FIN]]-Tableau1[[#This Row],[DEBUT]]-M$1)</f>
        <v>0.34375</v>
      </c>
    </row>
    <row r="3" spans="1:13" x14ac:dyDescent="0.25">
      <c r="A3" s="3">
        <v>44203</v>
      </c>
      <c r="B3" s="4"/>
      <c r="C3" s="4"/>
      <c r="D3" s="1" t="s">
        <v>13</v>
      </c>
      <c r="E3" s="1"/>
      <c r="F3" s="1">
        <v>124</v>
      </c>
      <c r="G3" s="1"/>
      <c r="H3" s="1"/>
      <c r="I3" s="1"/>
      <c r="J3" s="1"/>
      <c r="K3" s="9"/>
    </row>
    <row r="4" spans="1:13" x14ac:dyDescent="0.25">
      <c r="A4" s="3">
        <v>44203</v>
      </c>
      <c r="B4" s="4"/>
      <c r="C4" s="4"/>
      <c r="D4" s="1"/>
      <c r="E4" s="1"/>
      <c r="F4" s="1">
        <v>125</v>
      </c>
      <c r="G4" s="1"/>
      <c r="H4" s="1"/>
      <c r="I4" s="1"/>
      <c r="J4" s="1"/>
      <c r="K4" s="9" t="str">
        <f>IF(Tableau1[[#This Row],[FIN]]-Tableau1[[#This Row],[DEBUT]]=0,"-",Tableau1[[#This Row],[FIN]]-Tableau1[[#This Row],[DEBUT]]-M$1)</f>
        <v>-</v>
      </c>
    </row>
    <row r="5" spans="1:13" x14ac:dyDescent="0.25">
      <c r="A5" s="11">
        <f>A2+7</f>
        <v>44210</v>
      </c>
      <c r="B5" s="4"/>
      <c r="C5" s="4"/>
      <c r="D5" s="1"/>
      <c r="E5" s="1"/>
      <c r="F5" s="1"/>
      <c r="G5" s="1"/>
      <c r="H5" s="1"/>
      <c r="I5" s="1"/>
      <c r="J5" s="1"/>
      <c r="K5" s="10" t="str">
        <f>IF(Tableau1[[#This Row],[FIN]]-Tableau1[[#This Row],[DEBUT]]=0,"-",Tableau1[[#This Row],[FIN]]-Tableau1[[#This Row],[DEBUT]]-M$1)</f>
        <v>-</v>
      </c>
    </row>
    <row r="6" spans="1:13" x14ac:dyDescent="0.25">
      <c r="A6" s="11">
        <f>A5+7</f>
        <v>44217</v>
      </c>
      <c r="B6" s="4"/>
      <c r="C6" s="4"/>
      <c r="D6" s="1"/>
      <c r="E6" s="1"/>
      <c r="F6" s="1"/>
      <c r="G6" s="1"/>
      <c r="H6" s="1"/>
      <c r="I6" s="1"/>
      <c r="J6" s="1"/>
      <c r="K6" s="10" t="str">
        <f>IF(Tableau1[[#This Row],[FIN]]-Tableau1[[#This Row],[DEBUT]]=0,"-",Tableau1[[#This Row],[FIN]]-Tableau1[[#This Row],[DEBUT]]-M$1)</f>
        <v>-</v>
      </c>
    </row>
    <row r="7" spans="1:13" x14ac:dyDescent="0.25">
      <c r="A7" s="11">
        <f>A6+7</f>
        <v>44224</v>
      </c>
      <c r="B7" s="4"/>
      <c r="C7" s="4"/>
      <c r="D7" s="1"/>
      <c r="E7" s="1"/>
      <c r="F7" s="1"/>
      <c r="G7" s="1"/>
      <c r="H7" s="1"/>
      <c r="I7" s="1"/>
      <c r="J7" s="1"/>
      <c r="K7" s="10" t="str">
        <f>IF(Tableau1[[#This Row],[FIN]]-Tableau1[[#This Row],[DEBUT]]=0,"-",Tableau1[[#This Row],[FIN]]-Tableau1[[#This Row],[DEBUT]]-M$1)</f>
        <v>-</v>
      </c>
    </row>
    <row r="8" spans="1:13" x14ac:dyDescent="0.25">
      <c r="A8" s="1" t="s">
        <v>10</v>
      </c>
      <c r="B8" s="1"/>
      <c r="C8" s="1"/>
      <c r="D8" s="1">
        <f>SUBTOTAL(103,Tableau1[TRAITEMENT RULE])</f>
        <v>2</v>
      </c>
      <c r="E8" s="1">
        <f>SUBTOTAL(103,Tableau1[TRAITEMENT CONF. SAISIE])</f>
        <v>0</v>
      </c>
      <c r="F8" s="1">
        <f>SUBTOTAL(103,Tableau1[TRAITEMENT PV])</f>
        <v>3</v>
      </c>
      <c r="G8" s="1">
        <f>SUBTOTAL(103,Tableau1[TRAITEMENT AQ])</f>
        <v>0</v>
      </c>
      <c r="H8" s="1">
        <f>SUBTOTAL(103,Tableau1[TRAITEMENT RBC])</f>
        <v>0</v>
      </c>
      <c r="I8" s="1">
        <f>SUBTOTAL(103,Tableau1[MODIF IM SAP])</f>
        <v>0</v>
      </c>
      <c r="J8" s="1">
        <f>SUBTOTAL(103,Tableau1[DIVERS])</f>
        <v>0</v>
      </c>
      <c r="K8" s="9">
        <f>SUBTOTAL(109,Tableau1[TOTAL PRESENCE])</f>
        <v>0.34375</v>
      </c>
    </row>
    <row r="9" spans="1:13" x14ac:dyDescent="0.25">
      <c r="A9" s="6"/>
    </row>
    <row r="10" spans="1:13" x14ac:dyDescent="0.25">
      <c r="A10" s="6"/>
    </row>
    <row r="11" spans="1:13" x14ac:dyDescent="0.25">
      <c r="A11" s="7"/>
    </row>
    <row r="12" spans="1:13" x14ac:dyDescent="0.25">
      <c r="A12" s="8"/>
    </row>
  </sheetData>
  <conditionalFormatting sqref="A2:A7">
    <cfRule type="expression" dxfId="1" priority="2">
      <formula>AND(MOD(ROW(),2)=0,A2=A1)</formula>
    </cfRule>
    <cfRule type="expression" dxfId="0" priority="1">
      <formula>AND(MOD(ROW(),2)=1,A2=A1)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showGridLines="0" workbookViewId="0">
      <selection activeCell="C10" sqref="C10"/>
    </sheetView>
  </sheetViews>
  <sheetFormatPr baseColWidth="10" defaultRowHeight="15" x14ac:dyDescent="0.25"/>
  <cols>
    <col min="1" max="1" width="11.42578125" style="2" customWidth="1"/>
    <col min="2" max="2" width="13.42578125" style="2" bestFit="1" customWidth="1"/>
    <col min="3" max="3" width="13.42578125" style="2" customWidth="1"/>
    <col min="4" max="4" width="21.85546875" style="2" bestFit="1" customWidth="1"/>
    <col min="5" max="5" width="28.42578125" style="2" bestFit="1" customWidth="1"/>
    <col min="6" max="6" width="19.7109375" style="2" bestFit="1" customWidth="1"/>
    <col min="7" max="7" width="20" style="2" bestFit="1" customWidth="1"/>
    <col min="8" max="8" width="20.85546875" style="2" bestFit="1" customWidth="1"/>
    <col min="9" max="9" width="18.7109375" style="2" customWidth="1"/>
    <col min="10" max="10" width="23.42578125" style="2" customWidth="1"/>
    <col min="11" max="11" width="20.42578125" style="2" customWidth="1"/>
    <col min="12" max="16384" width="11.42578125" style="2"/>
  </cols>
  <sheetData>
    <row r="1" spans="1:13" x14ac:dyDescent="0.25">
      <c r="A1" s="1" t="s">
        <v>0</v>
      </c>
      <c r="B1" s="1" t="s">
        <v>5</v>
      </c>
      <c r="C1" s="1" t="s">
        <v>6</v>
      </c>
      <c r="D1" s="1" t="s">
        <v>8</v>
      </c>
      <c r="E1" s="1" t="s">
        <v>11</v>
      </c>
      <c r="F1" s="1" t="s">
        <v>4</v>
      </c>
      <c r="G1" s="1" t="s">
        <v>1</v>
      </c>
      <c r="H1" s="1" t="s">
        <v>2</v>
      </c>
      <c r="I1" s="1" t="s">
        <v>9</v>
      </c>
      <c r="J1" s="1" t="s">
        <v>3</v>
      </c>
      <c r="K1" s="1" t="s">
        <v>7</v>
      </c>
      <c r="M1" s="12" t="str">
        <f>IF(C2-B2&lt;&gt;0,"00:45","")</f>
        <v/>
      </c>
    </row>
    <row r="2" spans="1:13" x14ac:dyDescent="0.25">
      <c r="A2" s="11">
        <f>JAN!A7+7</f>
        <v>44231</v>
      </c>
      <c r="B2" s="4"/>
      <c r="C2" s="4"/>
      <c r="D2" s="5"/>
      <c r="E2" s="5"/>
      <c r="F2" s="1"/>
      <c r="G2" s="1"/>
      <c r="H2" s="1"/>
      <c r="I2" s="1"/>
      <c r="J2" s="1"/>
      <c r="K2" s="10" t="str">
        <f>IF(Tableau16[[#This Row],[FIN]]-Tableau16[[#This Row],[DEBUT]]=0,"-",Tableau16[[#This Row],[FIN]]-Tableau16[[#This Row],[DEBUT]]-M$1)</f>
        <v>-</v>
      </c>
    </row>
    <row r="3" spans="1:13" x14ac:dyDescent="0.25">
      <c r="A3" s="11">
        <f>A2+7</f>
        <v>44238</v>
      </c>
      <c r="B3" s="4"/>
      <c r="C3" s="4"/>
      <c r="D3" s="1"/>
      <c r="E3" s="1"/>
      <c r="F3" s="1"/>
      <c r="G3" s="1"/>
      <c r="H3" s="1"/>
      <c r="I3" s="1"/>
      <c r="J3" s="1"/>
      <c r="K3" s="10" t="str">
        <f>IF(Tableau16[[#This Row],[FIN]]-Tableau16[[#This Row],[DEBUT]]=0,"-",Tableau16[[#This Row],[FIN]]-Tableau16[[#This Row],[DEBUT]]-M$1)</f>
        <v>-</v>
      </c>
    </row>
    <row r="4" spans="1:13" x14ac:dyDescent="0.25">
      <c r="A4" s="11">
        <f>A3+7</f>
        <v>44245</v>
      </c>
      <c r="B4" s="4"/>
      <c r="C4" s="4"/>
      <c r="D4" s="1"/>
      <c r="E4" s="1"/>
      <c r="F4" s="1"/>
      <c r="G4" s="1"/>
      <c r="H4" s="1"/>
      <c r="I4" s="1"/>
      <c r="J4" s="1"/>
      <c r="K4" s="10" t="str">
        <f>IF(Tableau16[[#This Row],[FIN]]-Tableau16[[#This Row],[DEBUT]]=0,"-",Tableau16[[#This Row],[FIN]]-Tableau16[[#This Row],[DEBUT]]-M$1)</f>
        <v>-</v>
      </c>
    </row>
    <row r="5" spans="1:13" x14ac:dyDescent="0.25">
      <c r="A5" s="11">
        <f>A4+7</f>
        <v>44252</v>
      </c>
      <c r="B5" s="4"/>
      <c r="C5" s="4"/>
      <c r="D5" s="1"/>
      <c r="E5" s="1"/>
      <c r="F5" s="1"/>
      <c r="G5" s="1"/>
      <c r="H5" s="1"/>
      <c r="I5" s="1"/>
      <c r="J5" s="1"/>
      <c r="K5" s="10" t="str">
        <f>IF(Tableau16[[#This Row],[FIN]]-Tableau16[[#This Row],[DEBUT]]=0,"-",Tableau16[[#This Row],[FIN]]-Tableau16[[#This Row],[DEBUT]]-M$1)</f>
        <v>-</v>
      </c>
    </row>
    <row r="6" spans="1:13" x14ac:dyDescent="0.25">
      <c r="A6" s="1" t="s">
        <v>10</v>
      </c>
      <c r="B6" s="1"/>
      <c r="C6" s="1"/>
      <c r="D6" s="1">
        <f>SUBTOTAL(103,Tableau16[TRAITEMENT RULE])</f>
        <v>0</v>
      </c>
      <c r="E6" s="1">
        <f>SUBTOTAL(103,Tableau16[TRAITEMENT CONF. SAISIE])</f>
        <v>0</v>
      </c>
      <c r="F6" s="1">
        <f>SUBTOTAL(103,Tableau16[TRAITEMENT PV])</f>
        <v>0</v>
      </c>
      <c r="G6" s="1">
        <f>SUBTOTAL(103,Tableau16[TRAITEMENT AQ])</f>
        <v>0</v>
      </c>
      <c r="H6" s="1">
        <f>SUBTOTAL(103,Tableau16[TRAITEMENT RBC])</f>
        <v>0</v>
      </c>
      <c r="I6" s="1">
        <f>SUBTOTAL(103,Tableau16[MODIF IM SAP])</f>
        <v>0</v>
      </c>
      <c r="J6" s="1">
        <f>SUBTOTAL(103,Tableau16[DIVERS])</f>
        <v>0</v>
      </c>
      <c r="K6" s="9">
        <f>SUBTOTAL(109,Tableau16[TOTAL PRESENCE])</f>
        <v>0</v>
      </c>
    </row>
    <row r="7" spans="1:13" x14ac:dyDescent="0.25">
      <c r="A7" s="6"/>
    </row>
    <row r="8" spans="1:13" x14ac:dyDescent="0.25">
      <c r="A8" s="6"/>
    </row>
    <row r="9" spans="1:13" x14ac:dyDescent="0.25">
      <c r="A9" s="7"/>
    </row>
    <row r="10" spans="1:13" x14ac:dyDescent="0.25">
      <c r="A10" s="8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</vt:lpstr>
      <vt:lpstr>FEV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Chris_W10</cp:lastModifiedBy>
  <dcterms:created xsi:type="dcterms:W3CDTF">2020-12-20T09:20:51Z</dcterms:created>
  <dcterms:modified xsi:type="dcterms:W3CDTF">2020-12-20T19:40:42Z</dcterms:modified>
</cp:coreProperties>
</file>