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E09F34C-B21B-4365-B0A8-053A6AD54C0D}" xr6:coauthVersionLast="45" xr6:coauthVersionMax="45" xr10:uidLastSave="{00000000-0000-0000-0000-000000000000}"/>
  <bookViews>
    <workbookView xWindow="-120" yWindow="-120" windowWidth="29040" windowHeight="15990" xr2:uid="{9FE8D030-575D-4D6D-9323-8928AF240ABE}"/>
  </bookViews>
  <sheets>
    <sheet name="Data" sheetId="1" r:id="rId1"/>
    <sheet name="Moy Temps" sheetId="2" r:id="rId2"/>
    <sheet name="Récap" sheetId="3" r:id="rId3"/>
    <sheet name="Graphe Moyenne Km" sheetId="5" r:id="rId4"/>
  </sheets>
  <definedNames>
    <definedName name="_xlnm._FilterDatabase" localSheetId="0" hidden="1">Data!$A$1:$X$81</definedName>
    <definedName name="_xlnm._FilterDatabase" localSheetId="1" hidden="1">'Moy Temps'!$A$1:$N$61</definedName>
  </definedNames>
  <calcPr calcId="191029"/>
  <pivotCaches>
    <pivotCache cacheId="0" r:id="rId5"/>
  </pivotCaches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M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2" i="1"/>
  <c r="C2" i="3"/>
  <c r="C3" i="3"/>
  <c r="C4" i="3"/>
  <c r="C5" i="3"/>
  <c r="C6" i="3"/>
  <c r="C7" i="3"/>
  <c r="C8" i="3"/>
  <c r="C9" i="3"/>
  <c r="C10" i="3"/>
  <c r="G16" i="3" l="1"/>
  <c r="G30" i="3"/>
  <c r="G29" i="3"/>
  <c r="G5" i="3"/>
  <c r="G35" i="3"/>
  <c r="G7" i="3"/>
  <c r="G28" i="3"/>
  <c r="G27" i="3"/>
  <c r="G18" i="3"/>
  <c r="G6" i="3"/>
  <c r="G4" i="3"/>
  <c r="G31" i="3"/>
  <c r="G17" i="3"/>
  <c r="G15" i="3"/>
  <c r="G3" i="3"/>
  <c r="G26" i="3"/>
  <c r="G14" i="3"/>
  <c r="G2" i="3"/>
  <c r="G25" i="3"/>
  <c r="G13" i="3"/>
  <c r="G36" i="3"/>
  <c r="G24" i="3"/>
  <c r="G12" i="3"/>
  <c r="G23" i="3"/>
  <c r="G11" i="3"/>
  <c r="G34" i="3"/>
  <c r="G22" i="3"/>
  <c r="G10" i="3"/>
  <c r="G33" i="3"/>
  <c r="G21" i="3"/>
  <c r="G9" i="3"/>
  <c r="G32" i="3"/>
  <c r="G20" i="3"/>
  <c r="G8" i="3"/>
  <c r="G19" i="3"/>
  <c r="M81" i="1"/>
  <c r="B81" i="1"/>
  <c r="C81" i="1"/>
  <c r="M80" i="1"/>
  <c r="B80" i="1"/>
  <c r="C80" i="1"/>
  <c r="M79" i="1"/>
  <c r="B79" i="1"/>
  <c r="C79" i="1"/>
  <c r="M78" i="1"/>
  <c r="B78" i="1"/>
  <c r="C78" i="1"/>
  <c r="M77" i="1"/>
  <c r="B77" i="1"/>
  <c r="C77" i="1"/>
  <c r="M76" i="1"/>
  <c r="B76" i="1"/>
  <c r="C76" i="1"/>
  <c r="M75" i="1"/>
  <c r="B75" i="1"/>
  <c r="C75" i="1"/>
  <c r="M74" i="1" l="1"/>
  <c r="B74" i="1"/>
  <c r="C74" i="1"/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B73" i="1"/>
  <c r="C73" i="1"/>
  <c r="B72" i="1"/>
  <c r="C72" i="1"/>
  <c r="B71" i="1" l="1"/>
  <c r="C71" i="1"/>
  <c r="B70" i="1"/>
  <c r="C70" i="1"/>
  <c r="B69" i="1" l="1"/>
  <c r="C69" i="1"/>
  <c r="B56" i="1" l="1"/>
  <c r="C56" i="1"/>
  <c r="B55" i="1"/>
  <c r="C55" i="1"/>
  <c r="B54" i="1"/>
  <c r="C54" i="1"/>
  <c r="B53" i="1"/>
  <c r="C53" i="1"/>
  <c r="B52" i="1"/>
  <c r="C52" i="1"/>
  <c r="B51" i="1"/>
  <c r="C51" i="1"/>
  <c r="B50" i="1"/>
  <c r="C50" i="1"/>
  <c r="B49" i="1"/>
  <c r="C49" i="1"/>
  <c r="B48" i="1"/>
  <c r="C48" i="1"/>
  <c r="B47" i="1"/>
  <c r="C47" i="1"/>
  <c r="B46" i="1"/>
  <c r="C46" i="1"/>
  <c r="B68" i="1"/>
  <c r="C68" i="1"/>
  <c r="B45" i="1"/>
  <c r="C45" i="1"/>
  <c r="B44" i="1"/>
  <c r="C44" i="1"/>
  <c r="B43" i="1"/>
  <c r="C43" i="1"/>
  <c r="B42" i="1"/>
  <c r="C42" i="1"/>
  <c r="B41" i="1"/>
  <c r="C41" i="1"/>
  <c r="B40" i="1"/>
  <c r="C40" i="1"/>
  <c r="B39" i="1"/>
  <c r="C39" i="1"/>
  <c r="B38" i="1"/>
  <c r="C38" i="1"/>
  <c r="B37" i="1"/>
  <c r="C37" i="1"/>
  <c r="B36" i="1"/>
  <c r="C36" i="1"/>
  <c r="B35" i="1"/>
  <c r="C35" i="1"/>
  <c r="B34" i="1"/>
  <c r="C34" i="1"/>
  <c r="B33" i="1"/>
  <c r="C33" i="1"/>
  <c r="B32" i="1"/>
  <c r="C32" i="1"/>
  <c r="B67" i="1"/>
  <c r="C67" i="1"/>
  <c r="B66" i="1" l="1"/>
  <c r="C66" i="1"/>
  <c r="B31" i="1" l="1"/>
  <c r="C31" i="1"/>
  <c r="B30" i="1"/>
  <c r="C30" i="1"/>
  <c r="B58" i="1" l="1"/>
  <c r="C58" i="1"/>
  <c r="B57" i="1"/>
  <c r="C57" i="1"/>
  <c r="B65" i="1"/>
  <c r="C65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64" i="1"/>
  <c r="C64" i="1"/>
  <c r="B63" i="1"/>
  <c r="C63" i="1"/>
  <c r="B62" i="1"/>
  <c r="C62" i="1"/>
  <c r="B61" i="1"/>
  <c r="C61" i="1"/>
  <c r="B60" i="1"/>
  <c r="C60" i="1"/>
  <c r="B59" i="1"/>
  <c r="C59" i="1"/>
  <c r="B16" i="1" l="1"/>
  <c r="C16" i="1"/>
  <c r="B15" i="1"/>
  <c r="C15" i="1"/>
  <c r="B3" i="1"/>
  <c r="B4" i="1"/>
  <c r="B5" i="1"/>
  <c r="B6" i="1"/>
  <c r="B7" i="1"/>
  <c r="B8" i="1"/>
  <c r="B9" i="1"/>
  <c r="B10" i="1"/>
  <c r="B11" i="1"/>
  <c r="B12" i="1"/>
  <c r="B13" i="1"/>
  <c r="B14" i="1"/>
  <c r="B2" i="1"/>
  <c r="C3" i="1"/>
  <c r="C4" i="1"/>
  <c r="C5" i="1"/>
  <c r="C6" i="1"/>
  <c r="C7" i="1"/>
  <c r="C8" i="1"/>
  <c r="C9" i="1"/>
  <c r="C10" i="1"/>
  <c r="C11" i="1"/>
  <c r="C12" i="1"/>
  <c r="C13" i="1"/>
  <c r="C14" i="1"/>
  <c r="C2" i="1"/>
  <c r="E52" i="2"/>
  <c r="E16" i="2"/>
  <c r="E15" i="2"/>
  <c r="E3" i="2"/>
  <c r="E38" i="2"/>
  <c r="E26" i="2"/>
  <c r="E14" i="2"/>
  <c r="E2" i="2"/>
  <c r="E61" i="2"/>
  <c r="E49" i="2"/>
  <c r="E37" i="2"/>
  <c r="E25" i="2"/>
  <c r="E13" i="2"/>
  <c r="E4" i="2"/>
  <c r="E27" i="2"/>
  <c r="E60" i="2"/>
  <c r="E36" i="2"/>
  <c r="E59" i="2"/>
  <c r="E23" i="2"/>
  <c r="E46" i="2"/>
  <c r="E34" i="2"/>
  <c r="E22" i="2"/>
  <c r="E10" i="2"/>
  <c r="E57" i="2"/>
  <c r="E45" i="2"/>
  <c r="E33" i="2"/>
  <c r="E21" i="2"/>
  <c r="E9" i="2"/>
  <c r="E48" i="2"/>
  <c r="E28" i="2"/>
  <c r="E51" i="2"/>
  <c r="E12" i="2"/>
  <c r="E35" i="2"/>
  <c r="E58" i="2"/>
  <c r="E56" i="2"/>
  <c r="E44" i="2"/>
  <c r="E32" i="2"/>
  <c r="E20" i="2"/>
  <c r="E8" i="2"/>
  <c r="E55" i="2"/>
  <c r="E43" i="2"/>
  <c r="E31" i="2"/>
  <c r="E19" i="2"/>
  <c r="E7" i="2"/>
  <c r="E40" i="2"/>
  <c r="E39" i="2"/>
  <c r="E24" i="2"/>
  <c r="E47" i="2"/>
  <c r="E11" i="2"/>
  <c r="E54" i="2"/>
  <c r="E42" i="2"/>
  <c r="E30" i="2"/>
  <c r="E18" i="2"/>
  <c r="E6" i="2"/>
  <c r="E53" i="2"/>
  <c r="E41" i="2"/>
  <c r="E29" i="2"/>
  <c r="E17" i="2"/>
  <c r="E5" i="2"/>
  <c r="E50" i="2"/>
  <c r="K5" i="2"/>
  <c r="N5" i="2"/>
  <c r="L5" i="2"/>
  <c r="F5" i="2"/>
  <c r="G5" i="2"/>
  <c r="H5" i="2"/>
  <c r="M5" i="2"/>
  <c r="I5" i="2"/>
  <c r="J5" i="2"/>
  <c r="F10" i="2"/>
  <c r="H10" i="2"/>
  <c r="I10" i="2"/>
  <c r="J10" i="2"/>
  <c r="G10" i="2"/>
  <c r="K10" i="2"/>
  <c r="L10" i="2"/>
  <c r="M10" i="2"/>
  <c r="N10" i="2"/>
  <c r="H15" i="2"/>
  <c r="I15" i="2"/>
  <c r="J15" i="2"/>
  <c r="F15" i="2"/>
  <c r="G15" i="2"/>
  <c r="K15" i="2"/>
  <c r="L15" i="2"/>
  <c r="M15" i="2"/>
  <c r="N15" i="2"/>
  <c r="H20" i="2"/>
  <c r="F20" i="2"/>
  <c r="G20" i="2"/>
  <c r="I20" i="2"/>
  <c r="J20" i="2"/>
  <c r="L20" i="2"/>
  <c r="K20" i="2"/>
  <c r="M20" i="2"/>
  <c r="N20" i="2"/>
  <c r="H25" i="2"/>
  <c r="G25" i="2"/>
  <c r="F25" i="2"/>
  <c r="I25" i="2"/>
  <c r="J25" i="2"/>
  <c r="K25" i="2"/>
  <c r="L25" i="2"/>
  <c r="M25" i="2"/>
  <c r="N25" i="2"/>
  <c r="I30" i="2"/>
  <c r="H30" i="2"/>
  <c r="K30" i="2"/>
  <c r="L30" i="2"/>
  <c r="G30" i="2"/>
  <c r="J30" i="2"/>
  <c r="M30" i="2"/>
  <c r="F30" i="2"/>
  <c r="N30" i="2"/>
  <c r="G35" i="2"/>
  <c r="F35" i="2"/>
  <c r="H35" i="2"/>
  <c r="I35" i="2"/>
  <c r="J35" i="2"/>
  <c r="K35" i="2"/>
  <c r="M35" i="2"/>
  <c r="L35" i="2"/>
  <c r="N35" i="2"/>
  <c r="H41" i="2"/>
  <c r="G41" i="2"/>
  <c r="J41" i="2"/>
  <c r="F41" i="2"/>
  <c r="K41" i="2"/>
  <c r="I41" i="2"/>
  <c r="L41" i="2"/>
  <c r="M41" i="2"/>
  <c r="N41" i="2"/>
  <c r="F38" i="2" l="1"/>
  <c r="F42" i="2"/>
  <c r="F46" i="2"/>
  <c r="F50" i="2"/>
  <c r="F54" i="2"/>
  <c r="F58" i="2"/>
  <c r="G38" i="2"/>
  <c r="G42" i="2"/>
  <c r="G46" i="2"/>
  <c r="G50" i="2"/>
  <c r="G54" i="2"/>
  <c r="G58" i="2"/>
  <c r="H38" i="2"/>
  <c r="H42" i="2"/>
  <c r="H46" i="2"/>
  <c r="H50" i="2"/>
  <c r="H54" i="2"/>
  <c r="H58" i="2"/>
  <c r="I38" i="2"/>
  <c r="I42" i="2"/>
  <c r="I46" i="2"/>
  <c r="I50" i="2"/>
  <c r="I54" i="2"/>
  <c r="I58" i="2"/>
  <c r="J38" i="2"/>
  <c r="J42" i="2"/>
  <c r="J46" i="2"/>
  <c r="J50" i="2"/>
  <c r="J54" i="2"/>
  <c r="J58" i="2"/>
  <c r="K38" i="2"/>
  <c r="K42" i="2"/>
  <c r="K46" i="2"/>
  <c r="K50" i="2"/>
  <c r="K54" i="2"/>
  <c r="K58" i="2"/>
  <c r="L38" i="2"/>
  <c r="L42" i="2"/>
  <c r="L46" i="2"/>
  <c r="L50" i="2"/>
  <c r="L54" i="2"/>
  <c r="L58" i="2"/>
  <c r="M38" i="2"/>
  <c r="M42" i="2"/>
  <c r="M46" i="2"/>
  <c r="M50" i="2"/>
  <c r="M54" i="2"/>
  <c r="M58" i="2"/>
  <c r="N38" i="2"/>
  <c r="N42" i="2"/>
  <c r="N46" i="2"/>
  <c r="N50" i="2"/>
  <c r="N54" i="2"/>
  <c r="N58" i="2"/>
  <c r="F39" i="2"/>
  <c r="F43" i="2"/>
  <c r="F47" i="2"/>
  <c r="F51" i="2"/>
  <c r="F55" i="2"/>
  <c r="F59" i="2"/>
  <c r="G39" i="2"/>
  <c r="G43" i="2"/>
  <c r="G47" i="2"/>
  <c r="G51" i="2"/>
  <c r="G55" i="2"/>
  <c r="G59" i="2"/>
  <c r="H39" i="2"/>
  <c r="H43" i="2"/>
  <c r="H47" i="2"/>
  <c r="H51" i="2"/>
  <c r="H55" i="2"/>
  <c r="H59" i="2"/>
  <c r="I39" i="2"/>
  <c r="I43" i="2"/>
  <c r="I47" i="2"/>
  <c r="I51" i="2"/>
  <c r="I55" i="2"/>
  <c r="I59" i="2"/>
  <c r="J39" i="2"/>
  <c r="J43" i="2"/>
  <c r="J47" i="2"/>
  <c r="J51" i="2"/>
  <c r="J55" i="2"/>
  <c r="J59" i="2"/>
  <c r="K39" i="2"/>
  <c r="K43" i="2"/>
  <c r="K47" i="2"/>
  <c r="K51" i="2"/>
  <c r="K55" i="2"/>
  <c r="K59" i="2"/>
  <c r="L39" i="2"/>
  <c r="L43" i="2"/>
  <c r="L47" i="2"/>
  <c r="L51" i="2"/>
  <c r="L55" i="2"/>
  <c r="L59" i="2"/>
  <c r="M39" i="2"/>
  <c r="M43" i="2"/>
  <c r="M47" i="2"/>
  <c r="M51" i="2"/>
  <c r="M55" i="2"/>
  <c r="M59" i="2"/>
  <c r="N39" i="2"/>
  <c r="N43" i="2"/>
  <c r="N47" i="2"/>
  <c r="N51" i="2"/>
  <c r="N55" i="2"/>
  <c r="N59" i="2"/>
  <c r="F40" i="2"/>
  <c r="F44" i="2"/>
  <c r="F48" i="2"/>
  <c r="F52" i="2"/>
  <c r="F56" i="2"/>
  <c r="F60" i="2"/>
  <c r="G40" i="2"/>
  <c r="G44" i="2"/>
  <c r="G48" i="2"/>
  <c r="G52" i="2"/>
  <c r="G56" i="2"/>
  <c r="G60" i="2"/>
  <c r="H40" i="2"/>
  <c r="H44" i="2"/>
  <c r="H48" i="2"/>
  <c r="H52" i="2"/>
  <c r="H56" i="2"/>
  <c r="H60" i="2"/>
  <c r="I40" i="2"/>
  <c r="I44" i="2"/>
  <c r="I48" i="2"/>
  <c r="I52" i="2"/>
  <c r="I56" i="2"/>
  <c r="I60" i="2"/>
  <c r="J40" i="2"/>
  <c r="J44" i="2"/>
  <c r="J48" i="2"/>
  <c r="J52" i="2"/>
  <c r="J56" i="2"/>
  <c r="J60" i="2"/>
  <c r="K40" i="2"/>
  <c r="K44" i="2"/>
  <c r="K48" i="2"/>
  <c r="K52" i="2"/>
  <c r="K56" i="2"/>
  <c r="K60" i="2"/>
  <c r="L40" i="2"/>
  <c r="L44" i="2"/>
  <c r="L48" i="2"/>
  <c r="L52" i="2"/>
  <c r="L56" i="2"/>
  <c r="L60" i="2"/>
  <c r="M40" i="2"/>
  <c r="M44" i="2"/>
  <c r="M48" i="2"/>
  <c r="M52" i="2"/>
  <c r="M56" i="2"/>
  <c r="M60" i="2"/>
  <c r="N40" i="2"/>
  <c r="N44" i="2"/>
  <c r="N48" i="2"/>
  <c r="N52" i="2"/>
  <c r="N56" i="2"/>
  <c r="N60" i="2"/>
  <c r="F45" i="2"/>
  <c r="F49" i="2"/>
  <c r="F53" i="2"/>
  <c r="F57" i="2"/>
  <c r="F61" i="2"/>
  <c r="G45" i="2"/>
  <c r="G49" i="2"/>
  <c r="G53" i="2"/>
  <c r="G57" i="2"/>
  <c r="G61" i="2"/>
  <c r="H45" i="2"/>
  <c r="H49" i="2"/>
  <c r="H53" i="2"/>
  <c r="H57" i="2"/>
  <c r="H61" i="2"/>
  <c r="I45" i="2"/>
  <c r="I49" i="2"/>
  <c r="I53" i="2"/>
  <c r="I57" i="2"/>
  <c r="I61" i="2"/>
  <c r="J45" i="2"/>
  <c r="J49" i="2"/>
  <c r="J53" i="2"/>
  <c r="J57" i="2"/>
  <c r="J61" i="2"/>
  <c r="K45" i="2"/>
  <c r="K49" i="2"/>
  <c r="K53" i="2"/>
  <c r="K57" i="2"/>
  <c r="K61" i="2"/>
  <c r="L45" i="2"/>
  <c r="L49" i="2"/>
  <c r="L53" i="2"/>
  <c r="L57" i="2"/>
  <c r="L61" i="2"/>
  <c r="M45" i="2"/>
  <c r="M49" i="2"/>
  <c r="M53" i="2"/>
  <c r="M57" i="2"/>
  <c r="M61" i="2"/>
  <c r="N45" i="2"/>
  <c r="N49" i="2"/>
  <c r="N53" i="2"/>
  <c r="N57" i="2"/>
  <c r="N61" i="2"/>
  <c r="F37" i="2"/>
  <c r="G37" i="2"/>
  <c r="K37" i="2"/>
  <c r="I37" i="2"/>
  <c r="M37" i="2"/>
  <c r="J37" i="2"/>
  <c r="N37" i="2"/>
  <c r="H37" i="2"/>
  <c r="L37" i="2"/>
  <c r="G4" i="2"/>
  <c r="G17" i="2"/>
  <c r="G9" i="2"/>
  <c r="G13" i="2"/>
  <c r="G18" i="2"/>
  <c r="G22" i="2"/>
  <c r="G26" i="2"/>
  <c r="G34" i="2"/>
  <c r="F3" i="2"/>
  <c r="K3" i="2"/>
  <c r="J4" i="2"/>
  <c r="N4" i="2"/>
  <c r="H6" i="2"/>
  <c r="L6" i="2"/>
  <c r="F7" i="2"/>
  <c r="K7" i="2"/>
  <c r="J8" i="2"/>
  <c r="N8" i="2"/>
  <c r="I9" i="2"/>
  <c r="M9" i="2"/>
  <c r="F11" i="2"/>
  <c r="K11" i="2"/>
  <c r="J12" i="2"/>
  <c r="N12" i="2"/>
  <c r="I13" i="2"/>
  <c r="M13" i="2"/>
  <c r="H14" i="2"/>
  <c r="L14" i="2"/>
  <c r="J16" i="2"/>
  <c r="N16" i="2"/>
  <c r="I17" i="2"/>
  <c r="M17" i="2"/>
  <c r="H18" i="2"/>
  <c r="L18" i="2"/>
  <c r="F19" i="2"/>
  <c r="K19" i="2"/>
  <c r="I21" i="2"/>
  <c r="M21" i="2"/>
  <c r="H22" i="2"/>
  <c r="L22" i="2"/>
  <c r="F23" i="2"/>
  <c r="K23" i="2"/>
  <c r="J24" i="2"/>
  <c r="N24" i="2"/>
  <c r="H26" i="2"/>
  <c r="L26" i="2"/>
  <c r="F27" i="2"/>
  <c r="K27" i="2"/>
  <c r="J28" i="2"/>
  <c r="N28" i="2"/>
  <c r="I29" i="2"/>
  <c r="M29" i="2"/>
  <c r="F31" i="2"/>
  <c r="K31" i="2"/>
  <c r="J32" i="2"/>
  <c r="N32" i="2"/>
  <c r="I33" i="2"/>
  <c r="M33" i="2"/>
  <c r="H34" i="2"/>
  <c r="L34" i="2"/>
  <c r="J36" i="2"/>
  <c r="G2" i="2"/>
  <c r="G3" i="2"/>
  <c r="G21" i="2"/>
  <c r="G27" i="2"/>
  <c r="G32" i="2"/>
  <c r="L3" i="2"/>
  <c r="H4" i="2"/>
  <c r="M4" i="2"/>
  <c r="K6" i="2"/>
  <c r="H7" i="2"/>
  <c r="M7" i="2"/>
  <c r="I8" i="2"/>
  <c r="K9" i="2"/>
  <c r="I11" i="2"/>
  <c r="N11" i="2"/>
  <c r="K12" i="2"/>
  <c r="F13" i="2"/>
  <c r="L13" i="2"/>
  <c r="I14" i="2"/>
  <c r="N14" i="2"/>
  <c r="F16" i="2"/>
  <c r="L16" i="2"/>
  <c r="H17" i="2"/>
  <c r="N17" i="2"/>
  <c r="J18" i="2"/>
  <c r="L19" i="2"/>
  <c r="J21" i="2"/>
  <c r="K22" i="2"/>
  <c r="H23" i="2"/>
  <c r="M23" i="2"/>
  <c r="I24" i="2"/>
  <c r="F26" i="2"/>
  <c r="M26" i="2"/>
  <c r="I27" i="2"/>
  <c r="N27" i="2"/>
  <c r="K28" i="2"/>
  <c r="F29" i="2"/>
  <c r="L29" i="2"/>
  <c r="J31" i="2"/>
  <c r="F32" i="2"/>
  <c r="L32" i="2"/>
  <c r="H33" i="2"/>
  <c r="N33" i="2"/>
  <c r="J34" i="2"/>
  <c r="H36" i="2"/>
  <c r="M36" i="2"/>
  <c r="I2" i="2"/>
  <c r="M2" i="2"/>
  <c r="G6" i="2"/>
  <c r="G11" i="2"/>
  <c r="G16" i="2"/>
  <c r="G23" i="2"/>
  <c r="G28" i="2"/>
  <c r="G33" i="2"/>
  <c r="H3" i="2"/>
  <c r="M3" i="2"/>
  <c r="I4" i="2"/>
  <c r="F6" i="2"/>
  <c r="M6" i="2"/>
  <c r="I7" i="2"/>
  <c r="N7" i="2"/>
  <c r="K8" i="2"/>
  <c r="F9" i="2"/>
  <c r="L9" i="2"/>
  <c r="G14" i="2"/>
  <c r="G36" i="2"/>
  <c r="F4" i="2"/>
  <c r="J6" i="2"/>
  <c r="L7" i="2"/>
  <c r="M8" i="2"/>
  <c r="H11" i="2"/>
  <c r="F12" i="2"/>
  <c r="M12" i="2"/>
  <c r="K13" i="2"/>
  <c r="J14" i="2"/>
  <c r="M16" i="2"/>
  <c r="K17" i="2"/>
  <c r="I18" i="2"/>
  <c r="H19" i="2"/>
  <c r="N19" i="2"/>
  <c r="K21" i="2"/>
  <c r="I22" i="2"/>
  <c r="N23" i="2"/>
  <c r="L24" i="2"/>
  <c r="I26" i="2"/>
  <c r="M27" i="2"/>
  <c r="L28" i="2"/>
  <c r="J29" i="2"/>
  <c r="M31" i="2"/>
  <c r="K32" i="2"/>
  <c r="J33" i="2"/>
  <c r="F34" i="2"/>
  <c r="N34" i="2"/>
  <c r="K36" i="2"/>
  <c r="H2" i="2"/>
  <c r="N2" i="2"/>
  <c r="G7" i="2"/>
  <c r="G19" i="2"/>
  <c r="G29" i="2"/>
  <c r="I3" i="2"/>
  <c r="K4" i="2"/>
  <c r="N6" i="2"/>
  <c r="F8" i="2"/>
  <c r="H9" i="2"/>
  <c r="J11" i="2"/>
  <c r="H12" i="2"/>
  <c r="N13" i="2"/>
  <c r="K14" i="2"/>
  <c r="H16" i="2"/>
  <c r="L17" i="2"/>
  <c r="K18" i="2"/>
  <c r="I19" i="2"/>
  <c r="L21" i="2"/>
  <c r="J22" i="2"/>
  <c r="I23" i="2"/>
  <c r="F24" i="2"/>
  <c r="M24" i="2"/>
  <c r="J26" i="2"/>
  <c r="H27" i="2"/>
  <c r="F28" i="2"/>
  <c r="M28" i="2"/>
  <c r="K29" i="2"/>
  <c r="H31" i="2"/>
  <c r="N31" i="2"/>
  <c r="M32" i="2"/>
  <c r="K33" i="2"/>
  <c r="I34" i="2"/>
  <c r="L36" i="2"/>
  <c r="J2" i="2"/>
  <c r="G8" i="2"/>
  <c r="G31" i="2"/>
  <c r="J3" i="2"/>
  <c r="L4" i="2"/>
  <c r="H8" i="2"/>
  <c r="J9" i="2"/>
  <c r="L11" i="2"/>
  <c r="I12" i="2"/>
  <c r="H13" i="2"/>
  <c r="M14" i="2"/>
  <c r="I16" i="2"/>
  <c r="F17" i="2"/>
  <c r="M18" i="2"/>
  <c r="J19" i="2"/>
  <c r="F21" i="2"/>
  <c r="N21" i="2"/>
  <c r="M22" i="2"/>
  <c r="J23" i="2"/>
  <c r="H24" i="2"/>
  <c r="K26" i="2"/>
  <c r="J27" i="2"/>
  <c r="H28" i="2"/>
  <c r="N29" i="2"/>
  <c r="I31" i="2"/>
  <c r="H32" i="2"/>
  <c r="L33" i="2"/>
  <c r="K34" i="2"/>
  <c r="F36" i="2"/>
  <c r="N36" i="2"/>
  <c r="K2" i="2"/>
  <c r="G12" i="2"/>
  <c r="G24" i="2"/>
  <c r="N3" i="2"/>
  <c r="I6" i="2"/>
  <c r="J7" i="2"/>
  <c r="L8" i="2"/>
  <c r="N9" i="2"/>
  <c r="M11" i="2"/>
  <c r="L12" i="2"/>
  <c r="J13" i="2"/>
  <c r="F14" i="2"/>
  <c r="K16" i="2"/>
  <c r="J17" i="2"/>
  <c r="F18" i="2"/>
  <c r="N18" i="2"/>
  <c r="M19" i="2"/>
  <c r="H21" i="2"/>
  <c r="F22" i="2"/>
  <c r="N22" i="2"/>
  <c r="L23" i="2"/>
  <c r="K24" i="2"/>
  <c r="N26" i="2"/>
  <c r="L27" i="2"/>
  <c r="I28" i="2"/>
  <c r="H29" i="2"/>
  <c r="L31" i="2"/>
  <c r="I32" i="2"/>
  <c r="F33" i="2"/>
  <c r="I36" i="2"/>
  <c r="F2" i="2"/>
  <c r="M34" i="2"/>
  <c r="L2" i="2"/>
</calcChain>
</file>

<file path=xl/sharedStrings.xml><?xml version="1.0" encoding="utf-8"?>
<sst xmlns="http://schemas.openxmlformats.org/spreadsheetml/2006/main" count="139" uniqueCount="52">
  <si>
    <t>Date</t>
  </si>
  <si>
    <t>Année</t>
  </si>
  <si>
    <t>Mois</t>
  </si>
  <si>
    <t>Semaine</t>
  </si>
  <si>
    <t>Jour</t>
  </si>
  <si>
    <t>Lieu</t>
  </si>
  <si>
    <t>Temps</t>
  </si>
  <si>
    <t>Température</t>
  </si>
  <si>
    <t>Humidité</t>
  </si>
  <si>
    <t>Vitesse Vent</t>
  </si>
  <si>
    <t>Heure de Départ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</si>
  <si>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</si>
  <si>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</si>
  <si>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</si>
  <si>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</si>
  <si>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</si>
  <si>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</si>
  <si>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</si>
  <si>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</si>
  <si>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</si>
  <si>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</si>
  <si>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Total</t>
  </si>
  <si>
    <t>Pluie</t>
  </si>
  <si>
    <t>Nuageux</t>
  </si>
  <si>
    <t>Soleil</t>
  </si>
  <si>
    <t>Moyenne K1</t>
  </si>
  <si>
    <t>Moyenne K2</t>
  </si>
  <si>
    <t>Moyenne K3</t>
  </si>
  <si>
    <t>Moyenne K4</t>
  </si>
  <si>
    <t>Moyenne K5</t>
  </si>
  <si>
    <t>Moyenne K6</t>
  </si>
  <si>
    <t>Moyenne K7</t>
  </si>
  <si>
    <t>Moyenne K8</t>
  </si>
  <si>
    <t>Moyenne K9</t>
  </si>
  <si>
    <t>Moyenne K10</t>
  </si>
  <si>
    <t>KM</t>
  </si>
  <si>
    <t>Étiquettes de lignes</t>
  </si>
  <si>
    <t>Total général</t>
  </si>
  <si>
    <t>Km 1</t>
  </si>
  <si>
    <t>Km 2</t>
  </si>
  <si>
    <t>Km 3</t>
  </si>
  <si>
    <t>Km 4</t>
  </si>
  <si>
    <t>Km 5</t>
  </si>
  <si>
    <t>Km 6</t>
  </si>
  <si>
    <t>Km 7</t>
  </si>
  <si>
    <t>Km 8</t>
  </si>
  <si>
    <t>Km 9</t>
  </si>
  <si>
    <t>Km 10</t>
  </si>
  <si>
    <t>Distance KM</t>
  </si>
  <si>
    <t>Distance M</t>
  </si>
  <si>
    <t xml:space="preserve">Nb Entraiements 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</si>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</sst>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:ss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1" applyNumberFormat="1" applyFont="1"/>
    <xf numFmtId="20" fontId="0" fillId="0" borderId="0" xfId="0" applyNumberFormat="1"/>
    <xf numFmtId="21" fontId="0" fillId="0" borderId="0" xfId="0" applyNumberFormat="1"/>
    <xf numFmtId="9" fontId="0" fillId="0" borderId="0" xfId="0" applyNumberFormat="1"/>
    <xf numFmtId="9" fontId="0" fillId="0" borderId="0" xfId="1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0" fontId="0" fillId="2" borderId="0" xfId="0" applyFill="1"/>
    <xf numFmtId="0" fontId="0" fillId="2" borderId="0" xfId="1" applyNumberFormat="1" applyFont="1" applyFill="1"/>
    <xf numFmtId="14" fontId="0" fillId="0" borderId="0" xfId="0" applyNumberFormat="1" applyFill="1"/>
    <xf numFmtId="0" fontId="0" fillId="0" borderId="0" xfId="0" applyFill="1"/>
    <xf numFmtId="9" fontId="0" fillId="0" borderId="0" xfId="1" applyNumberFormat="1" applyFont="1" applyFill="1"/>
    <xf numFmtId="0" fontId="0" fillId="0" borderId="0" xfId="1" applyNumberFormat="1" applyFont="1" applyFill="1"/>
    <xf numFmtId="20" fontId="0" fillId="0" borderId="0" xfId="0" applyNumberFormat="1" applyFill="1"/>
    <xf numFmtId="21" fontId="0" fillId="0" borderId="0" xfId="0" applyNumberFormat="1" applyFill="1"/>
    <xf numFmtId="164" fontId="0" fillId="0" borderId="0" xfId="0" applyNumberFormat="1" applyFill="1"/>
  </cellXfs>
  <cellStyles count="2">
    <cellStyle name="Normal" xfId="0" builtinId="0"/>
    <cellStyle name="Pourcentage" xfId="1" builtinId="5"/>
  </cellStyles>
  <dxfs count="29"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numFmt numFmtId="0" formatCode="General"/>
    </dxf>
    <dxf>
      <numFmt numFmtId="164" formatCode="[$-F400]h:mm:ss\ AM/PM"/>
    </dxf>
    <dxf>
      <numFmt numFmtId="0" formatCode="General"/>
    </dxf>
    <dxf>
      <numFmt numFmtId="0" formatCode="General"/>
    </dxf>
    <dxf>
      <numFmt numFmtId="164" formatCode="[$-F400]h:mm:ss\ AM/P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ont>
        <b/>
      </font>
      <alignment horizontal="center" vertical="bottom" textRotation="0" wrapText="0" indent="0" justifyLastLine="0" shrinkToFit="0" readingOrder="0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[Entrainement-course-a-pied-v3.xlsx]Graphe Moyenne Km!Tableau croisé dynamique2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 Moyenne Km'!$B$6</c:f>
              <c:strCache>
                <c:ptCount val="1"/>
                <c:pt idx="0">
                  <c:v>Km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Km'!$B$7</c:f>
              <c:numCache>
                <c:formatCode>[h]:mm:ss;@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13B-4EC9-9D3C-200ADEB6BA4A}"/>
            </c:ext>
          </c:extLst>
        </c:ser>
        <c:ser>
          <c:idx val="1"/>
          <c:order val="1"/>
          <c:tx>
            <c:strRef>
              <c:f>'Graphe Moyenne Km'!$C$6</c:f>
              <c:strCache>
                <c:ptCount val="1"/>
                <c:pt idx="0">
                  <c:v>Km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Km'!$C$7</c:f>
              <c:numCache>
                <c:formatCode>[h]:mm:ss;@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3B-4EC9-9D3C-200ADEB6BA4A}"/>
            </c:ext>
          </c:extLst>
        </c:ser>
        <c:ser>
          <c:idx val="2"/>
          <c:order val="2"/>
          <c:tx>
            <c:strRef>
              <c:f>'Graphe Moyenne Km'!$D$6</c:f>
              <c:strCache>
                <c:ptCount val="1"/>
                <c:pt idx="0">
                  <c:v>Km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Km'!$D$7</c:f>
              <c:numCache>
                <c:formatCode>[h]:mm:ss;@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13B-4EC9-9D3C-200ADEB6BA4A}"/>
            </c:ext>
          </c:extLst>
        </c:ser>
        <c:ser>
          <c:idx val="3"/>
          <c:order val="3"/>
          <c:tx>
            <c:strRef>
              <c:f>'Graphe Moyenne Km'!$E$6</c:f>
              <c:strCache>
                <c:ptCount val="1"/>
                <c:pt idx="0">
                  <c:v>Km 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Km'!$E$7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13B-4EC9-9D3C-200ADEB6BA4A}"/>
            </c:ext>
          </c:extLst>
        </c:ser>
        <c:ser>
          <c:idx val="4"/>
          <c:order val="4"/>
          <c:tx>
            <c:strRef>
              <c:f>'Graphe Moyenne Km'!$F$6</c:f>
              <c:strCache>
                <c:ptCount val="1"/>
                <c:pt idx="0">
                  <c:v>Km 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Km'!$F$7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13B-4EC9-9D3C-200ADEB6BA4A}"/>
            </c:ext>
          </c:extLst>
        </c:ser>
        <c:ser>
          <c:idx val="5"/>
          <c:order val="5"/>
          <c:tx>
            <c:strRef>
              <c:f>'Graphe Moyenne Km'!$G$6</c:f>
              <c:strCache>
                <c:ptCount val="1"/>
                <c:pt idx="0">
                  <c:v>Km 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Km'!$G$7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13B-4EC9-9D3C-200ADEB6BA4A}"/>
            </c:ext>
          </c:extLst>
        </c:ser>
        <c:ser>
          <c:idx val="6"/>
          <c:order val="6"/>
          <c:tx>
            <c:strRef>
              <c:f>'Graphe Moyenne Km'!$H$6</c:f>
              <c:strCache>
                <c:ptCount val="1"/>
                <c:pt idx="0">
                  <c:v>Km 7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Km'!$H$7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13B-4EC9-9D3C-200ADEB6BA4A}"/>
            </c:ext>
          </c:extLst>
        </c:ser>
        <c:ser>
          <c:idx val="7"/>
          <c:order val="7"/>
          <c:tx>
            <c:strRef>
              <c:f>'Graphe Moyenne Km'!$I$6</c:f>
              <c:strCache>
                <c:ptCount val="1"/>
                <c:pt idx="0">
                  <c:v>Km 8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Km'!$I$7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13B-4EC9-9D3C-200ADEB6BA4A}"/>
            </c:ext>
          </c:extLst>
        </c:ser>
        <c:ser>
          <c:idx val="8"/>
          <c:order val="8"/>
          <c:tx>
            <c:strRef>
              <c:f>'Graphe Moyenne Km'!$J$6</c:f>
              <c:strCache>
                <c:ptCount val="1"/>
                <c:pt idx="0">
                  <c:v>Km 9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Km'!$J$7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13B-4EC9-9D3C-200ADEB6BA4A}"/>
            </c:ext>
          </c:extLst>
        </c:ser>
        <c:ser>
          <c:idx val="9"/>
          <c:order val="9"/>
          <c:tx>
            <c:strRef>
              <c:f>'Graphe Moyenne Km'!$K$6</c:f>
              <c:strCache>
                <c:ptCount val="1"/>
                <c:pt idx="0">
                  <c:v>Km 10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'Graphe Moyenne Km'!$A$7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 Moyenne Km'!$K$7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B13B-4EC9-9D3C-200ADEB6BA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6680496"/>
        <c:axId val="626681480"/>
      </c:lineChart>
      <c:catAx>
        <c:axId val="626680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6681480"/>
        <c:crosses val="autoZero"/>
        <c:auto val="1"/>
        <c:lblAlgn val="ctr"/>
        <c:lblOffset val="100"/>
        <c:noMultiLvlLbl val="0"/>
      </c:catAx>
      <c:valAx>
        <c:axId val="626681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66804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0</xdr:row>
      <xdr:rowOff>47625</xdr:rowOff>
    </xdr:from>
    <xdr:to>
      <xdr:col>14</xdr:col>
      <xdr:colOff>28575</xdr:colOff>
      <xdr:row>24</xdr:row>
      <xdr:rowOff>57151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CEBE963-9D14-4342-BB7D-EB4BBD1707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livier HERNANDEZ" refreshedDate="44150.675677662039" createdVersion="6" refreshedVersion="6" minRefreshableVersion="3" recordCount="535" xr:uid="{4F9A6DA2-3C21-4F5D-8CDB-1DB4E6F82F03}">
  <cacheSource type="worksheet">
    <worksheetSource ref="A1:X1048576" sheet="Data"/>
  </cacheSource>
  <cacheFields count="27">
    <cacheField name="Date" numFmtId="0">
      <sharedItems containsNonDate="0" containsDate="1" containsString="0" containsBlank="1" minDate="2020-04-29T00:00:00" maxDate="2020-11-13T00:00:00" count="81">
        <d v="2020-04-29T00:00:00"/>
        <d v="2020-05-01T00:00:00"/>
        <d v="2020-05-02T00:00:00"/>
        <d v="2020-05-05T00:00:00"/>
        <d v="2020-05-07T00:00:00"/>
        <d v="2020-05-09T00:00:00"/>
        <d v="2020-05-11T00:00:00"/>
        <d v="2020-05-14T00:00:00"/>
        <d v="2020-05-17T00:00:00"/>
        <d v="2020-05-20T00:00:00"/>
        <d v="2020-05-22T00:00:00"/>
        <d v="2020-05-25T00:00:00"/>
        <d v="2020-05-27T00:00:00"/>
        <d v="2020-05-29T00:00:00"/>
        <d v="2020-06-02T00:00:00"/>
        <d v="2020-06-03T00:00:00"/>
        <d v="2020-06-05T00:00:00"/>
        <d v="2020-06-07T00:00:00"/>
        <d v="2020-06-09T00:00:00"/>
        <d v="2020-06-10T00:00:00"/>
        <d v="2020-06-11T00:00:00"/>
        <d v="2020-06-13T00:00:00"/>
        <d v="2020-06-16T00:00:00"/>
        <d v="2020-06-19T00:00:00"/>
        <d v="2020-06-22T00:00:00"/>
        <d v="2020-06-24T00:00:00"/>
        <d v="2020-06-25T00:00:00"/>
        <d v="2020-06-26T00:00:00"/>
        <d v="2020-06-28T00:00:00"/>
        <d v="2020-06-30T00:00:00"/>
        <d v="2020-07-02T00:00:00"/>
        <d v="2020-07-04T00:00:00"/>
        <d v="2020-07-06T00:00:00"/>
        <d v="2020-07-08T00:00:00"/>
        <d v="2020-07-09T00:00:00"/>
        <d v="2020-07-12T00:00:00"/>
        <d v="2020-07-14T00:00:00"/>
        <d v="2020-07-16T00:00:00"/>
        <d v="2020-07-18T00:00:00"/>
        <d v="2020-07-20T00:00:00"/>
        <d v="2020-07-22T00:00:00"/>
        <d v="2020-07-24T00:00:00"/>
        <d v="2020-07-26T00:00:00"/>
        <d v="2020-07-28T00:00:00"/>
        <d v="2020-08-01T00:00:00"/>
        <d v="2020-08-03T00:00:00"/>
        <d v="2020-08-05T00:00:00"/>
        <d v="2020-08-10T00:00:00"/>
        <d v="2020-08-14T00:00:00"/>
        <d v="2020-08-18T00:00:00"/>
        <d v="2020-08-20T00:00:00"/>
        <d v="2020-08-22T00:00:00"/>
        <d v="2020-08-24T00:00:00"/>
        <d v="2020-08-28T00:00:00"/>
        <d v="2020-08-30T00:00:00"/>
        <d v="2020-09-08T00:00:00"/>
        <d v="2020-09-12T00:00:00"/>
        <d v="2020-09-15T00:00:00"/>
        <d v="2020-09-17T00:00:00"/>
        <d v="2020-09-22T00:00:00"/>
        <d v="2020-09-24T00:00:00"/>
        <d v="2020-09-27T00:00:00"/>
        <d v="2020-09-29T00:00:00"/>
        <d v="2020-10-03T00:00:00"/>
        <d v="2020-10-06T00:00:00"/>
        <d v="2020-10-08T00:00:00"/>
        <d v="2020-10-11T00:00:00"/>
        <d v="2020-10-13T00:00:00"/>
        <d v="2020-10-20T00:00:00"/>
        <d v="2020-10-18T00:00:00"/>
        <d v="2020-10-22T00:00:00"/>
        <d v="2020-10-25T00:00:00"/>
        <d v="2020-10-27T00:00:00"/>
        <d v="2020-10-29T00:00:00"/>
        <d v="2020-11-01T00:00:00"/>
        <d v="2020-11-03T00:00:00"/>
        <d v="2020-11-05T00:00:00"/>
        <d v="2020-11-08T00:00:00"/>
        <d v="2020-11-11T00:00:00"/>
        <d v="2020-11-12T00:00:00"/>
        <m/>
      </sharedItems>
      <fieldGroup par="24" base="0">
        <rangePr groupBy="days" startDate="2020-04-29T00:00:00" endDate="2020-11-13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3/11/2020"/>
        </groupItems>
      </fieldGroup>
    </cacheField>
    <cacheField name="Année" numFmtId="0">
      <sharedItems containsString="0" containsBlank="1" containsNumber="1" containsInteger="1" minValue="2020" maxValue="2020" count="2">
        <n v="2020"/>
        <m/>
      </sharedItems>
    </cacheField>
    <cacheField name="Mois" numFmtId="0">
      <sharedItems containsString="0" containsBlank="1" containsNumber="1" containsInteger="1" minValue="4" maxValue="11" count="9">
        <n v="4"/>
        <n v="5"/>
        <n v="6"/>
        <n v="7"/>
        <n v="8"/>
        <n v="9"/>
        <n v="10"/>
        <n v="11"/>
        <m/>
      </sharedItems>
    </cacheField>
    <cacheField name="Semaine" numFmtId="0">
      <sharedItems containsString="0" containsBlank="1" containsNumber="1" containsInteger="1" minValue="18" maxValue="46" count="30"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m/>
      </sharedItems>
    </cacheField>
    <cacheField name="Jour" numFmtId="0">
      <sharedItems containsNonDate="0" containsString="0" containsBlank="1"/>
    </cacheField>
    <cacheField name="Lieu" numFmtId="0">
      <sharedItems containsBlank="1" containsMixedTypes="1" containsNumber="1" containsInteger="1" minValue="1" maxValue="8" count="15">
        <n v="1"/>
        <n v="2"/>
        <n v="5"/>
        <n v="6"/>
        <n v="7"/>
        <n v="4"/>
        <n v="8"/>
        <m/>
        <s v="Amboise" u="1"/>
        <s v="Touques" u="1"/>
        <s v="Touques / Trouville / Deauville" u="1"/>
        <s v="Touques / Trouville" u="1"/>
        <s v="Plage" u="1"/>
        <s v="Voie Verte" u="1"/>
        <s v="Chemin saint Pierre" u="1"/>
      </sharedItems>
    </cacheField>
    <cacheField name="Temps" numFmtId="0">
      <sharedItems containsBlank="1"/>
    </cacheField>
    <cacheField name="Température" numFmtId="0">
      <sharedItems containsString="0" containsBlank="1" containsNumber="1" containsInteger="1" minValue="7" maxValue="31"/>
    </cacheField>
    <cacheField name="Humidité" numFmtId="0">
      <sharedItems containsString="0" containsBlank="1" containsNumber="1" minValue="0.32" maxValue="0.94"/>
    </cacheField>
    <cacheField name="Vitesse Vent" numFmtId="0">
      <sharedItems containsString="0" containsBlank="1" containsNumber="1" containsInteger="1" minValue="5" maxValue="32"/>
    </cacheField>
    <cacheField name="Heure de Départ" numFmtId="0">
      <sharedItems containsNonDate="0" containsDate="1" containsString="0" containsBlank="1" minDate="1899-12-30T11:10:00" maxDate="1899-12-30T20:33:00"/>
    </cacheField>
    <cacheField name="Distance KM" numFmtId="0">
      <sharedItems containsString="0" containsBlank="1" containsNumber="1" minValue="2.13" maxValue="6.26"/>
    </cacheField>
    <cacheField name="Distance M" numFmtId="0">
      <sharedItems containsString="0" containsBlank="1" containsNumber="1" containsInteger="1" minValue="2130" maxValue="6260"/>
    </cacheField>
    <cacheField name="K1" numFmtId="0">
      <sharedItems containsNonDate="0" containsDate="1" containsString="0" containsBlank="1" minDate="1899-12-30T00:05:49" maxDate="1899-12-30T00:11:51"/>
    </cacheField>
    <cacheField name="K2" numFmtId="0">
      <sharedItems containsNonDate="0" containsDate="1" containsString="0" containsBlank="1" minDate="1899-12-30T00:06:37" maxDate="1899-12-30T00:12:31"/>
    </cacheField>
    <cacheField name="K3" numFmtId="0">
      <sharedItems containsNonDate="0" containsDate="1" containsString="0" containsBlank="1" minDate="1899-12-30T00:06:09" maxDate="1899-12-30T00:11:38"/>
    </cacheField>
    <cacheField name="K4" numFmtId="0">
      <sharedItems containsNonDate="0" containsDate="1" containsString="0" containsBlank="1" minDate="1899-12-30T00:07:02" maxDate="1899-12-30T00:17:31"/>
    </cacheField>
    <cacheField name="K5" numFmtId="0">
      <sharedItems containsNonDate="0" containsDate="1" containsString="0" containsBlank="1" minDate="1899-12-30T00:07:25" maxDate="1899-12-30T00:09:56"/>
    </cacheField>
    <cacheField name="K6" numFmtId="0">
      <sharedItems containsNonDate="0" containsDate="1" containsString="0" containsBlank="1" minDate="1899-12-30T00:08:12" maxDate="1899-12-30T00:09:24"/>
    </cacheField>
    <cacheField name="K7" numFmtId="0">
      <sharedItems containsNonDate="0" containsDate="1" containsString="0" containsBlank="1" minDate="1899-12-30T00:08:27" maxDate="1899-12-30T00:08:27"/>
    </cacheField>
    <cacheField name="K8" numFmtId="0">
      <sharedItems containsNonDate="0" containsString="0" containsBlank="1"/>
    </cacheField>
    <cacheField name="K9" numFmtId="0">
      <sharedItems containsNonDate="0" containsString="0" containsBlank="1"/>
    </cacheField>
    <cacheField name="K10" numFmtId="0">
      <sharedItems containsNonDate="0" containsString="0" containsBlank="1"/>
    </cacheField>
    <cacheField name="Total" numFmtId="0">
      <sharedItems containsNonDate="0" containsDate="1" containsString="0" containsBlank="1" minDate="1899-12-30T00:00:00" maxDate="1899-12-30T00:56:20" count="79">
        <d v="1899-12-30T00:31:06"/>
        <d v="1899-12-30T00:37:01"/>
        <d v="1899-12-30T00:43:00"/>
        <d v="1899-12-30T00:31:14"/>
        <d v="1899-12-30T00:33:56"/>
        <d v="1899-12-30T00:30:16"/>
        <d v="1899-12-30T00:32:47"/>
        <d v="1899-12-30T00:30:35"/>
        <d v="1899-12-30T00:30:13"/>
        <d v="1899-12-30T00:14:09"/>
        <d v="1899-12-30T00:33:03"/>
        <d v="1899-12-30T00:32:28"/>
        <d v="1899-12-30T00:38:47"/>
        <d v="1899-12-30T00:30:44"/>
        <d v="1899-12-30T00:33:17"/>
        <d v="1899-12-30T00:41:46"/>
        <d v="1899-12-30T00:32:03"/>
        <d v="1899-12-30T00:29:35"/>
        <d v="1899-12-30T00:37:49"/>
        <d v="1899-12-30T00:45:15"/>
        <d v="1899-12-30T00:28:56"/>
        <d v="1899-12-30T00:30:08"/>
        <d v="1899-12-30T00:27:54"/>
        <d v="1899-12-30T00:28:57"/>
        <d v="1899-12-30T00:31:11"/>
        <d v="1899-12-30T00:39:44"/>
        <d v="1899-12-30T00:47:48"/>
        <d v="1899-12-30T00:29:41"/>
        <d v="1899-12-30T00:30:52"/>
        <d v="1899-12-30T00:30:31"/>
        <d v="1899-12-30T00:29:09"/>
        <d v="1899-12-30T00:30:05"/>
        <d v="1899-12-30T00:24:47"/>
        <d v="1899-12-30T00:30:26"/>
        <d v="1899-12-30T00:35:57"/>
        <d v="1899-12-30T00:29:38"/>
        <d v="1899-12-30T00:37:34"/>
        <d v="1899-12-30T00:37:55"/>
        <d v="1899-12-30T00:32:01"/>
        <d v="1899-12-30T00:29:53"/>
        <d v="1899-12-30T00:35:55"/>
        <d v="1899-12-30T00:38:32"/>
        <d v="1899-12-30T00:38:27"/>
        <d v="1899-12-30T00:37:08"/>
        <d v="1899-12-30T00:28:53"/>
        <d v="1899-12-30T00:37:43"/>
        <d v="1899-12-30T00:36:20"/>
        <d v="1899-12-30T00:21:00"/>
        <d v="1899-12-30T00:29:03"/>
        <d v="1899-12-30T00:28:20"/>
        <d v="1899-12-30T00:26:55"/>
        <d v="1899-12-30T00:38:02"/>
        <d v="1899-12-30T00:39:23"/>
        <d v="1899-12-30T00:38:13"/>
        <d v="1899-12-30T00:36:35"/>
        <d v="1899-12-30T00:39:38"/>
        <d v="1899-12-30T00:21:08"/>
        <d v="1899-12-30T00:21:56"/>
        <d v="1899-12-30T00:22:34"/>
        <d v="1899-12-30T00:49:19"/>
        <d v="1899-12-30T00:23:23"/>
        <d v="1899-12-30T00:45:57"/>
        <d v="1899-12-30T00:20:27"/>
        <d v="1899-12-30T00:21:30"/>
        <d v="1899-12-30T00:43:04"/>
        <d v="1899-12-30T00:20:58"/>
        <d v="1899-12-30T00:22:23"/>
        <d v="1899-12-30T00:56:20"/>
        <d v="1899-12-30T00:22:02"/>
        <d v="1899-12-30T00:48:17"/>
        <d v="1899-12-30T00:24:16"/>
        <d v="1899-12-30T00:23:04"/>
        <d v="1899-12-30T00:39:08"/>
        <d v="1899-12-30T00:21:14"/>
        <d v="1899-12-30T00:22:29"/>
        <d v="1899-12-30T00:37:27"/>
        <d v="1899-12-30T00:22:28"/>
        <d v="1899-12-30T00:00:00"/>
        <m/>
      </sharedItems>
      <fieldGroup par="26" base="23">
        <rangePr groupBy="seconds" startDate="1899-12-30T00:00:00" endDate="1899-12-30T00:56:20"/>
        <groupItems count="62">
          <s v="(vide)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Mois2" numFmtId="0" databaseField="0">
      <fieldGroup base="0">
        <rangePr groupBy="months" startDate="2020-04-29T00:00:00" endDate="2020-11-13T00:00:00"/>
        <groupItems count="14">
          <s v="&lt;29/04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1/2020"/>
        </groupItems>
      </fieldGroup>
    </cacheField>
    <cacheField name="Minutes" numFmtId="0" databaseField="0">
      <fieldGroup base="23">
        <rangePr groupBy="minutes" startDate="1899-12-30T00:00:00" endDate="1899-12-30T00:56:2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Heures" numFmtId="0" databaseField="0">
      <fieldGroup base="23">
        <rangePr groupBy="hours" startDate="1899-12-30T00:00:00" endDate="1899-12-30T00:56:2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5">
  <r>
    <x v="0"/>
    <x v="0"/>
    <x v="0"/>
    <x v="0"/>
    <m/>
    <x v="0"/>
    <s v="Pluie"/>
    <n v="13"/>
    <n v="0.78"/>
    <n v="29"/>
    <d v="1899-12-30T12:30:00"/>
    <n v="3.67"/>
    <n v="3670"/>
    <d v="1899-12-30T00:06:44"/>
    <d v="1899-12-30T00:08:23"/>
    <d v="1899-12-30T00:06:58"/>
    <d v="1899-12-30T00:09:01"/>
    <m/>
    <m/>
    <m/>
    <m/>
    <m/>
    <m/>
    <x v="0"/>
  </r>
  <r>
    <x v="1"/>
    <x v="0"/>
    <x v="1"/>
    <x v="0"/>
    <m/>
    <x v="0"/>
    <s v="Nuageux"/>
    <n v="13"/>
    <n v="0.73"/>
    <n v="23"/>
    <d v="1899-12-30T13:00:00"/>
    <n v="3.64"/>
    <n v="3640"/>
    <d v="1899-12-30T00:06:42"/>
    <d v="1899-12-30T00:08:58"/>
    <d v="1899-12-30T00:09:07"/>
    <d v="1899-12-30T00:12:14"/>
    <m/>
    <m/>
    <m/>
    <m/>
    <m/>
    <m/>
    <x v="1"/>
  </r>
  <r>
    <x v="2"/>
    <x v="0"/>
    <x v="1"/>
    <x v="0"/>
    <m/>
    <x v="0"/>
    <s v="Soleil"/>
    <n v="13"/>
    <n v="0.57999999999999996"/>
    <n v="6"/>
    <d v="1899-12-30T19:30:00"/>
    <n v="3.7"/>
    <n v="3700"/>
    <d v="1899-12-30T00:06:53"/>
    <d v="1899-12-30T00:08:36"/>
    <d v="1899-12-30T00:10:00"/>
    <d v="1899-12-30T00:17:31"/>
    <m/>
    <m/>
    <m/>
    <m/>
    <m/>
    <m/>
    <x v="2"/>
  </r>
  <r>
    <x v="3"/>
    <x v="0"/>
    <x v="1"/>
    <x v="1"/>
    <m/>
    <x v="0"/>
    <s v="Nuageux"/>
    <n v="12"/>
    <n v="0.8"/>
    <n v="13"/>
    <d v="1899-12-30T19:15:00"/>
    <n v="3.69"/>
    <n v="3690"/>
    <d v="1899-12-30T00:06:46"/>
    <d v="1899-12-30T00:08:36"/>
    <d v="1899-12-30T00:06:51"/>
    <d v="1899-12-30T00:09:01"/>
    <m/>
    <m/>
    <m/>
    <m/>
    <m/>
    <m/>
    <x v="3"/>
  </r>
  <r>
    <x v="4"/>
    <x v="0"/>
    <x v="1"/>
    <x v="1"/>
    <m/>
    <x v="0"/>
    <s v="Soleil"/>
    <n v="19"/>
    <n v="0.49"/>
    <n v="6"/>
    <d v="1899-12-30T19:30:00"/>
    <n v="3.64"/>
    <n v="3640"/>
    <d v="1899-12-30T00:06:45"/>
    <d v="1899-12-30T00:08:17"/>
    <d v="1899-12-30T00:06:54"/>
    <d v="1899-12-30T00:12:00"/>
    <m/>
    <m/>
    <m/>
    <m/>
    <m/>
    <m/>
    <x v="4"/>
  </r>
  <r>
    <x v="5"/>
    <x v="0"/>
    <x v="1"/>
    <x v="1"/>
    <m/>
    <x v="0"/>
    <s v="Nuageux"/>
    <n v="21"/>
    <n v="0.66"/>
    <n v="5"/>
    <d v="1899-12-30T18:45:00"/>
    <n v="3.65"/>
    <n v="3650"/>
    <d v="1899-12-30T00:06:58"/>
    <d v="1899-12-30T00:08:06"/>
    <d v="1899-12-30T00:06:59"/>
    <d v="1899-12-30T00:08:13"/>
    <m/>
    <m/>
    <m/>
    <m/>
    <m/>
    <m/>
    <x v="5"/>
  </r>
  <r>
    <x v="6"/>
    <x v="0"/>
    <x v="1"/>
    <x v="2"/>
    <m/>
    <x v="0"/>
    <s v="Nuageux"/>
    <n v="11"/>
    <n v="0.53"/>
    <n v="32"/>
    <d v="1899-12-30T19:00:00"/>
    <n v="3.67"/>
    <n v="3670"/>
    <d v="1899-12-30T00:06:47"/>
    <d v="1899-12-30T00:08:00"/>
    <d v="1899-12-30T00:07:11"/>
    <d v="1899-12-30T00:10:49"/>
    <m/>
    <m/>
    <m/>
    <m/>
    <m/>
    <m/>
    <x v="6"/>
  </r>
  <r>
    <x v="7"/>
    <x v="0"/>
    <x v="1"/>
    <x v="2"/>
    <m/>
    <x v="0"/>
    <s v="Soleil"/>
    <n v="11"/>
    <n v="0.6"/>
    <n v="26"/>
    <d v="1899-12-30T20:15:00"/>
    <n v="3.64"/>
    <n v="3640"/>
    <d v="1899-12-30T00:06:40"/>
    <d v="1899-12-30T00:08:05"/>
    <d v="1899-12-30T00:06:51"/>
    <d v="1899-12-30T00:08:59"/>
    <m/>
    <m/>
    <m/>
    <m/>
    <m/>
    <m/>
    <x v="7"/>
  </r>
  <r>
    <x v="8"/>
    <x v="0"/>
    <x v="1"/>
    <x v="3"/>
    <m/>
    <x v="0"/>
    <s v="Soleil"/>
    <n v="15"/>
    <n v="0.67"/>
    <n v="11"/>
    <d v="1899-12-30T19:00:00"/>
    <n v="3.67"/>
    <n v="3670"/>
    <d v="1899-12-30T00:06:57"/>
    <d v="1899-12-30T00:07:51"/>
    <d v="1899-12-30T00:06:50"/>
    <d v="1899-12-30T00:08:35"/>
    <m/>
    <m/>
    <m/>
    <m/>
    <m/>
    <m/>
    <x v="8"/>
  </r>
  <r>
    <x v="9"/>
    <x v="0"/>
    <x v="1"/>
    <x v="3"/>
    <m/>
    <x v="1"/>
    <s v="Soleil"/>
    <n v="23"/>
    <n v="0.61"/>
    <n v="8"/>
    <d v="1899-12-30T19:15:00"/>
    <n v="2.13"/>
    <n v="2130"/>
    <d v="1899-12-30T00:07:04"/>
    <d v="1899-12-30T00:07:05"/>
    <m/>
    <m/>
    <m/>
    <m/>
    <m/>
    <m/>
    <m/>
    <m/>
    <x v="9"/>
  </r>
  <r>
    <x v="10"/>
    <x v="0"/>
    <x v="1"/>
    <x v="3"/>
    <m/>
    <x v="0"/>
    <s v="Soleil"/>
    <n v="16"/>
    <n v="0.69"/>
    <n v="10"/>
    <d v="1899-12-30T19:30:00"/>
    <n v="3.64"/>
    <n v="3640"/>
    <d v="1899-12-30T00:07:07"/>
    <d v="1899-12-30T00:08:12"/>
    <d v="1899-12-30T00:07:12"/>
    <d v="1899-12-30T00:10:32"/>
    <m/>
    <m/>
    <m/>
    <m/>
    <m/>
    <m/>
    <x v="10"/>
  </r>
  <r>
    <x v="11"/>
    <x v="0"/>
    <x v="1"/>
    <x v="4"/>
    <m/>
    <x v="0"/>
    <s v="Soleil"/>
    <n v="21"/>
    <n v="0.51"/>
    <n v="16"/>
    <d v="1899-12-30T19:30:00"/>
    <n v="3.66"/>
    <n v="3660"/>
    <d v="1899-12-30T00:06:40"/>
    <d v="1899-12-30T00:08:18"/>
    <d v="1899-12-30T00:07:04"/>
    <d v="1899-12-30T00:10:26"/>
    <m/>
    <m/>
    <m/>
    <m/>
    <m/>
    <m/>
    <x v="11"/>
  </r>
  <r>
    <x v="12"/>
    <x v="0"/>
    <x v="1"/>
    <x v="4"/>
    <m/>
    <x v="0"/>
    <s v="Soleil"/>
    <n v="23"/>
    <n v="0.48"/>
    <n v="19"/>
    <d v="1899-12-30T19:00:00"/>
    <n v="3.62"/>
    <n v="3620"/>
    <d v="1899-12-30T00:06:59"/>
    <d v="1899-12-30T00:09:44"/>
    <d v="1899-12-30T00:08:45"/>
    <d v="1899-12-30T00:13:19"/>
    <m/>
    <m/>
    <m/>
    <m/>
    <m/>
    <m/>
    <x v="12"/>
  </r>
  <r>
    <x v="13"/>
    <x v="0"/>
    <x v="1"/>
    <x v="4"/>
    <m/>
    <x v="0"/>
    <s v="Soleil"/>
    <n v="23"/>
    <n v="0.38"/>
    <n v="16"/>
    <d v="1899-12-30T19:00:00"/>
    <n v="3.7"/>
    <n v="3700"/>
    <d v="1899-12-30T00:06:35"/>
    <d v="1899-12-30T00:08:10"/>
    <d v="1899-12-30T00:06:44"/>
    <d v="1899-12-30T00:09:15"/>
    <m/>
    <m/>
    <m/>
    <m/>
    <m/>
    <m/>
    <x v="13"/>
  </r>
  <r>
    <x v="14"/>
    <x v="0"/>
    <x v="2"/>
    <x v="5"/>
    <m/>
    <x v="0"/>
    <s v="Soleil"/>
    <n v="22"/>
    <n v="0.51"/>
    <n v="13"/>
    <d v="1899-12-30T19:45:00"/>
    <n v="3.64"/>
    <n v="3640"/>
    <d v="1899-12-30T00:06:57"/>
    <d v="1899-12-30T00:08:10"/>
    <d v="1899-12-30T00:08:04"/>
    <d v="1899-12-30T00:10:06"/>
    <m/>
    <m/>
    <m/>
    <m/>
    <m/>
    <m/>
    <x v="14"/>
  </r>
  <r>
    <x v="15"/>
    <x v="0"/>
    <x v="2"/>
    <x v="5"/>
    <m/>
    <x v="0"/>
    <s v="Soleil"/>
    <n v="19"/>
    <n v="0.56000000000000005"/>
    <n v="21"/>
    <d v="1899-12-30T20:04:00"/>
    <n v="3.66"/>
    <n v="3660"/>
    <d v="1899-12-30T00:10:17"/>
    <d v="1899-12-30T00:10:38"/>
    <d v="1899-12-30T00:10:31"/>
    <d v="1899-12-30T00:10:20"/>
    <m/>
    <m/>
    <m/>
    <m/>
    <m/>
    <m/>
    <x v="15"/>
  </r>
  <r>
    <x v="16"/>
    <x v="0"/>
    <x v="2"/>
    <x v="5"/>
    <m/>
    <x v="0"/>
    <s v="Nuageux"/>
    <n v="15"/>
    <n v="0.65"/>
    <n v="15"/>
    <d v="1899-12-30T19:11:00"/>
    <n v="3.62"/>
    <n v="3620"/>
    <d v="1899-12-30T00:06:47"/>
    <d v="1899-12-30T00:08:06"/>
    <d v="1899-12-30T00:07:14"/>
    <d v="1899-12-30T00:09:56"/>
    <m/>
    <m/>
    <m/>
    <m/>
    <m/>
    <m/>
    <x v="16"/>
  </r>
  <r>
    <x v="17"/>
    <x v="0"/>
    <x v="2"/>
    <x v="6"/>
    <m/>
    <x v="0"/>
    <s v="Soleil"/>
    <n v="16"/>
    <n v="0.63"/>
    <n v="11"/>
    <d v="1899-12-30T18:08:00"/>
    <n v="3.64"/>
    <n v="3640"/>
    <d v="1899-12-30T00:06:30"/>
    <d v="1899-12-30T00:07:47"/>
    <d v="1899-12-30T00:06:38"/>
    <d v="1899-12-30T00:08:40"/>
    <m/>
    <m/>
    <m/>
    <m/>
    <m/>
    <m/>
    <x v="17"/>
  </r>
  <r>
    <x v="18"/>
    <x v="0"/>
    <x v="2"/>
    <x v="6"/>
    <m/>
    <x v="0"/>
    <s v="Soleil"/>
    <n v="16"/>
    <n v="0.66"/>
    <n v="10"/>
    <d v="1899-12-30T19:35:00"/>
    <n v="3.69"/>
    <n v="3690"/>
    <d v="1899-12-30T00:06:44"/>
    <d v="1899-12-30T00:08:55"/>
    <d v="1899-12-30T00:10:38"/>
    <d v="1899-12-30T00:11:32"/>
    <m/>
    <m/>
    <m/>
    <m/>
    <m/>
    <m/>
    <x v="18"/>
  </r>
  <r>
    <x v="19"/>
    <x v="0"/>
    <x v="2"/>
    <x v="6"/>
    <m/>
    <x v="0"/>
    <s v="Nuageux"/>
    <n v="12"/>
    <n v="0.9"/>
    <n v="5"/>
    <d v="1899-12-30T19:14:00"/>
    <n v="3.79"/>
    <n v="3790"/>
    <d v="1899-12-30T00:11:40"/>
    <d v="1899-12-30T00:12:31"/>
    <d v="1899-12-30T00:10:43"/>
    <d v="1899-12-30T00:10:21"/>
    <m/>
    <m/>
    <m/>
    <m/>
    <m/>
    <m/>
    <x v="19"/>
  </r>
  <r>
    <x v="20"/>
    <x v="0"/>
    <x v="2"/>
    <x v="6"/>
    <m/>
    <x v="1"/>
    <s v="Soleil"/>
    <n v="19"/>
    <n v="0.7"/>
    <n v="13"/>
    <d v="1899-12-30T19:26:00"/>
    <n v="3.23"/>
    <n v="3230"/>
    <d v="1899-12-30T00:06:41"/>
    <d v="1899-12-30T00:07:09"/>
    <d v="1899-12-30T00:07:35"/>
    <d v="1899-12-30T00:07:31"/>
    <m/>
    <m/>
    <m/>
    <m/>
    <m/>
    <m/>
    <x v="20"/>
  </r>
  <r>
    <x v="21"/>
    <x v="0"/>
    <x v="2"/>
    <x v="6"/>
    <m/>
    <x v="0"/>
    <s v="Nuageux"/>
    <n v="18"/>
    <n v="0.74"/>
    <n v="19"/>
    <d v="1899-12-30T18:39:00"/>
    <n v="3.71"/>
    <n v="3710"/>
    <d v="1899-12-30T00:07:02"/>
    <d v="1899-12-30T00:08:02"/>
    <d v="1899-12-30T00:06:56"/>
    <d v="1899-12-30T00:08:08"/>
    <m/>
    <m/>
    <m/>
    <m/>
    <m/>
    <m/>
    <x v="21"/>
  </r>
  <r>
    <x v="22"/>
    <x v="0"/>
    <x v="2"/>
    <x v="7"/>
    <m/>
    <x v="0"/>
    <s v="Nuageux"/>
    <n v="19"/>
    <n v="0.71"/>
    <n v="6"/>
    <d v="1899-12-30T19:26:00"/>
    <n v="3.26"/>
    <n v="3260"/>
    <d v="1899-12-30T00:06:30"/>
    <d v="1899-12-30T00:07:22"/>
    <d v="1899-12-30T00:06:09"/>
    <d v="1899-12-30T00:07:53"/>
    <m/>
    <m/>
    <m/>
    <m/>
    <m/>
    <m/>
    <x v="22"/>
  </r>
  <r>
    <x v="23"/>
    <x v="0"/>
    <x v="2"/>
    <x v="7"/>
    <m/>
    <x v="0"/>
    <s v="Soleil"/>
    <n v="18"/>
    <n v="0.62"/>
    <n v="8"/>
    <d v="1899-12-30T19:19:00"/>
    <n v="3.95"/>
    <n v="3950"/>
    <d v="1899-12-30T00:06:15"/>
    <d v="1899-12-30T00:07:26"/>
    <d v="1899-12-30T00:06:30"/>
    <d v="1899-12-30T00:08:46"/>
    <m/>
    <m/>
    <m/>
    <m/>
    <m/>
    <m/>
    <x v="23"/>
  </r>
  <r>
    <x v="24"/>
    <x v="0"/>
    <x v="2"/>
    <x v="8"/>
    <m/>
    <x v="0"/>
    <s v="Soleil"/>
    <n v="22"/>
    <n v="0.49"/>
    <n v="8"/>
    <d v="1899-12-30T19:22:00"/>
    <n v="3.86"/>
    <n v="3860"/>
    <d v="1899-12-30T00:06:53"/>
    <d v="1899-12-30T00:08:12"/>
    <d v="1899-12-30T00:07:00"/>
    <d v="1899-12-30T00:09:06"/>
    <m/>
    <m/>
    <m/>
    <m/>
    <m/>
    <m/>
    <x v="24"/>
  </r>
  <r>
    <x v="25"/>
    <x v="0"/>
    <x v="2"/>
    <x v="8"/>
    <m/>
    <x v="0"/>
    <s v="Soleil"/>
    <n v="31"/>
    <n v="0.32"/>
    <n v="13"/>
    <d v="1899-12-30T19:40:00"/>
    <n v="3.81"/>
    <n v="3810"/>
    <d v="1899-12-30T00:11:51"/>
    <d v="1899-12-30T00:07:35"/>
    <d v="1899-12-30T00:09:16"/>
    <d v="1899-12-30T00:11:02"/>
    <m/>
    <m/>
    <m/>
    <m/>
    <m/>
    <m/>
    <x v="25"/>
  </r>
  <r>
    <x v="26"/>
    <x v="0"/>
    <x v="2"/>
    <x v="8"/>
    <m/>
    <x v="0"/>
    <s v="Soleil"/>
    <n v="28"/>
    <n v="0.56000000000000005"/>
    <n v="10"/>
    <d v="1899-12-30T20:33:00"/>
    <n v="3.85"/>
    <n v="3850"/>
    <d v="1899-12-30T00:11:46"/>
    <d v="1899-12-30T00:11:34"/>
    <d v="1899-12-30T00:11:38"/>
    <d v="1899-12-30T00:12:50"/>
    <m/>
    <m/>
    <m/>
    <m/>
    <m/>
    <m/>
    <x v="26"/>
  </r>
  <r>
    <x v="27"/>
    <x v="0"/>
    <x v="2"/>
    <x v="8"/>
    <m/>
    <x v="1"/>
    <s v="Nuageux"/>
    <n v="18"/>
    <n v="0.86"/>
    <n v="6"/>
    <d v="1899-12-30T19:48:00"/>
    <n v="3.22"/>
    <n v="3220"/>
    <d v="1899-12-30T00:06:46"/>
    <d v="1899-12-30T00:07:14"/>
    <d v="1899-12-30T00:07:51"/>
    <d v="1899-12-30T00:07:50"/>
    <m/>
    <m/>
    <m/>
    <m/>
    <m/>
    <m/>
    <x v="27"/>
  </r>
  <r>
    <x v="28"/>
    <x v="0"/>
    <x v="2"/>
    <x v="9"/>
    <m/>
    <x v="0"/>
    <s v="Soleil"/>
    <n v="19"/>
    <n v="0.62"/>
    <n v="16"/>
    <d v="1899-12-30T19:29:00"/>
    <n v="3.82"/>
    <n v="3820"/>
    <d v="1899-12-30T00:06:45"/>
    <d v="1899-12-30T00:08:02"/>
    <d v="1899-12-30T00:06:36"/>
    <d v="1899-12-30T00:09:29"/>
    <m/>
    <m/>
    <m/>
    <m/>
    <m/>
    <m/>
    <x v="28"/>
  </r>
  <r>
    <x v="29"/>
    <x v="0"/>
    <x v="2"/>
    <x v="9"/>
    <m/>
    <x v="0"/>
    <s v="Nuageux"/>
    <n v="21"/>
    <n v="0.77"/>
    <n v="10"/>
    <d v="1899-12-30T19:33:00"/>
    <n v="3.95"/>
    <n v="3950"/>
    <d v="1899-12-30T00:06:53"/>
    <d v="1899-12-30T00:07:52"/>
    <d v="1899-12-30T00:06:34"/>
    <d v="1899-12-30T00:09:12"/>
    <m/>
    <m/>
    <m/>
    <m/>
    <m/>
    <m/>
    <x v="29"/>
  </r>
  <r>
    <x v="30"/>
    <x v="0"/>
    <x v="3"/>
    <x v="9"/>
    <m/>
    <x v="0"/>
    <s v="Nuageux"/>
    <n v="18"/>
    <n v="0.71"/>
    <n v="21"/>
    <d v="1899-12-30T19:18:00"/>
    <n v="3.98"/>
    <n v="3980"/>
    <d v="1899-12-30T00:06:51"/>
    <d v="1899-12-30T00:07:30"/>
    <d v="1899-12-30T00:06:11"/>
    <d v="1899-12-30T00:08:37"/>
    <m/>
    <m/>
    <m/>
    <m/>
    <m/>
    <m/>
    <x v="30"/>
  </r>
  <r>
    <x v="31"/>
    <x v="0"/>
    <x v="3"/>
    <x v="9"/>
    <m/>
    <x v="0"/>
    <s v="Nuageux"/>
    <n v="21"/>
    <n v="0.84"/>
    <n v="23"/>
    <d v="1899-12-30T18:47:00"/>
    <n v="4.01"/>
    <n v="4010"/>
    <d v="1899-12-30T00:07:35"/>
    <d v="1899-12-30T00:07:49"/>
    <d v="1899-12-30T00:07:06"/>
    <d v="1899-12-30T00:07:35"/>
    <m/>
    <m/>
    <m/>
    <m/>
    <m/>
    <m/>
    <x v="31"/>
  </r>
  <r>
    <x v="32"/>
    <x v="0"/>
    <x v="3"/>
    <x v="10"/>
    <m/>
    <x v="0"/>
    <s v="Soleil"/>
    <n v="17"/>
    <n v="0.65"/>
    <n v="18"/>
    <d v="1899-12-30T19:13:00"/>
    <n v="3.02"/>
    <n v="3020"/>
    <d v="1899-12-30T00:07:15"/>
    <d v="1899-12-30T00:07:52"/>
    <d v="1899-12-30T00:09:40"/>
    <m/>
    <m/>
    <m/>
    <m/>
    <m/>
    <m/>
    <m/>
    <x v="32"/>
  </r>
  <r>
    <x v="33"/>
    <x v="0"/>
    <x v="3"/>
    <x v="10"/>
    <m/>
    <x v="0"/>
    <s v="Nuageux"/>
    <n v="20"/>
    <n v="0.82"/>
    <n v="19"/>
    <d v="1899-12-30T19:16:00"/>
    <n v="3.68"/>
    <n v="3680"/>
    <d v="1899-12-30T00:06:41"/>
    <d v="1899-12-30T00:08:27"/>
    <d v="1899-12-30T00:06:11"/>
    <d v="1899-12-30T00:09:07"/>
    <m/>
    <m/>
    <m/>
    <m/>
    <m/>
    <m/>
    <x v="33"/>
  </r>
  <r>
    <x v="34"/>
    <x v="0"/>
    <x v="3"/>
    <x v="10"/>
    <m/>
    <x v="0"/>
    <s v="Nuageux"/>
    <n v="21"/>
    <n v="0.73"/>
    <n v="16"/>
    <d v="1899-12-30T19:30:00"/>
    <n v="4.43"/>
    <n v="4430"/>
    <d v="1899-12-30T00:07:05"/>
    <d v="1899-12-30T00:07:43"/>
    <d v="1899-12-30T00:06:17"/>
    <d v="1899-12-30T00:07:27"/>
    <d v="1899-12-30T00:07:25"/>
    <m/>
    <m/>
    <m/>
    <m/>
    <m/>
    <x v="34"/>
  </r>
  <r>
    <x v="35"/>
    <x v="0"/>
    <x v="3"/>
    <x v="11"/>
    <m/>
    <x v="0"/>
    <s v="Soleil"/>
    <n v="22"/>
    <n v="0.5"/>
    <n v="19"/>
    <d v="1899-12-30T18:20:00"/>
    <n v="3.75"/>
    <n v="3750"/>
    <d v="1899-12-30T00:06:39"/>
    <d v="1899-12-30T00:08:07"/>
    <d v="1899-12-30T00:06:54"/>
    <d v="1899-12-30T00:07:58"/>
    <m/>
    <m/>
    <m/>
    <m/>
    <m/>
    <m/>
    <x v="35"/>
  </r>
  <r>
    <x v="36"/>
    <x v="0"/>
    <x v="3"/>
    <x v="11"/>
    <m/>
    <x v="0"/>
    <s v="Nuageux"/>
    <n v="19"/>
    <n v="0.77"/>
    <n v="11"/>
    <d v="1899-12-30T18:11:00"/>
    <n v="4.09"/>
    <n v="4090"/>
    <d v="1899-12-30T00:07:01"/>
    <d v="1899-12-30T00:07:45"/>
    <d v="1899-12-30T00:07:06"/>
    <d v="1899-12-30T00:08:34"/>
    <m/>
    <m/>
    <m/>
    <m/>
    <m/>
    <m/>
    <x v="33"/>
  </r>
  <r>
    <x v="37"/>
    <x v="0"/>
    <x v="3"/>
    <x v="11"/>
    <m/>
    <x v="0"/>
    <s v="Nuageux"/>
    <n v="17"/>
    <n v="0.8"/>
    <n v="13"/>
    <d v="1899-12-30T19:36:00"/>
    <n v="4.7"/>
    <n v="4700"/>
    <d v="1899-12-30T00:06:57"/>
    <d v="1899-12-30T00:07:39"/>
    <d v="1899-12-30T00:06:34"/>
    <d v="1899-12-30T00:07:50"/>
    <d v="1899-12-30T00:08:34"/>
    <m/>
    <m/>
    <m/>
    <m/>
    <m/>
    <x v="36"/>
  </r>
  <r>
    <x v="38"/>
    <x v="0"/>
    <x v="3"/>
    <x v="11"/>
    <m/>
    <x v="0"/>
    <s v="Soleil"/>
    <n v="20"/>
    <n v="0.7"/>
    <n v="11"/>
    <d v="1899-12-30T19:14:00"/>
    <n v="5.05"/>
    <n v="5050"/>
    <d v="1899-12-30T00:06:58"/>
    <d v="1899-12-30T00:07:52"/>
    <d v="1899-12-30T00:06:45"/>
    <d v="1899-12-30T00:08:01"/>
    <d v="1899-12-30T00:08:19"/>
    <m/>
    <m/>
    <m/>
    <m/>
    <m/>
    <x v="37"/>
  </r>
  <r>
    <x v="39"/>
    <x v="0"/>
    <x v="3"/>
    <x v="12"/>
    <m/>
    <x v="0"/>
    <s v="Soleil"/>
    <n v="21"/>
    <n v="0.49"/>
    <n v="19"/>
    <d v="1899-12-30T19:53:00"/>
    <n v="3.64"/>
    <n v="3640"/>
    <d v="1899-12-30T00:07:16"/>
    <d v="1899-12-30T00:08:18"/>
    <d v="1899-12-30T00:07:19"/>
    <d v="1899-12-30T00:09:08"/>
    <m/>
    <m/>
    <m/>
    <m/>
    <m/>
    <m/>
    <x v="38"/>
  </r>
  <r>
    <x v="40"/>
    <x v="0"/>
    <x v="3"/>
    <x v="12"/>
    <m/>
    <x v="0"/>
    <s v="Soleil"/>
    <n v="22"/>
    <n v="0.41"/>
    <n v="16"/>
    <d v="1899-12-30T19:29:00"/>
    <n v="3.69"/>
    <n v="3690"/>
    <d v="1899-12-30T00:06:52"/>
    <d v="1899-12-30T00:07:48"/>
    <d v="1899-12-30T00:06:29"/>
    <d v="1899-12-30T00:08:44"/>
    <m/>
    <m/>
    <m/>
    <m/>
    <m/>
    <m/>
    <x v="39"/>
  </r>
  <r>
    <x v="41"/>
    <x v="0"/>
    <x v="3"/>
    <x v="12"/>
    <m/>
    <x v="0"/>
    <s v="Nuageux"/>
    <n v="20"/>
    <n v="0.77"/>
    <n v="10"/>
    <d v="1899-12-30T19:34:00"/>
    <n v="5.05"/>
    <n v="5050"/>
    <d v="1899-12-30T00:07:04"/>
    <d v="1899-12-30T00:07:20"/>
    <d v="1899-12-30T00:06:14"/>
    <d v="1899-12-30T00:07:11"/>
    <d v="1899-12-30T00:08:06"/>
    <m/>
    <m/>
    <m/>
    <m/>
    <m/>
    <x v="40"/>
  </r>
  <r>
    <x v="42"/>
    <x v="0"/>
    <x v="3"/>
    <x v="13"/>
    <m/>
    <x v="0"/>
    <s v="Soleil"/>
    <n v="20"/>
    <n v="0.65"/>
    <n v="14"/>
    <d v="1899-12-30T18:25:00"/>
    <n v="3.39"/>
    <n v="3390"/>
    <d v="1899-12-30T00:07:04"/>
    <d v="1899-12-30T00:07:42"/>
    <d v="1899-12-30T00:06:13"/>
    <d v="1899-12-30T00:07:58"/>
    <m/>
    <m/>
    <m/>
    <m/>
    <m/>
    <m/>
    <x v="23"/>
  </r>
  <r>
    <x v="43"/>
    <x v="0"/>
    <x v="3"/>
    <x v="13"/>
    <m/>
    <x v="0"/>
    <s v="Soleil"/>
    <n v="19"/>
    <n v="0.67"/>
    <n v="19"/>
    <d v="1899-12-30T19:43:00"/>
    <n v="4.12"/>
    <n v="4120"/>
    <d v="1899-12-30T00:06:53"/>
    <d v="1899-12-30T00:07:32"/>
    <d v="1899-12-30T00:06:32"/>
    <d v="1899-12-30T00:08:09"/>
    <d v="1899-12-30T00:09:26"/>
    <m/>
    <m/>
    <m/>
    <m/>
    <m/>
    <x v="41"/>
  </r>
  <r>
    <x v="44"/>
    <x v="0"/>
    <x v="4"/>
    <x v="13"/>
    <m/>
    <x v="0"/>
    <s v="Soleil"/>
    <n v="21"/>
    <n v="0.72"/>
    <n v="13"/>
    <d v="1899-12-30T18:52:00"/>
    <n v="4.1500000000000004"/>
    <n v="4150"/>
    <d v="1899-12-30T00:06:37"/>
    <d v="1899-12-30T00:07:26"/>
    <d v="1899-12-30T00:06:13"/>
    <d v="1899-12-30T00:08:15"/>
    <d v="1899-12-30T00:09:56"/>
    <m/>
    <m/>
    <m/>
    <m/>
    <m/>
    <x v="42"/>
  </r>
  <r>
    <x v="45"/>
    <x v="0"/>
    <x v="4"/>
    <x v="14"/>
    <m/>
    <x v="0"/>
    <s v="Soleil"/>
    <n v="19"/>
    <n v="0.63"/>
    <n v="16"/>
    <d v="1899-12-30T18:29:00"/>
    <n v="4.17"/>
    <n v="4170"/>
    <d v="1899-12-30T00:06:57"/>
    <d v="1899-12-30T00:07:15"/>
    <d v="1899-12-30T00:06:10"/>
    <d v="1899-12-30T00:07:56"/>
    <d v="1899-12-30T00:08:50"/>
    <m/>
    <m/>
    <m/>
    <m/>
    <m/>
    <x v="43"/>
  </r>
  <r>
    <x v="46"/>
    <x v="0"/>
    <x v="4"/>
    <x v="14"/>
    <m/>
    <x v="0"/>
    <s v="Soleil"/>
    <n v="25"/>
    <n v="0.44"/>
    <n v="11"/>
    <d v="1899-12-30T18:26:00"/>
    <n v="4.09"/>
    <n v="4090"/>
    <d v="1899-12-30T00:06:28"/>
    <d v="1899-12-30T00:07:36"/>
    <d v="1899-12-30T00:06:23"/>
    <d v="1899-12-30T00:08:26"/>
    <m/>
    <m/>
    <m/>
    <m/>
    <m/>
    <m/>
    <x v="44"/>
  </r>
  <r>
    <x v="47"/>
    <x v="0"/>
    <x v="4"/>
    <x v="15"/>
    <m/>
    <x v="0"/>
    <s v="Soleil"/>
    <n v="26"/>
    <n v="0.6"/>
    <n v="10"/>
    <d v="1899-12-30T19:31:00"/>
    <n v="4.17"/>
    <n v="4170"/>
    <d v="1899-12-30T00:06:38"/>
    <d v="1899-12-30T00:07:50"/>
    <d v="1899-12-30T00:06:23"/>
    <d v="1899-12-30T00:08:18"/>
    <d v="1899-12-30T00:08:34"/>
    <m/>
    <m/>
    <m/>
    <m/>
    <m/>
    <x v="45"/>
  </r>
  <r>
    <x v="48"/>
    <x v="0"/>
    <x v="4"/>
    <x v="15"/>
    <m/>
    <x v="0"/>
    <s v="Nuageux"/>
    <n v="20"/>
    <n v="0.92"/>
    <n v="18"/>
    <d v="1899-12-30T19:24:00"/>
    <n v="4.12"/>
    <n v="4120"/>
    <d v="1899-12-30T00:06:27"/>
    <d v="1899-12-30T00:07:26"/>
    <d v="1899-12-30T00:06:10"/>
    <d v="1899-12-30T00:08:08"/>
    <d v="1899-12-30T00:08:09"/>
    <m/>
    <m/>
    <m/>
    <m/>
    <m/>
    <x v="46"/>
  </r>
  <r>
    <x v="49"/>
    <x v="0"/>
    <x v="4"/>
    <x v="16"/>
    <m/>
    <x v="0"/>
    <s v="Pluie"/>
    <n v="22"/>
    <n v="0.73"/>
    <n v="18"/>
    <d v="1899-12-30T19:17:00"/>
    <n v="3.02"/>
    <n v="3020"/>
    <d v="1899-12-30T00:06:51"/>
    <d v="1899-12-30T00:07:39"/>
    <d v="1899-12-30T00:06:30"/>
    <m/>
    <m/>
    <m/>
    <m/>
    <m/>
    <m/>
    <m/>
    <x v="47"/>
  </r>
  <r>
    <x v="50"/>
    <x v="0"/>
    <x v="4"/>
    <x v="16"/>
    <m/>
    <x v="0"/>
    <s v="Soleil"/>
    <n v="26"/>
    <n v="0.6"/>
    <n v="16"/>
    <d v="1899-12-30T19:34:00"/>
    <n v="3.5"/>
    <n v="3500"/>
    <d v="1899-12-30T00:06:43"/>
    <d v="1899-12-30T00:07:45"/>
    <d v="1899-12-30T00:06:29"/>
    <d v="1899-12-30T00:08:06"/>
    <m/>
    <m/>
    <m/>
    <m/>
    <m/>
    <m/>
    <x v="48"/>
  </r>
  <r>
    <x v="51"/>
    <x v="0"/>
    <x v="4"/>
    <x v="16"/>
    <m/>
    <x v="0"/>
    <s v="Soleil"/>
    <n v="21"/>
    <n v="0.67"/>
    <n v="18"/>
    <d v="1899-12-30T18:34:00"/>
    <n v="3.28"/>
    <n v="3280"/>
    <d v="1899-12-30T00:06:23"/>
    <d v="1899-12-30T00:07:36"/>
    <d v="1899-12-30T00:06:37"/>
    <d v="1899-12-30T00:07:44"/>
    <m/>
    <m/>
    <m/>
    <m/>
    <m/>
    <m/>
    <x v="49"/>
  </r>
  <r>
    <x v="52"/>
    <x v="0"/>
    <x v="4"/>
    <x v="17"/>
    <m/>
    <x v="2"/>
    <s v="Soleil"/>
    <n v="24"/>
    <n v="0.44"/>
    <n v="8"/>
    <d v="1899-12-30T19:30:00"/>
    <n v="3.47"/>
    <n v="3470"/>
    <d v="1899-12-30T00:06:14"/>
    <d v="1899-12-30T00:06:40"/>
    <d v="1899-12-30T00:06:57"/>
    <d v="1899-12-30T00:07:04"/>
    <m/>
    <m/>
    <m/>
    <m/>
    <m/>
    <m/>
    <x v="50"/>
  </r>
  <r>
    <x v="53"/>
    <x v="0"/>
    <x v="4"/>
    <x v="17"/>
    <m/>
    <x v="0"/>
    <s v="Nuageux"/>
    <n v="17"/>
    <n v="0.81"/>
    <n v="27"/>
    <d v="1899-12-30T11:46:00"/>
    <n v="3.65"/>
    <n v="3650"/>
    <d v="1899-12-30T00:06:48"/>
    <d v="1899-12-30T00:08:33"/>
    <d v="1899-12-30T00:10:57"/>
    <d v="1899-12-30T00:11:44"/>
    <m/>
    <m/>
    <m/>
    <m/>
    <m/>
    <m/>
    <x v="51"/>
  </r>
  <r>
    <x v="54"/>
    <x v="0"/>
    <x v="4"/>
    <x v="18"/>
    <m/>
    <x v="0"/>
    <s v="Nuageux"/>
    <n v="17"/>
    <n v="0.74"/>
    <n v="19"/>
    <d v="1899-12-30T18:53:00"/>
    <n v="4.21"/>
    <n v="4210"/>
    <d v="1899-12-30T00:06:56"/>
    <d v="1899-12-30T00:07:50"/>
    <d v="1899-12-30T00:07:09"/>
    <d v="1899-12-30T00:08:26"/>
    <d v="1899-12-30T00:09:02"/>
    <m/>
    <m/>
    <m/>
    <m/>
    <m/>
    <x v="52"/>
  </r>
  <r>
    <x v="55"/>
    <x v="0"/>
    <x v="5"/>
    <x v="19"/>
    <m/>
    <x v="3"/>
    <s v="Nuageux"/>
    <n v="19"/>
    <n v="0.81"/>
    <n v="6"/>
    <d v="1899-12-30T19:27:00"/>
    <n v="4.4000000000000004"/>
    <n v="4400"/>
    <d v="1899-12-30T00:06:31"/>
    <d v="1899-12-30T00:06:55"/>
    <d v="1899-12-30T00:07:49"/>
    <d v="1899-12-30T00:08:06"/>
    <d v="1899-12-30T00:08:52"/>
    <m/>
    <m/>
    <m/>
    <m/>
    <m/>
    <x v="53"/>
  </r>
  <r>
    <x v="56"/>
    <x v="0"/>
    <x v="5"/>
    <x v="19"/>
    <m/>
    <x v="3"/>
    <s v="Nuageux"/>
    <n v="16"/>
    <n v="0.71"/>
    <n v="10"/>
    <d v="1899-12-30T11:10:00"/>
    <n v="4.3099999999999996"/>
    <n v="4310"/>
    <d v="1899-12-30T00:06:41"/>
    <d v="1899-12-30T00:06:39"/>
    <d v="1899-12-30T00:07:18"/>
    <d v="1899-12-30T00:07:24"/>
    <d v="1899-12-30T00:08:33"/>
    <m/>
    <m/>
    <m/>
    <m/>
    <m/>
    <x v="54"/>
  </r>
  <r>
    <x v="57"/>
    <x v="0"/>
    <x v="5"/>
    <x v="20"/>
    <m/>
    <x v="3"/>
    <s v="Soleil"/>
    <n v="22"/>
    <n v="0.72"/>
    <n v="8"/>
    <d v="1899-12-30T19:26:00"/>
    <n v="4.83"/>
    <n v="4830"/>
    <d v="1899-12-30T00:06:41"/>
    <d v="1899-12-30T00:07:10"/>
    <d v="1899-12-30T00:08:10"/>
    <d v="1899-12-30T00:08:40"/>
    <d v="1899-12-30T00:08:57"/>
    <m/>
    <m/>
    <m/>
    <m/>
    <m/>
    <x v="55"/>
  </r>
  <r>
    <x v="58"/>
    <x v="0"/>
    <x v="5"/>
    <x v="20"/>
    <m/>
    <x v="4"/>
    <s v="Soleil"/>
    <n v="20"/>
    <n v="0.5"/>
    <n v="18"/>
    <d v="1899-12-30T19:21:00"/>
    <n v="2.5"/>
    <n v="2500"/>
    <d v="1899-12-30T00:06:15"/>
    <d v="1899-12-30T00:06:59"/>
    <d v="1899-12-30T00:07:54"/>
    <m/>
    <m/>
    <m/>
    <m/>
    <m/>
    <m/>
    <m/>
    <x v="56"/>
  </r>
  <r>
    <x v="59"/>
    <x v="0"/>
    <x v="5"/>
    <x v="21"/>
    <m/>
    <x v="4"/>
    <s v="Nuageux"/>
    <n v="18"/>
    <n v="0.87"/>
    <n v="6"/>
    <d v="1899-12-30T19:32:00"/>
    <n v="2.5499999999999998"/>
    <n v="2550"/>
    <d v="1899-12-30T00:06:54"/>
    <d v="1899-12-30T00:07:12"/>
    <d v="1899-12-30T00:07:50"/>
    <m/>
    <m/>
    <m/>
    <m/>
    <m/>
    <m/>
    <m/>
    <x v="57"/>
  </r>
  <r>
    <x v="60"/>
    <x v="0"/>
    <x v="5"/>
    <x v="21"/>
    <m/>
    <x v="4"/>
    <s v="Nuageux"/>
    <n v="11"/>
    <m/>
    <m/>
    <d v="1899-12-30T19:43:00"/>
    <n v="2.5"/>
    <n v="2500"/>
    <d v="1899-12-30T00:06:33"/>
    <d v="1899-12-30T00:07:17"/>
    <d v="1899-12-30T00:08:44"/>
    <m/>
    <m/>
    <m/>
    <m/>
    <m/>
    <m/>
    <m/>
    <x v="58"/>
  </r>
  <r>
    <x v="61"/>
    <x v="0"/>
    <x v="5"/>
    <x v="22"/>
    <m/>
    <x v="5"/>
    <s v="Pluie"/>
    <n v="12"/>
    <n v="0.89"/>
    <n v="21"/>
    <d v="1899-12-30T18:20:00"/>
    <n v="5.94"/>
    <n v="5940"/>
    <d v="1899-12-30T00:06:46"/>
    <d v="1899-12-30T00:07:33"/>
    <d v="1899-12-30T00:08:50"/>
    <d v="1899-12-30T00:08:42"/>
    <d v="1899-12-30T00:09:16"/>
    <d v="1899-12-30T00:08:12"/>
    <m/>
    <m/>
    <m/>
    <m/>
    <x v="59"/>
  </r>
  <r>
    <x v="62"/>
    <x v="0"/>
    <x v="5"/>
    <x v="22"/>
    <m/>
    <x v="4"/>
    <s v="Nuageux"/>
    <n v="16"/>
    <n v="0.87"/>
    <n v="6"/>
    <d v="1899-12-30T19:12:00"/>
    <n v="2.5299999999999998"/>
    <n v="2530"/>
    <d v="1899-12-30T00:06:56"/>
    <d v="1899-12-30T00:07:43"/>
    <d v="1899-12-30T00:08:44"/>
    <m/>
    <m/>
    <m/>
    <m/>
    <m/>
    <m/>
    <m/>
    <x v="60"/>
  </r>
  <r>
    <x v="63"/>
    <x v="0"/>
    <x v="6"/>
    <x v="22"/>
    <m/>
    <x v="5"/>
    <s v="Nuageux"/>
    <n v="14"/>
    <n v="0.68"/>
    <n v="6"/>
    <d v="1899-12-30T17:33:00"/>
    <n v="5.9"/>
    <n v="5900"/>
    <d v="1899-12-30T00:06:35"/>
    <d v="1899-12-30T00:06:59"/>
    <d v="1899-12-30T00:07:33"/>
    <d v="1899-12-30T00:07:42"/>
    <d v="1899-12-30T00:08:29"/>
    <d v="1899-12-30T00:08:39"/>
    <m/>
    <m/>
    <m/>
    <m/>
    <x v="61"/>
  </r>
  <r>
    <x v="64"/>
    <x v="0"/>
    <x v="6"/>
    <x v="23"/>
    <m/>
    <x v="4"/>
    <s v="Nuageux"/>
    <n v="13"/>
    <n v="0.84"/>
    <n v="31"/>
    <d v="1899-12-30T19:26:00"/>
    <n v="2.57"/>
    <n v="2570"/>
    <d v="1899-12-30T00:05:59"/>
    <d v="1899-12-30T00:06:52"/>
    <d v="1899-12-30T00:07:36"/>
    <m/>
    <m/>
    <m/>
    <m/>
    <m/>
    <m/>
    <m/>
    <x v="62"/>
  </r>
  <r>
    <x v="65"/>
    <x v="0"/>
    <x v="6"/>
    <x v="23"/>
    <m/>
    <x v="4"/>
    <s v="Pluie"/>
    <n v="17"/>
    <n v="0.9"/>
    <n v="21"/>
    <d v="1899-12-30T19:27:00"/>
    <n v="2.5"/>
    <n v="2500"/>
    <d v="1899-12-30T00:06:12"/>
    <d v="1899-12-30T00:07:14"/>
    <d v="1899-12-30T00:08:04"/>
    <m/>
    <m/>
    <m/>
    <m/>
    <m/>
    <m/>
    <m/>
    <x v="63"/>
  </r>
  <r>
    <x v="66"/>
    <x v="0"/>
    <x v="6"/>
    <x v="24"/>
    <m/>
    <x v="5"/>
    <s v="Nuageux"/>
    <n v="13"/>
    <n v="0.71"/>
    <n v="18"/>
    <d v="1899-12-30T17:40:00"/>
    <n v="5.85"/>
    <n v="5850"/>
    <d v="1899-12-30T00:06:17"/>
    <d v="1899-12-30T00:06:37"/>
    <d v="1899-12-30T00:06:45"/>
    <d v="1899-12-30T00:07:02"/>
    <d v="1899-12-30T00:07:56"/>
    <d v="1899-12-30T00:08:27"/>
    <m/>
    <m/>
    <m/>
    <m/>
    <x v="64"/>
  </r>
  <r>
    <x v="67"/>
    <x v="0"/>
    <x v="6"/>
    <x v="24"/>
    <m/>
    <x v="4"/>
    <s v="Pluie"/>
    <n v="10"/>
    <n v="0.84"/>
    <n v="6"/>
    <d v="1899-12-30T19:19:00"/>
    <n v="2.59"/>
    <n v="2590"/>
    <d v="1899-12-30T00:06:06"/>
    <d v="1899-12-30T00:06:55"/>
    <d v="1899-12-30T00:07:57"/>
    <m/>
    <m/>
    <m/>
    <m/>
    <m/>
    <m/>
    <m/>
    <x v="65"/>
  </r>
  <r>
    <x v="68"/>
    <x v="0"/>
    <x v="6"/>
    <x v="25"/>
    <m/>
    <x v="4"/>
    <s v="Nuageux"/>
    <n v="16"/>
    <n v="0.81"/>
    <n v="19"/>
    <d v="1899-12-30T19:17:00"/>
    <n v="2.5"/>
    <n v="2500"/>
    <d v="1899-12-30T00:06:07"/>
    <d v="1899-12-30T00:07:39"/>
    <d v="1899-12-30T00:08:37"/>
    <m/>
    <m/>
    <m/>
    <m/>
    <m/>
    <m/>
    <m/>
    <x v="66"/>
  </r>
  <r>
    <x v="69"/>
    <x v="0"/>
    <x v="6"/>
    <x v="25"/>
    <m/>
    <x v="6"/>
    <s v="Soleil"/>
    <n v="12"/>
    <n v="0.7"/>
    <n v="6"/>
    <d v="1899-12-30T12:13:00"/>
    <n v="6.26"/>
    <n v="6260"/>
    <d v="1899-12-30T00:06:42"/>
    <d v="1899-12-30T00:07:09"/>
    <d v="1899-12-30T00:07:38"/>
    <d v="1899-12-30T00:07:59"/>
    <d v="1899-12-30T00:09:19"/>
    <d v="1899-12-30T00:09:06"/>
    <d v="1899-12-30T00:08:27"/>
    <m/>
    <m/>
    <m/>
    <x v="67"/>
  </r>
  <r>
    <x v="70"/>
    <x v="0"/>
    <x v="6"/>
    <x v="25"/>
    <m/>
    <x v="4"/>
    <s v="Soleil"/>
    <n v="15"/>
    <n v="0.86"/>
    <n v="5"/>
    <d v="1899-12-30T19:19:00"/>
    <n v="2.5"/>
    <n v="2500"/>
    <d v="1899-12-30T00:05:49"/>
    <d v="1899-12-30T00:07:25"/>
    <d v="1899-12-30T00:08:48"/>
    <m/>
    <m/>
    <m/>
    <m/>
    <m/>
    <m/>
    <m/>
    <x v="68"/>
  </r>
  <r>
    <x v="71"/>
    <x v="0"/>
    <x v="6"/>
    <x v="26"/>
    <m/>
    <x v="5"/>
    <s v="Nuageux"/>
    <n v="11"/>
    <n v="0.84"/>
    <n v="11"/>
    <d v="1899-12-30T16:13:00"/>
    <n v="5.83"/>
    <n v="5830"/>
    <d v="1899-12-30T00:06:43"/>
    <d v="1899-12-30T00:06:59"/>
    <d v="1899-12-30T00:07:44"/>
    <d v="1899-12-30T00:08:32"/>
    <d v="1899-12-30T00:08:55"/>
    <d v="1899-12-30T00:09:24"/>
    <m/>
    <m/>
    <m/>
    <m/>
    <x v="69"/>
  </r>
  <r>
    <x v="72"/>
    <x v="0"/>
    <x v="6"/>
    <x v="26"/>
    <m/>
    <x v="4"/>
    <s v="Nuageux"/>
    <n v="13"/>
    <n v="0.94"/>
    <n v="24"/>
    <d v="1899-12-30T19:09:00"/>
    <n v="2.54"/>
    <n v="2540"/>
    <d v="1899-12-30T00:06:38"/>
    <d v="1899-12-30T00:08:06"/>
    <d v="1899-12-30T00:09:32"/>
    <m/>
    <m/>
    <m/>
    <m/>
    <m/>
    <m/>
    <m/>
    <x v="70"/>
  </r>
  <r>
    <x v="73"/>
    <x v="0"/>
    <x v="6"/>
    <x v="26"/>
    <m/>
    <x v="4"/>
    <s v="Nuageux"/>
    <n v="14"/>
    <n v="0.88"/>
    <n v="21"/>
    <d v="1899-12-30T19:28:00"/>
    <n v="2.5099999999999998"/>
    <n v="2510"/>
    <d v="1899-12-30T00:06:37"/>
    <d v="1899-12-30T00:07:48"/>
    <d v="1899-12-30T00:08:39"/>
    <m/>
    <m/>
    <m/>
    <m/>
    <m/>
    <m/>
    <m/>
    <x v="71"/>
  </r>
  <r>
    <x v="74"/>
    <x v="0"/>
    <x v="7"/>
    <x v="27"/>
    <m/>
    <x v="0"/>
    <s v="Nuageux"/>
    <n v="18"/>
    <n v="0.93"/>
    <n v="26"/>
    <d v="1899-12-30T11:45:00"/>
    <n v="5.07"/>
    <n v="5070"/>
    <d v="1899-12-30T00:06:45"/>
    <d v="1899-12-30T00:07:56"/>
    <d v="1899-12-30T00:07:07"/>
    <d v="1899-12-30T00:08:30"/>
    <d v="1899-12-30T00:08:50"/>
    <m/>
    <m/>
    <m/>
    <m/>
    <m/>
    <x v="72"/>
  </r>
  <r>
    <x v="75"/>
    <x v="0"/>
    <x v="7"/>
    <x v="27"/>
    <m/>
    <x v="4"/>
    <s v="Soleil"/>
    <n v="8"/>
    <n v="0.83"/>
    <n v="18"/>
    <d v="1899-12-30T19:26:00"/>
    <n v="2.59"/>
    <n v="2590"/>
    <d v="1899-12-30T00:06:07"/>
    <d v="1899-12-30T00:07:20"/>
    <d v="1899-12-30T00:07:47"/>
    <m/>
    <m/>
    <m/>
    <m/>
    <m/>
    <m/>
    <m/>
    <x v="73"/>
  </r>
  <r>
    <x v="76"/>
    <x v="0"/>
    <x v="7"/>
    <x v="27"/>
    <m/>
    <x v="4"/>
    <s v="Soleil"/>
    <n v="7"/>
    <n v="0.72"/>
    <n v="14"/>
    <d v="1899-12-30T19:28:00"/>
    <n v="2.52"/>
    <n v="2520"/>
    <d v="1899-12-30T00:06:19"/>
    <d v="1899-12-30T00:07:36"/>
    <d v="1899-12-30T00:08:34"/>
    <m/>
    <m/>
    <m/>
    <m/>
    <m/>
    <m/>
    <m/>
    <x v="74"/>
  </r>
  <r>
    <x v="77"/>
    <x v="0"/>
    <x v="7"/>
    <x v="28"/>
    <m/>
    <x v="0"/>
    <s v="Nuageux"/>
    <n v="14"/>
    <n v="0.94"/>
    <n v="11"/>
    <d v="1899-12-30T11:51:00"/>
    <n v="5.08"/>
    <n v="5080"/>
    <d v="1899-12-30T00:06:59"/>
    <d v="1899-12-30T00:07:33"/>
    <d v="1899-12-30T00:06:43"/>
    <d v="1899-12-30T00:07:37"/>
    <d v="1899-12-30T00:08:35"/>
    <m/>
    <m/>
    <m/>
    <m/>
    <m/>
    <x v="75"/>
  </r>
  <r>
    <x v="78"/>
    <x v="0"/>
    <x v="7"/>
    <x v="28"/>
    <m/>
    <x v="4"/>
    <s v="Nuageux"/>
    <n v="13"/>
    <n v="0.85"/>
    <n v="19"/>
    <d v="1899-12-30T12:17:00"/>
    <n v="2.73"/>
    <n v="2730"/>
    <d v="1899-12-30T00:06:23"/>
    <d v="1899-12-30T00:07:45"/>
    <d v="1899-12-30T00:08:21"/>
    <m/>
    <m/>
    <m/>
    <m/>
    <m/>
    <m/>
    <m/>
    <x v="74"/>
  </r>
  <r>
    <x v="79"/>
    <x v="0"/>
    <x v="7"/>
    <x v="28"/>
    <m/>
    <x v="4"/>
    <s v="Nuageux"/>
    <n v="9"/>
    <n v="0.81"/>
    <n v="11"/>
    <d v="1899-12-30T19:23:00"/>
    <n v="2.5"/>
    <n v="2500"/>
    <d v="1899-12-30T00:06:12"/>
    <d v="1899-12-30T00:07:36"/>
    <d v="1899-12-30T00:08:40"/>
    <m/>
    <m/>
    <m/>
    <m/>
    <m/>
    <m/>
    <m/>
    <x v="76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7"/>
  </r>
  <r>
    <x v="80"/>
    <x v="1"/>
    <x v="8"/>
    <x v="29"/>
    <m/>
    <x v="7"/>
    <m/>
    <m/>
    <m/>
    <m/>
    <m/>
    <m/>
    <m/>
    <m/>
    <m/>
    <m/>
    <m/>
    <m/>
    <m/>
    <m/>
    <m/>
    <m/>
    <m/>
    <x v="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8001070-5718-4FBB-8BE9-C5514B608A5D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6:K7" firstHeaderRow="0" firstDataRow="1" firstDataCol="1" rowPageCount="1" colPageCount="1"/>
  <pivotFields count="27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8"/>
        <item x="7"/>
        <item t="default"/>
      </items>
    </pivotField>
    <pivotField axis="axisRow" multipleItemSelectionAllowed="1" showAl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9"/>
        <item x="25"/>
        <item x="26"/>
        <item x="27"/>
        <item x="28"/>
        <item t="default"/>
      </items>
    </pivotField>
    <pivotField showAll="0"/>
    <pivotField axis="axisPage" multipleItemSelectionAllowed="1" showAll="0">
      <items count="16">
        <item h="1" m="1" x="8"/>
        <item h="1" m="1" x="14"/>
        <item h="1" m="1" x="12"/>
        <item m="1" x="9"/>
        <item h="1" m="1" x="11"/>
        <item h="1" m="1" x="10"/>
        <item h="1" x="7"/>
        <item h="1" m="1" x="13"/>
        <item h="1" x="0"/>
        <item h="1" x="1"/>
        <item h="1" x="2"/>
        <item h="1" x="3"/>
        <item h="1" x="4"/>
        <item h="1" x="5"/>
        <item h="1"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3">
    <field x="1"/>
    <field x="2"/>
    <field x="3"/>
  </rowFields>
  <rowItems count="1"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pageFields count="1">
    <pageField fld="5" hier="-1"/>
  </pageFields>
  <dataFields count="10">
    <dataField name="Km 1" fld="13" subtotal="average" baseField="0" baseItem="0" numFmtId="165"/>
    <dataField name="Km 2" fld="14" subtotal="average" baseField="0" baseItem="661393568" numFmtId="165"/>
    <dataField name="Km 3" fld="15" subtotal="average" baseField="0" baseItem="456816536" numFmtId="165"/>
    <dataField name="Km 4" fld="16" subtotal="average" baseField="0" baseItem="661393568"/>
    <dataField name="Km 5" fld="17" subtotal="average" baseField="0" baseItem="661393568"/>
    <dataField name="Km 6" fld="18" subtotal="average" baseField="0" baseItem="0"/>
    <dataField name="Km 7" fld="19" subtotal="average" baseField="0" baseItem="661393568"/>
    <dataField name="Km 8" fld="20" subtotal="average" baseField="0" baseItem="0"/>
    <dataField name="Km 9" fld="21" subtotal="average" baseField="0" baseItem="661393568"/>
    <dataField name="Km 10" fld="22" subtotal="average" baseField="0" baseItem="661393568"/>
  </dataFields>
  <chartFormats count="7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4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5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1"/>
          </reference>
          <reference field="5" count="1" selected="0">
            <x v="6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0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2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3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4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5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2"/>
          </reference>
          <reference field="5" count="1" selected="0">
            <x v="6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0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4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5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3"/>
          </reference>
          <reference field="5" count="1" selected="0">
            <x v="6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0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1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2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3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4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5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4"/>
          </reference>
          <reference field="5" count="1" selected="0">
            <x v="6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5"/>
          </reference>
          <reference field="5" count="1" selected="0">
            <x v="0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5"/>
          </reference>
          <reference field="5" count="1" selected="0">
            <x v="1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5"/>
          </reference>
          <reference field="5" count="1" selected="0">
            <x v="2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5"/>
          </reference>
          <reference field="5" count="1" selected="0">
            <x v="3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5"/>
          </reference>
          <reference field="5" count="1" selected="0">
            <x v="4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5"/>
          </reference>
          <reference field="5" count="1" selected="0">
            <x v="5"/>
          </reference>
        </references>
      </pivotArea>
    </chartFormat>
    <chartFormat chart="0" format="41" series="1">
      <pivotArea type="data" outline="0" fieldPosition="0">
        <references count="2">
          <reference field="4294967294" count="1" selected="0">
            <x v="5"/>
          </reference>
          <reference field="5" count="1" selected="0">
            <x v="6"/>
          </reference>
        </references>
      </pivotArea>
    </chartFormat>
    <chartFormat chart="0" format="42" series="1">
      <pivotArea type="data" outline="0" fieldPosition="0">
        <references count="2">
          <reference field="4294967294" count="1" selected="0">
            <x v="6"/>
          </reference>
          <reference field="5" count="1" selected="0">
            <x v="0"/>
          </reference>
        </references>
      </pivotArea>
    </chartFormat>
    <chartFormat chart="0" format="43" series="1">
      <pivotArea type="data" outline="0" fieldPosition="0">
        <references count="2">
          <reference field="4294967294" count="1" selected="0">
            <x v="6"/>
          </reference>
          <reference field="5" count="1" selected="0">
            <x v="1"/>
          </reference>
        </references>
      </pivotArea>
    </chartFormat>
    <chartFormat chart="0" format="44" series="1">
      <pivotArea type="data" outline="0" fieldPosition="0">
        <references count="2">
          <reference field="4294967294" count="1" selected="0">
            <x v="6"/>
          </reference>
          <reference field="5" count="1" selected="0">
            <x v="2"/>
          </reference>
        </references>
      </pivotArea>
    </chartFormat>
    <chartFormat chart="0" format="45" series="1">
      <pivotArea type="data" outline="0" fieldPosition="0">
        <references count="2">
          <reference field="4294967294" count="1" selected="0">
            <x v="6"/>
          </reference>
          <reference field="5" count="1" selected="0">
            <x v="3"/>
          </reference>
        </references>
      </pivotArea>
    </chartFormat>
    <chartFormat chart="0" format="46" series="1">
      <pivotArea type="data" outline="0" fieldPosition="0">
        <references count="2">
          <reference field="4294967294" count="1" selected="0">
            <x v="6"/>
          </reference>
          <reference field="5" count="1" selected="0">
            <x v="4"/>
          </reference>
        </references>
      </pivotArea>
    </chartFormat>
    <chartFormat chart="0" format="47" series="1">
      <pivotArea type="data" outline="0" fieldPosition="0">
        <references count="2">
          <reference field="4294967294" count="1" selected="0">
            <x v="6"/>
          </reference>
          <reference field="5" count="1" selected="0">
            <x v="5"/>
          </reference>
        </references>
      </pivotArea>
    </chartFormat>
    <chartFormat chart="0" format="48" series="1">
      <pivotArea type="data" outline="0" fieldPosition="0">
        <references count="2">
          <reference field="4294967294" count="1" selected="0">
            <x v="6"/>
          </reference>
          <reference field="5" count="1" selected="0">
            <x v="6"/>
          </reference>
        </references>
      </pivotArea>
    </chartFormat>
    <chartFormat chart="0" format="49" series="1">
      <pivotArea type="data" outline="0" fieldPosition="0">
        <references count="2">
          <reference field="4294967294" count="1" selected="0">
            <x v="7"/>
          </reference>
          <reference field="5" count="1" selected="0">
            <x v="0"/>
          </reference>
        </references>
      </pivotArea>
    </chartFormat>
    <chartFormat chart="0" format="50" series="1">
      <pivotArea type="data" outline="0" fieldPosition="0">
        <references count="2">
          <reference field="4294967294" count="1" selected="0">
            <x v="7"/>
          </reference>
          <reference field="5" count="1" selected="0">
            <x v="1"/>
          </reference>
        </references>
      </pivotArea>
    </chartFormat>
    <chartFormat chart="0" format="51" series="1">
      <pivotArea type="data" outline="0" fieldPosition="0">
        <references count="2">
          <reference field="4294967294" count="1" selected="0">
            <x v="7"/>
          </reference>
          <reference field="5" count="1" selected="0">
            <x v="2"/>
          </reference>
        </references>
      </pivotArea>
    </chartFormat>
    <chartFormat chart="0" format="52" series="1">
      <pivotArea type="data" outline="0" fieldPosition="0">
        <references count="2">
          <reference field="4294967294" count="1" selected="0">
            <x v="7"/>
          </reference>
          <reference field="5" count="1" selected="0">
            <x v="3"/>
          </reference>
        </references>
      </pivotArea>
    </chartFormat>
    <chartFormat chart="0" format="53" series="1">
      <pivotArea type="data" outline="0" fieldPosition="0">
        <references count="2">
          <reference field="4294967294" count="1" selected="0">
            <x v="7"/>
          </reference>
          <reference field="5" count="1" selected="0">
            <x v="4"/>
          </reference>
        </references>
      </pivotArea>
    </chartFormat>
    <chartFormat chart="0" format="54" series="1">
      <pivotArea type="data" outline="0" fieldPosition="0">
        <references count="2">
          <reference field="4294967294" count="1" selected="0">
            <x v="7"/>
          </reference>
          <reference field="5" count="1" selected="0">
            <x v="5"/>
          </reference>
        </references>
      </pivotArea>
    </chartFormat>
    <chartFormat chart="0" format="55" series="1">
      <pivotArea type="data" outline="0" fieldPosition="0">
        <references count="2">
          <reference field="4294967294" count="1" selected="0">
            <x v="7"/>
          </reference>
          <reference field="5" count="1" selected="0">
            <x v="6"/>
          </reference>
        </references>
      </pivotArea>
    </chartFormat>
    <chartFormat chart="0" format="56" series="1">
      <pivotArea type="data" outline="0" fieldPosition="0">
        <references count="2">
          <reference field="4294967294" count="1" selected="0">
            <x v="8"/>
          </reference>
          <reference field="5" count="1" selected="0">
            <x v="0"/>
          </reference>
        </references>
      </pivotArea>
    </chartFormat>
    <chartFormat chart="0" format="57" series="1">
      <pivotArea type="data" outline="0" fieldPosition="0">
        <references count="2">
          <reference field="4294967294" count="1" selected="0">
            <x v="8"/>
          </reference>
          <reference field="5" count="1" selected="0">
            <x v="1"/>
          </reference>
        </references>
      </pivotArea>
    </chartFormat>
    <chartFormat chart="0" format="58" series="1">
      <pivotArea type="data" outline="0" fieldPosition="0">
        <references count="2">
          <reference field="4294967294" count="1" selected="0">
            <x v="8"/>
          </reference>
          <reference field="5" count="1" selected="0">
            <x v="2"/>
          </reference>
        </references>
      </pivotArea>
    </chartFormat>
    <chartFormat chart="0" format="59" series="1">
      <pivotArea type="data" outline="0" fieldPosition="0">
        <references count="2">
          <reference field="4294967294" count="1" selected="0">
            <x v="8"/>
          </reference>
          <reference field="5" count="1" selected="0">
            <x v="3"/>
          </reference>
        </references>
      </pivotArea>
    </chartFormat>
    <chartFormat chart="0" format="60" series="1">
      <pivotArea type="data" outline="0" fieldPosition="0">
        <references count="2">
          <reference field="4294967294" count="1" selected="0">
            <x v="8"/>
          </reference>
          <reference field="5" count="1" selected="0">
            <x v="4"/>
          </reference>
        </references>
      </pivotArea>
    </chartFormat>
    <chartFormat chart="0" format="61" series="1">
      <pivotArea type="data" outline="0" fieldPosition="0">
        <references count="2">
          <reference field="4294967294" count="1" selected="0">
            <x v="8"/>
          </reference>
          <reference field="5" count="1" selected="0">
            <x v="5"/>
          </reference>
        </references>
      </pivotArea>
    </chartFormat>
    <chartFormat chart="0" format="62" series="1">
      <pivotArea type="data" outline="0" fieldPosition="0">
        <references count="2">
          <reference field="4294967294" count="1" selected="0">
            <x v="8"/>
          </reference>
          <reference field="5" count="1" selected="0">
            <x v="6"/>
          </reference>
        </references>
      </pivotArea>
    </chartFormat>
    <chartFormat chart="0" format="63" series="1">
      <pivotArea type="data" outline="0" fieldPosition="0">
        <references count="2">
          <reference field="4294967294" count="1" selected="0">
            <x v="9"/>
          </reference>
          <reference field="5" count="1" selected="0">
            <x v="0"/>
          </reference>
        </references>
      </pivotArea>
    </chartFormat>
    <chartFormat chart="0" format="64" series="1">
      <pivotArea type="data" outline="0" fieldPosition="0">
        <references count="2">
          <reference field="4294967294" count="1" selected="0">
            <x v="9"/>
          </reference>
          <reference field="5" count="1" selected="0">
            <x v="1"/>
          </reference>
        </references>
      </pivotArea>
    </chartFormat>
    <chartFormat chart="0" format="65" series="1">
      <pivotArea type="data" outline="0" fieldPosition="0">
        <references count="2">
          <reference field="4294967294" count="1" selected="0">
            <x v="9"/>
          </reference>
          <reference field="5" count="1" selected="0">
            <x v="2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9"/>
          </reference>
          <reference field="5" count="1" selected="0">
            <x v="3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9"/>
          </reference>
          <reference field="5" count="1" selected="0">
            <x v="4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9"/>
          </reference>
          <reference field="5" count="1" selected="0">
            <x v="5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9"/>
          </reference>
          <reference field="5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DE6667-D5F4-4B28-82A4-2B100D226415}" name="Data" displayName="Data" ref="A1:X81" totalsRowShown="0" headerRowDxfId="13">
  <autoFilter ref="A1:X81" xr:uid="{750F2A0D-A796-4369-8849-3B6CAA9A3A40}"/>
  <tableColumns count="24">
    <tableColumn id="1" xr3:uid="{EE216FB1-C194-440A-8283-357DEF6B8175}" name="Date"/>
    <tableColumn id="2" xr3:uid="{3DEC4457-0837-4AAB-8705-D665B5DEBD2C}" name="Année" dataDxfId="17"/>
    <tableColumn id="3" xr3:uid="{E014146C-8247-49AD-A416-6251CE438509}" name="Mois" dataDxfId="16"/>
    <tableColumn id="4" xr3:uid="{4A241D81-FCDF-4B1D-BC9F-B3B9B01F3E93}" name="Semaine" dataDxfId="15">
      <calculatedColumnFormula>WEEKNUM(Data[[#This Row],[Date]],21)</calculatedColumnFormula>
    </tableColumn>
    <tableColumn id="5" xr3:uid="{7030264E-8036-4D87-85B7-E73421FACA89}" name="Jour"/>
    <tableColumn id="6" xr3:uid="{E491E7B4-2302-4818-BCA0-57C1D0E13888}" name="Lieu"/>
    <tableColumn id="7" xr3:uid="{10D45763-34B2-434F-9368-70CDC3188108}" name="Temps"/>
    <tableColumn id="8" xr3:uid="{EAB53656-6104-4F11-8615-9FC1CFF8FB82}" name="Température"/>
    <tableColumn id="9" xr3:uid="{906D7E12-03F8-4E86-829E-86B77B0E9295}" name="Humidité"/>
    <tableColumn id="10" xr3:uid="{8DCE173B-A287-4097-B603-454AB4F3ABBF}" name="Vitesse Vent"/>
    <tableColumn id="11" xr3:uid="{589B72C2-64D0-442D-8443-0DE3AB145AB2}" name="Heure de Départ"/>
    <tableColumn id="12" xr3:uid="{939CFAEA-C523-4B9A-A4A6-0FA754B77C6F}" name="Distance KM"/>
    <tableColumn id="13" xr3:uid="{4AFCF2CE-ABDC-4924-99AB-7CDDFD8A4F1A}" name="Distance M" dataDxfId="14"/>
    <tableColumn id="14" xr3:uid="{45247DAB-9598-4C8E-BA9D-06AA4AF3A3F0}" name="K1"/>
    <tableColumn id="15" xr3:uid="{6F072655-B1A8-4B24-9FBE-B6298172F58F}" name="K2"/>
    <tableColumn id="16" xr3:uid="{DC6FD9EB-6300-460A-BD69-9A51F379388C}" name="K3"/>
    <tableColumn id="17" xr3:uid="{612E0F82-CF9A-46E3-9775-27BB2D58DCBA}" name="K4"/>
    <tableColumn id="18" xr3:uid="{63AB337C-FDD9-473C-B26D-CA69A45C21D0}" name="K5"/>
    <tableColumn id="19" xr3:uid="{1418A4D6-5A2A-444B-AB6E-93AD59EF8D64}" name="K6"/>
    <tableColumn id="20" xr3:uid="{9AAFF166-CB30-46B5-982C-05B1D23C4EE7}" name="K7"/>
    <tableColumn id="21" xr3:uid="{6D6F97E0-5DE9-4ED9-8339-F0B775F24339}" name="K8"/>
    <tableColumn id="22" xr3:uid="{B74F82FD-3CAD-413B-B799-29D9F966D64C}" name="K9"/>
    <tableColumn id="23" xr3:uid="{801418D4-5438-4C15-986D-026741B9419B}" name="K10"/>
    <tableColumn id="24" xr3:uid="{C955EAB3-8D7E-48AA-BB22-32DA674464FA}" name="Total" dataDxfId="9">
      <calculatedColumnFormula>SUM(Data[[#This Row],[K1]:[K10]])</calculatedColumnFormula>
    </tableColumn>
  </tableColumns>
  <tableStyleInfo name="TableStyleLight7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B81CA8-1F72-4685-9FC1-959047A0BE2A}" name="Moyennes" displayName="Moyennes" ref="A1:N61" totalsRowShown="0" headerRowDxfId="28">
  <autoFilter ref="A1:N61" xr:uid="{EAEBA6B1-186C-4C5A-A605-BC6B21A79B45}">
    <filterColumn colId="3">
      <filters>
        <filter val="7"/>
      </filters>
    </filterColumn>
  </autoFilter>
  <tableColumns count="14">
    <tableColumn id="1" xr3:uid="{ECB3BE3A-B81F-4BFA-A930-44AA9A6B46B2}" name="Année"/>
    <tableColumn id="2" xr3:uid="{A714EBB2-74A6-464F-9F21-A7771A1514C8}" name="Mois"/>
    <tableColumn id="3" xr3:uid="{1DA354FA-1042-498A-BAF4-88388012EBBB}" name="Semaine"/>
    <tableColumn id="4" xr3:uid="{D72824D2-BE2B-4218-9E3A-F396CB9120A7}" name="Lieu"/>
    <tableColumn id="5" xr3:uid="{6C250A16-AA37-458F-BD38-19CA1B31578F}" name="Moyenne K1" dataDxfId="12">
      <calculatedColumnFormula>IFERROR(AVERAGEIFS(INDIRECT("Data[K"&amp;MID(E$1,10,3)&amp;"]"),Data[Année],Moyennes[[#This Row],[Année]],Data[Mois],Moyennes[[#This Row],[Mois]],Data[Lieu],Moyennes[[#This Row],[Lieu]]),"")</calculatedColumnFormula>
    </tableColumn>
    <tableColumn id="6" xr3:uid="{8162C55D-FABD-4DB7-A58E-4364E94B6F63}" name="Moyenne K2" dataDxfId="27">
      <calculatedColumnFormula>IFERROR(AVERAGEIFS(Data!O:O,Data!$B:$B,'Moy Temps'!$A2,Data!$C:$C,'Moy Temps'!$B2,Data!$F:$F,'Moy Temps'!$D2), "")</calculatedColumnFormula>
    </tableColumn>
    <tableColumn id="7" xr3:uid="{CF1B2DDC-BA74-4162-B553-E8443DA94AFC}" name="Moyenne K3" dataDxfId="26">
      <calculatedColumnFormula>IFERROR(AVERAGEIFS(Data!P:P,Data!$B:$B,'Moy Temps'!$A2,Data!$C:$C,'Moy Temps'!$B2,Data!$F:$F,'Moy Temps'!$D2), "")</calculatedColumnFormula>
    </tableColumn>
    <tableColumn id="8" xr3:uid="{D34DD611-C998-4345-8071-74472C9C969E}" name="Moyenne K4" dataDxfId="25">
      <calculatedColumnFormula>IFERROR(AVERAGEIFS(Data!Q:Q,Data!$B:$B,'Moy Temps'!$A2,Data!$C:$C,'Moy Temps'!$B2,Data!$F:$F,'Moy Temps'!$D2), "")</calculatedColumnFormula>
    </tableColumn>
    <tableColumn id="9" xr3:uid="{22758E7F-50BD-4010-A1B7-B26847A38E2E}" name="Moyenne K5" dataDxfId="24">
      <calculatedColumnFormula>IFERROR(AVERAGEIFS(Data!R:R,Data!$B:$B,'Moy Temps'!$A2,Data!$C:$C,'Moy Temps'!$B2,Data!$F:$F,'Moy Temps'!$D2), "")</calculatedColumnFormula>
    </tableColumn>
    <tableColumn id="10" xr3:uid="{031B4B2B-072D-4CB4-AA05-696B5461D427}" name="Moyenne K6" dataDxfId="23">
      <calculatedColumnFormula>IFERROR(AVERAGEIFS(Data!S:S,Data!$B:$B,'Moy Temps'!$A2,Data!$C:$C,'Moy Temps'!$B2,Data!$F:$F,'Moy Temps'!$D2), "")</calculatedColumnFormula>
    </tableColumn>
    <tableColumn id="11" xr3:uid="{9B20E1F9-39BD-41CC-9AB5-5168ED54279C}" name="Moyenne K7" dataDxfId="22">
      <calculatedColumnFormula>IFERROR(AVERAGEIFS(Data!T:T,Data!$B:$B,'Moy Temps'!$A2,Data!$C:$C,'Moy Temps'!$B2,Data!$F:$F,'Moy Temps'!$D2), "")</calculatedColumnFormula>
    </tableColumn>
    <tableColumn id="12" xr3:uid="{06F60B81-662A-4448-B2CB-EFC0BD05286C}" name="Moyenne K8" dataDxfId="21">
      <calculatedColumnFormula>IFERROR(AVERAGEIFS(Data!U:U,Data!$B:$B,'Moy Temps'!$A2,Data!$C:$C,'Moy Temps'!$B2,Data!$F:$F,'Moy Temps'!$D2), "")</calculatedColumnFormula>
    </tableColumn>
    <tableColumn id="13" xr3:uid="{69874B44-A765-475D-8602-9C0444C5F815}" name="Moyenne K9" dataDxfId="20">
      <calculatedColumnFormula>IFERROR(AVERAGEIFS(Data!V:V,Data!$B:$B,'Moy Temps'!$A2,Data!$C:$C,'Moy Temps'!$B2,Data!$F:$F,'Moy Temps'!$D2), "")</calculatedColumnFormula>
    </tableColumn>
    <tableColumn id="14" xr3:uid="{EE2D7BAD-126F-4BA6-B176-E7FB4AEFB782}" name="Moyenne K10" dataDxfId="19">
      <calculatedColumnFormula>IFERROR(AVERAGEIFS(Data!W:W,Data!$B:$B,'Moy Temps'!$A2,Data!$C:$C,'Moy Temps'!$B2,Data!$F:$F,'Moy Temps'!$D2), "")</calculatedColumnFormula>
    </tableColumn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738ECE-E433-49A9-965B-887CD8B0F786}" name="R_Mois" displayName="R_Mois" ref="A1:C10" totalsRowShown="0">
  <autoFilter ref="A1:C10" xr:uid="{281F5CB5-24E4-4768-9C00-7E7174541C9C}"/>
  <tableColumns count="3">
    <tableColumn id="1" xr3:uid="{130B750E-0FA0-414B-966A-73C3D2BFA6EF}" name="Année"/>
    <tableColumn id="2" xr3:uid="{DEA10A33-ABE4-4218-AF36-04506A5ABF13}" name="Mois"/>
    <tableColumn id="3" xr3:uid="{8F9E05D9-CBBB-40A6-9042-7F47C32524F2}" name="KM" dataDxfId="11">
      <calculatedColumnFormula>SUMIFS(Data[Distance KM],Data[Année],R_Mois[[#This Row],[Année]],Data[Mois],R_Mois[[#This Row],[Mois]])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B4D91B-8F53-4A09-B265-DAE55DE125B9}" name="R_Semaine" displayName="R_Semaine" ref="E1:H36" totalsRowShown="0" headerRowDxfId="18">
  <autoFilter ref="E1:H36" xr:uid="{45A3366D-C3BD-4E72-ABD0-56BBE08B2135}"/>
  <tableColumns count="4">
    <tableColumn id="1" xr3:uid="{AED8F49E-3426-446C-A164-16F054C78B45}" name="Année"/>
    <tableColumn id="2" xr3:uid="{89658898-FA24-453F-9225-BB0014E1AE45}" name="Semaine"/>
    <tableColumn id="3" xr3:uid="{7FB6DFB5-9B97-4888-B742-20C73EF01FE5}" name="KM" dataDxfId="10">
      <calculatedColumnFormula>SUMIFS(Data[Distance KM],Data[Année],R_Semaine[[#This Row],[Année]],Data[Semaine],R_Semaine[[#This Row],[Semaine]])</calculatedColumnFormula>
    </tableColumn>
    <tableColumn id="4" xr3:uid="{D871EB40-8009-484A-B5BF-3F0D087C5DA1}" name="Nb Entraiements " dataDxfId="8">
      <calculatedColumnFormula>COUNTIFS(Data[Année],R_Semaine[[#This Row],[Année]],Data[Semaine],R_Semaine[[#This Row],[Semaine]])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8444F-FEEE-4CC7-A2AD-ED322C4580EC}">
  <dimension ref="A1:X535"/>
  <sheetViews>
    <sheetView tabSelected="1" topLeftCell="B1" workbookViewId="0">
      <pane ySplit="1" topLeftCell="A2" activePane="bottomLeft" state="frozen"/>
      <selection pane="bottomLeft" activeCell="Y11" sqref="Y11"/>
    </sheetView>
  </sheetViews>
  <sheetFormatPr baseColWidth="10" defaultColWidth="11.42578125" defaultRowHeight="15" x14ac:dyDescent="0.25"/>
  <cols>
    <col min="1" max="1" width="11.42578125" style="19"/>
    <col min="2" max="2" width="9" style="19" customWidth="1"/>
    <col min="3" max="3" width="7.5703125" style="19" customWidth="1"/>
    <col min="4" max="4" width="10.85546875" style="19" customWidth="1"/>
    <col min="5" max="5" width="6.85546875" style="19" customWidth="1"/>
    <col min="6" max="6" width="20" style="19" bestFit="1" customWidth="1"/>
    <col min="7" max="7" width="9" style="19" customWidth="1"/>
    <col min="8" max="8" width="14.7109375" style="19" customWidth="1"/>
    <col min="9" max="9" width="11.42578125" style="19" customWidth="1"/>
    <col min="10" max="10" width="14.42578125" style="19" customWidth="1"/>
    <col min="11" max="11" width="17.7109375" style="19" customWidth="1"/>
    <col min="12" max="12" width="14.140625" style="19" customWidth="1"/>
    <col min="13" max="13" width="13" style="19" customWidth="1"/>
    <col min="14" max="19" width="8.28515625" style="19" bestFit="1" customWidth="1"/>
    <col min="20" max="20" width="8.140625" style="19" bestFit="1" customWidth="1"/>
    <col min="21" max="22" width="5.28515625" style="19" customWidth="1"/>
    <col min="23" max="23" width="6.28515625" style="19" customWidth="1"/>
    <col min="24" max="16384" width="11.42578125" style="19"/>
  </cols>
  <sheetData>
    <row r="1" spans="1:24" customFormat="1" ht="37.5" customHeight="1" x14ac:dyDescent="0.25">
      <c r="A1" s="8" t="s">
        <v>0</v>
      </c>
      <c r="B1" s="15" t="s">
        <v>1</v>
      </c>
      <c r="C1" s="15" t="s">
        <v>2</v>
      </c>
      <c r="D1" s="15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48</v>
      </c>
      <c r="M1" s="15" t="s">
        <v>49</v>
      </c>
      <c r="N1" s="8" t="s">
        <v>11</v>
      </c>
      <c r="O1" s="8" t="s">
        <v>12</v>
      </c>
      <c r="P1" s="8" t="s">
        <v>13</v>
      </c>
      <c r="Q1" s="8" t="s">
        <v>14</v>
      </c>
      <c r="R1" s="8" t="s">
        <v>15</v>
      </c>
      <c r="S1" s="8" t="s">
        <v>16</v>
      </c>
      <c r="T1" s="8" t="s">
        <v>17</v>
      </c>
      <c r="U1" s="8" t="s">
        <v>18</v>
      </c>
      <c r="V1" s="8" t="s">
        <v>19</v>
      </c>
      <c r="W1" s="8" t="s">
        <v>20</v>
      </c>
      <c r="X1" s="8" t="s">
        <v>21</v>
      </c>
    </row>
    <row r="2" spans="1:24" customFormat="1" x14ac:dyDescent="0.25">
      <c r="A2" s="1">
        <v>43950</v>
      </c>
      <c r="B2" s="16">
        <f t="shared" ref="B2:B33" si="0">YEAR(A2)</f>
        <v>2020</v>
      </c>
      <c r="C2" s="16">
        <f t="shared" ref="C2:C33" si="1">MONTH(A2)</f>
        <v>4</v>
      </c>
      <c r="D2" s="16">
        <f>WEEKNUM(Data[[#This Row],[Date]],21)</f>
        <v>18</v>
      </c>
      <c r="F2">
        <v>1</v>
      </c>
      <c r="G2" t="s">
        <v>22</v>
      </c>
      <c r="H2">
        <v>13</v>
      </c>
      <c r="I2" s="6">
        <v>0.78</v>
      </c>
      <c r="J2">
        <v>29</v>
      </c>
      <c r="K2" s="4">
        <v>0.52083333333333337</v>
      </c>
      <c r="L2">
        <v>3.67</v>
      </c>
      <c r="M2" s="17">
        <f>CONVERT(Data[[#This Row],[Distance KM]],"km","m")</f>
        <v>3670</v>
      </c>
      <c r="N2" s="5">
        <v>4.6759259259259263E-3</v>
      </c>
      <c r="O2" s="5">
        <v>5.8217592592592592E-3</v>
      </c>
      <c r="P2" s="5">
        <v>4.8379629629629632E-3</v>
      </c>
      <c r="Q2" s="5">
        <v>6.2615740740740748E-3</v>
      </c>
      <c r="X2" s="2">
        <f>SUM(Data[[#This Row],[K1]:[K10]])</f>
        <v>2.1597222222222226E-2</v>
      </c>
    </row>
    <row r="3" spans="1:24" customFormat="1" x14ac:dyDescent="0.25">
      <c r="A3" s="1">
        <v>43952</v>
      </c>
      <c r="B3" s="16">
        <f t="shared" si="0"/>
        <v>2020</v>
      </c>
      <c r="C3" s="16">
        <f t="shared" si="1"/>
        <v>5</v>
      </c>
      <c r="D3" s="16">
        <f>WEEKNUM(Data[[#This Row],[Date]],21)</f>
        <v>18</v>
      </c>
      <c r="F3">
        <v>1</v>
      </c>
      <c r="G3" t="s">
        <v>23</v>
      </c>
      <c r="H3">
        <v>13</v>
      </c>
      <c r="I3" s="6">
        <v>0.73</v>
      </c>
      <c r="J3">
        <v>23</v>
      </c>
      <c r="K3" s="4">
        <v>0.54166666666666663</v>
      </c>
      <c r="L3">
        <v>3.64</v>
      </c>
      <c r="M3" s="17">
        <f t="shared" ref="M2:M65" si="2">CONVERT(L3,"km","m")</f>
        <v>3640</v>
      </c>
      <c r="N3" s="5">
        <v>4.6527777777777774E-3</v>
      </c>
      <c r="O3" s="5">
        <v>6.2268518518518515E-3</v>
      </c>
      <c r="P3" s="5">
        <v>6.3310185185185197E-3</v>
      </c>
      <c r="Q3" s="5">
        <v>8.4953703703703701E-3</v>
      </c>
      <c r="X3" s="2">
        <f>SUM(Data[[#This Row],[K1]:[K10]])</f>
        <v>2.5706018518518517E-2</v>
      </c>
    </row>
    <row r="4" spans="1:24" customFormat="1" x14ac:dyDescent="0.25">
      <c r="A4" s="1">
        <v>43953</v>
      </c>
      <c r="B4" s="16">
        <f t="shared" si="0"/>
        <v>2020</v>
      </c>
      <c r="C4" s="16">
        <f t="shared" si="1"/>
        <v>5</v>
      </c>
      <c r="D4" s="16">
        <f>WEEKNUM(Data[[#This Row],[Date]],21)</f>
        <v>18</v>
      </c>
      <c r="F4">
        <v>1</v>
      </c>
      <c r="G4" t="s">
        <v>24</v>
      </c>
      <c r="H4">
        <v>13</v>
      </c>
      <c r="I4" s="6">
        <v>0.57999999999999996</v>
      </c>
      <c r="J4">
        <v>6</v>
      </c>
      <c r="K4" s="4">
        <v>0.8125</v>
      </c>
      <c r="L4">
        <v>3.7</v>
      </c>
      <c r="M4" s="17">
        <f t="shared" si="2"/>
        <v>3700</v>
      </c>
      <c r="N4" s="5">
        <v>4.7800925925925919E-3</v>
      </c>
      <c r="O4" s="5">
        <v>5.9722222222222225E-3</v>
      </c>
      <c r="P4" s="5">
        <v>6.9444444444444441E-3</v>
      </c>
      <c r="Q4" s="5">
        <v>1.2164351851851852E-2</v>
      </c>
      <c r="X4" s="2">
        <f>SUM(Data[[#This Row],[K1]:[K10]])</f>
        <v>2.9861111111111109E-2</v>
      </c>
    </row>
    <row r="5" spans="1:24" customFormat="1" x14ac:dyDescent="0.25">
      <c r="A5" s="1">
        <v>43956</v>
      </c>
      <c r="B5" s="16">
        <f t="shared" si="0"/>
        <v>2020</v>
      </c>
      <c r="C5" s="16">
        <f t="shared" si="1"/>
        <v>5</v>
      </c>
      <c r="D5" s="16">
        <f>WEEKNUM(Data[[#This Row],[Date]],21)</f>
        <v>19</v>
      </c>
      <c r="F5">
        <v>1</v>
      </c>
      <c r="G5" t="s">
        <v>23</v>
      </c>
      <c r="H5">
        <v>12</v>
      </c>
      <c r="I5" s="6">
        <v>0.8</v>
      </c>
      <c r="J5">
        <v>13</v>
      </c>
      <c r="K5" s="4">
        <v>0.80208333333333337</v>
      </c>
      <c r="L5">
        <v>3.69</v>
      </c>
      <c r="M5" s="17">
        <f t="shared" si="2"/>
        <v>3690</v>
      </c>
      <c r="N5" s="5">
        <v>4.6990740740740743E-3</v>
      </c>
      <c r="O5" s="5">
        <v>5.9722222222222225E-3</v>
      </c>
      <c r="P5" s="5">
        <v>4.7569444444444447E-3</v>
      </c>
      <c r="Q5" s="5">
        <v>6.2615740740740748E-3</v>
      </c>
      <c r="X5" s="2">
        <f>SUM(Data[[#This Row],[K1]:[K10]])</f>
        <v>2.1689814814814818E-2</v>
      </c>
    </row>
    <row r="6" spans="1:24" customFormat="1" x14ac:dyDescent="0.25">
      <c r="A6" s="1">
        <v>43958</v>
      </c>
      <c r="B6" s="16">
        <f t="shared" si="0"/>
        <v>2020</v>
      </c>
      <c r="C6" s="16">
        <f t="shared" si="1"/>
        <v>5</v>
      </c>
      <c r="D6" s="16">
        <f>WEEKNUM(Data[[#This Row],[Date]],21)</f>
        <v>19</v>
      </c>
      <c r="F6">
        <v>1</v>
      </c>
      <c r="G6" t="s">
        <v>24</v>
      </c>
      <c r="H6">
        <v>19</v>
      </c>
      <c r="I6" s="6">
        <v>0.49</v>
      </c>
      <c r="J6">
        <v>6</v>
      </c>
      <c r="K6" s="4">
        <v>0.8125</v>
      </c>
      <c r="L6">
        <v>3.64</v>
      </c>
      <c r="M6" s="17">
        <f t="shared" si="2"/>
        <v>3640</v>
      </c>
      <c r="N6" s="5">
        <v>4.6874999999999998E-3</v>
      </c>
      <c r="O6" s="5">
        <v>5.7523148148148143E-3</v>
      </c>
      <c r="P6" s="5">
        <v>4.7916666666666672E-3</v>
      </c>
      <c r="Q6" s="5">
        <v>8.3333333333333332E-3</v>
      </c>
      <c r="X6" s="2">
        <f>SUM(Data[[#This Row],[K1]:[K10]])</f>
        <v>2.3564814814814816E-2</v>
      </c>
    </row>
    <row r="7" spans="1:24" customFormat="1" x14ac:dyDescent="0.25">
      <c r="A7" s="1">
        <v>43960</v>
      </c>
      <c r="B7" s="16">
        <f t="shared" si="0"/>
        <v>2020</v>
      </c>
      <c r="C7" s="16">
        <f t="shared" si="1"/>
        <v>5</v>
      </c>
      <c r="D7" s="16">
        <f>WEEKNUM(Data[[#This Row],[Date]],21)</f>
        <v>19</v>
      </c>
      <c r="F7">
        <v>1</v>
      </c>
      <c r="G7" t="s">
        <v>23</v>
      </c>
      <c r="H7">
        <v>21</v>
      </c>
      <c r="I7" s="6">
        <v>0.66</v>
      </c>
      <c r="J7">
        <v>5</v>
      </c>
      <c r="K7" s="4">
        <v>0.78125</v>
      </c>
      <c r="L7">
        <v>3.65</v>
      </c>
      <c r="M7" s="17">
        <f t="shared" si="2"/>
        <v>3650</v>
      </c>
      <c r="N7" s="5">
        <v>4.8379629629629632E-3</v>
      </c>
      <c r="O7" s="5">
        <v>5.6249999999999989E-3</v>
      </c>
      <c r="P7" s="5">
        <v>4.8495370370370368E-3</v>
      </c>
      <c r="Q7" s="5">
        <v>5.7060185185185191E-3</v>
      </c>
      <c r="X7" s="2">
        <f>SUM(Data[[#This Row],[K1]:[K10]])</f>
        <v>2.101851851851852E-2</v>
      </c>
    </row>
    <row r="8" spans="1:24" customFormat="1" x14ac:dyDescent="0.25">
      <c r="A8" s="1">
        <v>43962</v>
      </c>
      <c r="B8" s="16">
        <f t="shared" si="0"/>
        <v>2020</v>
      </c>
      <c r="C8" s="16">
        <f t="shared" si="1"/>
        <v>5</v>
      </c>
      <c r="D8" s="16">
        <f>WEEKNUM(Data[[#This Row],[Date]],21)</f>
        <v>20</v>
      </c>
      <c r="F8">
        <v>1</v>
      </c>
      <c r="G8" t="s">
        <v>23</v>
      </c>
      <c r="H8">
        <v>11</v>
      </c>
      <c r="I8" s="6">
        <v>0.53</v>
      </c>
      <c r="J8">
        <v>32</v>
      </c>
      <c r="K8" s="4">
        <v>0.79166666666666663</v>
      </c>
      <c r="L8">
        <v>3.67</v>
      </c>
      <c r="M8" s="17">
        <f t="shared" si="2"/>
        <v>3670</v>
      </c>
      <c r="N8" s="5">
        <v>4.7106481481481478E-3</v>
      </c>
      <c r="O8" s="5">
        <v>5.5555555555555558E-3</v>
      </c>
      <c r="P8" s="5">
        <v>4.9884259259259265E-3</v>
      </c>
      <c r="Q8" s="5">
        <v>7.5115740740740742E-3</v>
      </c>
      <c r="X8" s="2">
        <f>SUM(Data[[#This Row],[K1]:[K10]])</f>
        <v>2.2766203703703705E-2</v>
      </c>
    </row>
    <row r="9" spans="1:24" customFormat="1" x14ac:dyDescent="0.25">
      <c r="A9" s="1">
        <v>43965</v>
      </c>
      <c r="B9" s="16">
        <f t="shared" si="0"/>
        <v>2020</v>
      </c>
      <c r="C9" s="16">
        <f t="shared" si="1"/>
        <v>5</v>
      </c>
      <c r="D9" s="16">
        <f>WEEKNUM(Data[[#This Row],[Date]],21)</f>
        <v>20</v>
      </c>
      <c r="F9">
        <v>1</v>
      </c>
      <c r="G9" t="s">
        <v>24</v>
      </c>
      <c r="H9">
        <v>11</v>
      </c>
      <c r="I9" s="6">
        <v>0.6</v>
      </c>
      <c r="J9">
        <v>26</v>
      </c>
      <c r="K9" s="4">
        <v>0.84375</v>
      </c>
      <c r="L9">
        <v>3.64</v>
      </c>
      <c r="M9" s="17">
        <f t="shared" si="2"/>
        <v>3640</v>
      </c>
      <c r="N9" s="5">
        <v>4.6296296296296302E-3</v>
      </c>
      <c r="O9" s="5">
        <v>5.6134259259259271E-3</v>
      </c>
      <c r="P9" s="5">
        <v>4.7569444444444447E-3</v>
      </c>
      <c r="Q9" s="5">
        <v>6.238425925925925E-3</v>
      </c>
      <c r="X9" s="2">
        <f>SUM(Data[[#This Row],[K1]:[K10]])</f>
        <v>2.1238425925925928E-2</v>
      </c>
    </row>
    <row r="10" spans="1:24" customFormat="1" x14ac:dyDescent="0.25">
      <c r="A10" s="1">
        <v>43968</v>
      </c>
      <c r="B10" s="16">
        <f t="shared" si="0"/>
        <v>2020</v>
      </c>
      <c r="C10" s="16">
        <f t="shared" si="1"/>
        <v>5</v>
      </c>
      <c r="D10" s="16">
        <f>WEEKNUM(Data[[#This Row],[Date]],21)</f>
        <v>20</v>
      </c>
      <c r="F10">
        <v>1</v>
      </c>
      <c r="G10" t="s">
        <v>24</v>
      </c>
      <c r="H10">
        <v>15</v>
      </c>
      <c r="I10" s="7">
        <v>0.67</v>
      </c>
      <c r="J10" s="3">
        <v>11</v>
      </c>
      <c r="K10" s="4">
        <v>0.79166666666666663</v>
      </c>
      <c r="L10" s="3">
        <v>3.67</v>
      </c>
      <c r="M10" s="17">
        <f t="shared" si="2"/>
        <v>3670</v>
      </c>
      <c r="N10" s="2">
        <v>4.8263888888888887E-3</v>
      </c>
      <c r="O10" s="2">
        <v>5.4513888888888884E-3</v>
      </c>
      <c r="P10" s="2">
        <v>4.7453703703703703E-3</v>
      </c>
      <c r="Q10" s="2">
        <v>5.9606481481481489E-3</v>
      </c>
      <c r="R10" s="2"/>
      <c r="S10" s="2"/>
      <c r="T10" s="2"/>
      <c r="U10" s="2"/>
      <c r="V10" s="2"/>
      <c r="W10" s="2"/>
      <c r="X10" s="2">
        <f>SUM(Data[[#This Row],[K1]:[K10]])</f>
        <v>2.0983796296296299E-2</v>
      </c>
    </row>
    <row r="11" spans="1:24" customFormat="1" x14ac:dyDescent="0.25">
      <c r="A11" s="1">
        <v>43971</v>
      </c>
      <c r="B11" s="16">
        <f t="shared" si="0"/>
        <v>2020</v>
      </c>
      <c r="C11" s="16">
        <f t="shared" si="1"/>
        <v>5</v>
      </c>
      <c r="D11" s="16">
        <f>WEEKNUM(Data[[#This Row],[Date]],21)</f>
        <v>21</v>
      </c>
      <c r="F11">
        <v>2</v>
      </c>
      <c r="G11" t="s">
        <v>24</v>
      </c>
      <c r="H11">
        <v>23</v>
      </c>
      <c r="I11" s="7">
        <v>0.61</v>
      </c>
      <c r="J11" s="3">
        <v>8</v>
      </c>
      <c r="K11" s="4">
        <v>0.80208333333333337</v>
      </c>
      <c r="L11" s="3">
        <v>2.13</v>
      </c>
      <c r="M11" s="17">
        <f t="shared" si="2"/>
        <v>2130</v>
      </c>
      <c r="N11" s="2">
        <v>4.9074074074074072E-3</v>
      </c>
      <c r="O11" s="2">
        <v>4.9189814814814816E-3</v>
      </c>
      <c r="P11" s="2"/>
      <c r="Q11" s="2"/>
      <c r="R11" s="2"/>
      <c r="S11" s="2"/>
      <c r="T11" s="2"/>
      <c r="U11" s="2"/>
      <c r="V11" s="2"/>
      <c r="W11" s="2"/>
      <c r="X11" s="2">
        <f>SUM(Data[[#This Row],[K1]:[K10]])</f>
        <v>9.826388888888888E-3</v>
      </c>
    </row>
    <row r="12" spans="1:24" customFormat="1" x14ac:dyDescent="0.25">
      <c r="A12" s="1">
        <v>43973</v>
      </c>
      <c r="B12" s="16">
        <f t="shared" si="0"/>
        <v>2020</v>
      </c>
      <c r="C12" s="16">
        <f t="shared" si="1"/>
        <v>5</v>
      </c>
      <c r="D12" s="16">
        <f>WEEKNUM(Data[[#This Row],[Date]],21)</f>
        <v>21</v>
      </c>
      <c r="F12">
        <v>1</v>
      </c>
      <c r="G12" t="s">
        <v>24</v>
      </c>
      <c r="H12">
        <v>16</v>
      </c>
      <c r="I12" s="7">
        <v>0.69</v>
      </c>
      <c r="J12" s="3">
        <v>10</v>
      </c>
      <c r="K12" s="4">
        <v>0.8125</v>
      </c>
      <c r="L12">
        <v>3.64</v>
      </c>
      <c r="M12" s="17">
        <f t="shared" si="2"/>
        <v>3640</v>
      </c>
      <c r="N12" s="2">
        <v>4.9421296296296288E-3</v>
      </c>
      <c r="O12" s="2">
        <v>5.6944444444444438E-3</v>
      </c>
      <c r="P12" s="2">
        <v>5.0000000000000001E-3</v>
      </c>
      <c r="Q12" s="2">
        <v>7.3148148148148148E-3</v>
      </c>
      <c r="R12" s="2"/>
      <c r="S12" s="2"/>
      <c r="T12" s="2"/>
      <c r="U12" s="2"/>
      <c r="V12" s="2"/>
      <c r="W12" s="2"/>
      <c r="X12" s="2">
        <f>SUM(Data[[#This Row],[K1]:[K10]])</f>
        <v>2.2951388888888889E-2</v>
      </c>
    </row>
    <row r="13" spans="1:24" customFormat="1" x14ac:dyDescent="0.25">
      <c r="A13" s="1">
        <v>43976</v>
      </c>
      <c r="B13" s="16">
        <f t="shared" si="0"/>
        <v>2020</v>
      </c>
      <c r="C13" s="16">
        <f t="shared" si="1"/>
        <v>5</v>
      </c>
      <c r="D13" s="16">
        <f>WEEKNUM(Data[[#This Row],[Date]],21)</f>
        <v>22</v>
      </c>
      <c r="F13">
        <v>1</v>
      </c>
      <c r="G13" t="s">
        <v>24</v>
      </c>
      <c r="H13">
        <v>21</v>
      </c>
      <c r="I13" s="7">
        <v>0.51</v>
      </c>
      <c r="J13" s="3">
        <v>16</v>
      </c>
      <c r="K13" s="4">
        <v>0.8125</v>
      </c>
      <c r="L13">
        <v>3.66</v>
      </c>
      <c r="M13" s="17">
        <f t="shared" si="2"/>
        <v>3660</v>
      </c>
      <c r="N13" s="2">
        <v>4.6296296296296302E-3</v>
      </c>
      <c r="O13" s="2">
        <v>5.7638888888888887E-3</v>
      </c>
      <c r="P13" s="2">
        <v>4.9074074074074072E-3</v>
      </c>
      <c r="Q13" s="2">
        <v>7.2453703703703708E-3</v>
      </c>
      <c r="R13" s="2"/>
      <c r="S13" s="2"/>
      <c r="T13" s="2"/>
      <c r="U13" s="2"/>
      <c r="V13" s="2"/>
      <c r="W13" s="2"/>
      <c r="X13" s="2">
        <f>SUM(Data[[#This Row],[K1]:[K10]])</f>
        <v>2.2546296296296297E-2</v>
      </c>
    </row>
    <row r="14" spans="1:24" customFormat="1" x14ac:dyDescent="0.25">
      <c r="A14" s="1">
        <v>43978</v>
      </c>
      <c r="B14" s="16">
        <f t="shared" si="0"/>
        <v>2020</v>
      </c>
      <c r="C14" s="16">
        <f t="shared" si="1"/>
        <v>5</v>
      </c>
      <c r="D14" s="16">
        <f>WEEKNUM(Data[[#This Row],[Date]],21)</f>
        <v>22</v>
      </c>
      <c r="F14">
        <v>1</v>
      </c>
      <c r="G14" t="s">
        <v>24</v>
      </c>
      <c r="H14">
        <v>23</v>
      </c>
      <c r="I14" s="7">
        <v>0.48</v>
      </c>
      <c r="J14" s="3">
        <v>19</v>
      </c>
      <c r="K14" s="4">
        <v>0.79166666666666663</v>
      </c>
      <c r="L14" s="3">
        <v>3.62</v>
      </c>
      <c r="M14" s="17">
        <f t="shared" si="2"/>
        <v>3620</v>
      </c>
      <c r="N14" s="5">
        <v>4.8495370370370368E-3</v>
      </c>
      <c r="O14" s="5">
        <v>6.7592592592592591E-3</v>
      </c>
      <c r="P14" s="5">
        <v>6.076388888888889E-3</v>
      </c>
      <c r="Q14" s="5">
        <v>9.2476851851851852E-3</v>
      </c>
      <c r="X14" s="2">
        <f>SUM(Data[[#This Row],[K1]:[K10]])</f>
        <v>2.6932870370370371E-2</v>
      </c>
    </row>
    <row r="15" spans="1:24" customFormat="1" x14ac:dyDescent="0.25">
      <c r="A15" s="1">
        <v>43980</v>
      </c>
      <c r="B15" s="16">
        <f t="shared" si="0"/>
        <v>2020</v>
      </c>
      <c r="C15" s="16">
        <f t="shared" si="1"/>
        <v>5</v>
      </c>
      <c r="D15" s="16">
        <f>WEEKNUM(Data[[#This Row],[Date]],21)</f>
        <v>22</v>
      </c>
      <c r="F15">
        <v>1</v>
      </c>
      <c r="G15" t="s">
        <v>24</v>
      </c>
      <c r="H15">
        <v>23</v>
      </c>
      <c r="I15" s="7">
        <v>0.38</v>
      </c>
      <c r="J15" s="3">
        <v>16</v>
      </c>
      <c r="K15" s="4">
        <v>0.79166666666666663</v>
      </c>
      <c r="L15" s="3">
        <v>3.7</v>
      </c>
      <c r="M15" s="17">
        <f t="shared" si="2"/>
        <v>3700</v>
      </c>
      <c r="N15" s="5">
        <v>4.5717592592592589E-3</v>
      </c>
      <c r="O15" s="5">
        <v>5.6712962962962958E-3</v>
      </c>
      <c r="P15" s="5">
        <v>4.6759259259259263E-3</v>
      </c>
      <c r="Q15" s="5">
        <v>6.4236111111111117E-3</v>
      </c>
      <c r="X15" s="2">
        <f>SUM(Data[[#This Row],[K1]:[K10]])</f>
        <v>2.1342592592592594E-2</v>
      </c>
    </row>
    <row r="16" spans="1:24" customFormat="1" x14ac:dyDescent="0.25">
      <c r="A16" s="1">
        <v>43984</v>
      </c>
      <c r="B16" s="16">
        <f t="shared" si="0"/>
        <v>2020</v>
      </c>
      <c r="C16" s="16">
        <f t="shared" si="1"/>
        <v>6</v>
      </c>
      <c r="D16" s="16">
        <f>WEEKNUM(Data[[#This Row],[Date]],21)</f>
        <v>23</v>
      </c>
      <c r="F16">
        <v>1</v>
      </c>
      <c r="G16" t="s">
        <v>24</v>
      </c>
      <c r="H16">
        <v>22</v>
      </c>
      <c r="I16" s="7">
        <v>0.51</v>
      </c>
      <c r="J16" s="3">
        <v>13</v>
      </c>
      <c r="K16" s="4">
        <v>0.82291666666666663</v>
      </c>
      <c r="L16" s="3">
        <v>3.64</v>
      </c>
      <c r="M16" s="17">
        <f t="shared" si="2"/>
        <v>3640</v>
      </c>
      <c r="N16" s="5">
        <v>4.8263888888888887E-3</v>
      </c>
      <c r="O16" s="5">
        <v>5.6712962962962958E-3</v>
      </c>
      <c r="P16" s="5">
        <v>5.6018518518518518E-3</v>
      </c>
      <c r="Q16" s="5">
        <v>7.013888888888889E-3</v>
      </c>
      <c r="X16" s="2">
        <f>SUM(Data[[#This Row],[K1]:[K10]])</f>
        <v>2.3113425925925926E-2</v>
      </c>
    </row>
    <row r="17" spans="1:24" customFormat="1" x14ac:dyDescent="0.25">
      <c r="A17" s="1">
        <v>43985</v>
      </c>
      <c r="B17" s="16">
        <f t="shared" si="0"/>
        <v>2020</v>
      </c>
      <c r="C17" s="16">
        <f t="shared" si="1"/>
        <v>6</v>
      </c>
      <c r="D17" s="16">
        <f>WEEKNUM(Data[[#This Row],[Date]],21)</f>
        <v>23</v>
      </c>
      <c r="F17">
        <v>1</v>
      </c>
      <c r="G17" t="s">
        <v>24</v>
      </c>
      <c r="H17">
        <v>19</v>
      </c>
      <c r="I17" s="7">
        <v>0.56000000000000005</v>
      </c>
      <c r="J17" s="3">
        <v>21</v>
      </c>
      <c r="K17" s="4">
        <v>0.83611111111111114</v>
      </c>
      <c r="L17" s="3">
        <v>3.66</v>
      </c>
      <c r="M17" s="17">
        <f t="shared" si="2"/>
        <v>3660</v>
      </c>
      <c r="N17" s="5">
        <v>7.1412037037037043E-3</v>
      </c>
      <c r="O17" s="5">
        <v>7.3842592592592597E-3</v>
      </c>
      <c r="P17" s="5">
        <v>7.3032407407407412E-3</v>
      </c>
      <c r="Q17" s="5">
        <v>7.1759259259259259E-3</v>
      </c>
      <c r="X17" s="2">
        <f>SUM(Data[[#This Row],[K1]:[K10]])</f>
        <v>2.900462962962963E-2</v>
      </c>
    </row>
    <row r="18" spans="1:24" customFormat="1" x14ac:dyDescent="0.25">
      <c r="A18" s="1">
        <v>43987</v>
      </c>
      <c r="B18" s="16">
        <f t="shared" si="0"/>
        <v>2020</v>
      </c>
      <c r="C18" s="16">
        <f t="shared" si="1"/>
        <v>6</v>
      </c>
      <c r="D18" s="16">
        <f>WEEKNUM(Data[[#This Row],[Date]],21)</f>
        <v>23</v>
      </c>
      <c r="F18">
        <v>1</v>
      </c>
      <c r="G18" t="s">
        <v>23</v>
      </c>
      <c r="H18">
        <v>15</v>
      </c>
      <c r="I18" s="7">
        <v>0.65</v>
      </c>
      <c r="J18" s="3">
        <v>15</v>
      </c>
      <c r="K18" s="4">
        <v>0.7993055555555556</v>
      </c>
      <c r="L18" s="3">
        <v>3.62</v>
      </c>
      <c r="M18" s="17">
        <f t="shared" si="2"/>
        <v>3620</v>
      </c>
      <c r="N18" s="5">
        <v>4.7106481481481478E-3</v>
      </c>
      <c r="O18" s="5">
        <v>5.6249999999999989E-3</v>
      </c>
      <c r="P18" s="5">
        <v>5.0231481481481481E-3</v>
      </c>
      <c r="Q18" s="5">
        <v>6.8981481481481489E-3</v>
      </c>
      <c r="X18" s="2">
        <f>SUM(Data[[#This Row],[K1]:[K10]])</f>
        <v>2.2256944444444444E-2</v>
      </c>
    </row>
    <row r="19" spans="1:24" customFormat="1" x14ac:dyDescent="0.25">
      <c r="A19" s="1">
        <v>43989</v>
      </c>
      <c r="B19" s="16">
        <f t="shared" si="0"/>
        <v>2020</v>
      </c>
      <c r="C19" s="16">
        <f t="shared" si="1"/>
        <v>6</v>
      </c>
      <c r="D19" s="16">
        <f>WEEKNUM(Data[[#This Row],[Date]],21)</f>
        <v>23</v>
      </c>
      <c r="F19">
        <v>1</v>
      </c>
      <c r="G19" t="s">
        <v>24</v>
      </c>
      <c r="H19">
        <v>16</v>
      </c>
      <c r="I19" s="7">
        <v>0.63</v>
      </c>
      <c r="J19" s="3">
        <v>11</v>
      </c>
      <c r="K19" s="4">
        <v>0.75555555555555554</v>
      </c>
      <c r="L19" s="3">
        <v>3.64</v>
      </c>
      <c r="M19" s="17">
        <f t="shared" si="2"/>
        <v>3640</v>
      </c>
      <c r="N19" s="5">
        <v>4.5138888888888893E-3</v>
      </c>
      <c r="O19" s="5">
        <v>5.4050925925925924E-3</v>
      </c>
      <c r="P19" s="5">
        <v>4.6064814814814814E-3</v>
      </c>
      <c r="Q19" s="5">
        <v>6.0185185185185177E-3</v>
      </c>
      <c r="X19" s="2">
        <f>SUM(Data[[#This Row],[K1]:[K10]])</f>
        <v>2.0543981481481479E-2</v>
      </c>
    </row>
    <row r="20" spans="1:24" customFormat="1" x14ac:dyDescent="0.25">
      <c r="A20" s="1">
        <v>43991</v>
      </c>
      <c r="B20" s="16">
        <f t="shared" si="0"/>
        <v>2020</v>
      </c>
      <c r="C20" s="16">
        <f t="shared" si="1"/>
        <v>6</v>
      </c>
      <c r="D20" s="16">
        <f>WEEKNUM(Data[[#This Row],[Date]],21)</f>
        <v>24</v>
      </c>
      <c r="F20">
        <v>1</v>
      </c>
      <c r="G20" t="s">
        <v>24</v>
      </c>
      <c r="H20">
        <v>16</v>
      </c>
      <c r="I20" s="7">
        <v>0.66</v>
      </c>
      <c r="J20" s="3">
        <v>10</v>
      </c>
      <c r="K20" s="4">
        <v>0.81597222222222221</v>
      </c>
      <c r="L20" s="3">
        <v>3.69</v>
      </c>
      <c r="M20" s="17">
        <f t="shared" si="2"/>
        <v>3690</v>
      </c>
      <c r="N20" s="5">
        <v>4.6759259259259263E-3</v>
      </c>
      <c r="O20" s="5">
        <v>6.1921296296296299E-3</v>
      </c>
      <c r="P20" s="5">
        <v>7.3842592592592597E-3</v>
      </c>
      <c r="Q20" s="5">
        <v>8.0092592592592594E-3</v>
      </c>
      <c r="X20" s="2">
        <f>SUM(Data[[#This Row],[K1]:[K10]])</f>
        <v>2.6261574074074076E-2</v>
      </c>
    </row>
    <row r="21" spans="1:24" customFormat="1" x14ac:dyDescent="0.25">
      <c r="A21" s="1">
        <v>43992</v>
      </c>
      <c r="B21" s="16">
        <f t="shared" si="0"/>
        <v>2020</v>
      </c>
      <c r="C21" s="16">
        <f t="shared" si="1"/>
        <v>6</v>
      </c>
      <c r="D21" s="16">
        <f>WEEKNUM(Data[[#This Row],[Date]],21)</f>
        <v>24</v>
      </c>
      <c r="F21">
        <v>1</v>
      </c>
      <c r="G21" t="s">
        <v>23</v>
      </c>
      <c r="H21">
        <v>12</v>
      </c>
      <c r="I21" s="7">
        <v>0.9</v>
      </c>
      <c r="J21" s="3">
        <v>5</v>
      </c>
      <c r="K21" s="4">
        <v>0.80138888888888893</v>
      </c>
      <c r="L21" s="3">
        <v>3.79</v>
      </c>
      <c r="M21" s="17">
        <f t="shared" si="2"/>
        <v>3790</v>
      </c>
      <c r="N21" s="5">
        <v>8.1018518518518514E-3</v>
      </c>
      <c r="O21" s="5">
        <v>8.6921296296296312E-3</v>
      </c>
      <c r="P21" s="5">
        <v>7.4421296296296293E-3</v>
      </c>
      <c r="Q21" s="5">
        <v>7.1874999999999994E-3</v>
      </c>
      <c r="X21" s="2">
        <f>SUM(Data[[#This Row],[K1]:[K10]])</f>
        <v>3.142361111111111E-2</v>
      </c>
    </row>
    <row r="22" spans="1:24" customFormat="1" x14ac:dyDescent="0.25">
      <c r="A22" s="1">
        <v>43993</v>
      </c>
      <c r="B22" s="16">
        <f t="shared" si="0"/>
        <v>2020</v>
      </c>
      <c r="C22" s="16">
        <f t="shared" si="1"/>
        <v>6</v>
      </c>
      <c r="D22" s="16">
        <f>WEEKNUM(Data[[#This Row],[Date]],21)</f>
        <v>24</v>
      </c>
      <c r="F22">
        <v>2</v>
      </c>
      <c r="G22" t="s">
        <v>24</v>
      </c>
      <c r="H22">
        <v>19</v>
      </c>
      <c r="I22" s="7">
        <v>0.7</v>
      </c>
      <c r="J22" s="3">
        <v>13</v>
      </c>
      <c r="K22" s="4">
        <v>0.80972222222222223</v>
      </c>
      <c r="L22" s="3">
        <v>3.23</v>
      </c>
      <c r="M22" s="17">
        <f t="shared" si="2"/>
        <v>3230</v>
      </c>
      <c r="N22" s="5">
        <v>4.6412037037037038E-3</v>
      </c>
      <c r="O22" s="5">
        <v>4.9652777777777777E-3</v>
      </c>
      <c r="P22" s="5">
        <v>5.2662037037037035E-3</v>
      </c>
      <c r="Q22" s="5">
        <v>5.2199074074074066E-3</v>
      </c>
      <c r="X22" s="2">
        <f>SUM(Data[[#This Row],[K1]:[K10]])</f>
        <v>2.0092592592592592E-2</v>
      </c>
    </row>
    <row r="23" spans="1:24" customFormat="1" x14ac:dyDescent="0.25">
      <c r="A23" s="1">
        <v>43995</v>
      </c>
      <c r="B23" s="16">
        <f t="shared" si="0"/>
        <v>2020</v>
      </c>
      <c r="C23" s="16">
        <f t="shared" si="1"/>
        <v>6</v>
      </c>
      <c r="D23" s="16">
        <f>WEEKNUM(Data[[#This Row],[Date]],21)</f>
        <v>24</v>
      </c>
      <c r="F23">
        <v>1</v>
      </c>
      <c r="G23" t="s">
        <v>23</v>
      </c>
      <c r="H23">
        <v>18</v>
      </c>
      <c r="I23" s="7">
        <v>0.74</v>
      </c>
      <c r="J23" s="3">
        <v>19</v>
      </c>
      <c r="K23" s="4">
        <v>0.77708333333333324</v>
      </c>
      <c r="L23" s="3">
        <v>3.71</v>
      </c>
      <c r="M23" s="17">
        <f t="shared" si="2"/>
        <v>3710</v>
      </c>
      <c r="N23" s="5">
        <v>4.8842592592592592E-3</v>
      </c>
      <c r="O23" s="5">
        <v>5.5787037037037038E-3</v>
      </c>
      <c r="P23" s="5">
        <v>4.8148148148148152E-3</v>
      </c>
      <c r="Q23" s="5">
        <v>5.6481481481481478E-3</v>
      </c>
      <c r="X23" s="2">
        <f>SUM(Data[[#This Row],[K1]:[K10]])</f>
        <v>2.0925925925925924E-2</v>
      </c>
    </row>
    <row r="24" spans="1:24" customFormat="1" x14ac:dyDescent="0.25">
      <c r="A24" s="1">
        <v>43998</v>
      </c>
      <c r="B24" s="16">
        <f t="shared" si="0"/>
        <v>2020</v>
      </c>
      <c r="C24" s="16">
        <f t="shared" si="1"/>
        <v>6</v>
      </c>
      <c r="D24" s="16">
        <f>WEEKNUM(Data[[#This Row],[Date]],21)</f>
        <v>25</v>
      </c>
      <c r="F24">
        <v>1</v>
      </c>
      <c r="G24" t="s">
        <v>23</v>
      </c>
      <c r="H24">
        <v>19</v>
      </c>
      <c r="I24" s="7">
        <v>0.71</v>
      </c>
      <c r="J24" s="3">
        <v>6</v>
      </c>
      <c r="K24" s="4">
        <v>0.80972222222222223</v>
      </c>
      <c r="L24" s="3">
        <v>3.26</v>
      </c>
      <c r="M24" s="17">
        <f t="shared" si="2"/>
        <v>3260</v>
      </c>
      <c r="N24" s="5">
        <v>4.5138888888888893E-3</v>
      </c>
      <c r="O24" s="5">
        <v>5.115740740740741E-3</v>
      </c>
      <c r="P24" s="5">
        <v>4.2708333333333339E-3</v>
      </c>
      <c r="Q24" s="5">
        <v>5.4745370370370373E-3</v>
      </c>
      <c r="X24" s="2">
        <f>SUM(Data[[#This Row],[K1]:[K10]])</f>
        <v>1.9375000000000003E-2</v>
      </c>
    </row>
    <row r="25" spans="1:24" customFormat="1" x14ac:dyDescent="0.25">
      <c r="A25" s="1">
        <v>44001</v>
      </c>
      <c r="B25" s="16">
        <f t="shared" si="0"/>
        <v>2020</v>
      </c>
      <c r="C25" s="16">
        <f t="shared" si="1"/>
        <v>6</v>
      </c>
      <c r="D25" s="16">
        <f>WEEKNUM(Data[[#This Row],[Date]],21)</f>
        <v>25</v>
      </c>
      <c r="F25">
        <v>1</v>
      </c>
      <c r="G25" t="s">
        <v>24</v>
      </c>
      <c r="H25">
        <v>18</v>
      </c>
      <c r="I25" s="7">
        <v>0.62</v>
      </c>
      <c r="J25" s="3">
        <v>8</v>
      </c>
      <c r="K25" s="4">
        <v>0.80486111111111114</v>
      </c>
      <c r="L25" s="3">
        <v>3.95</v>
      </c>
      <c r="M25" s="17">
        <f t="shared" si="2"/>
        <v>3950</v>
      </c>
      <c r="N25" s="5">
        <v>4.340277777777778E-3</v>
      </c>
      <c r="O25" s="5">
        <v>5.162037037037037E-3</v>
      </c>
      <c r="P25" s="5">
        <v>4.5138888888888893E-3</v>
      </c>
      <c r="Q25" s="5">
        <v>6.0879629629629643E-3</v>
      </c>
      <c r="X25" s="2">
        <f>SUM(Data[[#This Row],[K1]:[K10]])</f>
        <v>2.0104166666666669E-2</v>
      </c>
    </row>
    <row r="26" spans="1:24" customFormat="1" x14ac:dyDescent="0.25">
      <c r="A26" s="1">
        <v>44004</v>
      </c>
      <c r="B26" s="16">
        <f t="shared" si="0"/>
        <v>2020</v>
      </c>
      <c r="C26" s="16">
        <f t="shared" si="1"/>
        <v>6</v>
      </c>
      <c r="D26" s="16">
        <f>WEEKNUM(Data[[#This Row],[Date]],21)</f>
        <v>26</v>
      </c>
      <c r="F26">
        <v>1</v>
      </c>
      <c r="G26" t="s">
        <v>24</v>
      </c>
      <c r="H26">
        <v>22</v>
      </c>
      <c r="I26" s="7">
        <v>0.49</v>
      </c>
      <c r="J26" s="3">
        <v>8</v>
      </c>
      <c r="K26" s="4">
        <v>0.80694444444444446</v>
      </c>
      <c r="L26" s="3">
        <v>3.86</v>
      </c>
      <c r="M26" s="17">
        <f t="shared" si="2"/>
        <v>3860</v>
      </c>
      <c r="N26" s="5">
        <v>4.7800925925925919E-3</v>
      </c>
      <c r="O26" s="5">
        <v>5.6944444444444438E-3</v>
      </c>
      <c r="P26" s="5">
        <v>4.8611111111111112E-3</v>
      </c>
      <c r="Q26" s="5">
        <v>6.3194444444444444E-3</v>
      </c>
      <c r="X26" s="2">
        <f>SUM(Data[[#This Row],[K1]:[K10]])</f>
        <v>2.165509259259259E-2</v>
      </c>
    </row>
    <row r="27" spans="1:24" customFormat="1" x14ac:dyDescent="0.25">
      <c r="A27" s="1">
        <v>44006</v>
      </c>
      <c r="B27" s="16">
        <f t="shared" si="0"/>
        <v>2020</v>
      </c>
      <c r="C27" s="16">
        <f t="shared" si="1"/>
        <v>6</v>
      </c>
      <c r="D27" s="16">
        <f>WEEKNUM(Data[[#This Row],[Date]],21)</f>
        <v>26</v>
      </c>
      <c r="F27">
        <v>1</v>
      </c>
      <c r="G27" t="s">
        <v>24</v>
      </c>
      <c r="H27">
        <v>31</v>
      </c>
      <c r="I27" s="7">
        <v>0.32</v>
      </c>
      <c r="J27" s="3">
        <v>13</v>
      </c>
      <c r="K27" s="4">
        <v>0.81944444444444453</v>
      </c>
      <c r="L27" s="3">
        <v>3.81</v>
      </c>
      <c r="M27" s="17">
        <f t="shared" si="2"/>
        <v>3810</v>
      </c>
      <c r="N27" s="5">
        <v>8.2291666666666659E-3</v>
      </c>
      <c r="O27" s="5">
        <v>5.2662037037037035E-3</v>
      </c>
      <c r="P27" s="5">
        <v>6.4351851851851861E-3</v>
      </c>
      <c r="Q27" s="5">
        <v>7.6620370370370366E-3</v>
      </c>
      <c r="X27" s="2">
        <f>SUM(Data[[#This Row],[K1]:[K10]])</f>
        <v>2.7592592592592592E-2</v>
      </c>
    </row>
    <row r="28" spans="1:24" customFormat="1" x14ac:dyDescent="0.25">
      <c r="A28" s="1">
        <v>44007</v>
      </c>
      <c r="B28" s="16">
        <f t="shared" si="0"/>
        <v>2020</v>
      </c>
      <c r="C28" s="16">
        <f t="shared" si="1"/>
        <v>6</v>
      </c>
      <c r="D28" s="16">
        <f>WEEKNUM(Data[[#This Row],[Date]],21)</f>
        <v>26</v>
      </c>
      <c r="F28">
        <v>1</v>
      </c>
      <c r="G28" t="s">
        <v>24</v>
      </c>
      <c r="H28">
        <v>28</v>
      </c>
      <c r="I28" s="7">
        <v>0.56000000000000005</v>
      </c>
      <c r="J28" s="3">
        <v>10</v>
      </c>
      <c r="K28" s="4">
        <v>0.85625000000000007</v>
      </c>
      <c r="L28" s="3">
        <v>3.85</v>
      </c>
      <c r="M28" s="17">
        <f t="shared" si="2"/>
        <v>3850</v>
      </c>
      <c r="N28" s="5">
        <v>8.1712962962962963E-3</v>
      </c>
      <c r="O28" s="5">
        <v>8.0324074074074065E-3</v>
      </c>
      <c r="P28" s="5">
        <v>8.0787037037037043E-3</v>
      </c>
      <c r="Q28" s="5">
        <v>8.9120370370370378E-3</v>
      </c>
      <c r="X28" s="2">
        <f>SUM(Data[[#This Row],[K1]:[K10]])</f>
        <v>3.3194444444444443E-2</v>
      </c>
    </row>
    <row r="29" spans="1:24" customFormat="1" x14ac:dyDescent="0.25">
      <c r="A29" s="1">
        <v>44008</v>
      </c>
      <c r="B29" s="16">
        <f t="shared" si="0"/>
        <v>2020</v>
      </c>
      <c r="C29" s="16">
        <f t="shared" si="1"/>
        <v>6</v>
      </c>
      <c r="D29" s="16">
        <f>WEEKNUM(Data[[#This Row],[Date]],21)</f>
        <v>26</v>
      </c>
      <c r="F29">
        <v>2</v>
      </c>
      <c r="G29" t="s">
        <v>23</v>
      </c>
      <c r="H29">
        <v>18</v>
      </c>
      <c r="I29" s="7">
        <v>0.86</v>
      </c>
      <c r="J29" s="3">
        <v>6</v>
      </c>
      <c r="K29" s="4">
        <v>0.82500000000000007</v>
      </c>
      <c r="L29" s="3">
        <v>3.22</v>
      </c>
      <c r="M29" s="17">
        <f t="shared" si="2"/>
        <v>3220</v>
      </c>
      <c r="N29" s="5">
        <v>4.6990740740740743E-3</v>
      </c>
      <c r="O29" s="5">
        <v>5.0231481481481481E-3</v>
      </c>
      <c r="P29" s="5">
        <v>5.4513888888888884E-3</v>
      </c>
      <c r="Q29" s="5">
        <v>5.4398148148148149E-3</v>
      </c>
      <c r="X29" s="2">
        <f>SUM(Data[[#This Row],[K1]:[K10]])</f>
        <v>2.0613425925925924E-2</v>
      </c>
    </row>
    <row r="30" spans="1:24" customFormat="1" x14ac:dyDescent="0.25">
      <c r="A30" s="1">
        <v>44010</v>
      </c>
      <c r="B30" s="16">
        <f t="shared" si="0"/>
        <v>2020</v>
      </c>
      <c r="C30" s="16">
        <f t="shared" si="1"/>
        <v>6</v>
      </c>
      <c r="D30" s="16">
        <f>WEEKNUM(Data[[#This Row],[Date]],21)</f>
        <v>26</v>
      </c>
      <c r="F30">
        <v>1</v>
      </c>
      <c r="G30" t="s">
        <v>24</v>
      </c>
      <c r="H30">
        <v>19</v>
      </c>
      <c r="I30" s="7">
        <v>0.62</v>
      </c>
      <c r="J30" s="3">
        <v>16</v>
      </c>
      <c r="K30" s="4">
        <v>0.81180555555555556</v>
      </c>
      <c r="L30" s="3">
        <v>3.82</v>
      </c>
      <c r="M30" s="17">
        <f t="shared" si="2"/>
        <v>3820</v>
      </c>
      <c r="N30" s="5">
        <v>4.6874999999999998E-3</v>
      </c>
      <c r="O30" s="5">
        <v>5.5787037037037038E-3</v>
      </c>
      <c r="P30" s="5">
        <v>4.5833333333333334E-3</v>
      </c>
      <c r="Q30" s="5">
        <v>6.5856481481481469E-3</v>
      </c>
      <c r="X30" s="2">
        <f>SUM(Data[[#This Row],[K1]:[K10]])</f>
        <v>2.1435185185185186E-2</v>
      </c>
    </row>
    <row r="31" spans="1:24" customFormat="1" x14ac:dyDescent="0.25">
      <c r="A31" s="1">
        <v>44012</v>
      </c>
      <c r="B31" s="16">
        <f t="shared" si="0"/>
        <v>2020</v>
      </c>
      <c r="C31" s="16">
        <f t="shared" si="1"/>
        <v>6</v>
      </c>
      <c r="D31" s="16">
        <f>WEEKNUM(Data[[#This Row],[Date]],21)</f>
        <v>27</v>
      </c>
      <c r="F31">
        <v>1</v>
      </c>
      <c r="G31" t="s">
        <v>23</v>
      </c>
      <c r="H31">
        <v>21</v>
      </c>
      <c r="I31" s="7">
        <v>0.77</v>
      </c>
      <c r="J31" s="3">
        <v>10</v>
      </c>
      <c r="K31" s="4">
        <v>0.81458333333333333</v>
      </c>
      <c r="L31" s="3">
        <v>3.95</v>
      </c>
      <c r="M31" s="17">
        <f t="shared" si="2"/>
        <v>3950</v>
      </c>
      <c r="N31" s="5">
        <v>4.7800925925925919E-3</v>
      </c>
      <c r="O31" s="5">
        <v>5.4629629629629637E-3</v>
      </c>
      <c r="P31" s="5">
        <v>4.5601851851851853E-3</v>
      </c>
      <c r="Q31" s="5">
        <v>6.3888888888888884E-3</v>
      </c>
      <c r="X31" s="2">
        <f>SUM(Data[[#This Row],[K1]:[K10]])</f>
        <v>2.119212962962963E-2</v>
      </c>
    </row>
    <row r="32" spans="1:24" customFormat="1" x14ac:dyDescent="0.25">
      <c r="A32" s="1">
        <v>44014</v>
      </c>
      <c r="B32" s="16">
        <f t="shared" si="0"/>
        <v>2020</v>
      </c>
      <c r="C32" s="16">
        <f t="shared" si="1"/>
        <v>7</v>
      </c>
      <c r="D32" s="16">
        <f>WEEKNUM(Data[[#This Row],[Date]],21)</f>
        <v>27</v>
      </c>
      <c r="F32">
        <v>1</v>
      </c>
      <c r="G32" t="s">
        <v>23</v>
      </c>
      <c r="H32">
        <v>18</v>
      </c>
      <c r="I32" s="7">
        <v>0.71</v>
      </c>
      <c r="J32" s="3">
        <v>21</v>
      </c>
      <c r="K32" s="4">
        <v>0.8041666666666667</v>
      </c>
      <c r="L32" s="3">
        <v>3.98</v>
      </c>
      <c r="M32" s="17">
        <f t="shared" si="2"/>
        <v>3980</v>
      </c>
      <c r="N32" s="5">
        <v>4.7569444444444447E-3</v>
      </c>
      <c r="O32" s="5">
        <v>5.208333333333333E-3</v>
      </c>
      <c r="P32" s="5">
        <v>4.2939814814814811E-3</v>
      </c>
      <c r="Q32" s="5">
        <v>5.9837962962962961E-3</v>
      </c>
      <c r="X32" s="2">
        <f>SUM(Data[[#This Row],[K1]:[K10]])</f>
        <v>2.0243055555555556E-2</v>
      </c>
    </row>
    <row r="33" spans="1:24" customFormat="1" x14ac:dyDescent="0.25">
      <c r="A33" s="1">
        <v>44016</v>
      </c>
      <c r="B33" s="16">
        <f t="shared" si="0"/>
        <v>2020</v>
      </c>
      <c r="C33" s="16">
        <f t="shared" si="1"/>
        <v>7</v>
      </c>
      <c r="D33" s="16">
        <f>WEEKNUM(Data[[#This Row],[Date]],21)</f>
        <v>27</v>
      </c>
      <c r="F33">
        <v>1</v>
      </c>
      <c r="G33" t="s">
        <v>23</v>
      </c>
      <c r="H33">
        <v>21</v>
      </c>
      <c r="I33" s="7">
        <v>0.84</v>
      </c>
      <c r="J33" s="3">
        <v>23</v>
      </c>
      <c r="K33" s="4">
        <v>0.78263888888888899</v>
      </c>
      <c r="L33" s="3">
        <v>4.01</v>
      </c>
      <c r="M33" s="17">
        <f t="shared" si="2"/>
        <v>4010</v>
      </c>
      <c r="N33" s="5">
        <v>5.2662037037037035E-3</v>
      </c>
      <c r="O33" s="5">
        <v>5.4282407407407404E-3</v>
      </c>
      <c r="P33" s="5">
        <v>4.9305555555555552E-3</v>
      </c>
      <c r="Q33" s="5">
        <v>5.2662037037037035E-3</v>
      </c>
      <c r="X33" s="2">
        <f>SUM(Data[[#This Row],[K1]:[K10]])</f>
        <v>2.0891203703703703E-2</v>
      </c>
    </row>
    <row r="34" spans="1:24" customFormat="1" x14ac:dyDescent="0.25">
      <c r="A34" s="1">
        <v>44018</v>
      </c>
      <c r="B34" s="16">
        <f t="shared" ref="B34:B65" si="3">YEAR(A34)</f>
        <v>2020</v>
      </c>
      <c r="C34" s="16">
        <f t="shared" ref="C34:C81" si="4">MONTH(A34)</f>
        <v>7</v>
      </c>
      <c r="D34" s="16">
        <f>WEEKNUM(Data[[#This Row],[Date]],21)</f>
        <v>28</v>
      </c>
      <c r="F34">
        <v>1</v>
      </c>
      <c r="G34" t="s">
        <v>24</v>
      </c>
      <c r="H34">
        <v>17</v>
      </c>
      <c r="I34" s="7">
        <v>0.65</v>
      </c>
      <c r="J34" s="3">
        <v>18</v>
      </c>
      <c r="K34" s="4">
        <v>0.80069444444444438</v>
      </c>
      <c r="L34" s="3">
        <v>3.02</v>
      </c>
      <c r="M34" s="17">
        <f t="shared" si="2"/>
        <v>3020</v>
      </c>
      <c r="N34" s="5">
        <v>5.0347222222222225E-3</v>
      </c>
      <c r="O34" s="5">
        <v>5.4629629629629637E-3</v>
      </c>
      <c r="P34" s="5">
        <v>6.7129629629629622E-3</v>
      </c>
      <c r="Q34" s="5"/>
      <c r="X34" s="2">
        <f>SUM(Data[[#This Row],[K1]:[K10]])</f>
        <v>1.7210648148148149E-2</v>
      </c>
    </row>
    <row r="35" spans="1:24" customFormat="1" x14ac:dyDescent="0.25">
      <c r="A35" s="1">
        <v>44020</v>
      </c>
      <c r="B35" s="16">
        <f t="shared" si="3"/>
        <v>2020</v>
      </c>
      <c r="C35" s="16">
        <f t="shared" si="4"/>
        <v>7</v>
      </c>
      <c r="D35" s="16">
        <f>WEEKNUM(Data[[#This Row],[Date]],21)</f>
        <v>28</v>
      </c>
      <c r="F35">
        <v>1</v>
      </c>
      <c r="G35" t="s">
        <v>23</v>
      </c>
      <c r="H35">
        <v>20</v>
      </c>
      <c r="I35" s="7">
        <v>0.82</v>
      </c>
      <c r="J35" s="3">
        <v>19</v>
      </c>
      <c r="K35" s="4">
        <v>0.8027777777777777</v>
      </c>
      <c r="L35" s="3">
        <v>3.68</v>
      </c>
      <c r="M35" s="17">
        <f t="shared" si="2"/>
        <v>3680</v>
      </c>
      <c r="N35" s="5">
        <v>4.6412037037037038E-3</v>
      </c>
      <c r="O35" s="5">
        <v>5.8680555555555543E-3</v>
      </c>
      <c r="P35" s="5">
        <v>4.2939814814814811E-3</v>
      </c>
      <c r="Q35" s="5">
        <v>6.3310185185185197E-3</v>
      </c>
      <c r="X35" s="2">
        <f>SUM(Data[[#This Row],[K1]:[K10]])</f>
        <v>2.1134259259259259E-2</v>
      </c>
    </row>
    <row r="36" spans="1:24" customFormat="1" x14ac:dyDescent="0.25">
      <c r="A36" s="1">
        <v>44021</v>
      </c>
      <c r="B36" s="16">
        <f t="shared" si="3"/>
        <v>2020</v>
      </c>
      <c r="C36" s="16">
        <f t="shared" si="4"/>
        <v>7</v>
      </c>
      <c r="D36" s="16">
        <f>WEEKNUM(Data[[#This Row],[Date]],21)</f>
        <v>28</v>
      </c>
      <c r="F36">
        <v>1</v>
      </c>
      <c r="G36" t="s">
        <v>23</v>
      </c>
      <c r="H36">
        <v>21</v>
      </c>
      <c r="I36" s="7">
        <v>0.73</v>
      </c>
      <c r="J36" s="3">
        <v>16</v>
      </c>
      <c r="K36" s="4">
        <v>0.8125</v>
      </c>
      <c r="L36" s="3">
        <v>4.43</v>
      </c>
      <c r="M36" s="17">
        <f t="shared" si="2"/>
        <v>4430</v>
      </c>
      <c r="N36" s="5">
        <v>4.9189814814814816E-3</v>
      </c>
      <c r="O36" s="5">
        <v>5.3587962962962964E-3</v>
      </c>
      <c r="P36" s="5">
        <v>4.363425925925926E-3</v>
      </c>
      <c r="Q36" s="5">
        <v>5.1736111111111115E-3</v>
      </c>
      <c r="R36" s="5">
        <v>5.1504629629629635E-3</v>
      </c>
      <c r="X36" s="2">
        <f>SUM(Data[[#This Row],[K1]:[K10]])</f>
        <v>2.4965277777777781E-2</v>
      </c>
    </row>
    <row r="37" spans="1:24" customFormat="1" x14ac:dyDescent="0.25">
      <c r="A37" s="1">
        <v>44024</v>
      </c>
      <c r="B37" s="16">
        <f t="shared" si="3"/>
        <v>2020</v>
      </c>
      <c r="C37" s="16">
        <f t="shared" si="4"/>
        <v>7</v>
      </c>
      <c r="D37" s="16">
        <f>WEEKNUM(Data[[#This Row],[Date]],21)</f>
        <v>28</v>
      </c>
      <c r="F37">
        <v>1</v>
      </c>
      <c r="G37" t="s">
        <v>24</v>
      </c>
      <c r="H37">
        <v>22</v>
      </c>
      <c r="I37" s="7">
        <v>0.5</v>
      </c>
      <c r="J37" s="3">
        <v>19</v>
      </c>
      <c r="K37" s="4">
        <v>0.76388888888888884</v>
      </c>
      <c r="L37" s="3">
        <v>3.75</v>
      </c>
      <c r="M37" s="17">
        <f t="shared" si="2"/>
        <v>3750</v>
      </c>
      <c r="N37" s="5">
        <v>4.6180555555555558E-3</v>
      </c>
      <c r="O37" s="5">
        <v>5.6365740740740742E-3</v>
      </c>
      <c r="P37" s="5">
        <v>4.7916666666666672E-3</v>
      </c>
      <c r="Q37" s="5">
        <v>5.5324074074074069E-3</v>
      </c>
      <c r="X37" s="2">
        <f>SUM(Data[[#This Row],[K1]:[K10]])</f>
        <v>2.0578703703703703E-2</v>
      </c>
    </row>
    <row r="38" spans="1:24" customFormat="1" x14ac:dyDescent="0.25">
      <c r="A38" s="1">
        <v>44026</v>
      </c>
      <c r="B38" s="16">
        <f t="shared" si="3"/>
        <v>2020</v>
      </c>
      <c r="C38" s="16">
        <f t="shared" si="4"/>
        <v>7</v>
      </c>
      <c r="D38" s="16">
        <f>WEEKNUM(Data[[#This Row],[Date]],21)</f>
        <v>29</v>
      </c>
      <c r="F38">
        <v>1</v>
      </c>
      <c r="G38" t="s">
        <v>23</v>
      </c>
      <c r="H38">
        <v>19</v>
      </c>
      <c r="I38" s="7">
        <v>0.77</v>
      </c>
      <c r="J38" s="3">
        <v>11</v>
      </c>
      <c r="K38" s="4">
        <v>0.75763888888888886</v>
      </c>
      <c r="L38" s="3">
        <v>4.09</v>
      </c>
      <c r="M38" s="17">
        <f t="shared" si="2"/>
        <v>4090</v>
      </c>
      <c r="N38" s="5">
        <v>4.8726851851851856E-3</v>
      </c>
      <c r="O38" s="5">
        <v>5.3819444444444453E-3</v>
      </c>
      <c r="P38" s="5">
        <v>4.9305555555555552E-3</v>
      </c>
      <c r="Q38" s="5">
        <v>5.9490740740740745E-3</v>
      </c>
      <c r="X38" s="2">
        <f>SUM(Data[[#This Row],[K1]:[K10]])</f>
        <v>2.1134259259259262E-2</v>
      </c>
    </row>
    <row r="39" spans="1:24" customFormat="1" x14ac:dyDescent="0.25">
      <c r="A39" s="1">
        <v>44028</v>
      </c>
      <c r="B39" s="16">
        <f t="shared" si="3"/>
        <v>2020</v>
      </c>
      <c r="C39" s="16">
        <f t="shared" si="4"/>
        <v>7</v>
      </c>
      <c r="D39" s="16">
        <f>WEEKNUM(Data[[#This Row],[Date]],21)</f>
        <v>29</v>
      </c>
      <c r="F39">
        <v>1</v>
      </c>
      <c r="G39" t="s">
        <v>23</v>
      </c>
      <c r="H39">
        <v>17</v>
      </c>
      <c r="I39" s="7">
        <v>0.8</v>
      </c>
      <c r="J39" s="3">
        <v>13</v>
      </c>
      <c r="K39" s="4">
        <v>0.81666666666666676</v>
      </c>
      <c r="L39" s="3">
        <v>4.7</v>
      </c>
      <c r="M39" s="17">
        <f t="shared" si="2"/>
        <v>4700</v>
      </c>
      <c r="N39" s="5">
        <v>4.8263888888888887E-3</v>
      </c>
      <c r="O39" s="5">
        <v>5.3125000000000004E-3</v>
      </c>
      <c r="P39" s="5">
        <v>4.5601851851851853E-3</v>
      </c>
      <c r="Q39" s="5">
        <v>5.4398148148148149E-3</v>
      </c>
      <c r="R39" s="5">
        <v>5.9490740740740745E-3</v>
      </c>
      <c r="X39" s="2">
        <f>SUM(Data[[#This Row],[K1]:[K10]])</f>
        <v>2.6087962962962962E-2</v>
      </c>
    </row>
    <row r="40" spans="1:24" customFormat="1" x14ac:dyDescent="0.25">
      <c r="A40" s="1">
        <v>44030</v>
      </c>
      <c r="B40" s="16">
        <f t="shared" si="3"/>
        <v>2020</v>
      </c>
      <c r="C40" s="16">
        <f t="shared" si="4"/>
        <v>7</v>
      </c>
      <c r="D40" s="16">
        <f>WEEKNUM(Data[[#This Row],[Date]],21)</f>
        <v>29</v>
      </c>
      <c r="F40">
        <v>1</v>
      </c>
      <c r="G40" t="s">
        <v>24</v>
      </c>
      <c r="H40">
        <v>20</v>
      </c>
      <c r="I40" s="7">
        <v>0.7</v>
      </c>
      <c r="J40" s="3">
        <v>11</v>
      </c>
      <c r="K40" s="4">
        <v>0.80138888888888893</v>
      </c>
      <c r="L40" s="3">
        <v>5.05</v>
      </c>
      <c r="M40" s="17">
        <f t="shared" si="2"/>
        <v>5050</v>
      </c>
      <c r="N40" s="5">
        <v>4.8379629629629632E-3</v>
      </c>
      <c r="O40" s="5">
        <v>5.4629629629629637E-3</v>
      </c>
      <c r="P40" s="5">
        <v>4.6874999999999998E-3</v>
      </c>
      <c r="Q40" s="5">
        <v>5.5671296296296302E-3</v>
      </c>
      <c r="R40" s="5">
        <v>5.7754629629629623E-3</v>
      </c>
      <c r="X40" s="2">
        <f>SUM(Data[[#This Row],[K1]:[K10]])</f>
        <v>2.6331018518518517E-2</v>
      </c>
    </row>
    <row r="41" spans="1:24" customFormat="1" x14ac:dyDescent="0.25">
      <c r="A41" s="1">
        <v>44032</v>
      </c>
      <c r="B41" s="16">
        <f t="shared" si="3"/>
        <v>2020</v>
      </c>
      <c r="C41" s="16">
        <f t="shared" si="4"/>
        <v>7</v>
      </c>
      <c r="D41" s="16">
        <f>WEEKNUM(Data[[#This Row],[Date]],21)</f>
        <v>30</v>
      </c>
      <c r="F41">
        <v>1</v>
      </c>
      <c r="G41" t="s">
        <v>24</v>
      </c>
      <c r="H41">
        <v>21</v>
      </c>
      <c r="I41" s="7">
        <v>0.49</v>
      </c>
      <c r="J41" s="3">
        <v>19</v>
      </c>
      <c r="K41" s="4">
        <v>0.82847222222222217</v>
      </c>
      <c r="L41" s="3">
        <v>3.64</v>
      </c>
      <c r="M41" s="17">
        <f t="shared" si="2"/>
        <v>3640</v>
      </c>
      <c r="N41" s="5">
        <v>5.0462962962962961E-3</v>
      </c>
      <c r="O41" s="5">
        <v>5.7638888888888887E-3</v>
      </c>
      <c r="P41" s="5">
        <v>5.0810185185185186E-3</v>
      </c>
      <c r="Q41" s="5">
        <v>6.3425925925925915E-3</v>
      </c>
      <c r="X41" s="2">
        <f>SUM(Data[[#This Row],[K1]:[K10]])</f>
        <v>2.2233796296296293E-2</v>
      </c>
    </row>
    <row r="42" spans="1:24" customFormat="1" x14ac:dyDescent="0.25">
      <c r="A42" s="1">
        <v>44034</v>
      </c>
      <c r="B42" s="16">
        <f t="shared" si="3"/>
        <v>2020</v>
      </c>
      <c r="C42" s="16">
        <f t="shared" si="4"/>
        <v>7</v>
      </c>
      <c r="D42" s="16">
        <f>WEEKNUM(Data[[#This Row],[Date]],21)</f>
        <v>30</v>
      </c>
      <c r="F42">
        <v>1</v>
      </c>
      <c r="G42" t="s">
        <v>24</v>
      </c>
      <c r="H42">
        <v>22</v>
      </c>
      <c r="I42" s="7">
        <v>0.41</v>
      </c>
      <c r="J42" s="3">
        <v>16</v>
      </c>
      <c r="K42" s="4">
        <v>0.81180555555555556</v>
      </c>
      <c r="L42" s="3">
        <v>3.69</v>
      </c>
      <c r="M42" s="17">
        <f t="shared" si="2"/>
        <v>3690</v>
      </c>
      <c r="N42" s="5">
        <v>4.7685185185185183E-3</v>
      </c>
      <c r="O42" s="5">
        <v>5.4166666666666669E-3</v>
      </c>
      <c r="P42" s="5">
        <v>4.5023148148148149E-3</v>
      </c>
      <c r="Q42" s="5">
        <v>6.0648148148148145E-3</v>
      </c>
      <c r="X42" s="2">
        <f>SUM(Data[[#This Row],[K1]:[K10]])</f>
        <v>2.0752314814814814E-2</v>
      </c>
    </row>
    <row r="43" spans="1:24" customFormat="1" x14ac:dyDescent="0.25">
      <c r="A43" s="1">
        <v>44036</v>
      </c>
      <c r="B43" s="16">
        <f t="shared" si="3"/>
        <v>2020</v>
      </c>
      <c r="C43" s="16">
        <f t="shared" si="4"/>
        <v>7</v>
      </c>
      <c r="D43" s="16">
        <f>WEEKNUM(Data[[#This Row],[Date]],21)</f>
        <v>30</v>
      </c>
      <c r="F43">
        <v>1</v>
      </c>
      <c r="G43" t="s">
        <v>23</v>
      </c>
      <c r="H43">
        <v>20</v>
      </c>
      <c r="I43" s="7">
        <v>0.77</v>
      </c>
      <c r="J43" s="3">
        <v>10</v>
      </c>
      <c r="K43" s="4">
        <v>0.81527777777777777</v>
      </c>
      <c r="L43" s="3">
        <v>5.05</v>
      </c>
      <c r="M43" s="17">
        <f t="shared" si="2"/>
        <v>5050</v>
      </c>
      <c r="N43" s="5">
        <v>4.9074074074074072E-3</v>
      </c>
      <c r="O43" s="5">
        <v>5.0925925925925921E-3</v>
      </c>
      <c r="P43" s="5">
        <v>4.3287037037037035E-3</v>
      </c>
      <c r="Q43" s="5">
        <v>4.9884259259259265E-3</v>
      </c>
      <c r="R43" s="5">
        <v>5.6249999999999989E-3</v>
      </c>
      <c r="X43" s="2">
        <f>SUM(Data[[#This Row],[K1]:[K10]])</f>
        <v>2.4942129629629627E-2</v>
      </c>
    </row>
    <row r="44" spans="1:24" customFormat="1" x14ac:dyDescent="0.25">
      <c r="A44" s="1">
        <v>44038</v>
      </c>
      <c r="B44" s="16">
        <f t="shared" si="3"/>
        <v>2020</v>
      </c>
      <c r="C44" s="16">
        <f t="shared" si="4"/>
        <v>7</v>
      </c>
      <c r="D44" s="16">
        <f>WEEKNUM(Data[[#This Row],[Date]],21)</f>
        <v>30</v>
      </c>
      <c r="F44">
        <v>1</v>
      </c>
      <c r="G44" t="s">
        <v>24</v>
      </c>
      <c r="H44">
        <v>20</v>
      </c>
      <c r="I44" s="7">
        <v>0.65</v>
      </c>
      <c r="J44" s="3">
        <v>14</v>
      </c>
      <c r="K44" s="4">
        <v>0.76736111111111116</v>
      </c>
      <c r="L44" s="3">
        <v>3.39</v>
      </c>
      <c r="M44" s="17">
        <f t="shared" si="2"/>
        <v>3390</v>
      </c>
      <c r="N44" s="5">
        <v>4.9074074074074072E-3</v>
      </c>
      <c r="O44" s="5">
        <v>5.347222222222222E-3</v>
      </c>
      <c r="P44" s="5">
        <v>4.31712962962963E-3</v>
      </c>
      <c r="Q44" s="5">
        <v>5.5324074074074069E-3</v>
      </c>
      <c r="X44" s="2">
        <f>SUM(Data[[#This Row],[K1]:[K10]])</f>
        <v>2.0104166666666666E-2</v>
      </c>
    </row>
    <row r="45" spans="1:24" customFormat="1" x14ac:dyDescent="0.25">
      <c r="A45" s="1">
        <v>44040</v>
      </c>
      <c r="B45" s="16">
        <f t="shared" si="3"/>
        <v>2020</v>
      </c>
      <c r="C45" s="16">
        <f t="shared" si="4"/>
        <v>7</v>
      </c>
      <c r="D45" s="16">
        <f>WEEKNUM(Data[[#This Row],[Date]],21)</f>
        <v>31</v>
      </c>
      <c r="F45">
        <v>1</v>
      </c>
      <c r="G45" t="s">
        <v>24</v>
      </c>
      <c r="H45">
        <v>19</v>
      </c>
      <c r="I45" s="7">
        <v>0.67</v>
      </c>
      <c r="J45" s="3">
        <v>19</v>
      </c>
      <c r="K45" s="4">
        <v>0.82152777777777775</v>
      </c>
      <c r="L45" s="3">
        <v>4.12</v>
      </c>
      <c r="M45" s="17">
        <f t="shared" si="2"/>
        <v>4120</v>
      </c>
      <c r="N45" s="5">
        <v>4.7800925925925919E-3</v>
      </c>
      <c r="O45" s="5">
        <v>5.2314814814814819E-3</v>
      </c>
      <c r="P45" s="5">
        <v>4.5370370370370365E-3</v>
      </c>
      <c r="Q45" s="5">
        <v>5.6597222222222222E-3</v>
      </c>
      <c r="R45" s="5">
        <v>6.5509259259259262E-3</v>
      </c>
      <c r="X45" s="2">
        <f>SUM(Data[[#This Row],[K1]:[K10]])</f>
        <v>2.6759259259259257E-2</v>
      </c>
    </row>
    <row r="46" spans="1:24" customFormat="1" x14ac:dyDescent="0.25">
      <c r="A46" s="1">
        <v>44044</v>
      </c>
      <c r="B46" s="16">
        <f t="shared" si="3"/>
        <v>2020</v>
      </c>
      <c r="C46" s="16">
        <f t="shared" si="4"/>
        <v>8</v>
      </c>
      <c r="D46" s="16">
        <f>WEEKNUM(Data[[#This Row],[Date]],21)</f>
        <v>31</v>
      </c>
      <c r="F46">
        <v>1</v>
      </c>
      <c r="G46" t="s">
        <v>24</v>
      </c>
      <c r="H46">
        <v>21</v>
      </c>
      <c r="I46" s="7">
        <v>0.72</v>
      </c>
      <c r="J46" s="3">
        <v>13</v>
      </c>
      <c r="K46" s="4">
        <v>0.78611111111111109</v>
      </c>
      <c r="L46" s="3">
        <v>4.1500000000000004</v>
      </c>
      <c r="M46" s="17">
        <f t="shared" si="2"/>
        <v>4150</v>
      </c>
      <c r="N46" s="5">
        <v>4.5949074074074078E-3</v>
      </c>
      <c r="O46" s="5">
        <v>5.162037037037037E-3</v>
      </c>
      <c r="P46" s="5">
        <v>4.31712962962963E-3</v>
      </c>
      <c r="Q46" s="5">
        <v>5.7291666666666671E-3</v>
      </c>
      <c r="R46" s="5">
        <v>6.8981481481481489E-3</v>
      </c>
      <c r="X46" s="2">
        <f>SUM(Data[[#This Row],[K1]:[K10]])</f>
        <v>2.6701388888888893E-2</v>
      </c>
    </row>
    <row r="47" spans="1:24" customFormat="1" x14ac:dyDescent="0.25">
      <c r="A47" s="1">
        <v>44046</v>
      </c>
      <c r="B47" s="16">
        <f t="shared" si="3"/>
        <v>2020</v>
      </c>
      <c r="C47" s="16">
        <f t="shared" si="4"/>
        <v>8</v>
      </c>
      <c r="D47" s="16">
        <f>WEEKNUM(Data[[#This Row],[Date]],21)</f>
        <v>32</v>
      </c>
      <c r="F47">
        <v>1</v>
      </c>
      <c r="G47" t="s">
        <v>24</v>
      </c>
      <c r="H47">
        <v>19</v>
      </c>
      <c r="I47" s="7">
        <v>0.63</v>
      </c>
      <c r="J47" s="3">
        <v>16</v>
      </c>
      <c r="K47" s="4">
        <v>0.77013888888888893</v>
      </c>
      <c r="L47" s="3">
        <v>4.17</v>
      </c>
      <c r="M47" s="17">
        <f t="shared" si="2"/>
        <v>4170</v>
      </c>
      <c r="N47" s="5">
        <v>4.8263888888888887E-3</v>
      </c>
      <c r="O47" s="5">
        <v>5.0347222222222225E-3</v>
      </c>
      <c r="P47" s="5">
        <v>4.2824074074074075E-3</v>
      </c>
      <c r="Q47" s="5">
        <v>5.5092592592592589E-3</v>
      </c>
      <c r="R47" s="5">
        <v>6.1342592592592594E-3</v>
      </c>
      <c r="X47" s="2">
        <f>SUM(Data[[#This Row],[K1]:[K10]])</f>
        <v>2.5787037037037039E-2</v>
      </c>
    </row>
    <row r="48" spans="1:24" customFormat="1" x14ac:dyDescent="0.25">
      <c r="A48" s="1">
        <v>44048</v>
      </c>
      <c r="B48" s="16">
        <f t="shared" si="3"/>
        <v>2020</v>
      </c>
      <c r="C48" s="16">
        <f t="shared" si="4"/>
        <v>8</v>
      </c>
      <c r="D48" s="16">
        <f>WEEKNUM(Data[[#This Row],[Date]],21)</f>
        <v>32</v>
      </c>
      <c r="F48">
        <v>1</v>
      </c>
      <c r="G48" t="s">
        <v>24</v>
      </c>
      <c r="H48">
        <v>25</v>
      </c>
      <c r="I48" s="7">
        <v>0.44</v>
      </c>
      <c r="J48" s="3">
        <v>11</v>
      </c>
      <c r="K48" s="4">
        <v>0.7680555555555556</v>
      </c>
      <c r="L48" s="3">
        <v>4.09</v>
      </c>
      <c r="M48" s="17">
        <f t="shared" si="2"/>
        <v>4090</v>
      </c>
      <c r="N48" s="5">
        <v>4.4907407407407405E-3</v>
      </c>
      <c r="O48" s="5">
        <v>5.2777777777777771E-3</v>
      </c>
      <c r="P48" s="5">
        <v>4.4328703703703709E-3</v>
      </c>
      <c r="Q48" s="5">
        <v>5.8564814814814825E-3</v>
      </c>
      <c r="X48" s="2">
        <f>SUM(Data[[#This Row],[K1]:[K10]])</f>
        <v>2.0057870370370372E-2</v>
      </c>
    </row>
    <row r="49" spans="1:24" customFormat="1" x14ac:dyDescent="0.25">
      <c r="A49" s="1">
        <v>44053</v>
      </c>
      <c r="B49" s="16">
        <f t="shared" si="3"/>
        <v>2020</v>
      </c>
      <c r="C49" s="16">
        <f t="shared" si="4"/>
        <v>8</v>
      </c>
      <c r="D49" s="16">
        <f>WEEKNUM(Data[[#This Row],[Date]],21)</f>
        <v>33</v>
      </c>
      <c r="F49">
        <v>1</v>
      </c>
      <c r="G49" t="s">
        <v>24</v>
      </c>
      <c r="H49">
        <v>26</v>
      </c>
      <c r="I49" s="7">
        <v>0.6</v>
      </c>
      <c r="J49" s="3">
        <v>10</v>
      </c>
      <c r="K49" s="4">
        <v>0.81319444444444444</v>
      </c>
      <c r="L49" s="3">
        <v>4.17</v>
      </c>
      <c r="M49" s="17">
        <f t="shared" si="2"/>
        <v>4170</v>
      </c>
      <c r="N49" s="5">
        <v>4.6064814814814814E-3</v>
      </c>
      <c r="O49" s="5">
        <v>5.4398148148148149E-3</v>
      </c>
      <c r="P49" s="5">
        <v>4.4328703703703709E-3</v>
      </c>
      <c r="Q49" s="5">
        <v>5.7638888888888887E-3</v>
      </c>
      <c r="R49" s="5">
        <v>5.9490740740740745E-3</v>
      </c>
      <c r="X49" s="2">
        <f>SUM(Data[[#This Row],[K1]:[K10]])</f>
        <v>2.6192129629629631E-2</v>
      </c>
    </row>
    <row r="50" spans="1:24" customFormat="1" x14ac:dyDescent="0.25">
      <c r="A50" s="1">
        <v>44057</v>
      </c>
      <c r="B50" s="16">
        <f t="shared" si="3"/>
        <v>2020</v>
      </c>
      <c r="C50" s="16">
        <f t="shared" si="4"/>
        <v>8</v>
      </c>
      <c r="D50" s="16">
        <f>WEEKNUM(Data[[#This Row],[Date]],21)</f>
        <v>33</v>
      </c>
      <c r="F50">
        <v>1</v>
      </c>
      <c r="G50" t="s">
        <v>23</v>
      </c>
      <c r="H50">
        <v>20</v>
      </c>
      <c r="I50" s="7">
        <v>0.92</v>
      </c>
      <c r="J50" s="3">
        <v>18</v>
      </c>
      <c r="K50" s="4">
        <v>0.80833333333333324</v>
      </c>
      <c r="L50" s="3">
        <v>4.12</v>
      </c>
      <c r="M50" s="17">
        <f t="shared" si="2"/>
        <v>4120</v>
      </c>
      <c r="N50" s="5">
        <v>4.4791666666666669E-3</v>
      </c>
      <c r="O50" s="5">
        <v>5.162037037037037E-3</v>
      </c>
      <c r="P50" s="5">
        <v>4.2824074074074075E-3</v>
      </c>
      <c r="Q50" s="5">
        <v>5.6481481481481478E-3</v>
      </c>
      <c r="R50" s="5">
        <v>5.6597222222222222E-3</v>
      </c>
      <c r="X50" s="2">
        <f>SUM(Data[[#This Row],[K1]:[K10]])</f>
        <v>2.5231481481481483E-2</v>
      </c>
    </row>
    <row r="51" spans="1:24" customFormat="1" x14ac:dyDescent="0.25">
      <c r="A51" s="1">
        <v>44061</v>
      </c>
      <c r="B51" s="16">
        <f t="shared" si="3"/>
        <v>2020</v>
      </c>
      <c r="C51" s="16">
        <f t="shared" si="4"/>
        <v>8</v>
      </c>
      <c r="D51" s="16">
        <f>WEEKNUM(Data[[#This Row],[Date]],21)</f>
        <v>34</v>
      </c>
      <c r="F51">
        <v>1</v>
      </c>
      <c r="G51" t="s">
        <v>22</v>
      </c>
      <c r="H51">
        <v>22</v>
      </c>
      <c r="I51" s="7">
        <v>0.73</v>
      </c>
      <c r="J51" s="3">
        <v>18</v>
      </c>
      <c r="K51" s="4">
        <v>0.80347222222222225</v>
      </c>
      <c r="L51" s="3">
        <v>3.02</v>
      </c>
      <c r="M51" s="17">
        <f t="shared" si="2"/>
        <v>3020</v>
      </c>
      <c r="N51" s="5">
        <v>4.7569444444444447E-3</v>
      </c>
      <c r="O51" s="5">
        <v>5.3125000000000004E-3</v>
      </c>
      <c r="P51" s="5">
        <v>4.5138888888888893E-3</v>
      </c>
      <c r="Q51" s="5"/>
      <c r="X51" s="2">
        <f>SUM(Data[[#This Row],[K1]:[K10]])</f>
        <v>1.4583333333333334E-2</v>
      </c>
    </row>
    <row r="52" spans="1:24" customFormat="1" x14ac:dyDescent="0.25">
      <c r="A52" s="1">
        <v>44063</v>
      </c>
      <c r="B52" s="16">
        <f t="shared" si="3"/>
        <v>2020</v>
      </c>
      <c r="C52" s="16">
        <f t="shared" si="4"/>
        <v>8</v>
      </c>
      <c r="D52" s="16">
        <f>WEEKNUM(Data[[#This Row],[Date]],21)</f>
        <v>34</v>
      </c>
      <c r="F52">
        <v>1</v>
      </c>
      <c r="G52" t="s">
        <v>24</v>
      </c>
      <c r="H52">
        <v>26</v>
      </c>
      <c r="I52" s="7">
        <v>0.6</v>
      </c>
      <c r="J52" s="3">
        <v>16</v>
      </c>
      <c r="K52" s="4">
        <v>0.81527777777777777</v>
      </c>
      <c r="L52" s="3">
        <v>3.5</v>
      </c>
      <c r="M52" s="17">
        <f t="shared" si="2"/>
        <v>3500</v>
      </c>
      <c r="N52" s="5">
        <v>4.6643518518518518E-3</v>
      </c>
      <c r="O52" s="5">
        <v>5.3819444444444453E-3</v>
      </c>
      <c r="P52" s="5">
        <v>4.5023148148148149E-3</v>
      </c>
      <c r="Q52" s="5">
        <v>5.6249999999999989E-3</v>
      </c>
      <c r="X52" s="2">
        <f>SUM(Data[[#This Row],[K1]:[K10]])</f>
        <v>2.0173611111111111E-2</v>
      </c>
    </row>
    <row r="53" spans="1:24" customFormat="1" x14ac:dyDescent="0.25">
      <c r="A53" s="1">
        <v>44065</v>
      </c>
      <c r="B53" s="16">
        <f t="shared" si="3"/>
        <v>2020</v>
      </c>
      <c r="C53" s="16">
        <f t="shared" si="4"/>
        <v>8</v>
      </c>
      <c r="D53" s="16">
        <f>WEEKNUM(Data[[#This Row],[Date]],21)</f>
        <v>34</v>
      </c>
      <c r="F53">
        <v>1</v>
      </c>
      <c r="G53" t="s">
        <v>24</v>
      </c>
      <c r="H53">
        <v>21</v>
      </c>
      <c r="I53" s="7">
        <v>0.67</v>
      </c>
      <c r="J53" s="3">
        <v>18</v>
      </c>
      <c r="K53" s="4">
        <v>0.77361111111111114</v>
      </c>
      <c r="L53" s="3">
        <v>3.28</v>
      </c>
      <c r="M53" s="17">
        <f t="shared" si="2"/>
        <v>3280</v>
      </c>
      <c r="N53" s="5">
        <v>4.4328703703703709E-3</v>
      </c>
      <c r="O53" s="5">
        <v>5.2777777777777771E-3</v>
      </c>
      <c r="P53" s="5">
        <v>4.5949074074074078E-3</v>
      </c>
      <c r="Q53" s="5">
        <v>5.37037037037037E-3</v>
      </c>
      <c r="X53" s="2">
        <f>SUM(Data[[#This Row],[K1]:[K10]])</f>
        <v>1.9675925925925927E-2</v>
      </c>
    </row>
    <row r="54" spans="1:24" customFormat="1" x14ac:dyDescent="0.25">
      <c r="A54" s="1">
        <v>44067</v>
      </c>
      <c r="B54" s="16">
        <f t="shared" si="3"/>
        <v>2020</v>
      </c>
      <c r="C54" s="16">
        <f t="shared" si="4"/>
        <v>8</v>
      </c>
      <c r="D54" s="16">
        <f>WEEKNUM(Data[[#This Row],[Date]],21)</f>
        <v>35</v>
      </c>
      <c r="F54">
        <v>5</v>
      </c>
      <c r="G54" t="s">
        <v>24</v>
      </c>
      <c r="H54">
        <v>24</v>
      </c>
      <c r="I54" s="7">
        <v>0.44</v>
      </c>
      <c r="J54" s="3">
        <v>8</v>
      </c>
      <c r="K54" s="4">
        <v>0.8125</v>
      </c>
      <c r="L54" s="3">
        <v>3.47</v>
      </c>
      <c r="M54" s="17">
        <f t="shared" si="2"/>
        <v>3470</v>
      </c>
      <c r="N54" s="5">
        <v>4.3287037037037035E-3</v>
      </c>
      <c r="O54" s="5">
        <v>4.6296296296296302E-3</v>
      </c>
      <c r="P54" s="5">
        <v>4.8263888888888887E-3</v>
      </c>
      <c r="Q54" s="5">
        <v>4.9074074074074072E-3</v>
      </c>
      <c r="X54" s="2">
        <f>SUM(Data[[#This Row],[K1]:[K10]])</f>
        <v>1.8692129629629628E-2</v>
      </c>
    </row>
    <row r="55" spans="1:24" customFormat="1" x14ac:dyDescent="0.25">
      <c r="A55" s="1">
        <v>44071</v>
      </c>
      <c r="B55" s="16">
        <f t="shared" si="3"/>
        <v>2020</v>
      </c>
      <c r="C55" s="16">
        <f t="shared" si="4"/>
        <v>8</v>
      </c>
      <c r="D55" s="16">
        <f>WEEKNUM(Data[[#This Row],[Date]],21)</f>
        <v>35</v>
      </c>
      <c r="F55">
        <v>1</v>
      </c>
      <c r="G55" t="s">
        <v>23</v>
      </c>
      <c r="H55">
        <v>17</v>
      </c>
      <c r="I55" s="7">
        <v>0.81</v>
      </c>
      <c r="J55" s="3">
        <v>27</v>
      </c>
      <c r="K55" s="4">
        <v>0.49027777777777781</v>
      </c>
      <c r="L55" s="3">
        <v>3.65</v>
      </c>
      <c r="M55" s="17">
        <f t="shared" si="2"/>
        <v>3650</v>
      </c>
      <c r="N55" s="5">
        <v>4.7222222222222223E-3</v>
      </c>
      <c r="O55" s="5">
        <v>5.9375000000000009E-3</v>
      </c>
      <c r="P55" s="5">
        <v>7.6041666666666662E-3</v>
      </c>
      <c r="Q55" s="5">
        <v>8.1481481481481474E-3</v>
      </c>
      <c r="X55" s="2">
        <f>SUM(Data[[#This Row],[K1]:[K10]])</f>
        <v>2.6412037037037036E-2</v>
      </c>
    </row>
    <row r="56" spans="1:24" customFormat="1" x14ac:dyDescent="0.25">
      <c r="A56" s="1">
        <v>44073</v>
      </c>
      <c r="B56" s="16">
        <f t="shared" si="3"/>
        <v>2020</v>
      </c>
      <c r="C56" s="16">
        <f t="shared" si="4"/>
        <v>8</v>
      </c>
      <c r="D56" s="16">
        <f>WEEKNUM(Data[[#This Row],[Date]],21)</f>
        <v>35</v>
      </c>
      <c r="F56">
        <v>1</v>
      </c>
      <c r="G56" t="s">
        <v>23</v>
      </c>
      <c r="H56">
        <v>17</v>
      </c>
      <c r="I56" s="7">
        <v>0.74</v>
      </c>
      <c r="J56" s="3">
        <v>19</v>
      </c>
      <c r="K56" s="4">
        <v>0.78680555555555554</v>
      </c>
      <c r="L56" s="3">
        <v>4.21</v>
      </c>
      <c r="M56" s="17">
        <f t="shared" si="2"/>
        <v>4210</v>
      </c>
      <c r="N56" s="5">
        <v>4.8148148148148152E-3</v>
      </c>
      <c r="O56" s="5">
        <v>5.4398148148148149E-3</v>
      </c>
      <c r="P56" s="5">
        <v>4.9652777777777777E-3</v>
      </c>
      <c r="Q56" s="5">
        <v>5.8564814814814825E-3</v>
      </c>
      <c r="R56" s="5">
        <v>6.2731481481481484E-3</v>
      </c>
      <c r="X56" s="2">
        <f>SUM(Data[[#This Row],[K1]:[K10]])</f>
        <v>2.734953703703704E-2</v>
      </c>
    </row>
    <row r="57" spans="1:24" customFormat="1" x14ac:dyDescent="0.25">
      <c r="A57" s="1">
        <v>44082</v>
      </c>
      <c r="B57" s="16">
        <f t="shared" si="3"/>
        <v>2020</v>
      </c>
      <c r="C57" s="16">
        <f t="shared" si="4"/>
        <v>9</v>
      </c>
      <c r="D57" s="16">
        <f>WEEKNUM(Data[[#This Row],[Date]],21)</f>
        <v>37</v>
      </c>
      <c r="F57">
        <v>6</v>
      </c>
      <c r="G57" t="s">
        <v>23</v>
      </c>
      <c r="H57">
        <v>19</v>
      </c>
      <c r="I57" s="7">
        <v>0.81</v>
      </c>
      <c r="J57" s="3">
        <v>6</v>
      </c>
      <c r="K57" s="4">
        <v>0.81041666666666667</v>
      </c>
      <c r="L57" s="3">
        <v>4.4000000000000004</v>
      </c>
      <c r="M57" s="17">
        <f t="shared" si="2"/>
        <v>4400</v>
      </c>
      <c r="N57" s="5">
        <v>4.5254629629629629E-3</v>
      </c>
      <c r="O57" s="5">
        <v>4.8032407407407407E-3</v>
      </c>
      <c r="P57" s="5">
        <v>5.4282407407407404E-3</v>
      </c>
      <c r="Q57" s="5">
        <v>5.6249999999999989E-3</v>
      </c>
      <c r="R57" s="5">
        <v>6.1574074074074074E-3</v>
      </c>
      <c r="X57" s="2">
        <f>SUM(Data[[#This Row],[K1]:[K10]])</f>
        <v>2.6539351851851849E-2</v>
      </c>
    </row>
    <row r="58" spans="1:24" customFormat="1" x14ac:dyDescent="0.25">
      <c r="A58" s="1">
        <v>44086</v>
      </c>
      <c r="B58" s="16">
        <f t="shared" si="3"/>
        <v>2020</v>
      </c>
      <c r="C58" s="16">
        <f t="shared" si="4"/>
        <v>9</v>
      </c>
      <c r="D58" s="16">
        <f>WEEKNUM(Data[[#This Row],[Date]],21)</f>
        <v>37</v>
      </c>
      <c r="F58">
        <v>6</v>
      </c>
      <c r="G58" t="s">
        <v>23</v>
      </c>
      <c r="H58">
        <v>16</v>
      </c>
      <c r="I58" s="7">
        <v>0.71</v>
      </c>
      <c r="J58" s="3">
        <v>10</v>
      </c>
      <c r="K58" s="4">
        <v>0.46527777777777773</v>
      </c>
      <c r="L58" s="3">
        <v>4.3099999999999996</v>
      </c>
      <c r="M58" s="17">
        <f t="shared" si="2"/>
        <v>4310</v>
      </c>
      <c r="N58" s="5">
        <v>4.6412037037037038E-3</v>
      </c>
      <c r="O58" s="5">
        <v>4.6180555555555558E-3</v>
      </c>
      <c r="P58" s="5">
        <v>5.0694444444444441E-3</v>
      </c>
      <c r="Q58" s="5">
        <v>5.138888888888889E-3</v>
      </c>
      <c r="R58" s="5">
        <v>5.9375000000000009E-3</v>
      </c>
      <c r="X58" s="2">
        <f>SUM(Data[[#This Row],[K1]:[K10]])</f>
        <v>2.5405092592592594E-2</v>
      </c>
    </row>
    <row r="59" spans="1:24" customFormat="1" x14ac:dyDescent="0.25">
      <c r="A59" s="1">
        <v>44089</v>
      </c>
      <c r="B59" s="16">
        <f t="shared" si="3"/>
        <v>2020</v>
      </c>
      <c r="C59" s="16">
        <f t="shared" si="4"/>
        <v>9</v>
      </c>
      <c r="D59" s="16">
        <f>WEEKNUM(Data[[#This Row],[Date]],21)</f>
        <v>38</v>
      </c>
      <c r="F59">
        <v>6</v>
      </c>
      <c r="G59" t="s">
        <v>24</v>
      </c>
      <c r="H59">
        <v>22</v>
      </c>
      <c r="I59" s="7">
        <v>0.72</v>
      </c>
      <c r="J59" s="3">
        <v>8</v>
      </c>
      <c r="K59" s="4">
        <v>0.80972222222222223</v>
      </c>
      <c r="L59" s="3">
        <v>4.83</v>
      </c>
      <c r="M59" s="17">
        <f t="shared" si="2"/>
        <v>4830</v>
      </c>
      <c r="N59" s="5">
        <v>4.6412037037037038E-3</v>
      </c>
      <c r="O59" s="5">
        <v>4.9768518518518521E-3</v>
      </c>
      <c r="P59" s="5">
        <v>5.6712962962962958E-3</v>
      </c>
      <c r="Q59" s="5">
        <v>6.0185185185185177E-3</v>
      </c>
      <c r="R59" s="5">
        <v>6.215277777777777E-3</v>
      </c>
      <c r="X59" s="2">
        <f>SUM(Data[[#This Row],[K1]:[K10]])</f>
        <v>2.7523148148148147E-2</v>
      </c>
    </row>
    <row r="60" spans="1:24" customFormat="1" x14ac:dyDescent="0.25">
      <c r="A60" s="1">
        <v>44091</v>
      </c>
      <c r="B60" s="16">
        <f t="shared" si="3"/>
        <v>2020</v>
      </c>
      <c r="C60" s="16">
        <f t="shared" si="4"/>
        <v>9</v>
      </c>
      <c r="D60" s="16">
        <f>WEEKNUM(Data[[#This Row],[Date]],21)</f>
        <v>38</v>
      </c>
      <c r="F60">
        <v>7</v>
      </c>
      <c r="G60" t="s">
        <v>24</v>
      </c>
      <c r="H60">
        <v>20</v>
      </c>
      <c r="I60" s="7">
        <v>0.5</v>
      </c>
      <c r="J60" s="3">
        <v>18</v>
      </c>
      <c r="K60" s="4">
        <v>0.80625000000000002</v>
      </c>
      <c r="L60" s="3">
        <v>2.5</v>
      </c>
      <c r="M60" s="17">
        <f t="shared" si="2"/>
        <v>2500</v>
      </c>
      <c r="N60" s="5">
        <v>4.340277777777778E-3</v>
      </c>
      <c r="O60" s="5">
        <v>4.8495370370370368E-3</v>
      </c>
      <c r="P60" s="5">
        <v>5.4861111111111117E-3</v>
      </c>
      <c r="Q60" s="5"/>
      <c r="X60" s="2">
        <f>SUM(Data[[#This Row],[K1]:[K10]])</f>
        <v>1.4675925925925926E-2</v>
      </c>
    </row>
    <row r="61" spans="1:24" customFormat="1" x14ac:dyDescent="0.25">
      <c r="A61" s="1">
        <v>44096</v>
      </c>
      <c r="B61" s="16">
        <f t="shared" si="3"/>
        <v>2020</v>
      </c>
      <c r="C61" s="16">
        <f t="shared" si="4"/>
        <v>9</v>
      </c>
      <c r="D61" s="16">
        <f>WEEKNUM(Data[[#This Row],[Date]],21)</f>
        <v>39</v>
      </c>
      <c r="F61">
        <v>7</v>
      </c>
      <c r="G61" t="s">
        <v>23</v>
      </c>
      <c r="H61">
        <v>18</v>
      </c>
      <c r="I61" s="7">
        <v>0.87</v>
      </c>
      <c r="J61" s="3">
        <v>6</v>
      </c>
      <c r="K61" s="4">
        <v>0.81388888888888899</v>
      </c>
      <c r="L61" s="3">
        <v>2.5499999999999998</v>
      </c>
      <c r="M61" s="17">
        <f t="shared" si="2"/>
        <v>2550</v>
      </c>
      <c r="N61" s="5">
        <v>4.7916666666666672E-3</v>
      </c>
      <c r="O61" s="5">
        <v>5.0000000000000001E-3</v>
      </c>
      <c r="P61" s="5">
        <v>5.4398148148148149E-3</v>
      </c>
      <c r="Q61" s="5"/>
      <c r="X61" s="2">
        <f>SUM(Data[[#This Row],[K1]:[K10]])</f>
        <v>1.5231481481481481E-2</v>
      </c>
    </row>
    <row r="62" spans="1:24" customFormat="1" x14ac:dyDescent="0.25">
      <c r="A62" s="1">
        <v>44098</v>
      </c>
      <c r="B62" s="16">
        <f t="shared" si="3"/>
        <v>2020</v>
      </c>
      <c r="C62" s="16">
        <f t="shared" si="4"/>
        <v>9</v>
      </c>
      <c r="D62" s="16">
        <f>WEEKNUM(Data[[#This Row],[Date]],21)</f>
        <v>39</v>
      </c>
      <c r="F62">
        <v>7</v>
      </c>
      <c r="G62" t="s">
        <v>23</v>
      </c>
      <c r="H62">
        <v>11</v>
      </c>
      <c r="I62" s="7"/>
      <c r="J62" s="3"/>
      <c r="K62" s="4">
        <v>0.82152777777777775</v>
      </c>
      <c r="L62" s="3">
        <v>2.5</v>
      </c>
      <c r="M62" s="17">
        <f t="shared" si="2"/>
        <v>2500</v>
      </c>
      <c r="N62" s="5">
        <v>4.5486111111111109E-3</v>
      </c>
      <c r="O62" s="5">
        <v>5.0578703703703706E-3</v>
      </c>
      <c r="P62" s="5">
        <v>6.0648148148148145E-3</v>
      </c>
      <c r="Q62" s="5"/>
      <c r="X62" s="2">
        <f>SUM(Data[[#This Row],[K1]:[K10]])</f>
        <v>1.5671296296296294E-2</v>
      </c>
    </row>
    <row r="63" spans="1:24" customFormat="1" x14ac:dyDescent="0.25">
      <c r="A63" s="1">
        <v>44101</v>
      </c>
      <c r="B63" s="16">
        <f t="shared" si="3"/>
        <v>2020</v>
      </c>
      <c r="C63" s="16">
        <f t="shared" si="4"/>
        <v>9</v>
      </c>
      <c r="D63" s="16">
        <f>WEEKNUM(Data[[#This Row],[Date]],21)</f>
        <v>39</v>
      </c>
      <c r="F63">
        <v>4</v>
      </c>
      <c r="G63" t="s">
        <v>22</v>
      </c>
      <c r="H63">
        <v>12</v>
      </c>
      <c r="I63" s="7">
        <v>0.89</v>
      </c>
      <c r="J63" s="3">
        <v>21</v>
      </c>
      <c r="K63" s="4">
        <v>0.76388888888888884</v>
      </c>
      <c r="L63" s="3">
        <v>5.94</v>
      </c>
      <c r="M63" s="17">
        <f t="shared" si="2"/>
        <v>5940</v>
      </c>
      <c r="N63" s="5">
        <v>4.6990740740740743E-3</v>
      </c>
      <c r="O63" s="5">
        <v>5.2430555555555555E-3</v>
      </c>
      <c r="P63" s="5">
        <v>6.1342592592592594E-3</v>
      </c>
      <c r="Q63" s="5">
        <v>6.0416666666666665E-3</v>
      </c>
      <c r="R63" s="5">
        <v>6.4351851851851861E-3</v>
      </c>
      <c r="S63" s="5">
        <v>5.6944444444444438E-3</v>
      </c>
      <c r="X63" s="2">
        <f>SUM(Data[[#This Row],[K1]:[K10]])</f>
        <v>3.4247685185185187E-2</v>
      </c>
    </row>
    <row r="64" spans="1:24" customFormat="1" x14ac:dyDescent="0.25">
      <c r="A64" s="1">
        <v>44103</v>
      </c>
      <c r="B64" s="16">
        <f t="shared" si="3"/>
        <v>2020</v>
      </c>
      <c r="C64" s="16">
        <f t="shared" si="4"/>
        <v>9</v>
      </c>
      <c r="D64" s="16">
        <f>WEEKNUM(Data[[#This Row],[Date]],21)</f>
        <v>40</v>
      </c>
      <c r="F64">
        <v>7</v>
      </c>
      <c r="G64" t="s">
        <v>23</v>
      </c>
      <c r="H64">
        <v>16</v>
      </c>
      <c r="I64" s="7">
        <v>0.87</v>
      </c>
      <c r="J64" s="3">
        <v>6</v>
      </c>
      <c r="K64" s="4">
        <v>0.79999999999999993</v>
      </c>
      <c r="L64" s="3">
        <v>2.5299999999999998</v>
      </c>
      <c r="M64" s="17">
        <f t="shared" si="2"/>
        <v>2530</v>
      </c>
      <c r="N64" s="5">
        <v>4.8148148148148152E-3</v>
      </c>
      <c r="O64" s="5">
        <v>5.3587962962962964E-3</v>
      </c>
      <c r="P64" s="5">
        <v>6.0648148148148145E-3</v>
      </c>
      <c r="Q64" s="5"/>
      <c r="X64" s="2">
        <f>SUM(Data[[#This Row],[K1]:[K10]])</f>
        <v>1.6238425925925927E-2</v>
      </c>
    </row>
    <row r="65" spans="1:24" customFormat="1" x14ac:dyDescent="0.25">
      <c r="A65" s="1">
        <v>44107</v>
      </c>
      <c r="B65" s="16">
        <f t="shared" si="3"/>
        <v>2020</v>
      </c>
      <c r="C65" s="16">
        <f t="shared" si="4"/>
        <v>10</v>
      </c>
      <c r="D65" s="16">
        <f>WEEKNUM(Data[[#This Row],[Date]],21)</f>
        <v>40</v>
      </c>
      <c r="F65">
        <v>4</v>
      </c>
      <c r="G65" t="s">
        <v>23</v>
      </c>
      <c r="H65">
        <v>14</v>
      </c>
      <c r="I65" s="7">
        <v>0.68</v>
      </c>
      <c r="J65" s="3">
        <v>6</v>
      </c>
      <c r="K65" s="4">
        <v>0.73125000000000007</v>
      </c>
      <c r="L65" s="3">
        <v>5.9</v>
      </c>
      <c r="M65" s="17">
        <f t="shared" si="2"/>
        <v>5900</v>
      </c>
      <c r="N65" s="5">
        <v>4.5717592592592589E-3</v>
      </c>
      <c r="O65" s="5">
        <v>4.8495370370370368E-3</v>
      </c>
      <c r="P65" s="5">
        <v>5.2430555555555555E-3</v>
      </c>
      <c r="Q65" s="5">
        <v>5.347222222222222E-3</v>
      </c>
      <c r="R65" s="5">
        <v>5.8912037037037032E-3</v>
      </c>
      <c r="S65" s="5">
        <v>6.0069444444444441E-3</v>
      </c>
      <c r="X65" s="2">
        <f>SUM(Data[[#This Row],[K1]:[K10]])</f>
        <v>3.1909722222222221E-2</v>
      </c>
    </row>
    <row r="66" spans="1:24" customFormat="1" x14ac:dyDescent="0.25">
      <c r="A66" s="1">
        <v>44110</v>
      </c>
      <c r="B66" s="16">
        <f t="shared" ref="B66:B81" si="5">YEAR(A66)</f>
        <v>2020</v>
      </c>
      <c r="C66" s="16">
        <f t="shared" si="4"/>
        <v>10</v>
      </c>
      <c r="D66" s="16">
        <f>WEEKNUM(Data[[#This Row],[Date]],21)</f>
        <v>41</v>
      </c>
      <c r="F66">
        <v>7</v>
      </c>
      <c r="G66" t="s">
        <v>23</v>
      </c>
      <c r="H66">
        <v>13</v>
      </c>
      <c r="I66" s="7">
        <v>0.84</v>
      </c>
      <c r="J66" s="3">
        <v>31</v>
      </c>
      <c r="K66" s="4">
        <v>0.80972222222222223</v>
      </c>
      <c r="L66" s="3">
        <v>2.57</v>
      </c>
      <c r="M66" s="17">
        <f t="shared" ref="M66:M72" si="6">CONVERT(L66,"km","m")</f>
        <v>2570</v>
      </c>
      <c r="N66" s="5">
        <v>4.155092592592593E-3</v>
      </c>
      <c r="O66" s="5">
        <v>4.7685185185185183E-3</v>
      </c>
      <c r="P66" s="5">
        <v>5.2777777777777771E-3</v>
      </c>
      <c r="Q66" s="5"/>
      <c r="X66" s="2">
        <f>SUM(Data[[#This Row],[K1]:[K10]])</f>
        <v>1.4201388888888888E-2</v>
      </c>
    </row>
    <row r="67" spans="1:24" customFormat="1" x14ac:dyDescent="0.25">
      <c r="A67" s="1">
        <v>44112</v>
      </c>
      <c r="B67" s="16">
        <f t="shared" si="5"/>
        <v>2020</v>
      </c>
      <c r="C67" s="16">
        <f t="shared" si="4"/>
        <v>10</v>
      </c>
      <c r="D67" s="16">
        <f>WEEKNUM(Data[[#This Row],[Date]],21)</f>
        <v>41</v>
      </c>
      <c r="F67">
        <v>7</v>
      </c>
      <c r="G67" t="s">
        <v>22</v>
      </c>
      <c r="H67">
        <v>17</v>
      </c>
      <c r="I67" s="7">
        <v>0.9</v>
      </c>
      <c r="J67" s="3">
        <v>21</v>
      </c>
      <c r="K67" s="4">
        <v>0.81041666666666667</v>
      </c>
      <c r="L67" s="3">
        <v>2.5</v>
      </c>
      <c r="M67" s="17">
        <f t="shared" si="6"/>
        <v>2500</v>
      </c>
      <c r="N67" s="5">
        <v>4.3055555555555555E-3</v>
      </c>
      <c r="O67" s="5">
        <v>5.0231481481481481E-3</v>
      </c>
      <c r="P67" s="5">
        <v>5.6018518518518518E-3</v>
      </c>
      <c r="Q67" s="5"/>
      <c r="X67" s="2">
        <f>SUM(Data[[#This Row],[K1]:[K10]])</f>
        <v>1.4930555555555555E-2</v>
      </c>
    </row>
    <row r="68" spans="1:24" customFormat="1" x14ac:dyDescent="0.25">
      <c r="A68" s="1">
        <v>44115</v>
      </c>
      <c r="B68" s="16">
        <f t="shared" si="5"/>
        <v>2020</v>
      </c>
      <c r="C68" s="16">
        <f t="shared" si="4"/>
        <v>10</v>
      </c>
      <c r="D68" s="16">
        <f>WEEKNUM(Data[[#This Row],[Date]],21)</f>
        <v>41</v>
      </c>
      <c r="F68">
        <v>4</v>
      </c>
      <c r="G68" t="s">
        <v>23</v>
      </c>
      <c r="H68">
        <v>13</v>
      </c>
      <c r="I68" s="7">
        <v>0.71</v>
      </c>
      <c r="J68" s="3">
        <v>18</v>
      </c>
      <c r="K68" s="4">
        <v>0.73611111111111116</v>
      </c>
      <c r="L68" s="3">
        <v>5.85</v>
      </c>
      <c r="M68" s="17">
        <f t="shared" si="6"/>
        <v>5850</v>
      </c>
      <c r="N68" s="5">
        <v>4.363425925925926E-3</v>
      </c>
      <c r="O68" s="5">
        <v>4.5949074074074078E-3</v>
      </c>
      <c r="P68" s="5">
        <v>4.6874999999999998E-3</v>
      </c>
      <c r="Q68" s="5">
        <v>4.8842592592592592E-3</v>
      </c>
      <c r="R68" s="5">
        <v>5.5092592592592589E-3</v>
      </c>
      <c r="S68" s="5">
        <v>5.8680555555555543E-3</v>
      </c>
      <c r="X68" s="2">
        <f>SUM(Data[[#This Row],[K1]:[K10]])</f>
        <v>2.9907407407407403E-2</v>
      </c>
    </row>
    <row r="69" spans="1:24" customFormat="1" x14ac:dyDescent="0.25">
      <c r="A69" s="1">
        <v>44117</v>
      </c>
      <c r="B69" s="16">
        <f t="shared" si="5"/>
        <v>2020</v>
      </c>
      <c r="C69" s="16">
        <f t="shared" si="4"/>
        <v>10</v>
      </c>
      <c r="D69" s="16">
        <f>WEEKNUM(Data[[#This Row],[Date]],21)</f>
        <v>42</v>
      </c>
      <c r="F69">
        <v>7</v>
      </c>
      <c r="G69" t="s">
        <v>22</v>
      </c>
      <c r="H69">
        <v>10</v>
      </c>
      <c r="I69" s="7">
        <v>0.84</v>
      </c>
      <c r="J69" s="3">
        <v>6</v>
      </c>
      <c r="K69" s="4">
        <v>0.80486111111111114</v>
      </c>
      <c r="L69" s="3">
        <v>2.59</v>
      </c>
      <c r="M69" s="17">
        <f t="shared" si="6"/>
        <v>2590</v>
      </c>
      <c r="N69" s="5">
        <v>4.2361111111111106E-3</v>
      </c>
      <c r="O69" s="5">
        <v>4.8032407407407407E-3</v>
      </c>
      <c r="P69" s="5">
        <v>5.5208333333333333E-3</v>
      </c>
      <c r="Q69" s="5"/>
      <c r="X69" s="2">
        <f>SUM(Data[[#This Row],[K1]:[K10]])</f>
        <v>1.4560185185185183E-2</v>
      </c>
    </row>
    <row r="70" spans="1:24" customFormat="1" x14ac:dyDescent="0.25">
      <c r="A70" s="1">
        <v>44124</v>
      </c>
      <c r="B70" s="16">
        <f t="shared" si="5"/>
        <v>2020</v>
      </c>
      <c r="C70" s="16">
        <f t="shared" si="4"/>
        <v>10</v>
      </c>
      <c r="D70" s="16">
        <f>WEEKNUM(Data[[#This Row],[Date]],21)</f>
        <v>43</v>
      </c>
      <c r="F70">
        <v>7</v>
      </c>
      <c r="G70" t="s">
        <v>23</v>
      </c>
      <c r="H70">
        <v>16</v>
      </c>
      <c r="I70" s="7">
        <v>0.81</v>
      </c>
      <c r="J70" s="3">
        <v>19</v>
      </c>
      <c r="K70" s="4">
        <v>0.80347222222222225</v>
      </c>
      <c r="L70" s="3">
        <v>2.5</v>
      </c>
      <c r="M70" s="17">
        <f t="shared" si="6"/>
        <v>2500</v>
      </c>
      <c r="N70" s="5">
        <v>4.2476851851851851E-3</v>
      </c>
      <c r="O70" s="5">
        <v>5.3125000000000004E-3</v>
      </c>
      <c r="P70" s="5">
        <v>5.9837962962962961E-3</v>
      </c>
      <c r="Q70" s="5"/>
      <c r="X70" s="2">
        <f>SUM(Data[[#This Row],[K1]:[K10]])</f>
        <v>1.5543981481481482E-2</v>
      </c>
    </row>
    <row r="71" spans="1:24" customFormat="1" x14ac:dyDescent="0.25">
      <c r="A71" s="1">
        <v>44122</v>
      </c>
      <c r="B71" s="16">
        <f t="shared" si="5"/>
        <v>2020</v>
      </c>
      <c r="C71" s="16">
        <f t="shared" si="4"/>
        <v>10</v>
      </c>
      <c r="D71" s="16">
        <f>WEEKNUM(Data[[#This Row],[Date]],21)</f>
        <v>42</v>
      </c>
      <c r="F71">
        <v>8</v>
      </c>
      <c r="G71" t="s">
        <v>24</v>
      </c>
      <c r="H71">
        <v>12</v>
      </c>
      <c r="I71" s="7">
        <v>0.7</v>
      </c>
      <c r="J71" s="3">
        <v>6</v>
      </c>
      <c r="K71" s="4">
        <v>0.50902777777777775</v>
      </c>
      <c r="L71" s="3">
        <v>6.26</v>
      </c>
      <c r="M71" s="17">
        <f t="shared" si="6"/>
        <v>6260</v>
      </c>
      <c r="N71" s="5">
        <v>4.6527777777777774E-3</v>
      </c>
      <c r="O71" s="5">
        <v>4.9652777777777777E-3</v>
      </c>
      <c r="P71" s="5">
        <v>5.3009259259259251E-3</v>
      </c>
      <c r="Q71" s="5">
        <v>5.5439814814814822E-3</v>
      </c>
      <c r="R71" s="5">
        <v>6.4699074074074069E-3</v>
      </c>
      <c r="S71" s="5">
        <v>6.3194444444444444E-3</v>
      </c>
      <c r="T71" s="5">
        <v>5.8680555555555543E-3</v>
      </c>
      <c r="X71" s="2">
        <f>SUM(Data[[#This Row],[K1]:[K10]])</f>
        <v>3.9120370370370375E-2</v>
      </c>
    </row>
    <row r="72" spans="1:24" customFormat="1" x14ac:dyDescent="0.25">
      <c r="A72" s="1">
        <v>44126</v>
      </c>
      <c r="B72" s="16">
        <f t="shared" si="5"/>
        <v>2020</v>
      </c>
      <c r="C72" s="16">
        <f t="shared" si="4"/>
        <v>10</v>
      </c>
      <c r="D72" s="16">
        <f>WEEKNUM(Data[[#This Row],[Date]],21)</f>
        <v>43</v>
      </c>
      <c r="F72">
        <v>7</v>
      </c>
      <c r="G72" t="s">
        <v>24</v>
      </c>
      <c r="H72">
        <v>15</v>
      </c>
      <c r="I72" s="7">
        <v>0.86</v>
      </c>
      <c r="J72" s="3">
        <v>5</v>
      </c>
      <c r="K72" s="4">
        <v>0.80486111111111114</v>
      </c>
      <c r="L72" s="3">
        <v>2.5</v>
      </c>
      <c r="M72" s="17">
        <f t="shared" si="6"/>
        <v>2500</v>
      </c>
      <c r="N72" s="5">
        <v>4.0393518518518521E-3</v>
      </c>
      <c r="O72" s="5">
        <v>5.1504629629629635E-3</v>
      </c>
      <c r="P72" s="5">
        <v>6.1111111111111114E-3</v>
      </c>
      <c r="Q72" s="5"/>
      <c r="X72" s="2">
        <f>SUM(Data[[#This Row],[K1]:[K10]])</f>
        <v>1.5300925925925926E-2</v>
      </c>
    </row>
    <row r="73" spans="1:24" customFormat="1" x14ac:dyDescent="0.25">
      <c r="A73" s="1">
        <v>44129</v>
      </c>
      <c r="B73" s="16">
        <f t="shared" si="5"/>
        <v>2020</v>
      </c>
      <c r="C73" s="16">
        <f t="shared" si="4"/>
        <v>10</v>
      </c>
      <c r="D73" s="16">
        <f>WEEKNUM(Data[[#This Row],[Date]],21)</f>
        <v>43</v>
      </c>
      <c r="F73">
        <v>4</v>
      </c>
      <c r="G73" t="s">
        <v>23</v>
      </c>
      <c r="H73">
        <v>11</v>
      </c>
      <c r="I73" s="7">
        <v>0.84</v>
      </c>
      <c r="J73" s="3">
        <v>11</v>
      </c>
      <c r="K73" s="4">
        <v>0.67569444444444438</v>
      </c>
      <c r="L73" s="3">
        <v>5.83</v>
      </c>
      <c r="M73" s="17">
        <f t="shared" ref="M73:M81" si="7">CONVERT(L73,"km","m")</f>
        <v>5830</v>
      </c>
      <c r="N73" s="5">
        <v>4.6643518518518518E-3</v>
      </c>
      <c r="O73" s="5">
        <v>4.8495370370370368E-3</v>
      </c>
      <c r="P73" s="5">
        <v>5.37037037037037E-3</v>
      </c>
      <c r="Q73" s="5">
        <v>5.9259259259259256E-3</v>
      </c>
      <c r="R73" s="5">
        <v>6.1921296296296299E-3</v>
      </c>
      <c r="S73" s="5">
        <v>6.5277777777777782E-3</v>
      </c>
      <c r="X73" s="2">
        <f>SUM(Data[[#This Row],[K1]:[K10]])</f>
        <v>3.3530092592592591E-2</v>
      </c>
    </row>
    <row r="74" spans="1:24" customFormat="1" x14ac:dyDescent="0.25">
      <c r="A74" s="1">
        <v>44131</v>
      </c>
      <c r="B74" s="16">
        <f t="shared" si="5"/>
        <v>2020</v>
      </c>
      <c r="C74" s="16">
        <f t="shared" si="4"/>
        <v>10</v>
      </c>
      <c r="D74" s="16">
        <f>WEEKNUM(Data[[#This Row],[Date]],21)</f>
        <v>44</v>
      </c>
      <c r="F74">
        <v>7</v>
      </c>
      <c r="G74" t="s">
        <v>23</v>
      </c>
      <c r="H74">
        <v>13</v>
      </c>
      <c r="I74" s="7">
        <v>0.94</v>
      </c>
      <c r="J74" s="3">
        <v>24</v>
      </c>
      <c r="K74" s="4">
        <v>0.79791666666666661</v>
      </c>
      <c r="L74" s="3">
        <v>2.54</v>
      </c>
      <c r="M74" s="17">
        <f t="shared" si="7"/>
        <v>2540</v>
      </c>
      <c r="N74" s="5">
        <v>4.6064814814814814E-3</v>
      </c>
      <c r="O74" s="5">
        <v>5.6249999999999989E-3</v>
      </c>
      <c r="P74" s="5">
        <v>6.6203703703703702E-3</v>
      </c>
      <c r="Q74" s="5"/>
      <c r="X74" s="2">
        <f>SUM(Data[[#This Row],[K1]:[K10]])</f>
        <v>1.6851851851851851E-2</v>
      </c>
    </row>
    <row r="75" spans="1:24" customFormat="1" x14ac:dyDescent="0.25">
      <c r="A75" s="1">
        <v>44133</v>
      </c>
      <c r="B75" s="16">
        <f t="shared" si="5"/>
        <v>2020</v>
      </c>
      <c r="C75" s="16">
        <f t="shared" si="4"/>
        <v>10</v>
      </c>
      <c r="D75" s="16">
        <f>WEEKNUM(Data[[#This Row],[Date]],21)</f>
        <v>44</v>
      </c>
      <c r="F75">
        <v>7</v>
      </c>
      <c r="G75" t="s">
        <v>23</v>
      </c>
      <c r="H75">
        <v>14</v>
      </c>
      <c r="I75" s="7">
        <v>0.88</v>
      </c>
      <c r="J75" s="3">
        <v>21</v>
      </c>
      <c r="K75" s="4">
        <v>0.81111111111111101</v>
      </c>
      <c r="L75" s="3">
        <v>2.5099999999999998</v>
      </c>
      <c r="M75" s="17">
        <f t="shared" si="7"/>
        <v>2510</v>
      </c>
      <c r="N75" s="5">
        <v>4.5949074074074078E-3</v>
      </c>
      <c r="O75" s="5">
        <v>5.4166666666666669E-3</v>
      </c>
      <c r="P75" s="5">
        <v>6.0069444444444441E-3</v>
      </c>
      <c r="Q75" s="5"/>
      <c r="X75" s="2">
        <f>SUM(Data[[#This Row],[K1]:[K10]])</f>
        <v>1.6018518518518519E-2</v>
      </c>
    </row>
    <row r="76" spans="1:24" customFormat="1" x14ac:dyDescent="0.25">
      <c r="A76" s="1">
        <v>44136</v>
      </c>
      <c r="B76" s="16">
        <f t="shared" si="5"/>
        <v>2020</v>
      </c>
      <c r="C76" s="16">
        <f t="shared" si="4"/>
        <v>11</v>
      </c>
      <c r="D76" s="16">
        <f>WEEKNUM(Data[[#This Row],[Date]],21)</f>
        <v>44</v>
      </c>
      <c r="F76">
        <v>1</v>
      </c>
      <c r="G76" t="s">
        <v>23</v>
      </c>
      <c r="H76">
        <v>18</v>
      </c>
      <c r="I76" s="7">
        <v>0.93</v>
      </c>
      <c r="J76" s="3">
        <v>26</v>
      </c>
      <c r="K76" s="4">
        <v>0.48958333333333331</v>
      </c>
      <c r="L76" s="3">
        <v>5.07</v>
      </c>
      <c r="M76" s="17">
        <f t="shared" si="7"/>
        <v>5070</v>
      </c>
      <c r="N76" s="5">
        <v>4.6874999999999998E-3</v>
      </c>
      <c r="O76" s="5">
        <v>5.5092592592592589E-3</v>
      </c>
      <c r="P76" s="5">
        <v>4.9421296296296288E-3</v>
      </c>
      <c r="Q76" s="5">
        <v>5.9027777777777776E-3</v>
      </c>
      <c r="R76" s="5">
        <v>6.1342592592592594E-3</v>
      </c>
      <c r="X76" s="2">
        <f>SUM(Data[[#This Row],[K1]:[K10]])</f>
        <v>2.7175925925925926E-2</v>
      </c>
    </row>
    <row r="77" spans="1:24" customFormat="1" x14ac:dyDescent="0.25">
      <c r="A77" s="1">
        <v>44138</v>
      </c>
      <c r="B77" s="16">
        <f t="shared" si="5"/>
        <v>2020</v>
      </c>
      <c r="C77" s="16">
        <f t="shared" si="4"/>
        <v>11</v>
      </c>
      <c r="D77" s="16">
        <f>WEEKNUM(Data[[#This Row],[Date]],21)</f>
        <v>45</v>
      </c>
      <c r="F77">
        <v>7</v>
      </c>
      <c r="G77" t="s">
        <v>24</v>
      </c>
      <c r="H77">
        <v>8</v>
      </c>
      <c r="I77" s="7">
        <v>0.83</v>
      </c>
      <c r="J77" s="3">
        <v>18</v>
      </c>
      <c r="K77" s="4">
        <v>0.80972222222222223</v>
      </c>
      <c r="L77" s="3">
        <v>2.59</v>
      </c>
      <c r="M77" s="17">
        <f t="shared" si="7"/>
        <v>2590</v>
      </c>
      <c r="N77" s="5">
        <v>4.2476851851851851E-3</v>
      </c>
      <c r="O77" s="5">
        <v>5.0925925925925921E-3</v>
      </c>
      <c r="P77" s="5">
        <v>5.4050925925925924E-3</v>
      </c>
      <c r="Q77" s="5"/>
      <c r="X77" s="2">
        <f>SUM(Data[[#This Row],[K1]:[K10]])</f>
        <v>1.474537037037037E-2</v>
      </c>
    </row>
    <row r="78" spans="1:24" customFormat="1" x14ac:dyDescent="0.25">
      <c r="A78" s="1">
        <v>44140</v>
      </c>
      <c r="B78" s="16">
        <f t="shared" si="5"/>
        <v>2020</v>
      </c>
      <c r="C78" s="16">
        <f t="shared" si="4"/>
        <v>11</v>
      </c>
      <c r="D78" s="16">
        <f>WEEKNUM(Data[[#This Row],[Date]],21)</f>
        <v>45</v>
      </c>
      <c r="F78">
        <v>7</v>
      </c>
      <c r="G78" t="s">
        <v>24</v>
      </c>
      <c r="H78">
        <v>7</v>
      </c>
      <c r="I78" s="7">
        <v>0.72</v>
      </c>
      <c r="J78" s="3">
        <v>14</v>
      </c>
      <c r="K78" s="4">
        <v>0.81111111111111101</v>
      </c>
      <c r="L78" s="3">
        <v>2.52</v>
      </c>
      <c r="M78" s="17">
        <f t="shared" si="7"/>
        <v>2520</v>
      </c>
      <c r="N78" s="5">
        <v>4.386574074074074E-3</v>
      </c>
      <c r="O78" s="5">
        <v>5.2777777777777771E-3</v>
      </c>
      <c r="P78" s="5">
        <v>5.9490740740740745E-3</v>
      </c>
      <c r="Q78" s="5"/>
      <c r="X78" s="2">
        <f>SUM(Data[[#This Row],[K1]:[K10]])</f>
        <v>1.5613425925925926E-2</v>
      </c>
    </row>
    <row r="79" spans="1:24" customFormat="1" x14ac:dyDescent="0.25">
      <c r="A79" s="1">
        <v>44143</v>
      </c>
      <c r="B79" s="16">
        <f t="shared" si="5"/>
        <v>2020</v>
      </c>
      <c r="C79" s="16">
        <f t="shared" si="4"/>
        <v>11</v>
      </c>
      <c r="D79" s="16">
        <f>WEEKNUM(Data[[#This Row],[Date]],21)</f>
        <v>45</v>
      </c>
      <c r="F79">
        <v>1</v>
      </c>
      <c r="G79" t="s">
        <v>23</v>
      </c>
      <c r="H79">
        <v>14</v>
      </c>
      <c r="I79" s="7">
        <v>0.94</v>
      </c>
      <c r="J79" s="3">
        <v>11</v>
      </c>
      <c r="K79" s="4">
        <v>0.49374999999999997</v>
      </c>
      <c r="L79" s="3">
        <v>5.08</v>
      </c>
      <c r="M79" s="17">
        <f t="shared" si="7"/>
        <v>5080</v>
      </c>
      <c r="N79" s="5">
        <v>4.8495370370370368E-3</v>
      </c>
      <c r="O79" s="5">
        <v>5.2430555555555555E-3</v>
      </c>
      <c r="P79" s="5">
        <v>4.6643518518518518E-3</v>
      </c>
      <c r="Q79" s="5">
        <v>5.2893518518518515E-3</v>
      </c>
      <c r="R79" s="5">
        <v>5.9606481481481489E-3</v>
      </c>
      <c r="X79" s="2">
        <f>SUM(Data[[#This Row],[K1]:[K10]])</f>
        <v>2.6006944444444444E-2</v>
      </c>
    </row>
    <row r="80" spans="1:24" customFormat="1" x14ac:dyDescent="0.25">
      <c r="A80" s="1">
        <v>44146</v>
      </c>
      <c r="B80" s="16">
        <f t="shared" si="5"/>
        <v>2020</v>
      </c>
      <c r="C80" s="16">
        <f t="shared" si="4"/>
        <v>11</v>
      </c>
      <c r="D80" s="16">
        <f>WEEKNUM(Data[[#This Row],[Date]],21)</f>
        <v>46</v>
      </c>
      <c r="F80">
        <v>7</v>
      </c>
      <c r="G80" t="s">
        <v>23</v>
      </c>
      <c r="H80">
        <v>13</v>
      </c>
      <c r="I80" s="7">
        <v>0.85</v>
      </c>
      <c r="J80" s="3">
        <v>19</v>
      </c>
      <c r="K80" s="4">
        <v>0.51180555555555551</v>
      </c>
      <c r="L80" s="3">
        <v>2.73</v>
      </c>
      <c r="M80" s="17">
        <f t="shared" si="7"/>
        <v>2730</v>
      </c>
      <c r="N80" s="5">
        <v>4.4328703703703709E-3</v>
      </c>
      <c r="O80" s="5">
        <v>5.3819444444444453E-3</v>
      </c>
      <c r="P80" s="5">
        <v>5.7986111111111112E-3</v>
      </c>
      <c r="Q80" s="5"/>
      <c r="X80" s="2">
        <f>SUM(Data[[#This Row],[K1]:[K10]])</f>
        <v>1.5613425925925926E-2</v>
      </c>
    </row>
    <row r="81" spans="1:24" customFormat="1" x14ac:dyDescent="0.25">
      <c r="A81" s="1">
        <v>44147</v>
      </c>
      <c r="B81" s="16">
        <f t="shared" si="5"/>
        <v>2020</v>
      </c>
      <c r="C81" s="16">
        <f t="shared" si="4"/>
        <v>11</v>
      </c>
      <c r="D81" s="16">
        <f>WEEKNUM(Data[[#This Row],[Date]],21)</f>
        <v>46</v>
      </c>
      <c r="F81">
        <v>7</v>
      </c>
      <c r="G81" t="s">
        <v>23</v>
      </c>
      <c r="H81">
        <v>9</v>
      </c>
      <c r="I81" s="7">
        <v>0.81</v>
      </c>
      <c r="J81" s="3">
        <v>11</v>
      </c>
      <c r="K81" s="4">
        <v>0.80763888888888891</v>
      </c>
      <c r="L81" s="3">
        <v>2.5</v>
      </c>
      <c r="M81" s="17">
        <f t="shared" si="7"/>
        <v>2500</v>
      </c>
      <c r="N81" s="5">
        <v>4.3055555555555555E-3</v>
      </c>
      <c r="O81" s="5">
        <v>5.2777777777777771E-3</v>
      </c>
      <c r="P81" s="5">
        <v>6.0185185185185177E-3</v>
      </c>
      <c r="Q81" s="5"/>
      <c r="X81" s="2">
        <f>SUM(Data[[#This Row],[K1]:[K10]])</f>
        <v>1.5601851851851849E-2</v>
      </c>
    </row>
    <row r="82" spans="1:24" x14ac:dyDescent="0.25">
      <c r="A82" s="18"/>
      <c r="I82" s="20"/>
      <c r="J82" s="21"/>
      <c r="K82" s="22"/>
      <c r="L82" s="21"/>
      <c r="M82" s="21"/>
      <c r="N82" s="23"/>
      <c r="O82" s="23"/>
      <c r="P82" s="23"/>
      <c r="Q82" s="23"/>
      <c r="X82" s="24"/>
    </row>
    <row r="83" spans="1:24" x14ac:dyDescent="0.25">
      <c r="A83" s="18"/>
      <c r="I83" s="20"/>
      <c r="J83" s="21"/>
      <c r="K83" s="22"/>
      <c r="L83" s="21"/>
      <c r="M83" s="21"/>
      <c r="N83" s="23"/>
      <c r="O83" s="23"/>
      <c r="P83" s="23"/>
      <c r="Q83" s="23"/>
      <c r="X83" s="24"/>
    </row>
    <row r="84" spans="1:24" x14ac:dyDescent="0.25">
      <c r="A84" s="18"/>
      <c r="I84" s="20"/>
      <c r="J84" s="21"/>
      <c r="K84" s="22"/>
      <c r="L84" s="21"/>
      <c r="M84" s="21"/>
      <c r="N84" s="23"/>
      <c r="O84" s="23"/>
      <c r="P84" s="23"/>
      <c r="Q84" s="23"/>
      <c r="X84" s="24"/>
    </row>
    <row r="85" spans="1:24" x14ac:dyDescent="0.25">
      <c r="A85" s="18"/>
      <c r="I85" s="20"/>
      <c r="J85" s="21"/>
      <c r="K85" s="22"/>
      <c r="L85" s="21"/>
      <c r="M85" s="21"/>
      <c r="N85" s="23"/>
      <c r="O85" s="23"/>
      <c r="P85" s="23"/>
      <c r="Q85" s="23"/>
      <c r="X85" s="24"/>
    </row>
    <row r="86" spans="1:24" x14ac:dyDescent="0.25">
      <c r="A86" s="18"/>
      <c r="I86" s="20"/>
      <c r="J86" s="21"/>
      <c r="K86" s="22"/>
      <c r="L86" s="21"/>
      <c r="M86" s="21"/>
      <c r="N86" s="23"/>
      <c r="O86" s="23"/>
      <c r="P86" s="23"/>
      <c r="Q86" s="23"/>
      <c r="X86" s="24"/>
    </row>
    <row r="87" spans="1:24" x14ac:dyDescent="0.25">
      <c r="A87" s="18"/>
      <c r="I87" s="20"/>
      <c r="J87" s="21"/>
      <c r="K87" s="22"/>
      <c r="L87" s="21"/>
      <c r="M87" s="21"/>
      <c r="N87" s="23"/>
      <c r="O87" s="23"/>
      <c r="P87" s="23"/>
      <c r="Q87" s="23"/>
      <c r="X87" s="24"/>
    </row>
    <row r="88" spans="1:24" x14ac:dyDescent="0.25">
      <c r="A88" s="18"/>
      <c r="I88" s="20"/>
      <c r="J88" s="21"/>
      <c r="K88" s="22"/>
      <c r="L88" s="21"/>
      <c r="M88" s="21"/>
      <c r="N88" s="23"/>
      <c r="O88" s="23"/>
      <c r="P88" s="23"/>
      <c r="Q88" s="23"/>
      <c r="X88" s="24"/>
    </row>
    <row r="89" spans="1:24" x14ac:dyDescent="0.25">
      <c r="A89" s="18"/>
      <c r="I89" s="20"/>
      <c r="J89" s="21"/>
      <c r="K89" s="22"/>
      <c r="L89" s="21"/>
      <c r="M89" s="21"/>
      <c r="N89" s="23"/>
      <c r="O89" s="23"/>
      <c r="P89" s="23"/>
      <c r="Q89" s="23"/>
      <c r="X89" s="24"/>
    </row>
    <row r="90" spans="1:24" x14ac:dyDescent="0.25">
      <c r="A90" s="18"/>
      <c r="I90" s="20"/>
      <c r="J90" s="21"/>
      <c r="K90" s="22"/>
      <c r="L90" s="21"/>
      <c r="M90" s="21"/>
      <c r="N90" s="23"/>
      <c r="O90" s="23"/>
      <c r="P90" s="23"/>
      <c r="Q90" s="23"/>
      <c r="X90" s="24"/>
    </row>
    <row r="91" spans="1:24" x14ac:dyDescent="0.25">
      <c r="A91" s="18"/>
      <c r="I91" s="20"/>
      <c r="J91" s="21"/>
      <c r="K91" s="22"/>
      <c r="L91" s="21"/>
      <c r="M91" s="21"/>
      <c r="N91" s="23"/>
      <c r="O91" s="23"/>
      <c r="P91" s="23"/>
      <c r="Q91" s="23"/>
      <c r="X91" s="24"/>
    </row>
    <row r="92" spans="1:24" x14ac:dyDescent="0.25">
      <c r="A92" s="18"/>
      <c r="I92" s="20"/>
      <c r="J92" s="21"/>
      <c r="K92" s="22"/>
      <c r="L92" s="21"/>
      <c r="M92" s="21"/>
      <c r="N92" s="23"/>
      <c r="O92" s="23"/>
      <c r="P92" s="23"/>
      <c r="Q92" s="23"/>
      <c r="X92" s="24"/>
    </row>
    <row r="93" spans="1:24" x14ac:dyDescent="0.25">
      <c r="A93" s="18"/>
      <c r="I93" s="20"/>
      <c r="J93" s="21"/>
      <c r="K93" s="22"/>
      <c r="L93" s="21"/>
      <c r="M93" s="21"/>
      <c r="N93" s="23"/>
      <c r="O93" s="23"/>
      <c r="P93" s="23"/>
      <c r="Q93" s="23"/>
      <c r="X93" s="24"/>
    </row>
    <row r="94" spans="1:24" x14ac:dyDescent="0.25">
      <c r="A94" s="18"/>
      <c r="I94" s="20"/>
      <c r="J94" s="21"/>
      <c r="K94" s="22"/>
      <c r="L94" s="21"/>
      <c r="M94" s="21"/>
      <c r="N94" s="23"/>
      <c r="O94" s="23"/>
      <c r="P94" s="23"/>
      <c r="Q94" s="23"/>
      <c r="X94" s="24"/>
    </row>
    <row r="95" spans="1:24" x14ac:dyDescent="0.25">
      <c r="A95" s="18"/>
      <c r="I95" s="20"/>
      <c r="J95" s="21"/>
      <c r="K95" s="22"/>
      <c r="L95" s="21"/>
      <c r="M95" s="21"/>
      <c r="N95" s="23"/>
      <c r="O95" s="23"/>
      <c r="P95" s="23"/>
      <c r="Q95" s="23"/>
      <c r="X95" s="24"/>
    </row>
    <row r="96" spans="1:24" x14ac:dyDescent="0.25">
      <c r="A96" s="18"/>
      <c r="I96" s="20"/>
      <c r="J96" s="21"/>
      <c r="K96" s="22"/>
      <c r="L96" s="21"/>
      <c r="M96" s="21"/>
      <c r="N96" s="23"/>
      <c r="O96" s="23"/>
      <c r="P96" s="23"/>
      <c r="Q96" s="23"/>
      <c r="X96" s="24"/>
    </row>
    <row r="97" spans="1:24" x14ac:dyDescent="0.25">
      <c r="A97" s="18"/>
      <c r="I97" s="20"/>
      <c r="J97" s="21"/>
      <c r="K97" s="22"/>
      <c r="L97" s="21"/>
      <c r="M97" s="21"/>
      <c r="N97" s="23"/>
      <c r="O97" s="23"/>
      <c r="P97" s="23"/>
      <c r="Q97" s="23"/>
      <c r="X97" s="24"/>
    </row>
    <row r="98" spans="1:24" x14ac:dyDescent="0.25">
      <c r="A98" s="18"/>
      <c r="I98" s="20"/>
      <c r="J98" s="21"/>
      <c r="K98" s="22"/>
      <c r="L98" s="21"/>
      <c r="M98" s="21"/>
      <c r="N98" s="23"/>
      <c r="O98" s="23"/>
      <c r="P98" s="23"/>
      <c r="Q98" s="23"/>
      <c r="X98" s="24"/>
    </row>
    <row r="99" spans="1:24" x14ac:dyDescent="0.25">
      <c r="A99" s="18"/>
      <c r="I99" s="20"/>
      <c r="J99" s="21"/>
      <c r="K99" s="22"/>
      <c r="L99" s="21"/>
      <c r="M99" s="21"/>
      <c r="N99" s="23"/>
      <c r="O99" s="23"/>
      <c r="P99" s="23"/>
      <c r="Q99" s="23"/>
      <c r="X99" s="24"/>
    </row>
    <row r="100" spans="1:24" x14ac:dyDescent="0.25">
      <c r="A100" s="18"/>
      <c r="I100" s="20"/>
      <c r="J100" s="21"/>
      <c r="K100" s="22"/>
      <c r="L100" s="21"/>
      <c r="M100" s="21"/>
      <c r="N100" s="23"/>
      <c r="O100" s="23"/>
      <c r="P100" s="23"/>
      <c r="Q100" s="23"/>
      <c r="X100" s="24"/>
    </row>
    <row r="101" spans="1:24" x14ac:dyDescent="0.25">
      <c r="A101" s="18"/>
      <c r="I101" s="20"/>
      <c r="J101" s="21"/>
      <c r="K101" s="22"/>
      <c r="L101" s="21"/>
      <c r="M101" s="21"/>
      <c r="N101" s="23"/>
      <c r="O101" s="23"/>
      <c r="P101" s="23"/>
      <c r="Q101" s="23"/>
      <c r="X101" s="24"/>
    </row>
    <row r="102" spans="1:24" x14ac:dyDescent="0.25">
      <c r="A102" s="18"/>
      <c r="I102" s="20"/>
      <c r="J102" s="21"/>
      <c r="K102" s="22"/>
      <c r="L102" s="21"/>
      <c r="M102" s="21"/>
      <c r="N102" s="23"/>
      <c r="O102" s="23"/>
      <c r="P102" s="23"/>
      <c r="Q102" s="23"/>
      <c r="X102" s="24"/>
    </row>
    <row r="103" spans="1:24" x14ac:dyDescent="0.25">
      <c r="A103" s="18"/>
      <c r="I103" s="20"/>
      <c r="J103" s="21"/>
      <c r="K103" s="22"/>
      <c r="L103" s="21"/>
      <c r="M103" s="21"/>
      <c r="N103" s="23"/>
      <c r="O103" s="23"/>
      <c r="P103" s="23"/>
      <c r="Q103" s="23"/>
      <c r="X103" s="24"/>
    </row>
    <row r="104" spans="1:24" x14ac:dyDescent="0.25">
      <c r="A104" s="18"/>
      <c r="I104" s="20"/>
      <c r="J104" s="21"/>
      <c r="K104" s="22"/>
      <c r="L104" s="21"/>
      <c r="M104" s="21"/>
      <c r="N104" s="23"/>
      <c r="O104" s="23"/>
      <c r="P104" s="23"/>
      <c r="Q104" s="23"/>
      <c r="X104" s="24"/>
    </row>
    <row r="105" spans="1:24" x14ac:dyDescent="0.25">
      <c r="A105" s="18"/>
      <c r="I105" s="20"/>
      <c r="J105" s="21"/>
      <c r="K105" s="22"/>
      <c r="L105" s="21"/>
      <c r="M105" s="21"/>
      <c r="N105" s="23"/>
      <c r="O105" s="23"/>
      <c r="P105" s="23"/>
      <c r="Q105" s="23"/>
      <c r="X105" s="24"/>
    </row>
    <row r="106" spans="1:24" x14ac:dyDescent="0.25">
      <c r="A106" s="18"/>
      <c r="I106" s="20"/>
      <c r="J106" s="21"/>
      <c r="K106" s="22"/>
      <c r="L106" s="21"/>
      <c r="M106" s="21"/>
      <c r="N106" s="23"/>
      <c r="O106" s="23"/>
      <c r="P106" s="23"/>
      <c r="Q106" s="23"/>
      <c r="X106" s="24"/>
    </row>
    <row r="107" spans="1:24" x14ac:dyDescent="0.25">
      <c r="A107" s="18"/>
      <c r="I107" s="20"/>
      <c r="J107" s="21"/>
      <c r="K107" s="22"/>
      <c r="L107" s="21"/>
      <c r="M107" s="21"/>
      <c r="N107" s="23"/>
      <c r="O107" s="23"/>
      <c r="P107" s="23"/>
      <c r="Q107" s="23"/>
      <c r="X107" s="24"/>
    </row>
    <row r="108" spans="1:24" x14ac:dyDescent="0.25">
      <c r="A108" s="18"/>
      <c r="I108" s="20"/>
      <c r="J108" s="21"/>
      <c r="K108" s="22"/>
      <c r="L108" s="21"/>
      <c r="M108" s="21"/>
      <c r="N108" s="23"/>
      <c r="O108" s="23"/>
      <c r="P108" s="23"/>
      <c r="Q108" s="23"/>
      <c r="X108" s="24"/>
    </row>
    <row r="109" spans="1:24" x14ac:dyDescent="0.25">
      <c r="A109" s="18"/>
      <c r="I109" s="20"/>
      <c r="J109" s="21"/>
      <c r="K109" s="22"/>
      <c r="L109" s="21"/>
      <c r="M109" s="21"/>
      <c r="N109" s="23"/>
      <c r="O109" s="23"/>
      <c r="P109" s="23"/>
      <c r="Q109" s="23"/>
      <c r="X109" s="24"/>
    </row>
    <row r="110" spans="1:24" x14ac:dyDescent="0.25">
      <c r="A110" s="18"/>
      <c r="I110" s="20"/>
      <c r="J110" s="21"/>
      <c r="K110" s="22"/>
      <c r="L110" s="21"/>
      <c r="M110" s="21"/>
      <c r="N110" s="23"/>
      <c r="O110" s="23"/>
      <c r="P110" s="23"/>
      <c r="Q110" s="23"/>
      <c r="X110" s="24"/>
    </row>
    <row r="111" spans="1:24" x14ac:dyDescent="0.25">
      <c r="A111" s="18"/>
      <c r="I111" s="20"/>
      <c r="J111" s="21"/>
      <c r="K111" s="22"/>
      <c r="L111" s="21"/>
      <c r="M111" s="21"/>
      <c r="N111" s="23"/>
      <c r="O111" s="23"/>
      <c r="P111" s="23"/>
      <c r="Q111" s="23"/>
      <c r="X111" s="24"/>
    </row>
    <row r="112" spans="1:24" x14ac:dyDescent="0.25">
      <c r="A112" s="18"/>
      <c r="I112" s="20"/>
      <c r="J112" s="21"/>
      <c r="K112" s="22"/>
      <c r="L112" s="21"/>
      <c r="M112" s="21"/>
      <c r="N112" s="23"/>
      <c r="O112" s="23"/>
      <c r="P112" s="23"/>
      <c r="Q112" s="23"/>
      <c r="X112" s="24"/>
    </row>
    <row r="113" spans="1:24" x14ac:dyDescent="0.25">
      <c r="A113" s="18"/>
      <c r="I113" s="20"/>
      <c r="J113" s="21"/>
      <c r="K113" s="22"/>
      <c r="L113" s="21"/>
      <c r="M113" s="21"/>
      <c r="N113" s="23"/>
      <c r="O113" s="23"/>
      <c r="P113" s="23"/>
      <c r="Q113" s="23"/>
      <c r="X113" s="24"/>
    </row>
    <row r="114" spans="1:24" x14ac:dyDescent="0.25">
      <c r="A114" s="18"/>
      <c r="I114" s="20"/>
      <c r="J114" s="21"/>
      <c r="K114" s="22"/>
      <c r="L114" s="21"/>
      <c r="M114" s="21"/>
      <c r="N114" s="23"/>
      <c r="O114" s="23"/>
      <c r="P114" s="23"/>
      <c r="Q114" s="23"/>
      <c r="X114" s="24"/>
    </row>
    <row r="115" spans="1:24" x14ac:dyDescent="0.25">
      <c r="A115" s="18"/>
      <c r="I115" s="20"/>
      <c r="J115" s="21"/>
      <c r="K115" s="22"/>
      <c r="L115" s="21"/>
      <c r="M115" s="21"/>
      <c r="N115" s="23"/>
      <c r="O115" s="23"/>
      <c r="P115" s="23"/>
      <c r="Q115" s="23"/>
      <c r="X115" s="24"/>
    </row>
    <row r="116" spans="1:24" x14ac:dyDescent="0.25">
      <c r="A116" s="18"/>
      <c r="I116" s="20"/>
      <c r="J116" s="21"/>
      <c r="K116" s="22"/>
      <c r="L116" s="21"/>
      <c r="M116" s="21"/>
      <c r="N116" s="23"/>
      <c r="O116" s="23"/>
      <c r="P116" s="23"/>
      <c r="Q116" s="23"/>
      <c r="X116" s="24"/>
    </row>
    <row r="117" spans="1:24" x14ac:dyDescent="0.25">
      <c r="A117" s="18"/>
      <c r="I117" s="20"/>
      <c r="J117" s="21"/>
      <c r="K117" s="22"/>
      <c r="L117" s="21"/>
      <c r="M117" s="21"/>
      <c r="N117" s="23"/>
      <c r="O117" s="23"/>
      <c r="P117" s="23"/>
      <c r="Q117" s="23"/>
      <c r="X117" s="24"/>
    </row>
    <row r="118" spans="1:24" x14ac:dyDescent="0.25">
      <c r="A118" s="18"/>
      <c r="I118" s="20"/>
      <c r="J118" s="21"/>
      <c r="K118" s="22"/>
      <c r="L118" s="21"/>
      <c r="M118" s="21"/>
      <c r="N118" s="23"/>
      <c r="O118" s="23"/>
      <c r="P118" s="23"/>
      <c r="Q118" s="23"/>
      <c r="X118" s="24"/>
    </row>
    <row r="119" spans="1:24" x14ac:dyDescent="0.25">
      <c r="A119" s="18"/>
      <c r="I119" s="20"/>
      <c r="J119" s="21"/>
      <c r="K119" s="22"/>
      <c r="L119" s="21"/>
      <c r="M119" s="21"/>
      <c r="N119" s="23"/>
      <c r="O119" s="23"/>
      <c r="P119" s="23"/>
      <c r="Q119" s="23"/>
      <c r="X119" s="24"/>
    </row>
    <row r="120" spans="1:24" x14ac:dyDescent="0.25">
      <c r="A120" s="18"/>
      <c r="I120" s="20"/>
      <c r="J120" s="21"/>
      <c r="K120" s="22"/>
      <c r="L120" s="21"/>
      <c r="M120" s="21"/>
      <c r="N120" s="23"/>
      <c r="O120" s="23"/>
      <c r="P120" s="23"/>
      <c r="Q120" s="23"/>
      <c r="X120" s="24"/>
    </row>
    <row r="121" spans="1:24" x14ac:dyDescent="0.25">
      <c r="A121" s="18"/>
      <c r="I121" s="20"/>
      <c r="J121" s="21"/>
      <c r="K121" s="22"/>
      <c r="L121" s="21"/>
      <c r="M121" s="21"/>
      <c r="N121" s="23"/>
      <c r="O121" s="23"/>
      <c r="P121" s="23"/>
      <c r="Q121" s="23"/>
      <c r="X121" s="24"/>
    </row>
    <row r="122" spans="1:24" x14ac:dyDescent="0.25">
      <c r="A122" s="18"/>
      <c r="I122" s="20"/>
      <c r="J122" s="21"/>
      <c r="K122" s="22"/>
      <c r="L122" s="21"/>
      <c r="M122" s="21"/>
      <c r="N122" s="23"/>
      <c r="O122" s="23"/>
      <c r="P122" s="23"/>
      <c r="Q122" s="23"/>
      <c r="X122" s="24"/>
    </row>
    <row r="123" spans="1:24" x14ac:dyDescent="0.25">
      <c r="A123" s="18"/>
      <c r="I123" s="20"/>
      <c r="J123" s="21"/>
      <c r="K123" s="22"/>
      <c r="L123" s="21"/>
      <c r="M123" s="21"/>
      <c r="N123" s="23"/>
      <c r="O123" s="23"/>
      <c r="P123" s="23"/>
      <c r="Q123" s="23"/>
      <c r="X123" s="24"/>
    </row>
    <row r="124" spans="1:24" x14ac:dyDescent="0.25">
      <c r="A124" s="18"/>
      <c r="I124" s="20"/>
      <c r="J124" s="21"/>
      <c r="K124" s="22"/>
      <c r="L124" s="21"/>
      <c r="M124" s="21"/>
      <c r="N124" s="23"/>
      <c r="O124" s="23"/>
      <c r="P124" s="23"/>
      <c r="Q124" s="23"/>
      <c r="X124" s="24"/>
    </row>
    <row r="125" spans="1:24" x14ac:dyDescent="0.25">
      <c r="A125" s="18"/>
      <c r="I125" s="20"/>
      <c r="J125" s="21"/>
      <c r="K125" s="22"/>
      <c r="L125" s="21"/>
      <c r="M125" s="21"/>
      <c r="N125" s="23"/>
      <c r="O125" s="23"/>
      <c r="P125" s="23"/>
      <c r="Q125" s="23"/>
      <c r="X125" s="24"/>
    </row>
    <row r="126" spans="1:24" x14ac:dyDescent="0.25">
      <c r="A126" s="18"/>
      <c r="I126" s="20"/>
      <c r="J126" s="21"/>
      <c r="K126" s="22"/>
      <c r="L126" s="21"/>
      <c r="M126" s="21"/>
      <c r="N126" s="23"/>
      <c r="O126" s="23"/>
      <c r="P126" s="23"/>
      <c r="Q126" s="23"/>
      <c r="X126" s="24"/>
    </row>
    <row r="127" spans="1:24" x14ac:dyDescent="0.25">
      <c r="A127" s="18"/>
      <c r="I127" s="20"/>
      <c r="J127" s="21"/>
      <c r="K127" s="22"/>
      <c r="L127" s="21"/>
      <c r="M127" s="21"/>
      <c r="N127" s="23"/>
      <c r="O127" s="23"/>
      <c r="P127" s="23"/>
      <c r="Q127" s="23"/>
      <c r="X127" s="24"/>
    </row>
    <row r="128" spans="1:24" x14ac:dyDescent="0.25">
      <c r="A128" s="18"/>
      <c r="I128" s="20"/>
      <c r="J128" s="21"/>
      <c r="K128" s="22"/>
      <c r="L128" s="21"/>
      <c r="M128" s="21"/>
      <c r="N128" s="23"/>
      <c r="O128" s="23"/>
      <c r="P128" s="23"/>
      <c r="Q128" s="23"/>
      <c r="X128" s="24"/>
    </row>
    <row r="129" spans="1:24" x14ac:dyDescent="0.25">
      <c r="A129" s="18"/>
      <c r="I129" s="20"/>
      <c r="J129" s="21"/>
      <c r="K129" s="22"/>
      <c r="L129" s="21"/>
      <c r="M129" s="21"/>
      <c r="N129" s="23"/>
      <c r="O129" s="23"/>
      <c r="P129" s="23"/>
      <c r="Q129" s="23"/>
      <c r="X129" s="24"/>
    </row>
    <row r="130" spans="1:24" x14ac:dyDescent="0.25">
      <c r="A130" s="18"/>
      <c r="I130" s="20"/>
      <c r="J130" s="21"/>
      <c r="K130" s="22"/>
      <c r="L130" s="21"/>
      <c r="M130" s="21"/>
      <c r="N130" s="23"/>
      <c r="O130" s="23"/>
      <c r="P130" s="23"/>
      <c r="Q130" s="23"/>
      <c r="X130" s="24"/>
    </row>
    <row r="131" spans="1:24" x14ac:dyDescent="0.25">
      <c r="A131" s="18"/>
      <c r="I131" s="20"/>
      <c r="J131" s="21"/>
      <c r="K131" s="22"/>
      <c r="L131" s="21"/>
      <c r="M131" s="21"/>
      <c r="N131" s="23"/>
      <c r="O131" s="23"/>
      <c r="P131" s="23"/>
      <c r="Q131" s="23"/>
      <c r="X131" s="24"/>
    </row>
    <row r="132" spans="1:24" x14ac:dyDescent="0.25">
      <c r="A132" s="18"/>
      <c r="I132" s="20"/>
      <c r="J132" s="21"/>
      <c r="K132" s="22"/>
      <c r="L132" s="21"/>
      <c r="M132" s="21"/>
      <c r="N132" s="23"/>
      <c r="O132" s="23"/>
      <c r="P132" s="23"/>
      <c r="Q132" s="23"/>
      <c r="X132" s="24"/>
    </row>
    <row r="133" spans="1:24" x14ac:dyDescent="0.25">
      <c r="A133" s="18"/>
      <c r="I133" s="20"/>
      <c r="J133" s="21"/>
      <c r="K133" s="22"/>
      <c r="L133" s="21"/>
      <c r="M133" s="21"/>
      <c r="N133" s="23"/>
      <c r="O133" s="23"/>
      <c r="P133" s="23"/>
      <c r="Q133" s="23"/>
      <c r="X133" s="24"/>
    </row>
    <row r="134" spans="1:24" x14ac:dyDescent="0.25">
      <c r="A134" s="18"/>
      <c r="I134" s="20"/>
      <c r="J134" s="21"/>
      <c r="K134" s="22"/>
      <c r="L134" s="21"/>
      <c r="M134" s="21"/>
      <c r="N134" s="23"/>
      <c r="O134" s="23"/>
      <c r="P134" s="23"/>
      <c r="Q134" s="23"/>
      <c r="X134" s="24"/>
    </row>
    <row r="135" spans="1:24" x14ac:dyDescent="0.25">
      <c r="A135" s="18"/>
      <c r="I135" s="20"/>
      <c r="J135" s="21"/>
      <c r="K135" s="22"/>
      <c r="L135" s="21"/>
      <c r="M135" s="21"/>
      <c r="N135" s="23"/>
      <c r="O135" s="23"/>
      <c r="P135" s="23"/>
      <c r="Q135" s="23"/>
      <c r="X135" s="24"/>
    </row>
    <row r="136" spans="1:24" x14ac:dyDescent="0.25">
      <c r="A136" s="18"/>
      <c r="I136" s="20"/>
      <c r="J136" s="21"/>
      <c r="K136" s="22"/>
      <c r="L136" s="21"/>
      <c r="M136" s="21"/>
      <c r="N136" s="23"/>
      <c r="O136" s="23"/>
      <c r="P136" s="23"/>
      <c r="Q136" s="23"/>
      <c r="X136" s="24"/>
    </row>
    <row r="137" spans="1:24" x14ac:dyDescent="0.25">
      <c r="A137" s="18"/>
      <c r="I137" s="20"/>
      <c r="J137" s="21"/>
      <c r="K137" s="22"/>
      <c r="L137" s="21"/>
      <c r="M137" s="21"/>
      <c r="N137" s="23"/>
      <c r="O137" s="23"/>
      <c r="P137" s="23"/>
      <c r="Q137" s="23"/>
      <c r="X137" s="24"/>
    </row>
    <row r="138" spans="1:24" x14ac:dyDescent="0.25">
      <c r="A138" s="18"/>
      <c r="I138" s="20"/>
      <c r="J138" s="21"/>
      <c r="K138" s="22"/>
      <c r="L138" s="21"/>
      <c r="M138" s="21"/>
      <c r="N138" s="23"/>
      <c r="O138" s="23"/>
      <c r="P138" s="23"/>
      <c r="Q138" s="23"/>
      <c r="X138" s="24"/>
    </row>
    <row r="139" spans="1:24" x14ac:dyDescent="0.25">
      <c r="A139" s="18"/>
      <c r="I139" s="20"/>
      <c r="J139" s="21"/>
      <c r="K139" s="22"/>
      <c r="L139" s="21"/>
      <c r="M139" s="21"/>
      <c r="N139" s="23"/>
      <c r="O139" s="23"/>
      <c r="P139" s="23"/>
      <c r="Q139" s="23"/>
      <c r="X139" s="24"/>
    </row>
    <row r="140" spans="1:24" x14ac:dyDescent="0.25">
      <c r="A140" s="18"/>
      <c r="I140" s="20"/>
      <c r="J140" s="21"/>
      <c r="K140" s="22"/>
      <c r="L140" s="21"/>
      <c r="M140" s="21"/>
      <c r="N140" s="23"/>
      <c r="O140" s="23"/>
      <c r="P140" s="23"/>
      <c r="Q140" s="23"/>
      <c r="X140" s="24"/>
    </row>
    <row r="141" spans="1:24" x14ac:dyDescent="0.25">
      <c r="A141" s="18"/>
      <c r="I141" s="20"/>
      <c r="J141" s="21"/>
      <c r="K141" s="22"/>
      <c r="L141" s="21"/>
      <c r="M141" s="21"/>
      <c r="N141" s="23"/>
      <c r="O141" s="23"/>
      <c r="P141" s="23"/>
      <c r="Q141" s="23"/>
      <c r="X141" s="24"/>
    </row>
    <row r="142" spans="1:24" x14ac:dyDescent="0.25">
      <c r="A142" s="18"/>
      <c r="I142" s="20"/>
      <c r="J142" s="21"/>
      <c r="K142" s="22"/>
      <c r="L142" s="21"/>
      <c r="M142" s="21"/>
      <c r="N142" s="23"/>
      <c r="O142" s="23"/>
      <c r="P142" s="23"/>
      <c r="Q142" s="23"/>
      <c r="X142" s="24"/>
    </row>
    <row r="143" spans="1:24" x14ac:dyDescent="0.25">
      <c r="A143" s="18"/>
      <c r="I143" s="20"/>
      <c r="J143" s="21"/>
      <c r="K143" s="22"/>
      <c r="L143" s="21"/>
      <c r="M143" s="21"/>
      <c r="N143" s="23"/>
      <c r="O143" s="23"/>
      <c r="P143" s="23"/>
      <c r="Q143" s="23"/>
      <c r="X143" s="24"/>
    </row>
    <row r="144" spans="1:24" x14ac:dyDescent="0.25">
      <c r="A144" s="18"/>
      <c r="I144" s="20"/>
      <c r="J144" s="21"/>
      <c r="K144" s="22"/>
      <c r="L144" s="21"/>
      <c r="M144" s="21"/>
      <c r="N144" s="23"/>
      <c r="O144" s="23"/>
      <c r="P144" s="23"/>
      <c r="Q144" s="23"/>
      <c r="X144" s="24"/>
    </row>
    <row r="145" spans="1:24" x14ac:dyDescent="0.25">
      <c r="A145" s="18"/>
      <c r="I145" s="20"/>
      <c r="J145" s="21"/>
      <c r="K145" s="22"/>
      <c r="L145" s="21"/>
      <c r="M145" s="21"/>
      <c r="N145" s="23"/>
      <c r="O145" s="23"/>
      <c r="P145" s="23"/>
      <c r="Q145" s="23"/>
      <c r="X145" s="24"/>
    </row>
    <row r="146" spans="1:24" x14ac:dyDescent="0.25">
      <c r="A146" s="18"/>
      <c r="I146" s="20"/>
      <c r="J146" s="21"/>
      <c r="K146" s="22"/>
      <c r="L146" s="21"/>
      <c r="M146" s="21"/>
      <c r="N146" s="23"/>
      <c r="O146" s="23"/>
      <c r="P146" s="23"/>
      <c r="Q146" s="23"/>
      <c r="X146" s="24"/>
    </row>
    <row r="147" spans="1:24" x14ac:dyDescent="0.25">
      <c r="A147" s="18"/>
      <c r="I147" s="20"/>
      <c r="J147" s="21"/>
      <c r="K147" s="22"/>
      <c r="L147" s="21"/>
      <c r="M147" s="21"/>
      <c r="N147" s="23"/>
      <c r="O147" s="23"/>
      <c r="P147" s="23"/>
      <c r="Q147" s="23"/>
      <c r="X147" s="24"/>
    </row>
    <row r="148" spans="1:24" x14ac:dyDescent="0.25">
      <c r="A148" s="18"/>
      <c r="I148" s="20"/>
      <c r="J148" s="21"/>
      <c r="K148" s="22"/>
      <c r="L148" s="21"/>
      <c r="M148" s="21"/>
      <c r="N148" s="23"/>
      <c r="O148" s="23"/>
      <c r="P148" s="23"/>
      <c r="Q148" s="23"/>
      <c r="X148" s="24"/>
    </row>
    <row r="149" spans="1:24" x14ac:dyDescent="0.25">
      <c r="A149" s="18"/>
      <c r="I149" s="20"/>
      <c r="J149" s="21"/>
      <c r="K149" s="22"/>
      <c r="L149" s="21"/>
      <c r="M149" s="21"/>
      <c r="N149" s="23"/>
      <c r="O149" s="23"/>
      <c r="P149" s="23"/>
      <c r="Q149" s="23"/>
      <c r="X149" s="24"/>
    </row>
    <row r="150" spans="1:24" x14ac:dyDescent="0.25">
      <c r="A150" s="18"/>
      <c r="I150" s="20"/>
      <c r="J150" s="21"/>
      <c r="K150" s="22"/>
      <c r="L150" s="21"/>
      <c r="M150" s="21"/>
      <c r="N150" s="23"/>
      <c r="O150" s="23"/>
      <c r="P150" s="23"/>
      <c r="Q150" s="23"/>
      <c r="X150" s="24"/>
    </row>
    <row r="151" spans="1:24" x14ac:dyDescent="0.25">
      <c r="A151" s="18"/>
      <c r="I151" s="20"/>
      <c r="J151" s="21"/>
      <c r="K151" s="22"/>
      <c r="L151" s="21"/>
      <c r="M151" s="21"/>
      <c r="N151" s="23"/>
      <c r="O151" s="23"/>
      <c r="P151" s="23"/>
      <c r="Q151" s="23"/>
      <c r="X151" s="24"/>
    </row>
    <row r="152" spans="1:24" x14ac:dyDescent="0.25">
      <c r="A152" s="18"/>
      <c r="I152" s="20"/>
      <c r="J152" s="21"/>
      <c r="K152" s="22"/>
      <c r="L152" s="21"/>
      <c r="M152" s="21"/>
      <c r="N152" s="23"/>
      <c r="O152" s="23"/>
      <c r="P152" s="23"/>
      <c r="Q152" s="23"/>
      <c r="X152" s="24"/>
    </row>
    <row r="153" spans="1:24" x14ac:dyDescent="0.25">
      <c r="A153" s="18"/>
      <c r="I153" s="20"/>
      <c r="J153" s="21"/>
      <c r="K153" s="22"/>
      <c r="L153" s="21"/>
      <c r="M153" s="21"/>
      <c r="N153" s="23"/>
      <c r="O153" s="23"/>
      <c r="P153" s="23"/>
      <c r="Q153" s="23"/>
      <c r="X153" s="24"/>
    </row>
    <row r="154" spans="1:24" x14ac:dyDescent="0.25">
      <c r="A154" s="18"/>
      <c r="I154" s="20"/>
      <c r="J154" s="21"/>
      <c r="K154" s="22"/>
      <c r="L154" s="21"/>
      <c r="M154" s="21"/>
      <c r="N154" s="23"/>
      <c r="O154" s="23"/>
      <c r="P154" s="23"/>
      <c r="Q154" s="23"/>
      <c r="X154" s="24"/>
    </row>
    <row r="155" spans="1:24" x14ac:dyDescent="0.25">
      <c r="A155" s="18"/>
      <c r="I155" s="20"/>
      <c r="J155" s="21"/>
      <c r="K155" s="22"/>
      <c r="L155" s="21"/>
      <c r="M155" s="21"/>
      <c r="N155" s="23"/>
      <c r="O155" s="23"/>
      <c r="P155" s="23"/>
      <c r="Q155" s="23"/>
      <c r="X155" s="24"/>
    </row>
    <row r="156" spans="1:24" x14ac:dyDescent="0.25">
      <c r="A156" s="18"/>
      <c r="I156" s="20"/>
      <c r="J156" s="21"/>
      <c r="K156" s="22"/>
      <c r="L156" s="21"/>
      <c r="M156" s="21"/>
      <c r="N156" s="23"/>
      <c r="O156" s="23"/>
      <c r="P156" s="23"/>
      <c r="Q156" s="23"/>
      <c r="X156" s="24"/>
    </row>
    <row r="157" spans="1:24" x14ac:dyDescent="0.25">
      <c r="A157" s="18"/>
      <c r="I157" s="20"/>
      <c r="J157" s="21"/>
      <c r="K157" s="22"/>
      <c r="L157" s="21"/>
      <c r="M157" s="21"/>
      <c r="N157" s="23"/>
      <c r="O157" s="23"/>
      <c r="P157" s="23"/>
      <c r="Q157" s="23"/>
      <c r="X157" s="24"/>
    </row>
    <row r="158" spans="1:24" x14ac:dyDescent="0.25">
      <c r="A158" s="18"/>
      <c r="I158" s="20"/>
      <c r="J158" s="21"/>
      <c r="K158" s="22"/>
      <c r="L158" s="21"/>
      <c r="M158" s="21"/>
      <c r="N158" s="23"/>
      <c r="O158" s="23"/>
      <c r="P158" s="23"/>
      <c r="Q158" s="23"/>
      <c r="X158" s="24"/>
    </row>
    <row r="159" spans="1:24" x14ac:dyDescent="0.25">
      <c r="A159" s="18"/>
      <c r="I159" s="20"/>
      <c r="J159" s="21"/>
      <c r="K159" s="22"/>
      <c r="L159" s="21"/>
      <c r="M159" s="21"/>
      <c r="N159" s="23"/>
      <c r="O159" s="23"/>
      <c r="P159" s="23"/>
      <c r="Q159" s="23"/>
      <c r="X159" s="24"/>
    </row>
    <row r="160" spans="1:24" x14ac:dyDescent="0.25">
      <c r="A160" s="18"/>
      <c r="I160" s="20"/>
      <c r="J160" s="21"/>
      <c r="K160" s="22"/>
      <c r="L160" s="21"/>
      <c r="M160" s="21"/>
      <c r="N160" s="23"/>
      <c r="O160" s="23"/>
      <c r="P160" s="23"/>
      <c r="Q160" s="23"/>
      <c r="X160" s="24"/>
    </row>
    <row r="161" spans="1:24" x14ac:dyDescent="0.25">
      <c r="A161" s="18"/>
      <c r="I161" s="20"/>
      <c r="J161" s="21"/>
      <c r="K161" s="22"/>
      <c r="L161" s="21"/>
      <c r="M161" s="21"/>
      <c r="N161" s="23"/>
      <c r="O161" s="23"/>
      <c r="P161" s="23"/>
      <c r="Q161" s="23"/>
      <c r="X161" s="24"/>
    </row>
    <row r="162" spans="1:24" x14ac:dyDescent="0.25">
      <c r="A162" s="18"/>
      <c r="I162" s="20"/>
      <c r="J162" s="21"/>
      <c r="K162" s="22"/>
      <c r="L162" s="21"/>
      <c r="M162" s="21"/>
      <c r="N162" s="23"/>
      <c r="O162" s="23"/>
      <c r="P162" s="23"/>
      <c r="Q162" s="23"/>
      <c r="X162" s="24"/>
    </row>
    <row r="163" spans="1:24" x14ac:dyDescent="0.25">
      <c r="A163" s="18"/>
      <c r="I163" s="20"/>
      <c r="J163" s="21"/>
      <c r="K163" s="22"/>
      <c r="L163" s="21"/>
      <c r="M163" s="21"/>
      <c r="N163" s="23"/>
      <c r="O163" s="23"/>
      <c r="P163" s="23"/>
      <c r="Q163" s="23"/>
      <c r="X163" s="24"/>
    </row>
    <row r="164" spans="1:24" x14ac:dyDescent="0.25">
      <c r="A164" s="18"/>
      <c r="I164" s="20"/>
      <c r="J164" s="21"/>
      <c r="K164" s="22"/>
      <c r="L164" s="21"/>
      <c r="M164" s="21"/>
      <c r="N164" s="23"/>
      <c r="O164" s="23"/>
      <c r="P164" s="23"/>
      <c r="Q164" s="23"/>
      <c r="X164" s="24"/>
    </row>
    <row r="165" spans="1:24" x14ac:dyDescent="0.25">
      <c r="A165" s="18"/>
      <c r="I165" s="20"/>
      <c r="J165" s="21"/>
      <c r="K165" s="22"/>
      <c r="L165" s="21"/>
      <c r="M165" s="21"/>
      <c r="N165" s="23"/>
      <c r="O165" s="23"/>
      <c r="P165" s="23"/>
      <c r="Q165" s="23"/>
      <c r="X165" s="24"/>
    </row>
    <row r="166" spans="1:24" x14ac:dyDescent="0.25">
      <c r="A166" s="18"/>
      <c r="I166" s="20"/>
      <c r="J166" s="21"/>
      <c r="K166" s="22"/>
      <c r="L166" s="21"/>
      <c r="M166" s="21"/>
      <c r="N166" s="23"/>
      <c r="O166" s="23"/>
      <c r="P166" s="23"/>
      <c r="Q166" s="23"/>
      <c r="X166" s="24"/>
    </row>
    <row r="167" spans="1:24" x14ac:dyDescent="0.25">
      <c r="A167" s="18"/>
      <c r="I167" s="20"/>
      <c r="J167" s="21"/>
      <c r="K167" s="22"/>
      <c r="L167" s="21"/>
      <c r="M167" s="21"/>
      <c r="N167" s="23"/>
      <c r="O167" s="23"/>
      <c r="P167" s="23"/>
      <c r="Q167" s="23"/>
      <c r="X167" s="24"/>
    </row>
    <row r="168" spans="1:24" x14ac:dyDescent="0.25">
      <c r="A168" s="18"/>
      <c r="I168" s="20"/>
      <c r="J168" s="21"/>
      <c r="K168" s="22"/>
      <c r="L168" s="21"/>
      <c r="M168" s="21"/>
      <c r="N168" s="23"/>
      <c r="O168" s="23"/>
      <c r="P168" s="23"/>
      <c r="Q168" s="23"/>
      <c r="X168" s="24"/>
    </row>
    <row r="169" spans="1:24" x14ac:dyDescent="0.25">
      <c r="A169" s="18"/>
      <c r="I169" s="20"/>
      <c r="J169" s="21"/>
      <c r="K169" s="22"/>
      <c r="L169" s="21"/>
      <c r="M169" s="21"/>
      <c r="N169" s="23"/>
      <c r="O169" s="23"/>
      <c r="P169" s="23"/>
      <c r="Q169" s="23"/>
      <c r="X169" s="24"/>
    </row>
    <row r="170" spans="1:24" x14ac:dyDescent="0.25">
      <c r="A170" s="18"/>
      <c r="I170" s="20"/>
      <c r="J170" s="21"/>
      <c r="K170" s="22"/>
      <c r="L170" s="21"/>
      <c r="M170" s="21"/>
      <c r="N170" s="23"/>
      <c r="O170" s="23"/>
      <c r="P170" s="23"/>
      <c r="Q170" s="23"/>
      <c r="X170" s="24"/>
    </row>
    <row r="171" spans="1:24" x14ac:dyDescent="0.25">
      <c r="A171" s="18"/>
      <c r="I171" s="20"/>
      <c r="J171" s="21"/>
      <c r="K171" s="22"/>
      <c r="L171" s="21"/>
      <c r="M171" s="21"/>
      <c r="N171" s="23"/>
      <c r="O171" s="23"/>
      <c r="P171" s="23"/>
      <c r="Q171" s="23"/>
      <c r="X171" s="24"/>
    </row>
    <row r="172" spans="1:24" x14ac:dyDescent="0.25">
      <c r="A172" s="18"/>
      <c r="I172" s="20"/>
      <c r="J172" s="21"/>
      <c r="K172" s="22"/>
      <c r="L172" s="21"/>
      <c r="M172" s="21"/>
      <c r="N172" s="23"/>
      <c r="O172" s="23"/>
      <c r="P172" s="23"/>
      <c r="Q172" s="23"/>
      <c r="X172" s="24"/>
    </row>
    <row r="173" spans="1:24" x14ac:dyDescent="0.25">
      <c r="A173" s="18"/>
      <c r="I173" s="20"/>
      <c r="J173" s="21"/>
      <c r="K173" s="22"/>
      <c r="L173" s="21"/>
      <c r="M173" s="21"/>
      <c r="N173" s="23"/>
      <c r="O173" s="23"/>
      <c r="P173" s="23"/>
      <c r="Q173" s="23"/>
      <c r="X173" s="24"/>
    </row>
    <row r="174" spans="1:24" x14ac:dyDescent="0.25">
      <c r="A174" s="18"/>
      <c r="I174" s="20"/>
      <c r="J174" s="21"/>
      <c r="K174" s="22"/>
      <c r="L174" s="21"/>
      <c r="M174" s="21"/>
      <c r="N174" s="23"/>
      <c r="O174" s="23"/>
      <c r="P174" s="23"/>
      <c r="Q174" s="23"/>
      <c r="X174" s="24"/>
    </row>
    <row r="175" spans="1:24" x14ac:dyDescent="0.25">
      <c r="A175" s="18"/>
      <c r="I175" s="20"/>
      <c r="J175" s="21"/>
      <c r="K175" s="22"/>
      <c r="L175" s="21"/>
      <c r="M175" s="21"/>
      <c r="N175" s="23"/>
      <c r="O175" s="23"/>
      <c r="P175" s="23"/>
      <c r="Q175" s="23"/>
      <c r="X175" s="24"/>
    </row>
    <row r="176" spans="1:24" x14ac:dyDescent="0.25">
      <c r="A176" s="18"/>
      <c r="I176" s="20"/>
      <c r="J176" s="21"/>
      <c r="K176" s="22"/>
      <c r="L176" s="21"/>
      <c r="M176" s="21"/>
      <c r="N176" s="23"/>
      <c r="O176" s="23"/>
      <c r="P176" s="23"/>
      <c r="Q176" s="23"/>
      <c r="X176" s="24"/>
    </row>
    <row r="177" spans="1:24" x14ac:dyDescent="0.25">
      <c r="A177" s="18"/>
      <c r="I177" s="20"/>
      <c r="J177" s="21"/>
      <c r="K177" s="22"/>
      <c r="L177" s="21"/>
      <c r="M177" s="21"/>
      <c r="N177" s="23"/>
      <c r="O177" s="23"/>
      <c r="P177" s="23"/>
      <c r="Q177" s="23"/>
      <c r="X177" s="24"/>
    </row>
    <row r="178" spans="1:24" x14ac:dyDescent="0.25">
      <c r="A178" s="18"/>
      <c r="I178" s="20"/>
      <c r="J178" s="21"/>
      <c r="K178" s="22"/>
      <c r="L178" s="21"/>
      <c r="M178" s="21"/>
      <c r="N178" s="23"/>
      <c r="O178" s="23"/>
      <c r="P178" s="23"/>
      <c r="Q178" s="23"/>
      <c r="X178" s="24"/>
    </row>
    <row r="179" spans="1:24" x14ac:dyDescent="0.25">
      <c r="A179" s="18"/>
      <c r="I179" s="20"/>
      <c r="J179" s="21"/>
      <c r="K179" s="22"/>
      <c r="L179" s="21"/>
      <c r="M179" s="21"/>
      <c r="N179" s="23"/>
      <c r="O179" s="23"/>
      <c r="P179" s="23"/>
      <c r="Q179" s="23"/>
      <c r="X179" s="24"/>
    </row>
    <row r="180" spans="1:24" x14ac:dyDescent="0.25">
      <c r="A180" s="18"/>
      <c r="I180" s="20"/>
      <c r="J180" s="21"/>
      <c r="K180" s="22"/>
      <c r="L180" s="21"/>
      <c r="M180" s="21"/>
      <c r="N180" s="23"/>
      <c r="O180" s="23"/>
      <c r="P180" s="23"/>
      <c r="Q180" s="23"/>
      <c r="X180" s="24"/>
    </row>
    <row r="181" spans="1:24" x14ac:dyDescent="0.25">
      <c r="A181" s="18"/>
      <c r="I181" s="20"/>
      <c r="J181" s="21"/>
      <c r="K181" s="22"/>
      <c r="L181" s="21"/>
      <c r="M181" s="21"/>
      <c r="N181" s="23"/>
      <c r="O181" s="23"/>
      <c r="P181" s="23"/>
      <c r="Q181" s="23"/>
      <c r="X181" s="24"/>
    </row>
    <row r="182" spans="1:24" x14ac:dyDescent="0.25">
      <c r="A182" s="18"/>
      <c r="I182" s="20"/>
      <c r="J182" s="21"/>
      <c r="K182" s="22"/>
      <c r="L182" s="21"/>
      <c r="M182" s="21"/>
      <c r="N182" s="23"/>
      <c r="O182" s="23"/>
      <c r="P182" s="23"/>
      <c r="Q182" s="23"/>
      <c r="X182" s="24"/>
    </row>
    <row r="183" spans="1:24" x14ac:dyDescent="0.25">
      <c r="A183" s="18"/>
      <c r="I183" s="20"/>
      <c r="J183" s="21"/>
      <c r="K183" s="22"/>
      <c r="L183" s="21"/>
      <c r="M183" s="21"/>
      <c r="N183" s="23"/>
      <c r="O183" s="23"/>
      <c r="P183" s="23"/>
      <c r="Q183" s="23"/>
      <c r="X183" s="24"/>
    </row>
    <row r="184" spans="1:24" x14ac:dyDescent="0.25">
      <c r="A184" s="18"/>
      <c r="I184" s="20"/>
      <c r="J184" s="21"/>
      <c r="K184" s="22"/>
      <c r="L184" s="21"/>
      <c r="M184" s="21"/>
      <c r="N184" s="23"/>
      <c r="O184" s="23"/>
      <c r="P184" s="23"/>
      <c r="Q184" s="23"/>
      <c r="X184" s="24"/>
    </row>
    <row r="185" spans="1:24" x14ac:dyDescent="0.25">
      <c r="A185" s="18"/>
      <c r="I185" s="20"/>
      <c r="J185" s="21"/>
      <c r="K185" s="22"/>
      <c r="L185" s="21"/>
      <c r="M185" s="21"/>
      <c r="N185" s="23"/>
      <c r="O185" s="23"/>
      <c r="P185" s="23"/>
      <c r="Q185" s="23"/>
      <c r="X185" s="24"/>
    </row>
    <row r="186" spans="1:24" x14ac:dyDescent="0.25">
      <c r="A186" s="18"/>
      <c r="I186" s="20"/>
      <c r="J186" s="21"/>
      <c r="K186" s="22"/>
      <c r="L186" s="21"/>
      <c r="M186" s="21"/>
      <c r="N186" s="23"/>
      <c r="O186" s="23"/>
      <c r="P186" s="23"/>
      <c r="Q186" s="23"/>
      <c r="X186" s="24"/>
    </row>
    <row r="187" spans="1:24" x14ac:dyDescent="0.25">
      <c r="A187" s="18"/>
      <c r="I187" s="20"/>
      <c r="J187" s="21"/>
      <c r="K187" s="22"/>
      <c r="L187" s="21"/>
      <c r="M187" s="21"/>
      <c r="N187" s="23"/>
      <c r="O187" s="23"/>
      <c r="P187" s="23"/>
      <c r="Q187" s="23"/>
      <c r="X187" s="24"/>
    </row>
    <row r="188" spans="1:24" x14ac:dyDescent="0.25">
      <c r="A188" s="18"/>
      <c r="I188" s="20"/>
      <c r="J188" s="21"/>
      <c r="K188" s="22"/>
      <c r="L188" s="21"/>
      <c r="M188" s="21"/>
      <c r="N188" s="23"/>
      <c r="O188" s="23"/>
      <c r="P188" s="23"/>
      <c r="Q188" s="23"/>
      <c r="X188" s="24"/>
    </row>
    <row r="189" spans="1:24" x14ac:dyDescent="0.25">
      <c r="A189" s="18"/>
      <c r="I189" s="20"/>
      <c r="J189" s="21"/>
      <c r="K189" s="22"/>
      <c r="L189" s="21"/>
      <c r="M189" s="21"/>
      <c r="N189" s="23"/>
      <c r="O189" s="23"/>
      <c r="P189" s="23"/>
      <c r="Q189" s="23"/>
      <c r="X189" s="24"/>
    </row>
    <row r="190" spans="1:24" x14ac:dyDescent="0.25">
      <c r="A190" s="18"/>
      <c r="I190" s="20"/>
      <c r="J190" s="21"/>
      <c r="K190" s="22"/>
      <c r="L190" s="21"/>
      <c r="M190" s="21"/>
      <c r="N190" s="23"/>
      <c r="O190" s="23"/>
      <c r="P190" s="23"/>
      <c r="Q190" s="23"/>
      <c r="X190" s="24"/>
    </row>
    <row r="191" spans="1:24" x14ac:dyDescent="0.25">
      <c r="A191" s="18"/>
      <c r="I191" s="20"/>
      <c r="J191" s="21"/>
      <c r="K191" s="22"/>
      <c r="L191" s="21"/>
      <c r="M191" s="21"/>
      <c r="N191" s="23"/>
      <c r="O191" s="23"/>
      <c r="P191" s="23"/>
      <c r="Q191" s="23"/>
      <c r="X191" s="24"/>
    </row>
    <row r="192" spans="1:24" x14ac:dyDescent="0.25">
      <c r="A192" s="18"/>
      <c r="I192" s="20"/>
      <c r="J192" s="21"/>
      <c r="K192" s="22"/>
      <c r="L192" s="21"/>
      <c r="M192" s="21"/>
      <c r="N192" s="23"/>
      <c r="O192" s="23"/>
      <c r="P192" s="23"/>
      <c r="Q192" s="23"/>
      <c r="X192" s="24"/>
    </row>
    <row r="193" spans="1:24" x14ac:dyDescent="0.25">
      <c r="A193" s="18"/>
      <c r="I193" s="20"/>
      <c r="J193" s="21"/>
      <c r="K193" s="22"/>
      <c r="L193" s="21"/>
      <c r="M193" s="21"/>
      <c r="N193" s="23"/>
      <c r="O193" s="23"/>
      <c r="P193" s="23"/>
      <c r="Q193" s="23"/>
      <c r="X193" s="24"/>
    </row>
    <row r="194" spans="1:24" x14ac:dyDescent="0.25">
      <c r="A194" s="18"/>
      <c r="I194" s="20"/>
      <c r="J194" s="21"/>
      <c r="K194" s="22"/>
      <c r="L194" s="21"/>
      <c r="M194" s="21"/>
      <c r="N194" s="23"/>
      <c r="O194" s="23"/>
      <c r="P194" s="23"/>
      <c r="Q194" s="23"/>
      <c r="X194" s="24"/>
    </row>
    <row r="195" spans="1:24" x14ac:dyDescent="0.25">
      <c r="A195" s="18"/>
      <c r="I195" s="20"/>
      <c r="J195" s="21"/>
      <c r="K195" s="22"/>
      <c r="L195" s="21"/>
      <c r="M195" s="21"/>
      <c r="N195" s="23"/>
      <c r="O195" s="23"/>
      <c r="P195" s="23"/>
      <c r="Q195" s="23"/>
      <c r="X195" s="24"/>
    </row>
    <row r="196" spans="1:24" x14ac:dyDescent="0.25">
      <c r="A196" s="18"/>
      <c r="I196" s="20"/>
      <c r="J196" s="21"/>
      <c r="K196" s="22"/>
      <c r="L196" s="21"/>
      <c r="M196" s="21"/>
      <c r="N196" s="23"/>
      <c r="O196" s="23"/>
      <c r="P196" s="23"/>
      <c r="Q196" s="23"/>
      <c r="X196" s="24"/>
    </row>
    <row r="197" spans="1:24" x14ac:dyDescent="0.25">
      <c r="A197" s="18"/>
      <c r="I197" s="20"/>
      <c r="J197" s="21"/>
      <c r="K197" s="22"/>
      <c r="L197" s="21"/>
      <c r="M197" s="21"/>
      <c r="N197" s="23"/>
      <c r="O197" s="23"/>
      <c r="P197" s="23"/>
      <c r="Q197" s="23"/>
      <c r="X197" s="24"/>
    </row>
    <row r="198" spans="1:24" x14ac:dyDescent="0.25">
      <c r="A198" s="18"/>
      <c r="I198" s="20"/>
      <c r="J198" s="21"/>
      <c r="K198" s="22"/>
      <c r="L198" s="21"/>
      <c r="M198" s="21"/>
      <c r="N198" s="23"/>
      <c r="O198" s="23"/>
      <c r="P198" s="23"/>
      <c r="Q198" s="23"/>
      <c r="X198" s="24"/>
    </row>
    <row r="199" spans="1:24" x14ac:dyDescent="0.25">
      <c r="A199" s="18"/>
      <c r="I199" s="20"/>
      <c r="J199" s="21"/>
      <c r="K199" s="22"/>
      <c r="L199" s="21"/>
      <c r="M199" s="21"/>
      <c r="N199" s="23"/>
      <c r="O199" s="23"/>
      <c r="P199" s="23"/>
      <c r="Q199" s="23"/>
      <c r="X199" s="24"/>
    </row>
    <row r="200" spans="1:24" x14ac:dyDescent="0.25">
      <c r="A200" s="18"/>
      <c r="I200" s="20"/>
      <c r="J200" s="21"/>
      <c r="K200" s="22"/>
      <c r="L200" s="21"/>
      <c r="M200" s="21"/>
      <c r="N200" s="23"/>
      <c r="O200" s="23"/>
      <c r="P200" s="23"/>
      <c r="Q200" s="23"/>
      <c r="X200" s="24"/>
    </row>
    <row r="201" spans="1:24" x14ac:dyDescent="0.25">
      <c r="A201" s="18"/>
      <c r="I201" s="20"/>
      <c r="J201" s="21"/>
      <c r="K201" s="22"/>
      <c r="L201" s="21"/>
      <c r="M201" s="21"/>
      <c r="N201" s="23"/>
      <c r="O201" s="23"/>
      <c r="P201" s="23"/>
      <c r="Q201" s="23"/>
      <c r="X201" s="24"/>
    </row>
    <row r="202" spans="1:24" x14ac:dyDescent="0.25">
      <c r="A202" s="18"/>
      <c r="I202" s="20"/>
      <c r="J202" s="21"/>
      <c r="K202" s="22"/>
      <c r="L202" s="21"/>
      <c r="M202" s="21"/>
      <c r="N202" s="23"/>
      <c r="O202" s="23"/>
      <c r="P202" s="23"/>
      <c r="Q202" s="23"/>
      <c r="X202" s="24"/>
    </row>
    <row r="203" spans="1:24" x14ac:dyDescent="0.25">
      <c r="A203" s="18"/>
      <c r="I203" s="20"/>
      <c r="J203" s="21"/>
      <c r="K203" s="22"/>
      <c r="L203" s="21"/>
      <c r="M203" s="21"/>
      <c r="N203" s="23"/>
      <c r="O203" s="23"/>
      <c r="P203" s="23"/>
      <c r="Q203" s="23"/>
      <c r="X203" s="24"/>
    </row>
    <row r="204" spans="1:24" x14ac:dyDescent="0.25">
      <c r="A204" s="18"/>
      <c r="I204" s="20"/>
      <c r="J204" s="21"/>
      <c r="K204" s="22"/>
      <c r="L204" s="21"/>
      <c r="M204" s="21"/>
      <c r="N204" s="23"/>
      <c r="O204" s="23"/>
      <c r="P204" s="23"/>
      <c r="Q204" s="23"/>
      <c r="X204" s="24"/>
    </row>
    <row r="205" spans="1:24" x14ac:dyDescent="0.25">
      <c r="A205" s="18"/>
      <c r="I205" s="20"/>
      <c r="J205" s="21"/>
      <c r="K205" s="22"/>
      <c r="L205" s="21"/>
      <c r="M205" s="21"/>
      <c r="N205" s="23"/>
      <c r="O205" s="23"/>
      <c r="P205" s="23"/>
      <c r="Q205" s="23"/>
      <c r="X205" s="24"/>
    </row>
    <row r="206" spans="1:24" x14ac:dyDescent="0.25">
      <c r="A206" s="18"/>
      <c r="I206" s="20"/>
      <c r="J206" s="21"/>
      <c r="K206" s="22"/>
      <c r="L206" s="21"/>
      <c r="M206" s="21"/>
      <c r="N206" s="23"/>
      <c r="O206" s="23"/>
      <c r="P206" s="23"/>
      <c r="Q206" s="23"/>
      <c r="X206" s="24"/>
    </row>
    <row r="207" spans="1:24" x14ac:dyDescent="0.25">
      <c r="A207" s="18"/>
      <c r="I207" s="20"/>
      <c r="J207" s="21"/>
      <c r="K207" s="22"/>
      <c r="L207" s="21"/>
      <c r="M207" s="21"/>
      <c r="N207" s="23"/>
      <c r="O207" s="23"/>
      <c r="P207" s="23"/>
      <c r="Q207" s="23"/>
      <c r="X207" s="24"/>
    </row>
    <row r="208" spans="1:24" x14ac:dyDescent="0.25">
      <c r="A208" s="18"/>
      <c r="I208" s="20"/>
      <c r="J208" s="21"/>
      <c r="K208" s="22"/>
      <c r="L208" s="21"/>
      <c r="M208" s="21"/>
      <c r="N208" s="23"/>
      <c r="O208" s="23"/>
      <c r="P208" s="23"/>
      <c r="Q208" s="23"/>
      <c r="X208" s="24"/>
    </row>
    <row r="209" spans="1:24" x14ac:dyDescent="0.25">
      <c r="A209" s="18"/>
      <c r="I209" s="20"/>
      <c r="J209" s="21"/>
      <c r="K209" s="22"/>
      <c r="L209" s="21"/>
      <c r="M209" s="21"/>
      <c r="N209" s="23"/>
      <c r="O209" s="23"/>
      <c r="P209" s="23"/>
      <c r="Q209" s="23"/>
      <c r="X209" s="24"/>
    </row>
    <row r="210" spans="1:24" x14ac:dyDescent="0.25">
      <c r="A210" s="18"/>
      <c r="I210" s="20"/>
      <c r="J210" s="21"/>
      <c r="K210" s="22"/>
      <c r="L210" s="21"/>
      <c r="M210" s="21"/>
      <c r="N210" s="23"/>
      <c r="O210" s="23"/>
      <c r="P210" s="23"/>
      <c r="Q210" s="23"/>
      <c r="X210" s="24"/>
    </row>
    <row r="211" spans="1:24" x14ac:dyDescent="0.25">
      <c r="A211" s="18"/>
      <c r="I211" s="20"/>
      <c r="J211" s="21"/>
      <c r="K211" s="22"/>
      <c r="L211" s="21"/>
      <c r="M211" s="21"/>
      <c r="N211" s="23"/>
      <c r="O211" s="23"/>
      <c r="P211" s="23"/>
      <c r="Q211" s="23"/>
      <c r="X211" s="24"/>
    </row>
    <row r="212" spans="1:24" x14ac:dyDescent="0.25">
      <c r="A212" s="18"/>
      <c r="I212" s="20"/>
      <c r="J212" s="21"/>
      <c r="K212" s="22"/>
      <c r="L212" s="21"/>
      <c r="M212" s="21"/>
      <c r="N212" s="23"/>
      <c r="O212" s="23"/>
      <c r="P212" s="23"/>
      <c r="Q212" s="23"/>
      <c r="X212" s="24"/>
    </row>
    <row r="213" spans="1:24" x14ac:dyDescent="0.25">
      <c r="A213" s="18"/>
      <c r="I213" s="20"/>
      <c r="J213" s="21"/>
      <c r="K213" s="22"/>
      <c r="L213" s="21"/>
      <c r="M213" s="21"/>
      <c r="N213" s="23"/>
      <c r="O213" s="23"/>
      <c r="P213" s="23"/>
      <c r="Q213" s="23"/>
      <c r="X213" s="24"/>
    </row>
    <row r="214" spans="1:24" x14ac:dyDescent="0.25">
      <c r="A214" s="18"/>
      <c r="I214" s="20"/>
      <c r="J214" s="21"/>
      <c r="K214" s="22"/>
      <c r="L214" s="21"/>
      <c r="M214" s="21"/>
      <c r="N214" s="23"/>
      <c r="O214" s="23"/>
      <c r="P214" s="23"/>
      <c r="Q214" s="23"/>
      <c r="X214" s="24"/>
    </row>
    <row r="215" spans="1:24" x14ac:dyDescent="0.25">
      <c r="A215" s="18"/>
      <c r="I215" s="20"/>
      <c r="J215" s="21"/>
      <c r="K215" s="22"/>
      <c r="L215" s="21"/>
      <c r="M215" s="21"/>
      <c r="N215" s="23"/>
      <c r="O215" s="23"/>
      <c r="P215" s="23"/>
      <c r="Q215" s="23"/>
      <c r="X215" s="24"/>
    </row>
    <row r="216" spans="1:24" x14ac:dyDescent="0.25">
      <c r="A216" s="18"/>
      <c r="I216" s="20"/>
      <c r="J216" s="21"/>
      <c r="K216" s="22"/>
      <c r="L216" s="21"/>
      <c r="M216" s="21"/>
      <c r="N216" s="23"/>
      <c r="O216" s="23"/>
      <c r="P216" s="23"/>
      <c r="Q216" s="23"/>
      <c r="X216" s="24"/>
    </row>
    <row r="217" spans="1:24" x14ac:dyDescent="0.25">
      <c r="A217" s="18"/>
      <c r="I217" s="20"/>
      <c r="J217" s="21"/>
      <c r="K217" s="22"/>
      <c r="L217" s="21"/>
      <c r="M217" s="21"/>
      <c r="N217" s="23"/>
      <c r="O217" s="23"/>
      <c r="P217" s="23"/>
      <c r="Q217" s="23"/>
      <c r="X217" s="24"/>
    </row>
    <row r="218" spans="1:24" x14ac:dyDescent="0.25">
      <c r="A218" s="18"/>
      <c r="I218" s="20"/>
      <c r="J218" s="21"/>
      <c r="K218" s="22"/>
      <c r="L218" s="21"/>
      <c r="M218" s="21"/>
      <c r="N218" s="23"/>
      <c r="O218" s="23"/>
      <c r="P218" s="23"/>
      <c r="Q218" s="23"/>
      <c r="X218" s="24"/>
    </row>
    <row r="219" spans="1:24" x14ac:dyDescent="0.25">
      <c r="A219" s="18"/>
      <c r="I219" s="20"/>
      <c r="J219" s="21"/>
      <c r="K219" s="22"/>
      <c r="L219" s="21"/>
      <c r="M219" s="21"/>
      <c r="N219" s="23"/>
      <c r="O219" s="23"/>
      <c r="P219" s="23"/>
      <c r="Q219" s="23"/>
      <c r="X219" s="24"/>
    </row>
    <row r="220" spans="1:24" x14ac:dyDescent="0.25">
      <c r="A220" s="18"/>
      <c r="I220" s="20"/>
      <c r="J220" s="21"/>
      <c r="K220" s="22"/>
      <c r="L220" s="21"/>
      <c r="M220" s="21"/>
      <c r="N220" s="23"/>
      <c r="O220" s="23"/>
      <c r="P220" s="23"/>
      <c r="Q220" s="23"/>
      <c r="X220" s="24"/>
    </row>
    <row r="221" spans="1:24" x14ac:dyDescent="0.25">
      <c r="A221" s="18"/>
      <c r="I221" s="20"/>
      <c r="J221" s="21"/>
      <c r="K221" s="22"/>
      <c r="L221" s="21"/>
      <c r="M221" s="21"/>
      <c r="N221" s="23"/>
      <c r="O221" s="23"/>
      <c r="P221" s="23"/>
      <c r="Q221" s="23"/>
      <c r="X221" s="24"/>
    </row>
    <row r="222" spans="1:24" x14ac:dyDescent="0.25">
      <c r="A222" s="18"/>
      <c r="I222" s="20"/>
      <c r="J222" s="21"/>
      <c r="K222" s="22"/>
      <c r="L222" s="21"/>
      <c r="M222" s="21"/>
      <c r="N222" s="23"/>
      <c r="O222" s="23"/>
      <c r="P222" s="23"/>
      <c r="Q222" s="23"/>
      <c r="X222" s="24"/>
    </row>
    <row r="223" spans="1:24" x14ac:dyDescent="0.25">
      <c r="A223" s="18"/>
      <c r="I223" s="20"/>
      <c r="J223" s="21"/>
      <c r="K223" s="22"/>
      <c r="L223" s="21"/>
      <c r="M223" s="21"/>
      <c r="N223" s="23"/>
      <c r="O223" s="23"/>
      <c r="P223" s="23"/>
      <c r="Q223" s="23"/>
      <c r="X223" s="24"/>
    </row>
    <row r="224" spans="1:24" x14ac:dyDescent="0.25">
      <c r="A224" s="18"/>
      <c r="I224" s="20"/>
      <c r="J224" s="21"/>
      <c r="K224" s="22"/>
      <c r="L224" s="21"/>
      <c r="M224" s="21"/>
      <c r="N224" s="23"/>
      <c r="O224" s="23"/>
      <c r="P224" s="23"/>
      <c r="Q224" s="23"/>
      <c r="X224" s="24"/>
    </row>
    <row r="225" spans="1:24" x14ac:dyDescent="0.25">
      <c r="A225" s="18"/>
      <c r="I225" s="20"/>
      <c r="J225" s="21"/>
      <c r="K225" s="22"/>
      <c r="L225" s="21"/>
      <c r="M225" s="21"/>
      <c r="N225" s="23"/>
      <c r="O225" s="23"/>
      <c r="P225" s="23"/>
      <c r="Q225" s="23"/>
      <c r="X225" s="24"/>
    </row>
    <row r="226" spans="1:24" x14ac:dyDescent="0.25">
      <c r="A226" s="18"/>
      <c r="I226" s="20"/>
      <c r="J226" s="21"/>
      <c r="K226" s="22"/>
      <c r="L226" s="21"/>
      <c r="M226" s="21"/>
      <c r="N226" s="23"/>
      <c r="O226" s="23"/>
      <c r="P226" s="23"/>
      <c r="Q226" s="23"/>
      <c r="X226" s="24"/>
    </row>
    <row r="227" spans="1:24" x14ac:dyDescent="0.25">
      <c r="A227" s="18"/>
      <c r="I227" s="20"/>
      <c r="J227" s="21"/>
      <c r="K227" s="22"/>
      <c r="L227" s="21"/>
      <c r="M227" s="21"/>
      <c r="N227" s="23"/>
      <c r="O227" s="23"/>
      <c r="P227" s="23"/>
      <c r="Q227" s="23"/>
      <c r="X227" s="24"/>
    </row>
    <row r="228" spans="1:24" x14ac:dyDescent="0.25">
      <c r="A228" s="18"/>
      <c r="I228" s="20"/>
      <c r="J228" s="21"/>
      <c r="K228" s="22"/>
      <c r="L228" s="21"/>
      <c r="M228" s="21"/>
      <c r="N228" s="23"/>
      <c r="O228" s="23"/>
      <c r="P228" s="23"/>
      <c r="Q228" s="23"/>
      <c r="X228" s="24"/>
    </row>
    <row r="229" spans="1:24" x14ac:dyDescent="0.25">
      <c r="A229" s="18"/>
      <c r="I229" s="20"/>
      <c r="J229" s="21"/>
      <c r="K229" s="22"/>
      <c r="L229" s="21"/>
      <c r="M229" s="21"/>
      <c r="N229" s="23"/>
      <c r="O229" s="23"/>
      <c r="P229" s="23"/>
      <c r="Q229" s="23"/>
      <c r="X229" s="24"/>
    </row>
    <row r="230" spans="1:24" x14ac:dyDescent="0.25">
      <c r="A230" s="18"/>
      <c r="I230" s="20"/>
      <c r="J230" s="21"/>
      <c r="K230" s="22"/>
      <c r="L230" s="21"/>
      <c r="M230" s="21"/>
      <c r="N230" s="23"/>
      <c r="O230" s="23"/>
      <c r="P230" s="23"/>
      <c r="Q230" s="23"/>
      <c r="X230" s="24"/>
    </row>
    <row r="231" spans="1:24" x14ac:dyDescent="0.25">
      <c r="A231" s="18"/>
      <c r="I231" s="20"/>
      <c r="J231" s="21"/>
      <c r="K231" s="22"/>
      <c r="L231" s="21"/>
      <c r="M231" s="21"/>
      <c r="N231" s="23"/>
      <c r="O231" s="23"/>
      <c r="P231" s="23"/>
      <c r="Q231" s="23"/>
      <c r="X231" s="24"/>
    </row>
    <row r="232" spans="1:24" x14ac:dyDescent="0.25">
      <c r="A232" s="18"/>
      <c r="I232" s="20"/>
      <c r="J232" s="21"/>
      <c r="K232" s="22"/>
      <c r="L232" s="21"/>
      <c r="M232" s="21"/>
      <c r="N232" s="23"/>
      <c r="O232" s="23"/>
      <c r="P232" s="23"/>
      <c r="Q232" s="23"/>
      <c r="X232" s="24"/>
    </row>
    <row r="233" spans="1:24" x14ac:dyDescent="0.25">
      <c r="A233" s="18"/>
      <c r="I233" s="20"/>
      <c r="J233" s="21"/>
      <c r="K233" s="22"/>
      <c r="L233" s="21"/>
      <c r="M233" s="21"/>
      <c r="N233" s="23"/>
      <c r="O233" s="23"/>
      <c r="P233" s="23"/>
      <c r="Q233" s="23"/>
      <c r="X233" s="24"/>
    </row>
    <row r="234" spans="1:24" x14ac:dyDescent="0.25">
      <c r="A234" s="18"/>
      <c r="I234" s="20"/>
      <c r="J234" s="21"/>
      <c r="K234" s="22"/>
      <c r="L234" s="21"/>
      <c r="M234" s="21"/>
      <c r="N234" s="23"/>
      <c r="O234" s="23"/>
      <c r="P234" s="23"/>
      <c r="Q234" s="23"/>
      <c r="X234" s="24"/>
    </row>
    <row r="235" spans="1:24" x14ac:dyDescent="0.25">
      <c r="A235" s="18"/>
      <c r="I235" s="20"/>
      <c r="J235" s="21"/>
      <c r="K235" s="22"/>
      <c r="L235" s="21"/>
      <c r="M235" s="21"/>
      <c r="N235" s="23"/>
      <c r="O235" s="23"/>
      <c r="P235" s="23"/>
      <c r="Q235" s="23"/>
      <c r="X235" s="24"/>
    </row>
    <row r="236" spans="1:24" x14ac:dyDescent="0.25">
      <c r="A236" s="18"/>
      <c r="I236" s="20"/>
      <c r="J236" s="21"/>
      <c r="K236" s="22"/>
      <c r="L236" s="21"/>
      <c r="M236" s="21"/>
      <c r="N236" s="23"/>
      <c r="O236" s="23"/>
      <c r="P236" s="23"/>
      <c r="Q236" s="23"/>
      <c r="X236" s="24"/>
    </row>
    <row r="237" spans="1:24" x14ac:dyDescent="0.25">
      <c r="A237" s="18"/>
      <c r="I237" s="20"/>
      <c r="J237" s="21"/>
      <c r="K237" s="22"/>
      <c r="L237" s="21"/>
      <c r="M237" s="21"/>
      <c r="N237" s="23"/>
      <c r="O237" s="23"/>
      <c r="P237" s="23"/>
      <c r="Q237" s="23"/>
      <c r="X237" s="24"/>
    </row>
    <row r="238" spans="1:24" x14ac:dyDescent="0.25">
      <c r="A238" s="18"/>
      <c r="I238" s="20"/>
      <c r="J238" s="21"/>
      <c r="K238" s="22"/>
      <c r="L238" s="21"/>
      <c r="M238" s="21"/>
      <c r="N238" s="23"/>
      <c r="O238" s="23"/>
      <c r="P238" s="23"/>
      <c r="Q238" s="23"/>
      <c r="X238" s="24"/>
    </row>
    <row r="239" spans="1:24" x14ac:dyDescent="0.25">
      <c r="A239" s="18"/>
      <c r="I239" s="20"/>
      <c r="J239" s="21"/>
      <c r="K239" s="22"/>
      <c r="L239" s="21"/>
      <c r="M239" s="21"/>
      <c r="N239" s="23"/>
      <c r="O239" s="23"/>
      <c r="P239" s="23"/>
      <c r="Q239" s="23"/>
      <c r="X239" s="24"/>
    </row>
    <row r="240" spans="1:24" x14ac:dyDescent="0.25">
      <c r="A240" s="18"/>
      <c r="I240" s="20"/>
      <c r="J240" s="21"/>
      <c r="K240" s="22"/>
      <c r="L240" s="21"/>
      <c r="M240" s="21"/>
      <c r="N240" s="23"/>
      <c r="O240" s="23"/>
      <c r="P240" s="23"/>
      <c r="Q240" s="23"/>
      <c r="X240" s="24"/>
    </row>
    <row r="241" spans="1:24" x14ac:dyDescent="0.25">
      <c r="A241" s="18"/>
      <c r="I241" s="20"/>
      <c r="J241" s="21"/>
      <c r="K241" s="22"/>
      <c r="L241" s="21"/>
      <c r="M241" s="21"/>
      <c r="N241" s="23"/>
      <c r="O241" s="23"/>
      <c r="P241" s="23"/>
      <c r="Q241" s="23"/>
      <c r="X241" s="24"/>
    </row>
    <row r="242" spans="1:24" x14ac:dyDescent="0.25">
      <c r="A242" s="18"/>
      <c r="I242" s="20"/>
      <c r="J242" s="21"/>
      <c r="K242" s="22"/>
      <c r="L242" s="21"/>
      <c r="M242" s="21"/>
      <c r="N242" s="23"/>
      <c r="O242" s="23"/>
      <c r="P242" s="23"/>
      <c r="Q242" s="23"/>
      <c r="X242" s="24"/>
    </row>
    <row r="243" spans="1:24" x14ac:dyDescent="0.25">
      <c r="A243" s="18"/>
      <c r="I243" s="20"/>
      <c r="J243" s="21"/>
      <c r="K243" s="22"/>
      <c r="L243" s="21"/>
      <c r="M243" s="21"/>
      <c r="N243" s="23"/>
      <c r="O243" s="23"/>
      <c r="P243" s="23"/>
      <c r="Q243" s="23"/>
      <c r="X243" s="24"/>
    </row>
    <row r="244" spans="1:24" x14ac:dyDescent="0.25">
      <c r="A244" s="18"/>
      <c r="I244" s="20"/>
      <c r="J244" s="21"/>
      <c r="K244" s="22"/>
      <c r="L244" s="21"/>
      <c r="M244" s="21"/>
      <c r="N244" s="23"/>
      <c r="O244" s="23"/>
      <c r="P244" s="23"/>
      <c r="Q244" s="23"/>
      <c r="X244" s="24"/>
    </row>
    <row r="245" spans="1:24" x14ac:dyDescent="0.25">
      <c r="A245" s="18"/>
      <c r="I245" s="20"/>
      <c r="J245" s="21"/>
      <c r="K245" s="22"/>
      <c r="L245" s="21"/>
      <c r="M245" s="21"/>
      <c r="N245" s="23"/>
      <c r="O245" s="23"/>
      <c r="P245" s="23"/>
      <c r="Q245" s="23"/>
      <c r="X245" s="24"/>
    </row>
    <row r="246" spans="1:24" x14ac:dyDescent="0.25">
      <c r="A246" s="18"/>
      <c r="I246" s="20"/>
      <c r="J246" s="21"/>
      <c r="K246" s="22"/>
      <c r="L246" s="21"/>
      <c r="M246" s="21"/>
      <c r="N246" s="23"/>
      <c r="O246" s="23"/>
      <c r="P246" s="23"/>
      <c r="Q246" s="23"/>
      <c r="X246" s="24"/>
    </row>
    <row r="247" spans="1:24" x14ac:dyDescent="0.25">
      <c r="A247" s="18"/>
      <c r="I247" s="20"/>
      <c r="J247" s="21"/>
      <c r="K247" s="22"/>
      <c r="L247" s="21"/>
      <c r="M247" s="21"/>
      <c r="N247" s="23"/>
      <c r="O247" s="23"/>
      <c r="P247" s="23"/>
      <c r="Q247" s="23"/>
      <c r="X247" s="24"/>
    </row>
    <row r="248" spans="1:24" x14ac:dyDescent="0.25">
      <c r="A248" s="18"/>
      <c r="I248" s="20"/>
      <c r="J248" s="21"/>
      <c r="K248" s="22"/>
      <c r="L248" s="21"/>
      <c r="M248" s="21"/>
      <c r="N248" s="23"/>
      <c r="O248" s="23"/>
      <c r="P248" s="23"/>
      <c r="Q248" s="23"/>
      <c r="X248" s="24"/>
    </row>
    <row r="249" spans="1:24" x14ac:dyDescent="0.25">
      <c r="A249" s="18"/>
      <c r="I249" s="20"/>
      <c r="J249" s="21"/>
      <c r="K249" s="22"/>
      <c r="L249" s="21"/>
      <c r="M249" s="21"/>
      <c r="N249" s="23"/>
      <c r="O249" s="23"/>
      <c r="P249" s="23"/>
      <c r="Q249" s="23"/>
      <c r="X249" s="24"/>
    </row>
    <row r="250" spans="1:24" x14ac:dyDescent="0.25">
      <c r="A250" s="18"/>
      <c r="I250" s="20"/>
      <c r="J250" s="21"/>
      <c r="K250" s="22"/>
      <c r="L250" s="21"/>
      <c r="M250" s="21"/>
      <c r="N250" s="23"/>
      <c r="O250" s="23"/>
      <c r="P250" s="23"/>
      <c r="Q250" s="23"/>
      <c r="X250" s="24"/>
    </row>
    <row r="251" spans="1:24" x14ac:dyDescent="0.25">
      <c r="A251" s="18"/>
      <c r="I251" s="20"/>
      <c r="J251" s="21"/>
      <c r="K251" s="22"/>
      <c r="L251" s="21"/>
      <c r="M251" s="21"/>
      <c r="N251" s="23"/>
      <c r="O251" s="23"/>
      <c r="P251" s="23"/>
      <c r="Q251" s="23"/>
      <c r="X251" s="24"/>
    </row>
    <row r="252" spans="1:24" x14ac:dyDescent="0.25">
      <c r="A252" s="18"/>
      <c r="I252" s="20"/>
      <c r="J252" s="21"/>
      <c r="K252" s="22"/>
      <c r="L252" s="21"/>
      <c r="M252" s="21"/>
      <c r="N252" s="23"/>
      <c r="O252" s="23"/>
      <c r="P252" s="23"/>
      <c r="Q252" s="23"/>
      <c r="X252" s="24"/>
    </row>
    <row r="253" spans="1:24" x14ac:dyDescent="0.25">
      <c r="A253" s="18"/>
      <c r="I253" s="20"/>
      <c r="J253" s="21"/>
      <c r="K253" s="22"/>
      <c r="L253" s="21"/>
      <c r="M253" s="21"/>
      <c r="N253" s="23"/>
      <c r="O253" s="23"/>
      <c r="P253" s="23"/>
      <c r="Q253" s="23"/>
      <c r="X253" s="24"/>
    </row>
    <row r="254" spans="1:24" x14ac:dyDescent="0.25">
      <c r="A254" s="18"/>
      <c r="I254" s="20"/>
      <c r="J254" s="21"/>
      <c r="K254" s="22"/>
      <c r="L254" s="21"/>
      <c r="M254" s="21"/>
      <c r="N254" s="23"/>
      <c r="O254" s="23"/>
      <c r="P254" s="23"/>
      <c r="Q254" s="23"/>
      <c r="X254" s="24"/>
    </row>
    <row r="255" spans="1:24" x14ac:dyDescent="0.25">
      <c r="A255" s="18"/>
      <c r="I255" s="20"/>
      <c r="J255" s="21"/>
      <c r="K255" s="22"/>
      <c r="L255" s="21"/>
      <c r="M255" s="21"/>
      <c r="N255" s="23"/>
      <c r="O255" s="23"/>
      <c r="P255" s="23"/>
      <c r="Q255" s="23"/>
      <c r="X255" s="24"/>
    </row>
    <row r="256" spans="1:24" x14ac:dyDescent="0.25">
      <c r="A256" s="18"/>
      <c r="I256" s="20"/>
      <c r="J256" s="21"/>
      <c r="K256" s="22"/>
      <c r="L256" s="21"/>
      <c r="M256" s="21"/>
      <c r="N256" s="23"/>
      <c r="O256" s="23"/>
      <c r="P256" s="23"/>
      <c r="Q256" s="23"/>
      <c r="X256" s="24"/>
    </row>
    <row r="257" spans="1:24" x14ac:dyDescent="0.25">
      <c r="A257" s="18"/>
      <c r="I257" s="20"/>
      <c r="J257" s="21"/>
      <c r="K257" s="22"/>
      <c r="L257" s="21"/>
      <c r="M257" s="21"/>
      <c r="N257" s="23"/>
      <c r="O257" s="23"/>
      <c r="P257" s="23"/>
      <c r="Q257" s="23"/>
      <c r="X257" s="24"/>
    </row>
    <row r="258" spans="1:24" x14ac:dyDescent="0.25">
      <c r="A258" s="18"/>
      <c r="I258" s="20"/>
      <c r="J258" s="21"/>
      <c r="K258" s="22"/>
      <c r="L258" s="21"/>
      <c r="M258" s="21"/>
      <c r="N258" s="23"/>
      <c r="O258" s="23"/>
      <c r="P258" s="23"/>
      <c r="Q258" s="23"/>
      <c r="X258" s="24"/>
    </row>
    <row r="259" spans="1:24" x14ac:dyDescent="0.25">
      <c r="A259" s="18"/>
      <c r="I259" s="20"/>
      <c r="J259" s="21"/>
      <c r="K259" s="22"/>
      <c r="L259" s="21"/>
      <c r="M259" s="21"/>
      <c r="N259" s="23"/>
      <c r="O259" s="23"/>
      <c r="P259" s="23"/>
      <c r="Q259" s="23"/>
      <c r="X259" s="24"/>
    </row>
    <row r="260" spans="1:24" x14ac:dyDescent="0.25">
      <c r="A260" s="18"/>
      <c r="I260" s="20"/>
      <c r="J260" s="21"/>
      <c r="K260" s="22"/>
      <c r="L260" s="21"/>
      <c r="M260" s="21"/>
      <c r="N260" s="23"/>
      <c r="O260" s="23"/>
      <c r="P260" s="23"/>
      <c r="Q260" s="23"/>
      <c r="X260" s="24"/>
    </row>
    <row r="261" spans="1:24" x14ac:dyDescent="0.25">
      <c r="A261" s="18"/>
      <c r="I261" s="20"/>
      <c r="J261" s="21"/>
      <c r="K261" s="22"/>
      <c r="L261" s="21"/>
      <c r="M261" s="21"/>
      <c r="N261" s="23"/>
      <c r="O261" s="23"/>
      <c r="P261" s="23"/>
      <c r="Q261" s="23"/>
      <c r="X261" s="24"/>
    </row>
    <row r="262" spans="1:24" x14ac:dyDescent="0.25">
      <c r="A262" s="18"/>
      <c r="I262" s="20"/>
      <c r="J262" s="21"/>
      <c r="K262" s="22"/>
      <c r="L262" s="21"/>
      <c r="M262" s="21"/>
      <c r="N262" s="23"/>
      <c r="O262" s="23"/>
      <c r="P262" s="23"/>
      <c r="Q262" s="23"/>
      <c r="X262" s="24"/>
    </row>
    <row r="263" spans="1:24" x14ac:dyDescent="0.25">
      <c r="A263" s="18"/>
      <c r="I263" s="20"/>
      <c r="J263" s="21"/>
      <c r="K263" s="22"/>
      <c r="L263" s="21"/>
      <c r="M263" s="21"/>
      <c r="N263" s="23"/>
      <c r="O263" s="23"/>
      <c r="P263" s="23"/>
      <c r="Q263" s="23"/>
      <c r="X263" s="24"/>
    </row>
    <row r="264" spans="1:24" x14ac:dyDescent="0.25">
      <c r="A264" s="18"/>
      <c r="I264" s="20"/>
      <c r="J264" s="21"/>
      <c r="K264" s="22"/>
      <c r="L264" s="21"/>
      <c r="M264" s="21"/>
      <c r="N264" s="23"/>
      <c r="O264" s="23"/>
      <c r="P264" s="23"/>
      <c r="Q264" s="23"/>
      <c r="X264" s="24"/>
    </row>
    <row r="265" spans="1:24" x14ac:dyDescent="0.25">
      <c r="A265" s="18"/>
      <c r="I265" s="20"/>
      <c r="J265" s="21"/>
      <c r="K265" s="22"/>
      <c r="L265" s="21"/>
      <c r="M265" s="21"/>
      <c r="N265" s="23"/>
      <c r="O265" s="23"/>
      <c r="P265" s="23"/>
      <c r="Q265" s="23"/>
      <c r="X265" s="24"/>
    </row>
    <row r="266" spans="1:24" x14ac:dyDescent="0.25">
      <c r="A266" s="18"/>
      <c r="I266" s="20"/>
      <c r="J266" s="21"/>
      <c r="K266" s="22"/>
      <c r="L266" s="21"/>
      <c r="M266" s="21"/>
      <c r="N266" s="23"/>
      <c r="O266" s="23"/>
      <c r="P266" s="23"/>
      <c r="Q266" s="23"/>
      <c r="X266" s="24"/>
    </row>
    <row r="267" spans="1:24" x14ac:dyDescent="0.25">
      <c r="A267" s="18"/>
      <c r="I267" s="20"/>
      <c r="J267" s="21"/>
      <c r="K267" s="22"/>
      <c r="L267" s="21"/>
      <c r="M267" s="21"/>
      <c r="N267" s="23"/>
      <c r="O267" s="23"/>
      <c r="P267" s="23"/>
      <c r="Q267" s="23"/>
      <c r="X267" s="24"/>
    </row>
    <row r="268" spans="1:24" x14ac:dyDescent="0.25">
      <c r="A268" s="18"/>
      <c r="I268" s="20"/>
      <c r="J268" s="21"/>
      <c r="K268" s="22"/>
      <c r="L268" s="21"/>
      <c r="M268" s="21"/>
      <c r="N268" s="23"/>
      <c r="O268" s="23"/>
      <c r="P268" s="23"/>
      <c r="Q268" s="23"/>
      <c r="X268" s="24"/>
    </row>
    <row r="269" spans="1:24" x14ac:dyDescent="0.25">
      <c r="A269" s="18"/>
      <c r="I269" s="20"/>
      <c r="J269" s="21"/>
      <c r="K269" s="22"/>
      <c r="L269" s="21"/>
      <c r="M269" s="21"/>
      <c r="N269" s="23"/>
      <c r="O269" s="23"/>
      <c r="P269" s="23"/>
      <c r="Q269" s="23"/>
      <c r="X269" s="24"/>
    </row>
    <row r="270" spans="1:24" x14ac:dyDescent="0.25">
      <c r="A270" s="18"/>
      <c r="I270" s="20"/>
      <c r="J270" s="21"/>
      <c r="K270" s="22"/>
      <c r="L270" s="21"/>
      <c r="M270" s="21"/>
      <c r="N270" s="23"/>
      <c r="O270" s="23"/>
      <c r="P270" s="23"/>
      <c r="Q270" s="23"/>
      <c r="X270" s="24"/>
    </row>
    <row r="271" spans="1:24" x14ac:dyDescent="0.25">
      <c r="A271" s="18"/>
      <c r="I271" s="20"/>
      <c r="J271" s="21"/>
      <c r="K271" s="22"/>
      <c r="L271" s="21"/>
      <c r="M271" s="21"/>
      <c r="N271" s="23"/>
      <c r="O271" s="23"/>
      <c r="P271" s="23"/>
      <c r="Q271" s="23"/>
      <c r="X271" s="24"/>
    </row>
    <row r="272" spans="1:24" x14ac:dyDescent="0.25">
      <c r="A272" s="18"/>
      <c r="I272" s="20"/>
      <c r="J272" s="21"/>
      <c r="K272" s="22"/>
      <c r="L272" s="21"/>
      <c r="M272" s="21"/>
      <c r="N272" s="23"/>
      <c r="O272" s="23"/>
      <c r="P272" s="23"/>
      <c r="Q272" s="23"/>
      <c r="X272" s="24"/>
    </row>
    <row r="273" spans="1:24" x14ac:dyDescent="0.25">
      <c r="A273" s="18"/>
      <c r="I273" s="20"/>
      <c r="J273" s="21"/>
      <c r="K273" s="22"/>
      <c r="L273" s="21"/>
      <c r="M273" s="21"/>
      <c r="N273" s="23"/>
      <c r="O273" s="23"/>
      <c r="P273" s="23"/>
      <c r="Q273" s="23"/>
      <c r="X273" s="24"/>
    </row>
    <row r="274" spans="1:24" x14ac:dyDescent="0.25">
      <c r="A274" s="18"/>
      <c r="I274" s="20"/>
      <c r="J274" s="21"/>
      <c r="K274" s="22"/>
      <c r="L274" s="21"/>
      <c r="M274" s="21"/>
      <c r="N274" s="23"/>
      <c r="O274" s="23"/>
      <c r="P274" s="23"/>
      <c r="Q274" s="23"/>
      <c r="X274" s="24"/>
    </row>
    <row r="275" spans="1:24" x14ac:dyDescent="0.25">
      <c r="A275" s="18"/>
      <c r="I275" s="20"/>
      <c r="J275" s="21"/>
      <c r="K275" s="22"/>
      <c r="L275" s="21"/>
      <c r="M275" s="21"/>
      <c r="N275" s="23"/>
      <c r="O275" s="23"/>
      <c r="P275" s="23"/>
      <c r="Q275" s="23"/>
      <c r="X275" s="24"/>
    </row>
    <row r="276" spans="1:24" x14ac:dyDescent="0.25">
      <c r="A276" s="18"/>
      <c r="I276" s="20"/>
      <c r="J276" s="21"/>
      <c r="K276" s="22"/>
      <c r="L276" s="21"/>
      <c r="M276" s="21"/>
      <c r="N276" s="23"/>
      <c r="O276" s="23"/>
      <c r="P276" s="23"/>
      <c r="Q276" s="23"/>
      <c r="X276" s="24"/>
    </row>
    <row r="277" spans="1:24" x14ac:dyDescent="0.25">
      <c r="A277" s="18"/>
      <c r="I277" s="20"/>
      <c r="J277" s="21"/>
      <c r="K277" s="22"/>
      <c r="L277" s="21"/>
      <c r="M277" s="21"/>
      <c r="N277" s="23"/>
      <c r="O277" s="23"/>
      <c r="P277" s="23"/>
      <c r="Q277" s="23"/>
      <c r="X277" s="24"/>
    </row>
    <row r="278" spans="1:24" x14ac:dyDescent="0.25">
      <c r="A278" s="18"/>
      <c r="I278" s="20"/>
      <c r="J278" s="21"/>
      <c r="K278" s="22"/>
      <c r="L278" s="21"/>
      <c r="M278" s="21"/>
      <c r="N278" s="23"/>
      <c r="O278" s="23"/>
      <c r="P278" s="23"/>
      <c r="Q278" s="23"/>
      <c r="X278" s="24"/>
    </row>
    <row r="279" spans="1:24" x14ac:dyDescent="0.25">
      <c r="A279" s="18"/>
      <c r="I279" s="20"/>
      <c r="J279" s="21"/>
      <c r="K279" s="22"/>
      <c r="L279" s="21"/>
      <c r="M279" s="21"/>
      <c r="N279" s="23"/>
      <c r="O279" s="23"/>
      <c r="P279" s="23"/>
      <c r="Q279" s="23"/>
      <c r="X279" s="24"/>
    </row>
    <row r="280" spans="1:24" x14ac:dyDescent="0.25">
      <c r="A280" s="18"/>
      <c r="I280" s="20"/>
      <c r="J280" s="21"/>
      <c r="K280" s="22"/>
      <c r="L280" s="21"/>
      <c r="M280" s="21"/>
      <c r="N280" s="23"/>
      <c r="O280" s="23"/>
      <c r="P280" s="23"/>
      <c r="Q280" s="23"/>
      <c r="X280" s="24"/>
    </row>
    <row r="281" spans="1:24" x14ac:dyDescent="0.25">
      <c r="A281" s="18"/>
      <c r="I281" s="20"/>
      <c r="J281" s="21"/>
      <c r="K281" s="22"/>
      <c r="L281" s="21"/>
      <c r="M281" s="21"/>
      <c r="N281" s="23"/>
      <c r="O281" s="23"/>
      <c r="P281" s="23"/>
      <c r="Q281" s="23"/>
      <c r="X281" s="24"/>
    </row>
    <row r="282" spans="1:24" x14ac:dyDescent="0.25">
      <c r="A282" s="18"/>
      <c r="I282" s="20"/>
      <c r="J282" s="21"/>
      <c r="K282" s="22"/>
      <c r="L282" s="21"/>
      <c r="M282" s="21"/>
      <c r="N282" s="23"/>
      <c r="O282" s="23"/>
      <c r="P282" s="23"/>
      <c r="Q282" s="23"/>
      <c r="X282" s="24"/>
    </row>
    <row r="283" spans="1:24" x14ac:dyDescent="0.25">
      <c r="A283" s="18"/>
      <c r="I283" s="20"/>
      <c r="J283" s="21"/>
      <c r="K283" s="22"/>
      <c r="L283" s="21"/>
      <c r="M283" s="21"/>
      <c r="N283" s="23"/>
      <c r="O283" s="23"/>
      <c r="P283" s="23"/>
      <c r="Q283" s="23"/>
      <c r="X283" s="24"/>
    </row>
    <row r="284" spans="1:24" x14ac:dyDescent="0.25">
      <c r="A284" s="18"/>
      <c r="I284" s="20"/>
      <c r="J284" s="21"/>
      <c r="K284" s="22"/>
      <c r="L284" s="21"/>
      <c r="M284" s="21"/>
      <c r="N284" s="23"/>
      <c r="O284" s="23"/>
      <c r="P284" s="23"/>
      <c r="Q284" s="23"/>
      <c r="X284" s="24"/>
    </row>
    <row r="285" spans="1:24" x14ac:dyDescent="0.25">
      <c r="A285" s="18"/>
      <c r="I285" s="20"/>
      <c r="J285" s="21"/>
      <c r="K285" s="22"/>
      <c r="L285" s="21"/>
      <c r="M285" s="21"/>
      <c r="N285" s="23"/>
      <c r="O285" s="23"/>
      <c r="P285" s="23"/>
      <c r="Q285" s="23"/>
      <c r="X285" s="24"/>
    </row>
    <row r="286" spans="1:24" x14ac:dyDescent="0.25">
      <c r="A286" s="18"/>
      <c r="I286" s="20"/>
      <c r="J286" s="21"/>
      <c r="K286" s="22"/>
      <c r="L286" s="21"/>
      <c r="M286" s="21"/>
      <c r="N286" s="23"/>
      <c r="O286" s="23"/>
      <c r="P286" s="23"/>
      <c r="Q286" s="23"/>
      <c r="X286" s="24"/>
    </row>
    <row r="287" spans="1:24" x14ac:dyDescent="0.25">
      <c r="A287" s="18"/>
      <c r="I287" s="20"/>
      <c r="J287" s="21"/>
      <c r="K287" s="22"/>
      <c r="L287" s="21"/>
      <c r="M287" s="21"/>
      <c r="N287" s="23"/>
      <c r="O287" s="23"/>
      <c r="P287" s="23"/>
      <c r="Q287" s="23"/>
      <c r="X287" s="24"/>
    </row>
    <row r="288" spans="1:24" x14ac:dyDescent="0.25">
      <c r="A288" s="18"/>
      <c r="I288" s="20"/>
      <c r="J288" s="21"/>
      <c r="K288" s="22"/>
      <c r="L288" s="21"/>
      <c r="M288" s="21"/>
      <c r="N288" s="23"/>
      <c r="O288" s="23"/>
      <c r="P288" s="23"/>
      <c r="Q288" s="23"/>
      <c r="X288" s="24"/>
    </row>
    <row r="289" spans="1:24" x14ac:dyDescent="0.25">
      <c r="A289" s="18"/>
      <c r="I289" s="20"/>
      <c r="J289" s="21"/>
      <c r="K289" s="22"/>
      <c r="L289" s="21"/>
      <c r="M289" s="21"/>
      <c r="N289" s="23"/>
      <c r="O289" s="23"/>
      <c r="P289" s="23"/>
      <c r="Q289" s="23"/>
      <c r="X289" s="24"/>
    </row>
    <row r="290" spans="1:24" x14ac:dyDescent="0.25">
      <c r="A290" s="18"/>
      <c r="I290" s="20"/>
      <c r="J290" s="21"/>
      <c r="K290" s="22"/>
      <c r="L290" s="21"/>
      <c r="M290" s="21"/>
      <c r="N290" s="23"/>
      <c r="O290" s="23"/>
      <c r="P290" s="23"/>
      <c r="Q290" s="23"/>
      <c r="X290" s="24"/>
    </row>
    <row r="291" spans="1:24" x14ac:dyDescent="0.25">
      <c r="A291" s="18"/>
      <c r="I291" s="20"/>
      <c r="J291" s="21"/>
      <c r="K291" s="22"/>
      <c r="L291" s="21"/>
      <c r="M291" s="21"/>
      <c r="N291" s="23"/>
      <c r="O291" s="23"/>
      <c r="P291" s="23"/>
      <c r="Q291" s="23"/>
      <c r="X291" s="24"/>
    </row>
    <row r="292" spans="1:24" x14ac:dyDescent="0.25">
      <c r="A292" s="18"/>
      <c r="I292" s="20"/>
      <c r="J292" s="21"/>
      <c r="K292" s="22"/>
      <c r="L292" s="21"/>
      <c r="M292" s="21"/>
      <c r="N292" s="23"/>
      <c r="O292" s="23"/>
      <c r="P292" s="23"/>
      <c r="Q292" s="23"/>
      <c r="X292" s="24"/>
    </row>
    <row r="293" spans="1:24" x14ac:dyDescent="0.25">
      <c r="A293" s="18"/>
      <c r="I293" s="20"/>
      <c r="J293" s="21"/>
      <c r="K293" s="22"/>
      <c r="L293" s="21"/>
      <c r="M293" s="21"/>
      <c r="N293" s="23"/>
      <c r="O293" s="23"/>
      <c r="P293" s="23"/>
      <c r="Q293" s="23"/>
      <c r="X293" s="24"/>
    </row>
    <row r="294" spans="1:24" x14ac:dyDescent="0.25">
      <c r="A294" s="18"/>
      <c r="I294" s="20"/>
      <c r="J294" s="21"/>
      <c r="K294" s="22"/>
      <c r="L294" s="21"/>
      <c r="M294" s="21"/>
      <c r="N294" s="23"/>
      <c r="O294" s="23"/>
      <c r="P294" s="23"/>
      <c r="Q294" s="23"/>
      <c r="X294" s="24"/>
    </row>
    <row r="295" spans="1:24" x14ac:dyDescent="0.25">
      <c r="A295" s="18"/>
      <c r="I295" s="20"/>
      <c r="J295" s="21"/>
      <c r="K295" s="22"/>
      <c r="L295" s="21"/>
      <c r="M295" s="21"/>
      <c r="N295" s="23"/>
      <c r="O295" s="23"/>
      <c r="P295" s="23"/>
      <c r="Q295" s="23"/>
      <c r="X295" s="24"/>
    </row>
    <row r="296" spans="1:24" x14ac:dyDescent="0.25">
      <c r="A296" s="18"/>
      <c r="I296" s="20"/>
      <c r="J296" s="21"/>
      <c r="K296" s="22"/>
      <c r="L296" s="21"/>
      <c r="M296" s="21"/>
      <c r="N296" s="23"/>
      <c r="O296" s="23"/>
      <c r="P296" s="23"/>
      <c r="Q296" s="23"/>
      <c r="X296" s="24"/>
    </row>
    <row r="297" spans="1:24" x14ac:dyDescent="0.25">
      <c r="A297" s="18"/>
      <c r="I297" s="20"/>
      <c r="J297" s="21"/>
      <c r="K297" s="22"/>
      <c r="L297" s="21"/>
      <c r="M297" s="21"/>
      <c r="N297" s="23"/>
      <c r="O297" s="23"/>
      <c r="P297" s="23"/>
      <c r="Q297" s="23"/>
      <c r="X297" s="24"/>
    </row>
    <row r="298" spans="1:24" x14ac:dyDescent="0.25">
      <c r="A298" s="18"/>
      <c r="I298" s="20"/>
      <c r="J298" s="21"/>
      <c r="K298" s="22"/>
      <c r="L298" s="21"/>
      <c r="M298" s="21"/>
      <c r="N298" s="23"/>
      <c r="O298" s="23"/>
      <c r="P298" s="23"/>
      <c r="Q298" s="23"/>
      <c r="X298" s="24"/>
    </row>
    <row r="299" spans="1:24" x14ac:dyDescent="0.25">
      <c r="A299" s="18"/>
      <c r="I299" s="20"/>
      <c r="J299" s="21"/>
      <c r="K299" s="22"/>
      <c r="L299" s="21"/>
      <c r="M299" s="21"/>
      <c r="N299" s="23"/>
      <c r="O299" s="23"/>
      <c r="P299" s="23"/>
      <c r="Q299" s="23"/>
      <c r="X299" s="24"/>
    </row>
    <row r="300" spans="1:24" x14ac:dyDescent="0.25">
      <c r="A300" s="18"/>
      <c r="I300" s="20"/>
      <c r="J300" s="21"/>
      <c r="K300" s="22"/>
      <c r="L300" s="21"/>
      <c r="M300" s="21"/>
      <c r="N300" s="23"/>
      <c r="O300" s="23"/>
      <c r="P300" s="23"/>
      <c r="Q300" s="23"/>
      <c r="X300" s="24"/>
    </row>
    <row r="301" spans="1:24" x14ac:dyDescent="0.25">
      <c r="A301" s="18"/>
      <c r="I301" s="20"/>
      <c r="J301" s="21"/>
      <c r="K301" s="22"/>
      <c r="L301" s="21"/>
      <c r="M301" s="21"/>
      <c r="N301" s="23"/>
      <c r="O301" s="23"/>
      <c r="P301" s="23"/>
      <c r="Q301" s="23"/>
      <c r="X301" s="24"/>
    </row>
    <row r="302" spans="1:24" x14ac:dyDescent="0.25">
      <c r="A302" s="18"/>
      <c r="I302" s="20"/>
      <c r="J302" s="21"/>
      <c r="K302" s="22"/>
      <c r="L302" s="21"/>
      <c r="M302" s="21"/>
      <c r="N302" s="23"/>
      <c r="O302" s="23"/>
      <c r="P302" s="23"/>
      <c r="Q302" s="23"/>
      <c r="X302" s="24"/>
    </row>
    <row r="303" spans="1:24" x14ac:dyDescent="0.25">
      <c r="A303" s="18"/>
      <c r="I303" s="20"/>
      <c r="J303" s="21"/>
      <c r="K303" s="22"/>
      <c r="L303" s="21"/>
      <c r="M303" s="21"/>
      <c r="N303" s="23"/>
      <c r="O303" s="23"/>
      <c r="P303" s="23"/>
      <c r="Q303" s="23"/>
      <c r="X303" s="24"/>
    </row>
    <row r="304" spans="1:24" x14ac:dyDescent="0.25">
      <c r="A304" s="18"/>
      <c r="I304" s="20"/>
      <c r="J304" s="21"/>
      <c r="K304" s="22"/>
      <c r="L304" s="21"/>
      <c r="M304" s="21"/>
      <c r="N304" s="23"/>
      <c r="O304" s="23"/>
      <c r="P304" s="23"/>
      <c r="Q304" s="23"/>
      <c r="X304" s="24"/>
    </row>
    <row r="305" spans="1:24" x14ac:dyDescent="0.25">
      <c r="A305" s="18"/>
      <c r="I305" s="20"/>
      <c r="J305" s="21"/>
      <c r="K305" s="22"/>
      <c r="L305" s="21"/>
      <c r="M305" s="21"/>
      <c r="N305" s="23"/>
      <c r="O305" s="23"/>
      <c r="P305" s="23"/>
      <c r="Q305" s="23"/>
      <c r="X305" s="24"/>
    </row>
    <row r="306" spans="1:24" x14ac:dyDescent="0.25">
      <c r="A306" s="18"/>
      <c r="I306" s="20"/>
      <c r="J306" s="21"/>
      <c r="K306" s="22"/>
      <c r="L306" s="21"/>
      <c r="M306" s="21"/>
      <c r="N306" s="23"/>
      <c r="O306" s="23"/>
      <c r="P306" s="23"/>
      <c r="Q306" s="23"/>
      <c r="X306" s="24"/>
    </row>
    <row r="307" spans="1:24" x14ac:dyDescent="0.25">
      <c r="A307" s="18"/>
      <c r="I307" s="20"/>
      <c r="J307" s="21"/>
      <c r="K307" s="22"/>
      <c r="L307" s="21"/>
      <c r="M307" s="21"/>
      <c r="N307" s="23"/>
      <c r="O307" s="23"/>
      <c r="P307" s="23"/>
      <c r="Q307" s="23"/>
      <c r="X307" s="24"/>
    </row>
    <row r="308" spans="1:24" x14ac:dyDescent="0.25">
      <c r="A308" s="18"/>
      <c r="I308" s="20"/>
      <c r="J308" s="21"/>
      <c r="K308" s="22"/>
      <c r="L308" s="21"/>
      <c r="M308" s="21"/>
      <c r="N308" s="23"/>
      <c r="O308" s="23"/>
      <c r="P308" s="23"/>
      <c r="Q308" s="23"/>
      <c r="X308" s="24"/>
    </row>
    <row r="309" spans="1:24" x14ac:dyDescent="0.25">
      <c r="A309" s="18"/>
      <c r="I309" s="20"/>
      <c r="J309" s="21"/>
      <c r="K309" s="22"/>
      <c r="L309" s="21"/>
      <c r="M309" s="21"/>
      <c r="N309" s="23"/>
      <c r="O309" s="23"/>
      <c r="P309" s="23"/>
      <c r="Q309" s="23"/>
      <c r="X309" s="24"/>
    </row>
    <row r="310" spans="1:24" x14ac:dyDescent="0.25">
      <c r="A310" s="18"/>
      <c r="I310" s="20"/>
      <c r="J310" s="21"/>
      <c r="K310" s="22"/>
      <c r="L310" s="21"/>
      <c r="M310" s="21"/>
      <c r="N310" s="23"/>
      <c r="O310" s="23"/>
      <c r="P310" s="23"/>
      <c r="Q310" s="23"/>
      <c r="X310" s="24"/>
    </row>
    <row r="311" spans="1:24" x14ac:dyDescent="0.25">
      <c r="A311" s="18"/>
      <c r="I311" s="20"/>
      <c r="J311" s="21"/>
      <c r="K311" s="22"/>
      <c r="L311" s="21"/>
      <c r="M311" s="21"/>
      <c r="N311" s="23"/>
      <c r="O311" s="23"/>
      <c r="P311" s="23"/>
      <c r="Q311" s="23"/>
      <c r="X311" s="24"/>
    </row>
    <row r="312" spans="1:24" x14ac:dyDescent="0.25">
      <c r="A312" s="18"/>
      <c r="I312" s="20"/>
      <c r="J312" s="21"/>
      <c r="K312" s="22"/>
      <c r="L312" s="21"/>
      <c r="M312" s="21"/>
      <c r="N312" s="23"/>
      <c r="O312" s="23"/>
      <c r="P312" s="23"/>
      <c r="Q312" s="23"/>
      <c r="X312" s="24"/>
    </row>
    <row r="313" spans="1:24" x14ac:dyDescent="0.25">
      <c r="A313" s="18"/>
      <c r="I313" s="20"/>
      <c r="J313" s="21"/>
      <c r="K313" s="22"/>
      <c r="L313" s="21"/>
      <c r="M313" s="21"/>
      <c r="N313" s="23"/>
      <c r="O313" s="23"/>
      <c r="P313" s="23"/>
      <c r="Q313" s="23"/>
      <c r="X313" s="24"/>
    </row>
    <row r="314" spans="1:24" x14ac:dyDescent="0.25">
      <c r="A314" s="18"/>
      <c r="I314" s="20"/>
      <c r="J314" s="21"/>
      <c r="K314" s="22"/>
      <c r="L314" s="21"/>
      <c r="M314" s="21"/>
      <c r="N314" s="23"/>
      <c r="O314" s="23"/>
      <c r="P314" s="23"/>
      <c r="Q314" s="23"/>
      <c r="X314" s="24"/>
    </row>
    <row r="315" spans="1:24" x14ac:dyDescent="0.25">
      <c r="A315" s="18"/>
      <c r="I315" s="20"/>
      <c r="J315" s="21"/>
      <c r="K315" s="22"/>
      <c r="L315" s="21"/>
      <c r="M315" s="21"/>
      <c r="N315" s="23"/>
      <c r="O315" s="23"/>
      <c r="P315" s="23"/>
      <c r="Q315" s="23"/>
      <c r="X315" s="24"/>
    </row>
    <row r="316" spans="1:24" x14ac:dyDescent="0.25">
      <c r="A316" s="18"/>
      <c r="I316" s="20"/>
      <c r="J316" s="21"/>
      <c r="K316" s="22"/>
      <c r="L316" s="21"/>
      <c r="M316" s="21"/>
      <c r="N316" s="23"/>
      <c r="O316" s="23"/>
      <c r="P316" s="23"/>
      <c r="Q316" s="23"/>
      <c r="X316" s="24"/>
    </row>
    <row r="317" spans="1:24" x14ac:dyDescent="0.25">
      <c r="A317" s="18"/>
      <c r="I317" s="20"/>
      <c r="J317" s="21"/>
      <c r="K317" s="22"/>
      <c r="L317" s="21"/>
      <c r="M317" s="21"/>
      <c r="N317" s="23"/>
      <c r="O317" s="23"/>
      <c r="P317" s="23"/>
      <c r="Q317" s="23"/>
      <c r="X317" s="24"/>
    </row>
    <row r="318" spans="1:24" x14ac:dyDescent="0.25">
      <c r="A318" s="18"/>
      <c r="I318" s="20"/>
      <c r="J318" s="21"/>
      <c r="K318" s="22"/>
      <c r="L318" s="21"/>
      <c r="M318" s="21"/>
      <c r="N318" s="23"/>
      <c r="O318" s="23"/>
      <c r="P318" s="23"/>
      <c r="Q318" s="23"/>
      <c r="X318" s="24"/>
    </row>
    <row r="319" spans="1:24" x14ac:dyDescent="0.25">
      <c r="A319" s="18"/>
      <c r="I319" s="20"/>
      <c r="J319" s="21"/>
      <c r="K319" s="22"/>
      <c r="L319" s="21"/>
      <c r="M319" s="21"/>
      <c r="N319" s="23"/>
      <c r="O319" s="23"/>
      <c r="P319" s="23"/>
      <c r="Q319" s="23"/>
      <c r="X319" s="24"/>
    </row>
    <row r="320" spans="1:24" x14ac:dyDescent="0.25">
      <c r="A320" s="18"/>
      <c r="I320" s="20"/>
      <c r="J320" s="21"/>
      <c r="K320" s="22"/>
      <c r="L320" s="21"/>
      <c r="M320" s="21"/>
      <c r="N320" s="23"/>
      <c r="O320" s="23"/>
      <c r="P320" s="23"/>
      <c r="Q320" s="23"/>
      <c r="X320" s="24"/>
    </row>
    <row r="321" spans="1:24" x14ac:dyDescent="0.25">
      <c r="A321" s="18"/>
      <c r="I321" s="20"/>
      <c r="J321" s="21"/>
      <c r="K321" s="22"/>
      <c r="L321" s="21"/>
      <c r="M321" s="21"/>
      <c r="N321" s="23"/>
      <c r="O321" s="23"/>
      <c r="P321" s="23"/>
      <c r="Q321" s="23"/>
      <c r="X321" s="24"/>
    </row>
    <row r="322" spans="1:24" x14ac:dyDescent="0.25">
      <c r="A322" s="18"/>
      <c r="I322" s="20"/>
      <c r="J322" s="21"/>
      <c r="K322" s="22"/>
      <c r="L322" s="21"/>
      <c r="M322" s="21"/>
      <c r="N322" s="23"/>
      <c r="O322" s="23"/>
      <c r="P322" s="23"/>
      <c r="Q322" s="23"/>
      <c r="X322" s="24"/>
    </row>
    <row r="323" spans="1:24" x14ac:dyDescent="0.25">
      <c r="A323" s="18"/>
      <c r="I323" s="20"/>
      <c r="J323" s="21"/>
      <c r="K323" s="22"/>
      <c r="L323" s="21"/>
      <c r="M323" s="21"/>
      <c r="N323" s="23"/>
      <c r="O323" s="23"/>
      <c r="P323" s="23"/>
      <c r="Q323" s="23"/>
      <c r="X323" s="24"/>
    </row>
    <row r="324" spans="1:24" x14ac:dyDescent="0.25">
      <c r="A324" s="18"/>
      <c r="I324" s="20"/>
      <c r="J324" s="21"/>
      <c r="K324" s="22"/>
      <c r="L324" s="21"/>
      <c r="M324" s="21"/>
      <c r="N324" s="23"/>
      <c r="O324" s="23"/>
      <c r="P324" s="23"/>
      <c r="Q324" s="23"/>
      <c r="X324" s="24"/>
    </row>
    <row r="325" spans="1:24" x14ac:dyDescent="0.25">
      <c r="A325" s="18"/>
      <c r="I325" s="20"/>
      <c r="J325" s="21"/>
      <c r="K325" s="22"/>
      <c r="L325" s="21"/>
      <c r="M325" s="21"/>
      <c r="N325" s="23"/>
      <c r="O325" s="23"/>
      <c r="P325" s="23"/>
      <c r="Q325" s="23"/>
      <c r="X325" s="24"/>
    </row>
    <row r="326" spans="1:24" x14ac:dyDescent="0.25">
      <c r="A326" s="18"/>
      <c r="I326" s="20"/>
      <c r="J326" s="21"/>
      <c r="K326" s="22"/>
      <c r="L326" s="21"/>
      <c r="M326" s="21"/>
      <c r="N326" s="23"/>
      <c r="O326" s="23"/>
      <c r="P326" s="23"/>
      <c r="Q326" s="23"/>
      <c r="X326" s="24"/>
    </row>
    <row r="327" spans="1:24" x14ac:dyDescent="0.25">
      <c r="A327" s="18"/>
      <c r="I327" s="20"/>
      <c r="J327" s="21"/>
      <c r="K327" s="22"/>
      <c r="L327" s="21"/>
      <c r="M327" s="21"/>
      <c r="N327" s="23"/>
      <c r="O327" s="23"/>
      <c r="P327" s="23"/>
      <c r="Q327" s="23"/>
      <c r="X327" s="24"/>
    </row>
    <row r="328" spans="1:24" x14ac:dyDescent="0.25">
      <c r="A328" s="18"/>
      <c r="I328" s="20"/>
      <c r="J328" s="21"/>
      <c r="K328" s="22"/>
      <c r="L328" s="21"/>
      <c r="M328" s="21"/>
      <c r="N328" s="23"/>
      <c r="O328" s="23"/>
      <c r="P328" s="23"/>
      <c r="Q328" s="23"/>
      <c r="X328" s="24"/>
    </row>
    <row r="329" spans="1:24" x14ac:dyDescent="0.25">
      <c r="A329" s="18"/>
      <c r="I329" s="20"/>
      <c r="J329" s="21"/>
      <c r="K329" s="22"/>
      <c r="L329" s="21"/>
      <c r="M329" s="21"/>
      <c r="N329" s="23"/>
      <c r="O329" s="23"/>
      <c r="P329" s="23"/>
      <c r="Q329" s="23"/>
      <c r="X329" s="24"/>
    </row>
    <row r="330" spans="1:24" x14ac:dyDescent="0.25">
      <c r="A330" s="18"/>
      <c r="I330" s="20"/>
      <c r="J330" s="21"/>
      <c r="K330" s="22"/>
      <c r="L330" s="21"/>
      <c r="M330" s="21"/>
      <c r="N330" s="23"/>
      <c r="O330" s="23"/>
      <c r="P330" s="23"/>
      <c r="Q330" s="23"/>
      <c r="X330" s="24"/>
    </row>
    <row r="331" spans="1:24" x14ac:dyDescent="0.25">
      <c r="A331" s="18"/>
      <c r="I331" s="20"/>
      <c r="J331" s="21"/>
      <c r="K331" s="22"/>
      <c r="L331" s="21"/>
      <c r="M331" s="21"/>
      <c r="N331" s="23"/>
      <c r="O331" s="23"/>
      <c r="P331" s="23"/>
      <c r="Q331" s="23"/>
      <c r="X331" s="24"/>
    </row>
    <row r="332" spans="1:24" x14ac:dyDescent="0.25">
      <c r="A332" s="18"/>
      <c r="I332" s="20"/>
      <c r="J332" s="21"/>
      <c r="K332" s="22"/>
      <c r="L332" s="21"/>
      <c r="M332" s="21"/>
      <c r="N332" s="23"/>
      <c r="O332" s="23"/>
      <c r="P332" s="23"/>
      <c r="Q332" s="23"/>
      <c r="X332" s="24"/>
    </row>
    <row r="333" spans="1:24" x14ac:dyDescent="0.25">
      <c r="A333" s="18"/>
      <c r="I333" s="20"/>
      <c r="J333" s="21"/>
      <c r="K333" s="22"/>
      <c r="L333" s="21"/>
      <c r="M333" s="21"/>
      <c r="N333" s="23"/>
      <c r="O333" s="23"/>
      <c r="P333" s="23"/>
      <c r="Q333" s="23"/>
      <c r="X333" s="24"/>
    </row>
    <row r="334" spans="1:24" x14ac:dyDescent="0.25">
      <c r="A334" s="18"/>
      <c r="I334" s="20"/>
      <c r="J334" s="21"/>
      <c r="K334" s="22"/>
      <c r="L334" s="21"/>
      <c r="M334" s="21"/>
      <c r="N334" s="23"/>
      <c r="O334" s="23"/>
      <c r="P334" s="23"/>
      <c r="Q334" s="23"/>
      <c r="X334" s="24"/>
    </row>
    <row r="335" spans="1:24" x14ac:dyDescent="0.25">
      <c r="A335" s="18"/>
      <c r="I335" s="20"/>
      <c r="J335" s="21"/>
      <c r="K335" s="22"/>
      <c r="L335" s="21"/>
      <c r="M335" s="21"/>
      <c r="N335" s="23"/>
      <c r="O335" s="23"/>
      <c r="P335" s="23"/>
      <c r="Q335" s="23"/>
      <c r="X335" s="24"/>
    </row>
    <row r="336" spans="1:24" x14ac:dyDescent="0.25">
      <c r="A336" s="18"/>
      <c r="I336" s="20"/>
      <c r="J336" s="21"/>
      <c r="K336" s="22"/>
      <c r="L336" s="21"/>
      <c r="M336" s="21"/>
      <c r="N336" s="23"/>
      <c r="O336" s="23"/>
      <c r="P336" s="23"/>
      <c r="Q336" s="23"/>
      <c r="X336" s="24"/>
    </row>
    <row r="337" spans="1:24" x14ac:dyDescent="0.25">
      <c r="A337" s="18"/>
      <c r="I337" s="20"/>
      <c r="J337" s="21"/>
      <c r="K337" s="22"/>
      <c r="L337" s="21"/>
      <c r="M337" s="21"/>
      <c r="N337" s="23"/>
      <c r="O337" s="23"/>
      <c r="P337" s="23"/>
      <c r="Q337" s="23"/>
      <c r="X337" s="24"/>
    </row>
    <row r="338" spans="1:24" x14ac:dyDescent="0.25">
      <c r="A338" s="18"/>
      <c r="I338" s="20"/>
      <c r="J338" s="21"/>
      <c r="K338" s="22"/>
      <c r="L338" s="21"/>
      <c r="M338" s="21"/>
      <c r="N338" s="23"/>
      <c r="O338" s="23"/>
      <c r="P338" s="23"/>
      <c r="Q338" s="23"/>
      <c r="X338" s="24"/>
    </row>
    <row r="339" spans="1:24" x14ac:dyDescent="0.25">
      <c r="A339" s="18"/>
      <c r="I339" s="20"/>
      <c r="J339" s="21"/>
      <c r="K339" s="22"/>
      <c r="L339" s="21"/>
      <c r="M339" s="21"/>
      <c r="N339" s="23"/>
      <c r="O339" s="23"/>
      <c r="P339" s="23"/>
      <c r="Q339" s="23"/>
      <c r="X339" s="24"/>
    </row>
    <row r="340" spans="1:24" x14ac:dyDescent="0.25">
      <c r="A340" s="18"/>
      <c r="I340" s="20"/>
      <c r="J340" s="21"/>
      <c r="K340" s="22"/>
      <c r="L340" s="21"/>
      <c r="M340" s="21"/>
      <c r="N340" s="23"/>
      <c r="O340" s="23"/>
      <c r="P340" s="23"/>
      <c r="Q340" s="23"/>
      <c r="X340" s="24"/>
    </row>
    <row r="341" spans="1:24" x14ac:dyDescent="0.25">
      <c r="A341" s="18"/>
      <c r="I341" s="20"/>
      <c r="J341" s="21"/>
      <c r="K341" s="22"/>
      <c r="L341" s="21"/>
      <c r="M341" s="21"/>
      <c r="N341" s="23"/>
      <c r="O341" s="23"/>
      <c r="P341" s="23"/>
      <c r="Q341" s="23"/>
      <c r="X341" s="24"/>
    </row>
    <row r="342" spans="1:24" x14ac:dyDescent="0.25">
      <c r="A342" s="18"/>
      <c r="I342" s="20"/>
      <c r="J342" s="21"/>
      <c r="K342" s="22"/>
      <c r="L342" s="21"/>
      <c r="M342" s="21"/>
      <c r="N342" s="23"/>
      <c r="O342" s="23"/>
      <c r="P342" s="23"/>
      <c r="Q342" s="23"/>
      <c r="X342" s="24"/>
    </row>
    <row r="343" spans="1:24" x14ac:dyDescent="0.25">
      <c r="A343" s="18"/>
      <c r="I343" s="20"/>
      <c r="J343" s="21"/>
      <c r="K343" s="22"/>
      <c r="L343" s="21"/>
      <c r="M343" s="21"/>
      <c r="N343" s="23"/>
      <c r="O343" s="23"/>
      <c r="P343" s="23"/>
      <c r="Q343" s="23"/>
      <c r="X343" s="24"/>
    </row>
    <row r="344" spans="1:24" x14ac:dyDescent="0.25">
      <c r="A344" s="18"/>
      <c r="I344" s="20"/>
      <c r="J344" s="21"/>
      <c r="K344" s="22"/>
      <c r="L344" s="21"/>
      <c r="M344" s="21"/>
      <c r="N344" s="23"/>
      <c r="O344" s="23"/>
      <c r="P344" s="23"/>
      <c r="Q344" s="23"/>
      <c r="X344" s="24"/>
    </row>
    <row r="345" spans="1:24" x14ac:dyDescent="0.25">
      <c r="A345" s="18"/>
      <c r="I345" s="20"/>
      <c r="J345" s="21"/>
      <c r="K345" s="22"/>
      <c r="L345" s="21"/>
      <c r="M345" s="21"/>
      <c r="N345" s="23"/>
      <c r="O345" s="23"/>
      <c r="P345" s="23"/>
      <c r="Q345" s="23"/>
      <c r="X345" s="24"/>
    </row>
    <row r="346" spans="1:24" x14ac:dyDescent="0.25">
      <c r="A346" s="18"/>
      <c r="I346" s="20"/>
      <c r="J346" s="21"/>
      <c r="K346" s="22"/>
      <c r="L346" s="21"/>
      <c r="M346" s="21"/>
      <c r="N346" s="23"/>
      <c r="O346" s="23"/>
      <c r="P346" s="23"/>
      <c r="Q346" s="23"/>
      <c r="X346" s="24"/>
    </row>
    <row r="347" spans="1:24" x14ac:dyDescent="0.25">
      <c r="A347" s="18"/>
      <c r="I347" s="20"/>
      <c r="J347" s="21"/>
      <c r="K347" s="22"/>
      <c r="L347" s="21"/>
      <c r="M347" s="21"/>
      <c r="N347" s="23"/>
      <c r="O347" s="23"/>
      <c r="P347" s="23"/>
      <c r="Q347" s="23"/>
      <c r="X347" s="24"/>
    </row>
    <row r="348" spans="1:24" x14ac:dyDescent="0.25">
      <c r="A348" s="18"/>
      <c r="I348" s="20"/>
      <c r="J348" s="21"/>
      <c r="K348" s="22"/>
      <c r="L348" s="21"/>
      <c r="M348" s="21"/>
      <c r="N348" s="23"/>
      <c r="O348" s="23"/>
      <c r="P348" s="23"/>
      <c r="Q348" s="23"/>
      <c r="X348" s="24"/>
    </row>
    <row r="349" spans="1:24" x14ac:dyDescent="0.25">
      <c r="A349" s="18"/>
      <c r="I349" s="20"/>
      <c r="J349" s="21"/>
      <c r="K349" s="22"/>
      <c r="L349" s="21"/>
      <c r="M349" s="21"/>
      <c r="N349" s="23"/>
      <c r="O349" s="23"/>
      <c r="P349" s="23"/>
      <c r="Q349" s="23"/>
      <c r="X349" s="24"/>
    </row>
    <row r="350" spans="1:24" x14ac:dyDescent="0.25">
      <c r="A350" s="18"/>
      <c r="I350" s="20"/>
      <c r="J350" s="21"/>
      <c r="K350" s="22"/>
      <c r="L350" s="21"/>
      <c r="M350" s="21"/>
      <c r="N350" s="23"/>
      <c r="O350" s="23"/>
      <c r="P350" s="23"/>
      <c r="Q350" s="23"/>
      <c r="X350" s="24"/>
    </row>
    <row r="351" spans="1:24" x14ac:dyDescent="0.25">
      <c r="A351" s="18"/>
      <c r="I351" s="20"/>
      <c r="J351" s="21"/>
      <c r="K351" s="22"/>
      <c r="L351" s="21"/>
      <c r="M351" s="21"/>
      <c r="N351" s="23"/>
      <c r="O351" s="23"/>
      <c r="P351" s="23"/>
      <c r="Q351" s="23"/>
      <c r="X351" s="24"/>
    </row>
    <row r="352" spans="1:24" x14ac:dyDescent="0.25">
      <c r="A352" s="18"/>
      <c r="I352" s="20"/>
      <c r="J352" s="21"/>
      <c r="K352" s="22"/>
      <c r="L352" s="21"/>
      <c r="M352" s="21"/>
      <c r="N352" s="23"/>
      <c r="O352" s="23"/>
      <c r="P352" s="23"/>
      <c r="Q352" s="23"/>
      <c r="X352" s="24"/>
    </row>
    <row r="353" spans="1:24" x14ac:dyDescent="0.25">
      <c r="A353" s="18"/>
      <c r="I353" s="20"/>
      <c r="J353" s="21"/>
      <c r="K353" s="22"/>
      <c r="L353" s="21"/>
      <c r="M353" s="21"/>
      <c r="N353" s="23"/>
      <c r="O353" s="23"/>
      <c r="P353" s="23"/>
      <c r="Q353" s="23"/>
      <c r="X353" s="24"/>
    </row>
    <row r="354" spans="1:24" x14ac:dyDescent="0.25">
      <c r="A354" s="18"/>
      <c r="I354" s="20"/>
      <c r="J354" s="21"/>
      <c r="K354" s="22"/>
      <c r="L354" s="21"/>
      <c r="M354" s="21"/>
      <c r="N354" s="23"/>
      <c r="O354" s="23"/>
      <c r="P354" s="23"/>
      <c r="Q354" s="23"/>
      <c r="X354" s="24"/>
    </row>
    <row r="355" spans="1:24" x14ac:dyDescent="0.25">
      <c r="A355" s="18"/>
      <c r="I355" s="20"/>
      <c r="J355" s="21"/>
      <c r="K355" s="22"/>
      <c r="L355" s="21"/>
      <c r="M355" s="21"/>
      <c r="N355" s="23"/>
      <c r="O355" s="23"/>
      <c r="P355" s="23"/>
      <c r="Q355" s="23"/>
      <c r="X355" s="24"/>
    </row>
    <row r="356" spans="1:24" x14ac:dyDescent="0.25">
      <c r="A356" s="18"/>
      <c r="I356" s="20"/>
      <c r="J356" s="21"/>
      <c r="K356" s="22"/>
      <c r="L356" s="21"/>
      <c r="M356" s="21"/>
      <c r="N356" s="23"/>
      <c r="O356" s="23"/>
      <c r="P356" s="23"/>
      <c r="Q356" s="23"/>
      <c r="X356" s="24"/>
    </row>
    <row r="357" spans="1:24" x14ac:dyDescent="0.25">
      <c r="A357" s="18"/>
      <c r="I357" s="20"/>
      <c r="J357" s="21"/>
      <c r="K357" s="22"/>
      <c r="L357" s="21"/>
      <c r="M357" s="21"/>
      <c r="N357" s="23"/>
      <c r="O357" s="23"/>
      <c r="P357" s="23"/>
      <c r="Q357" s="23"/>
      <c r="X357" s="24"/>
    </row>
    <row r="358" spans="1:24" x14ac:dyDescent="0.25">
      <c r="A358" s="18"/>
      <c r="I358" s="20"/>
      <c r="J358" s="21"/>
      <c r="K358" s="22"/>
      <c r="L358" s="21"/>
      <c r="M358" s="21"/>
      <c r="N358" s="23"/>
      <c r="O358" s="23"/>
      <c r="P358" s="23"/>
      <c r="Q358" s="23"/>
      <c r="X358" s="24"/>
    </row>
    <row r="359" spans="1:24" x14ac:dyDescent="0.25">
      <c r="A359" s="18"/>
      <c r="I359" s="20"/>
      <c r="J359" s="21"/>
      <c r="K359" s="22"/>
      <c r="L359" s="21"/>
      <c r="M359" s="21"/>
      <c r="N359" s="23"/>
      <c r="O359" s="23"/>
      <c r="P359" s="23"/>
      <c r="Q359" s="23"/>
      <c r="X359" s="24"/>
    </row>
    <row r="360" spans="1:24" x14ac:dyDescent="0.25">
      <c r="A360" s="18"/>
      <c r="I360" s="20"/>
      <c r="J360" s="21"/>
      <c r="K360" s="22"/>
      <c r="L360" s="21"/>
      <c r="M360" s="21"/>
      <c r="N360" s="23"/>
      <c r="O360" s="23"/>
      <c r="P360" s="23"/>
      <c r="Q360" s="23"/>
      <c r="X360" s="24"/>
    </row>
    <row r="361" spans="1:24" x14ac:dyDescent="0.25">
      <c r="A361" s="18"/>
      <c r="I361" s="20"/>
      <c r="J361" s="21"/>
      <c r="K361" s="22"/>
      <c r="L361" s="21"/>
      <c r="M361" s="21"/>
      <c r="N361" s="23"/>
      <c r="O361" s="23"/>
      <c r="P361" s="23"/>
      <c r="Q361" s="23"/>
      <c r="X361" s="24"/>
    </row>
    <row r="362" spans="1:24" x14ac:dyDescent="0.25">
      <c r="A362" s="18"/>
      <c r="I362" s="20"/>
      <c r="J362" s="21"/>
      <c r="K362" s="22"/>
      <c r="L362" s="21"/>
      <c r="M362" s="21"/>
      <c r="N362" s="23"/>
      <c r="O362" s="23"/>
      <c r="P362" s="23"/>
      <c r="Q362" s="23"/>
      <c r="X362" s="24"/>
    </row>
    <row r="363" spans="1:24" x14ac:dyDescent="0.25">
      <c r="A363" s="18"/>
      <c r="I363" s="20"/>
      <c r="J363" s="21"/>
      <c r="K363" s="22"/>
      <c r="L363" s="21"/>
      <c r="M363" s="21"/>
      <c r="N363" s="23"/>
      <c r="O363" s="23"/>
      <c r="P363" s="23"/>
      <c r="Q363" s="23"/>
      <c r="X363" s="24"/>
    </row>
    <row r="364" spans="1:24" x14ac:dyDescent="0.25">
      <c r="A364" s="18"/>
      <c r="I364" s="20"/>
      <c r="J364" s="21"/>
      <c r="K364" s="22"/>
      <c r="L364" s="21"/>
      <c r="M364" s="21"/>
      <c r="N364" s="23"/>
      <c r="O364" s="23"/>
      <c r="P364" s="23"/>
      <c r="Q364" s="23"/>
      <c r="X364" s="24"/>
    </row>
    <row r="365" spans="1:24" x14ac:dyDescent="0.25">
      <c r="A365" s="18"/>
      <c r="I365" s="20"/>
      <c r="J365" s="21"/>
      <c r="K365" s="22"/>
      <c r="L365" s="21"/>
      <c r="M365" s="21"/>
      <c r="N365" s="23"/>
      <c r="O365" s="23"/>
      <c r="P365" s="23"/>
      <c r="Q365" s="23"/>
      <c r="X365" s="24"/>
    </row>
    <row r="366" spans="1:24" x14ac:dyDescent="0.25">
      <c r="A366" s="18"/>
      <c r="I366" s="20"/>
      <c r="J366" s="21"/>
      <c r="K366" s="22"/>
      <c r="L366" s="21"/>
      <c r="M366" s="21"/>
      <c r="N366" s="23"/>
      <c r="O366" s="23"/>
      <c r="P366" s="23"/>
      <c r="Q366" s="23"/>
      <c r="X366" s="24"/>
    </row>
    <row r="367" spans="1:24" x14ac:dyDescent="0.25">
      <c r="A367" s="18"/>
      <c r="I367" s="20"/>
      <c r="J367" s="21"/>
      <c r="K367" s="22"/>
      <c r="L367" s="21"/>
      <c r="M367" s="21"/>
      <c r="N367" s="23"/>
      <c r="O367" s="23"/>
      <c r="P367" s="23"/>
      <c r="Q367" s="23"/>
      <c r="X367" s="24"/>
    </row>
    <row r="368" spans="1:24" x14ac:dyDescent="0.25">
      <c r="A368" s="18"/>
      <c r="I368" s="20"/>
      <c r="J368" s="21"/>
      <c r="K368" s="22"/>
      <c r="L368" s="21"/>
      <c r="M368" s="21"/>
      <c r="N368" s="23"/>
      <c r="O368" s="23"/>
      <c r="P368" s="23"/>
      <c r="Q368" s="23"/>
      <c r="X368" s="24"/>
    </row>
    <row r="369" spans="1:24" x14ac:dyDescent="0.25">
      <c r="A369" s="18"/>
      <c r="I369" s="20"/>
      <c r="J369" s="21"/>
      <c r="K369" s="22"/>
      <c r="L369" s="21"/>
      <c r="M369" s="21"/>
      <c r="N369" s="23"/>
      <c r="O369" s="23"/>
      <c r="P369" s="23"/>
      <c r="Q369" s="23"/>
      <c r="X369" s="24"/>
    </row>
    <row r="370" spans="1:24" x14ac:dyDescent="0.25">
      <c r="A370" s="18"/>
      <c r="I370" s="20"/>
      <c r="J370" s="21"/>
      <c r="K370" s="22"/>
      <c r="L370" s="21"/>
      <c r="M370" s="21"/>
      <c r="N370" s="23"/>
      <c r="O370" s="23"/>
      <c r="P370" s="23"/>
      <c r="Q370" s="23"/>
      <c r="X370" s="24"/>
    </row>
    <row r="371" spans="1:24" x14ac:dyDescent="0.25">
      <c r="A371" s="18"/>
      <c r="I371" s="20"/>
      <c r="J371" s="21"/>
      <c r="K371" s="22"/>
      <c r="L371" s="21"/>
      <c r="M371" s="21"/>
      <c r="N371" s="23"/>
      <c r="O371" s="23"/>
      <c r="P371" s="23"/>
      <c r="Q371" s="23"/>
      <c r="X371" s="24"/>
    </row>
    <row r="372" spans="1:24" x14ac:dyDescent="0.25">
      <c r="A372" s="18"/>
      <c r="I372" s="20"/>
      <c r="J372" s="21"/>
      <c r="K372" s="22"/>
      <c r="L372" s="21"/>
      <c r="M372" s="21"/>
      <c r="N372" s="23"/>
      <c r="O372" s="23"/>
      <c r="P372" s="23"/>
      <c r="Q372" s="23"/>
      <c r="X372" s="24"/>
    </row>
    <row r="373" spans="1:24" x14ac:dyDescent="0.25">
      <c r="A373" s="18"/>
      <c r="I373" s="20"/>
      <c r="J373" s="21"/>
      <c r="K373" s="22"/>
      <c r="L373" s="21"/>
      <c r="M373" s="21"/>
      <c r="N373" s="23"/>
      <c r="O373" s="23"/>
      <c r="P373" s="23"/>
      <c r="Q373" s="23"/>
      <c r="X373" s="24"/>
    </row>
    <row r="374" spans="1:24" x14ac:dyDescent="0.25">
      <c r="A374" s="18"/>
      <c r="I374" s="20"/>
      <c r="J374" s="21"/>
      <c r="K374" s="22"/>
      <c r="L374" s="21"/>
      <c r="M374" s="21"/>
      <c r="N374" s="23"/>
      <c r="O374" s="23"/>
      <c r="P374" s="23"/>
      <c r="Q374" s="23"/>
      <c r="X374" s="24"/>
    </row>
    <row r="375" spans="1:24" x14ac:dyDescent="0.25">
      <c r="A375" s="18"/>
      <c r="I375" s="20"/>
      <c r="J375" s="21"/>
      <c r="K375" s="22"/>
      <c r="L375" s="21"/>
      <c r="M375" s="21"/>
      <c r="N375" s="23"/>
      <c r="O375" s="23"/>
      <c r="P375" s="23"/>
      <c r="Q375" s="23"/>
      <c r="X375" s="24"/>
    </row>
    <row r="376" spans="1:24" x14ac:dyDescent="0.25">
      <c r="A376" s="18"/>
      <c r="I376" s="20"/>
      <c r="J376" s="21"/>
      <c r="K376" s="22"/>
      <c r="L376" s="21"/>
      <c r="M376" s="21"/>
      <c r="N376" s="23"/>
      <c r="O376" s="23"/>
      <c r="P376" s="23"/>
      <c r="Q376" s="23"/>
      <c r="X376" s="24"/>
    </row>
    <row r="377" spans="1:24" x14ac:dyDescent="0.25">
      <c r="A377" s="18"/>
      <c r="I377" s="20"/>
      <c r="J377" s="21"/>
      <c r="K377" s="22"/>
      <c r="L377" s="21"/>
      <c r="M377" s="21"/>
      <c r="N377" s="23"/>
      <c r="O377" s="23"/>
      <c r="P377" s="23"/>
      <c r="Q377" s="23"/>
      <c r="X377" s="24"/>
    </row>
    <row r="378" spans="1:24" x14ac:dyDescent="0.25">
      <c r="A378" s="18"/>
      <c r="I378" s="20"/>
      <c r="J378" s="21"/>
      <c r="K378" s="22"/>
      <c r="L378" s="21"/>
      <c r="M378" s="21"/>
      <c r="N378" s="23"/>
      <c r="O378" s="23"/>
      <c r="P378" s="23"/>
      <c r="Q378" s="23"/>
      <c r="X378" s="24"/>
    </row>
    <row r="379" spans="1:24" x14ac:dyDescent="0.25">
      <c r="A379" s="18"/>
      <c r="I379" s="20"/>
      <c r="J379" s="21"/>
      <c r="K379" s="22"/>
      <c r="L379" s="21"/>
      <c r="M379" s="21"/>
      <c r="N379" s="23"/>
      <c r="O379" s="23"/>
      <c r="P379" s="23"/>
      <c r="Q379" s="23"/>
      <c r="X379" s="24"/>
    </row>
    <row r="380" spans="1:24" x14ac:dyDescent="0.25">
      <c r="A380" s="18"/>
      <c r="I380" s="20"/>
      <c r="J380" s="21"/>
      <c r="K380" s="22"/>
      <c r="L380" s="21"/>
      <c r="M380" s="21"/>
      <c r="N380" s="23"/>
      <c r="O380" s="23"/>
      <c r="P380" s="23"/>
      <c r="Q380" s="23"/>
      <c r="X380" s="24"/>
    </row>
    <row r="381" spans="1:24" x14ac:dyDescent="0.25">
      <c r="A381" s="18"/>
      <c r="I381" s="20"/>
      <c r="J381" s="21"/>
      <c r="K381" s="22"/>
      <c r="L381" s="21"/>
      <c r="M381" s="21"/>
      <c r="N381" s="23"/>
      <c r="O381" s="23"/>
      <c r="P381" s="23"/>
      <c r="Q381" s="23"/>
      <c r="X381" s="24"/>
    </row>
    <row r="382" spans="1:24" x14ac:dyDescent="0.25">
      <c r="A382" s="18"/>
      <c r="I382" s="20"/>
      <c r="J382" s="21"/>
      <c r="K382" s="22"/>
      <c r="L382" s="21"/>
      <c r="M382" s="21"/>
      <c r="N382" s="23"/>
      <c r="O382" s="23"/>
      <c r="P382" s="23"/>
      <c r="Q382" s="23"/>
      <c r="X382" s="24"/>
    </row>
    <row r="383" spans="1:24" x14ac:dyDescent="0.25">
      <c r="A383" s="18"/>
      <c r="I383" s="20"/>
      <c r="J383" s="21"/>
      <c r="K383" s="22"/>
      <c r="L383" s="21"/>
      <c r="M383" s="21"/>
      <c r="N383" s="23"/>
      <c r="O383" s="23"/>
      <c r="P383" s="23"/>
      <c r="Q383" s="23"/>
      <c r="X383" s="24"/>
    </row>
    <row r="384" spans="1:24" x14ac:dyDescent="0.25">
      <c r="A384" s="18"/>
      <c r="I384" s="20"/>
      <c r="J384" s="21"/>
      <c r="K384" s="22"/>
      <c r="L384" s="21"/>
      <c r="M384" s="21"/>
      <c r="N384" s="23"/>
      <c r="O384" s="23"/>
      <c r="P384" s="23"/>
      <c r="Q384" s="23"/>
      <c r="X384" s="24"/>
    </row>
    <row r="385" spans="1:24" x14ac:dyDescent="0.25">
      <c r="A385" s="18"/>
      <c r="I385" s="20"/>
      <c r="J385" s="21"/>
      <c r="K385" s="22"/>
      <c r="L385" s="21"/>
      <c r="M385" s="21"/>
      <c r="N385" s="23"/>
      <c r="O385" s="23"/>
      <c r="P385" s="23"/>
      <c r="Q385" s="23"/>
      <c r="X385" s="24"/>
    </row>
    <row r="386" spans="1:24" x14ac:dyDescent="0.25">
      <c r="A386" s="18"/>
      <c r="I386" s="20"/>
      <c r="J386" s="21"/>
      <c r="K386" s="22"/>
      <c r="L386" s="21"/>
      <c r="M386" s="21"/>
      <c r="N386" s="23"/>
      <c r="O386" s="23"/>
      <c r="P386" s="23"/>
      <c r="Q386" s="23"/>
      <c r="X386" s="24"/>
    </row>
    <row r="387" spans="1:24" x14ac:dyDescent="0.25">
      <c r="A387" s="18"/>
      <c r="I387" s="20"/>
      <c r="J387" s="21"/>
      <c r="K387" s="22"/>
      <c r="L387" s="21"/>
      <c r="M387" s="21"/>
      <c r="N387" s="23"/>
      <c r="O387" s="23"/>
      <c r="P387" s="23"/>
      <c r="Q387" s="23"/>
      <c r="X387" s="24"/>
    </row>
    <row r="388" spans="1:24" x14ac:dyDescent="0.25">
      <c r="A388" s="18"/>
      <c r="I388" s="20"/>
      <c r="J388" s="21"/>
      <c r="K388" s="22"/>
      <c r="L388" s="21"/>
      <c r="M388" s="21"/>
      <c r="N388" s="23"/>
      <c r="O388" s="23"/>
      <c r="P388" s="23"/>
      <c r="Q388" s="23"/>
      <c r="X388" s="24"/>
    </row>
    <row r="389" spans="1:24" x14ac:dyDescent="0.25">
      <c r="A389" s="18"/>
      <c r="I389" s="20"/>
      <c r="J389" s="21"/>
      <c r="K389" s="22"/>
      <c r="L389" s="21"/>
      <c r="M389" s="21"/>
      <c r="N389" s="23"/>
      <c r="O389" s="23"/>
      <c r="P389" s="23"/>
      <c r="Q389" s="23"/>
      <c r="X389" s="24"/>
    </row>
    <row r="390" spans="1:24" x14ac:dyDescent="0.25">
      <c r="A390" s="18"/>
      <c r="I390" s="20"/>
      <c r="J390" s="21"/>
      <c r="K390" s="22"/>
      <c r="L390" s="21"/>
      <c r="M390" s="21"/>
      <c r="N390" s="23"/>
      <c r="O390" s="23"/>
      <c r="P390" s="23"/>
      <c r="Q390" s="23"/>
      <c r="X390" s="24"/>
    </row>
    <row r="391" spans="1:24" x14ac:dyDescent="0.25">
      <c r="A391" s="18"/>
      <c r="I391" s="20"/>
      <c r="J391" s="21"/>
      <c r="K391" s="22"/>
      <c r="L391" s="21"/>
      <c r="M391" s="21"/>
      <c r="N391" s="23"/>
      <c r="O391" s="23"/>
      <c r="P391" s="23"/>
      <c r="Q391" s="23"/>
      <c r="X391" s="24"/>
    </row>
    <row r="392" spans="1:24" x14ac:dyDescent="0.25">
      <c r="A392" s="18"/>
      <c r="I392" s="20"/>
      <c r="J392" s="21"/>
      <c r="K392" s="22"/>
      <c r="L392" s="21"/>
      <c r="M392" s="21"/>
      <c r="N392" s="23"/>
      <c r="O392" s="23"/>
      <c r="P392" s="23"/>
      <c r="Q392" s="23"/>
      <c r="X392" s="24"/>
    </row>
    <row r="393" spans="1:24" x14ac:dyDescent="0.25">
      <c r="A393" s="18"/>
      <c r="I393" s="20"/>
      <c r="J393" s="21"/>
      <c r="K393" s="22"/>
      <c r="L393" s="21"/>
      <c r="M393" s="21"/>
      <c r="N393" s="23"/>
      <c r="O393" s="23"/>
      <c r="P393" s="23"/>
      <c r="Q393" s="23"/>
      <c r="X393" s="24"/>
    </row>
    <row r="394" spans="1:24" x14ac:dyDescent="0.25">
      <c r="A394" s="18"/>
      <c r="I394" s="20"/>
      <c r="J394" s="21"/>
      <c r="K394" s="22"/>
      <c r="L394" s="21"/>
      <c r="M394" s="21"/>
      <c r="N394" s="23"/>
      <c r="O394" s="23"/>
      <c r="P394" s="23"/>
      <c r="Q394" s="23"/>
      <c r="X394" s="24"/>
    </row>
    <row r="395" spans="1:24" x14ac:dyDescent="0.25">
      <c r="A395" s="18"/>
      <c r="I395" s="20"/>
      <c r="J395" s="21"/>
      <c r="K395" s="22"/>
      <c r="L395" s="21"/>
      <c r="M395" s="21"/>
      <c r="N395" s="23"/>
      <c r="O395" s="23"/>
      <c r="P395" s="23"/>
      <c r="Q395" s="23"/>
      <c r="X395" s="24"/>
    </row>
    <row r="396" spans="1:24" x14ac:dyDescent="0.25">
      <c r="A396" s="18"/>
      <c r="I396" s="20"/>
      <c r="J396" s="21"/>
      <c r="K396" s="22"/>
      <c r="L396" s="21"/>
      <c r="M396" s="21"/>
      <c r="N396" s="23"/>
      <c r="O396" s="23"/>
      <c r="P396" s="23"/>
      <c r="Q396" s="23"/>
      <c r="X396" s="24"/>
    </row>
    <row r="397" spans="1:24" x14ac:dyDescent="0.25">
      <c r="A397" s="18"/>
      <c r="I397" s="20"/>
      <c r="J397" s="21"/>
      <c r="K397" s="22"/>
      <c r="L397" s="21"/>
      <c r="M397" s="21"/>
      <c r="N397" s="23"/>
      <c r="O397" s="23"/>
      <c r="P397" s="23"/>
      <c r="Q397" s="23"/>
      <c r="X397" s="24"/>
    </row>
    <row r="398" spans="1:24" x14ac:dyDescent="0.25">
      <c r="A398" s="18"/>
      <c r="I398" s="20"/>
      <c r="J398" s="21"/>
      <c r="K398" s="22"/>
      <c r="L398" s="21"/>
      <c r="M398" s="21"/>
      <c r="N398" s="23"/>
      <c r="O398" s="23"/>
      <c r="P398" s="23"/>
      <c r="Q398" s="23"/>
      <c r="X398" s="24"/>
    </row>
    <row r="399" spans="1:24" x14ac:dyDescent="0.25">
      <c r="A399" s="18"/>
      <c r="I399" s="20"/>
      <c r="J399" s="21"/>
      <c r="K399" s="22"/>
      <c r="L399" s="21"/>
      <c r="M399" s="21"/>
      <c r="N399" s="23"/>
      <c r="O399" s="23"/>
      <c r="P399" s="23"/>
      <c r="Q399" s="23"/>
      <c r="X399" s="24"/>
    </row>
    <row r="400" spans="1:24" x14ac:dyDescent="0.25">
      <c r="A400" s="18"/>
      <c r="I400" s="20"/>
      <c r="J400" s="21"/>
      <c r="K400" s="22"/>
      <c r="L400" s="21"/>
      <c r="M400" s="21"/>
      <c r="N400" s="23"/>
      <c r="O400" s="23"/>
      <c r="P400" s="23"/>
      <c r="Q400" s="23"/>
      <c r="X400" s="24"/>
    </row>
    <row r="401" spans="1:24" x14ac:dyDescent="0.25">
      <c r="A401" s="18"/>
      <c r="I401" s="20"/>
      <c r="J401" s="21"/>
      <c r="K401" s="22"/>
      <c r="L401" s="21"/>
      <c r="M401" s="21"/>
      <c r="N401" s="23"/>
      <c r="O401" s="23"/>
      <c r="P401" s="23"/>
      <c r="Q401" s="23"/>
      <c r="X401" s="24"/>
    </row>
    <row r="402" spans="1:24" x14ac:dyDescent="0.25">
      <c r="A402" s="18"/>
      <c r="I402" s="20"/>
      <c r="J402" s="21"/>
      <c r="K402" s="22"/>
      <c r="L402" s="21"/>
      <c r="M402" s="21"/>
      <c r="N402" s="23"/>
      <c r="O402" s="23"/>
      <c r="P402" s="23"/>
      <c r="Q402" s="23"/>
      <c r="X402" s="24"/>
    </row>
    <row r="403" spans="1:24" x14ac:dyDescent="0.25">
      <c r="A403" s="18"/>
      <c r="I403" s="20"/>
      <c r="J403" s="21"/>
      <c r="K403" s="22"/>
      <c r="L403" s="21"/>
      <c r="M403" s="21"/>
      <c r="N403" s="23"/>
      <c r="O403" s="23"/>
      <c r="P403" s="23"/>
      <c r="Q403" s="23"/>
      <c r="X403" s="24"/>
    </row>
    <row r="404" spans="1:24" x14ac:dyDescent="0.25">
      <c r="A404" s="18"/>
      <c r="I404" s="20"/>
      <c r="J404" s="21"/>
      <c r="K404" s="22"/>
      <c r="L404" s="21"/>
      <c r="M404" s="21"/>
      <c r="N404" s="23"/>
      <c r="O404" s="23"/>
      <c r="P404" s="23"/>
      <c r="Q404" s="23"/>
      <c r="X404" s="24"/>
    </row>
    <row r="405" spans="1:24" x14ac:dyDescent="0.25">
      <c r="A405" s="18"/>
      <c r="I405" s="20"/>
      <c r="J405" s="21"/>
      <c r="K405" s="22"/>
      <c r="L405" s="21"/>
      <c r="M405" s="21"/>
      <c r="N405" s="23"/>
      <c r="O405" s="23"/>
      <c r="P405" s="23"/>
      <c r="Q405" s="23"/>
      <c r="X405" s="24"/>
    </row>
    <row r="406" spans="1:24" x14ac:dyDescent="0.25">
      <c r="A406" s="18"/>
      <c r="I406" s="20"/>
      <c r="J406" s="21"/>
      <c r="K406" s="22"/>
      <c r="L406" s="21"/>
      <c r="M406" s="21"/>
      <c r="N406" s="23"/>
      <c r="O406" s="23"/>
      <c r="P406" s="23"/>
      <c r="Q406" s="23"/>
      <c r="X406" s="24"/>
    </row>
    <row r="407" spans="1:24" x14ac:dyDescent="0.25">
      <c r="A407" s="18"/>
      <c r="I407" s="20"/>
      <c r="J407" s="21"/>
      <c r="K407" s="22"/>
      <c r="L407" s="21"/>
      <c r="M407" s="21"/>
      <c r="N407" s="23"/>
      <c r="O407" s="23"/>
      <c r="P407" s="23"/>
      <c r="Q407" s="23"/>
      <c r="X407" s="24"/>
    </row>
    <row r="408" spans="1:24" x14ac:dyDescent="0.25">
      <c r="A408" s="18"/>
      <c r="I408" s="20"/>
      <c r="J408" s="21"/>
      <c r="K408" s="22"/>
      <c r="L408" s="21"/>
      <c r="M408" s="21"/>
      <c r="N408" s="23"/>
      <c r="O408" s="23"/>
      <c r="P408" s="23"/>
      <c r="Q408" s="23"/>
      <c r="X408" s="24"/>
    </row>
    <row r="409" spans="1:24" x14ac:dyDescent="0.25">
      <c r="A409" s="18"/>
      <c r="I409" s="20"/>
      <c r="J409" s="21"/>
      <c r="K409" s="22"/>
      <c r="L409" s="21"/>
      <c r="M409" s="21"/>
      <c r="N409" s="23"/>
      <c r="O409" s="23"/>
      <c r="P409" s="23"/>
      <c r="Q409" s="23"/>
      <c r="X409" s="24"/>
    </row>
    <row r="410" spans="1:24" x14ac:dyDescent="0.25">
      <c r="A410" s="18"/>
      <c r="I410" s="20"/>
      <c r="J410" s="21"/>
      <c r="K410" s="22"/>
      <c r="L410" s="21"/>
      <c r="M410" s="21"/>
      <c r="N410" s="23"/>
      <c r="O410" s="23"/>
      <c r="P410" s="23"/>
      <c r="Q410" s="23"/>
      <c r="X410" s="24"/>
    </row>
    <row r="411" spans="1:24" x14ac:dyDescent="0.25">
      <c r="A411" s="18"/>
      <c r="I411" s="20"/>
      <c r="J411" s="21"/>
      <c r="K411" s="22"/>
      <c r="L411" s="21"/>
      <c r="M411" s="21"/>
      <c r="N411" s="23"/>
      <c r="O411" s="23"/>
      <c r="P411" s="23"/>
      <c r="Q411" s="23"/>
      <c r="X411" s="24"/>
    </row>
    <row r="412" spans="1:24" x14ac:dyDescent="0.25">
      <c r="A412" s="18"/>
      <c r="I412" s="20"/>
      <c r="J412" s="21"/>
      <c r="K412" s="22"/>
      <c r="L412" s="21"/>
      <c r="M412" s="21"/>
      <c r="N412" s="23"/>
      <c r="O412" s="23"/>
      <c r="P412" s="23"/>
      <c r="Q412" s="23"/>
      <c r="X412" s="24"/>
    </row>
    <row r="413" spans="1:24" x14ac:dyDescent="0.25">
      <c r="A413" s="18"/>
      <c r="I413" s="20"/>
      <c r="J413" s="21"/>
      <c r="K413" s="22"/>
      <c r="L413" s="21"/>
      <c r="M413" s="21"/>
      <c r="N413" s="23"/>
      <c r="O413" s="23"/>
      <c r="P413" s="23"/>
      <c r="Q413" s="23"/>
      <c r="X413" s="24"/>
    </row>
    <row r="414" spans="1:24" x14ac:dyDescent="0.25">
      <c r="A414" s="18"/>
      <c r="I414" s="20"/>
      <c r="J414" s="21"/>
      <c r="K414" s="22"/>
      <c r="L414" s="21"/>
      <c r="M414" s="21"/>
      <c r="N414" s="23"/>
      <c r="O414" s="23"/>
      <c r="P414" s="23"/>
      <c r="Q414" s="23"/>
      <c r="X414" s="24"/>
    </row>
    <row r="415" spans="1:24" x14ac:dyDescent="0.25">
      <c r="A415" s="18"/>
      <c r="I415" s="20"/>
      <c r="J415" s="21"/>
      <c r="K415" s="22"/>
      <c r="L415" s="21"/>
      <c r="M415" s="21"/>
      <c r="N415" s="23"/>
      <c r="O415" s="23"/>
      <c r="P415" s="23"/>
      <c r="Q415" s="23"/>
      <c r="X415" s="24"/>
    </row>
    <row r="416" spans="1:24" x14ac:dyDescent="0.25">
      <c r="A416" s="18"/>
      <c r="I416" s="20"/>
      <c r="J416" s="21"/>
      <c r="K416" s="22"/>
      <c r="L416" s="21"/>
      <c r="M416" s="21"/>
      <c r="N416" s="23"/>
      <c r="O416" s="23"/>
      <c r="P416" s="23"/>
      <c r="Q416" s="23"/>
      <c r="X416" s="24"/>
    </row>
    <row r="417" spans="1:24" x14ac:dyDescent="0.25">
      <c r="A417" s="18"/>
      <c r="I417" s="20"/>
      <c r="J417" s="21"/>
      <c r="K417" s="22"/>
      <c r="L417" s="21"/>
      <c r="M417" s="21"/>
      <c r="N417" s="23"/>
      <c r="O417" s="23"/>
      <c r="P417" s="23"/>
      <c r="Q417" s="23"/>
      <c r="X417" s="24"/>
    </row>
    <row r="418" spans="1:24" x14ac:dyDescent="0.25">
      <c r="A418" s="18"/>
      <c r="I418" s="20"/>
      <c r="J418" s="21"/>
      <c r="K418" s="22"/>
      <c r="L418" s="21"/>
      <c r="M418" s="21"/>
      <c r="N418" s="23"/>
      <c r="O418" s="23"/>
      <c r="P418" s="23"/>
      <c r="Q418" s="23"/>
      <c r="X418" s="24"/>
    </row>
    <row r="419" spans="1:24" x14ac:dyDescent="0.25">
      <c r="A419" s="18"/>
      <c r="I419" s="20"/>
      <c r="J419" s="21"/>
      <c r="K419" s="22"/>
      <c r="L419" s="21"/>
      <c r="M419" s="21"/>
      <c r="N419" s="23"/>
      <c r="O419" s="23"/>
      <c r="P419" s="23"/>
      <c r="Q419" s="23"/>
      <c r="X419" s="24"/>
    </row>
    <row r="420" spans="1:24" x14ac:dyDescent="0.25">
      <c r="A420" s="18"/>
      <c r="I420" s="20"/>
      <c r="J420" s="21"/>
      <c r="K420" s="22"/>
      <c r="L420" s="21"/>
      <c r="M420" s="21"/>
      <c r="N420" s="23"/>
      <c r="O420" s="23"/>
      <c r="P420" s="23"/>
      <c r="Q420" s="23"/>
      <c r="X420" s="24"/>
    </row>
    <row r="421" spans="1:24" x14ac:dyDescent="0.25">
      <c r="A421" s="18"/>
      <c r="I421" s="20"/>
      <c r="J421" s="21"/>
      <c r="K421" s="22"/>
      <c r="L421" s="21"/>
      <c r="M421" s="21"/>
      <c r="N421" s="23"/>
      <c r="O421" s="23"/>
      <c r="P421" s="23"/>
      <c r="Q421" s="23"/>
      <c r="X421" s="24"/>
    </row>
    <row r="422" spans="1:24" x14ac:dyDescent="0.25">
      <c r="A422" s="18"/>
      <c r="I422" s="20"/>
      <c r="J422" s="21"/>
      <c r="K422" s="22"/>
      <c r="L422" s="21"/>
      <c r="M422" s="21"/>
      <c r="N422" s="23"/>
      <c r="O422" s="23"/>
      <c r="P422" s="23"/>
      <c r="Q422" s="23"/>
      <c r="X422" s="24"/>
    </row>
    <row r="423" spans="1:24" x14ac:dyDescent="0.25">
      <c r="A423" s="18"/>
      <c r="I423" s="20"/>
      <c r="J423" s="21"/>
      <c r="K423" s="22"/>
      <c r="L423" s="21"/>
      <c r="M423" s="21"/>
      <c r="N423" s="23"/>
      <c r="O423" s="23"/>
      <c r="P423" s="23"/>
      <c r="Q423" s="23"/>
      <c r="X423" s="24"/>
    </row>
    <row r="424" spans="1:24" x14ac:dyDescent="0.25">
      <c r="A424" s="18"/>
      <c r="I424" s="20"/>
      <c r="J424" s="21"/>
      <c r="K424" s="22"/>
      <c r="L424" s="21"/>
      <c r="M424" s="21"/>
      <c r="N424" s="23"/>
      <c r="O424" s="23"/>
      <c r="P424" s="23"/>
      <c r="Q424" s="23"/>
      <c r="X424" s="24"/>
    </row>
    <row r="425" spans="1:24" x14ac:dyDescent="0.25">
      <c r="A425" s="18"/>
      <c r="I425" s="20"/>
      <c r="J425" s="21"/>
      <c r="K425" s="22"/>
      <c r="L425" s="21"/>
      <c r="M425" s="21"/>
      <c r="N425" s="23"/>
      <c r="O425" s="23"/>
      <c r="P425" s="23"/>
      <c r="Q425" s="23"/>
      <c r="X425" s="24"/>
    </row>
    <row r="426" spans="1:24" x14ac:dyDescent="0.25">
      <c r="A426" s="18"/>
      <c r="I426" s="20"/>
      <c r="J426" s="21"/>
      <c r="K426" s="22"/>
      <c r="L426" s="21"/>
      <c r="M426" s="21"/>
      <c r="N426" s="23"/>
      <c r="O426" s="23"/>
      <c r="P426" s="23"/>
      <c r="Q426" s="23"/>
      <c r="X426" s="24"/>
    </row>
    <row r="427" spans="1:24" x14ac:dyDescent="0.25">
      <c r="A427" s="18"/>
      <c r="I427" s="20"/>
      <c r="J427" s="21"/>
      <c r="K427" s="22"/>
      <c r="L427" s="21"/>
      <c r="M427" s="21"/>
      <c r="N427" s="23"/>
      <c r="O427" s="23"/>
      <c r="P427" s="23"/>
      <c r="Q427" s="23"/>
      <c r="X427" s="24"/>
    </row>
    <row r="428" spans="1:24" x14ac:dyDescent="0.25">
      <c r="A428" s="18"/>
      <c r="I428" s="20"/>
      <c r="J428" s="21"/>
      <c r="K428" s="22"/>
      <c r="L428" s="21"/>
      <c r="M428" s="21"/>
      <c r="N428" s="23"/>
      <c r="O428" s="23"/>
      <c r="P428" s="23"/>
      <c r="Q428" s="23"/>
      <c r="X428" s="24"/>
    </row>
    <row r="429" spans="1:24" x14ac:dyDescent="0.25">
      <c r="A429" s="18"/>
      <c r="I429" s="20"/>
      <c r="J429" s="21"/>
      <c r="K429" s="22"/>
      <c r="L429" s="21"/>
      <c r="M429" s="21"/>
      <c r="N429" s="23"/>
      <c r="O429" s="23"/>
      <c r="P429" s="23"/>
      <c r="Q429" s="23"/>
      <c r="X429" s="24"/>
    </row>
    <row r="430" spans="1:24" x14ac:dyDescent="0.25">
      <c r="A430" s="18"/>
      <c r="I430" s="20"/>
      <c r="J430" s="21"/>
      <c r="K430" s="22"/>
      <c r="L430" s="21"/>
      <c r="M430" s="21"/>
      <c r="N430" s="23"/>
      <c r="O430" s="23"/>
      <c r="P430" s="23"/>
      <c r="Q430" s="23"/>
      <c r="X430" s="24"/>
    </row>
    <row r="431" spans="1:24" x14ac:dyDescent="0.25">
      <c r="A431" s="18"/>
      <c r="I431" s="20"/>
      <c r="J431" s="21"/>
      <c r="K431" s="22"/>
      <c r="L431" s="21"/>
      <c r="M431" s="21"/>
      <c r="N431" s="23"/>
      <c r="O431" s="23"/>
      <c r="P431" s="23"/>
      <c r="Q431" s="23"/>
      <c r="X431" s="24"/>
    </row>
    <row r="432" spans="1:24" x14ac:dyDescent="0.25">
      <c r="A432" s="18"/>
      <c r="I432" s="20"/>
      <c r="J432" s="21"/>
      <c r="K432" s="22"/>
      <c r="L432" s="21"/>
      <c r="M432" s="21"/>
      <c r="N432" s="23"/>
      <c r="O432" s="23"/>
      <c r="P432" s="23"/>
      <c r="Q432" s="23"/>
      <c r="X432" s="24"/>
    </row>
    <row r="433" spans="1:24" x14ac:dyDescent="0.25">
      <c r="A433" s="18"/>
      <c r="I433" s="20"/>
      <c r="J433" s="21"/>
      <c r="K433" s="22"/>
      <c r="L433" s="21"/>
      <c r="M433" s="21"/>
      <c r="N433" s="23"/>
      <c r="O433" s="23"/>
      <c r="P433" s="23"/>
      <c r="Q433" s="23"/>
      <c r="X433" s="24"/>
    </row>
    <row r="434" spans="1:24" x14ac:dyDescent="0.25">
      <c r="A434" s="18"/>
      <c r="I434" s="20"/>
      <c r="J434" s="21"/>
      <c r="K434" s="22"/>
      <c r="L434" s="21"/>
      <c r="M434" s="21"/>
      <c r="N434" s="23"/>
      <c r="O434" s="23"/>
      <c r="P434" s="23"/>
      <c r="Q434" s="23"/>
      <c r="X434" s="24"/>
    </row>
    <row r="435" spans="1:24" x14ac:dyDescent="0.25">
      <c r="A435" s="18"/>
      <c r="I435" s="20"/>
      <c r="J435" s="21"/>
      <c r="K435" s="22"/>
      <c r="L435" s="21"/>
      <c r="M435" s="21"/>
      <c r="N435" s="23"/>
      <c r="O435" s="23"/>
      <c r="P435" s="23"/>
      <c r="Q435" s="23"/>
      <c r="X435" s="24"/>
    </row>
    <row r="436" spans="1:24" x14ac:dyDescent="0.25">
      <c r="A436" s="18"/>
      <c r="I436" s="20"/>
      <c r="J436" s="21"/>
      <c r="K436" s="22"/>
      <c r="L436" s="21"/>
      <c r="M436" s="21"/>
      <c r="N436" s="23"/>
      <c r="O436" s="23"/>
      <c r="P436" s="23"/>
      <c r="Q436" s="23"/>
      <c r="X436" s="24"/>
    </row>
    <row r="437" spans="1:24" x14ac:dyDescent="0.25">
      <c r="A437" s="18"/>
      <c r="I437" s="20"/>
      <c r="J437" s="21"/>
      <c r="K437" s="22"/>
      <c r="L437" s="21"/>
      <c r="M437" s="21"/>
      <c r="N437" s="23"/>
      <c r="O437" s="23"/>
      <c r="P437" s="23"/>
      <c r="Q437" s="23"/>
      <c r="X437" s="24"/>
    </row>
    <row r="438" spans="1:24" x14ac:dyDescent="0.25">
      <c r="A438" s="18"/>
      <c r="I438" s="20"/>
      <c r="J438" s="21"/>
      <c r="K438" s="22"/>
      <c r="L438" s="21"/>
      <c r="M438" s="21"/>
      <c r="N438" s="23"/>
      <c r="O438" s="23"/>
      <c r="P438" s="23"/>
      <c r="Q438" s="23"/>
      <c r="X438" s="24"/>
    </row>
    <row r="439" spans="1:24" x14ac:dyDescent="0.25">
      <c r="A439" s="18"/>
      <c r="I439" s="20"/>
      <c r="J439" s="21"/>
      <c r="K439" s="22"/>
      <c r="L439" s="21"/>
      <c r="M439" s="21"/>
      <c r="N439" s="23"/>
      <c r="O439" s="23"/>
      <c r="P439" s="23"/>
      <c r="Q439" s="23"/>
      <c r="X439" s="24"/>
    </row>
    <row r="440" spans="1:24" x14ac:dyDescent="0.25">
      <c r="A440" s="18"/>
      <c r="I440" s="20"/>
      <c r="J440" s="21"/>
      <c r="K440" s="22"/>
      <c r="L440" s="21"/>
      <c r="M440" s="21"/>
      <c r="N440" s="23"/>
      <c r="O440" s="23"/>
      <c r="P440" s="23"/>
      <c r="Q440" s="23"/>
      <c r="X440" s="24"/>
    </row>
    <row r="441" spans="1:24" x14ac:dyDescent="0.25">
      <c r="A441" s="18"/>
      <c r="I441" s="20"/>
      <c r="J441" s="21"/>
      <c r="K441" s="22"/>
      <c r="L441" s="21"/>
      <c r="M441" s="21"/>
      <c r="N441" s="23"/>
      <c r="O441" s="23"/>
      <c r="P441" s="23"/>
      <c r="Q441" s="23"/>
      <c r="X441" s="24"/>
    </row>
    <row r="442" spans="1:24" x14ac:dyDescent="0.25">
      <c r="A442" s="18"/>
      <c r="I442" s="20"/>
      <c r="J442" s="21"/>
      <c r="K442" s="22"/>
      <c r="L442" s="21"/>
      <c r="M442" s="21"/>
      <c r="N442" s="23"/>
      <c r="O442" s="23"/>
      <c r="P442" s="23"/>
      <c r="Q442" s="23"/>
      <c r="X442" s="24"/>
    </row>
    <row r="443" spans="1:24" x14ac:dyDescent="0.25">
      <c r="A443" s="18"/>
      <c r="I443" s="20"/>
      <c r="J443" s="21"/>
      <c r="K443" s="22"/>
      <c r="L443" s="21"/>
      <c r="M443" s="21"/>
      <c r="N443" s="23"/>
      <c r="O443" s="23"/>
      <c r="P443" s="23"/>
      <c r="Q443" s="23"/>
      <c r="X443" s="24"/>
    </row>
    <row r="444" spans="1:24" x14ac:dyDescent="0.25">
      <c r="A444" s="18"/>
      <c r="I444" s="20"/>
      <c r="J444" s="21"/>
      <c r="K444" s="22"/>
      <c r="L444" s="21"/>
      <c r="M444" s="21"/>
      <c r="N444" s="23"/>
      <c r="O444" s="23"/>
      <c r="P444" s="23"/>
      <c r="Q444" s="23"/>
      <c r="X444" s="24"/>
    </row>
    <row r="445" spans="1:24" x14ac:dyDescent="0.25">
      <c r="A445" s="18"/>
      <c r="I445" s="20"/>
      <c r="J445" s="21"/>
      <c r="K445" s="22"/>
      <c r="L445" s="21"/>
      <c r="M445" s="21"/>
      <c r="N445" s="23"/>
      <c r="O445" s="23"/>
      <c r="P445" s="23"/>
      <c r="Q445" s="23"/>
      <c r="X445" s="24"/>
    </row>
    <row r="446" spans="1:24" x14ac:dyDescent="0.25">
      <c r="A446" s="18"/>
      <c r="I446" s="20"/>
      <c r="J446" s="21"/>
      <c r="K446" s="22"/>
      <c r="L446" s="21"/>
      <c r="M446" s="21"/>
      <c r="N446" s="23"/>
      <c r="O446" s="23"/>
      <c r="P446" s="23"/>
      <c r="Q446" s="23"/>
      <c r="X446" s="24"/>
    </row>
    <row r="447" spans="1:24" x14ac:dyDescent="0.25">
      <c r="A447" s="18"/>
      <c r="I447" s="20"/>
      <c r="J447" s="21"/>
      <c r="K447" s="22"/>
      <c r="L447" s="21"/>
      <c r="M447" s="21"/>
      <c r="N447" s="23"/>
      <c r="O447" s="23"/>
      <c r="P447" s="23"/>
      <c r="Q447" s="23"/>
      <c r="X447" s="24"/>
    </row>
    <row r="448" spans="1:24" x14ac:dyDescent="0.25">
      <c r="A448" s="18"/>
      <c r="I448" s="20"/>
      <c r="J448" s="21"/>
      <c r="K448" s="22"/>
      <c r="L448" s="21"/>
      <c r="M448" s="21"/>
      <c r="N448" s="23"/>
      <c r="O448" s="23"/>
      <c r="P448" s="23"/>
      <c r="Q448" s="23"/>
      <c r="X448" s="24"/>
    </row>
    <row r="449" spans="1:24" x14ac:dyDescent="0.25">
      <c r="A449" s="18"/>
      <c r="I449" s="20"/>
      <c r="J449" s="21"/>
      <c r="K449" s="22"/>
      <c r="L449" s="21"/>
      <c r="M449" s="21"/>
      <c r="N449" s="23"/>
      <c r="O449" s="23"/>
      <c r="P449" s="23"/>
      <c r="Q449" s="23"/>
      <c r="X449" s="24"/>
    </row>
    <row r="450" spans="1:24" x14ac:dyDescent="0.25">
      <c r="A450" s="18"/>
      <c r="I450" s="20"/>
      <c r="J450" s="21"/>
      <c r="K450" s="22"/>
      <c r="L450" s="21"/>
      <c r="M450" s="21"/>
      <c r="N450" s="23"/>
      <c r="O450" s="23"/>
      <c r="P450" s="23"/>
      <c r="Q450" s="23"/>
      <c r="X450" s="24"/>
    </row>
    <row r="451" spans="1:24" x14ac:dyDescent="0.25">
      <c r="A451" s="18"/>
      <c r="I451" s="20"/>
      <c r="J451" s="21"/>
      <c r="K451" s="22"/>
      <c r="L451" s="21"/>
      <c r="M451" s="21"/>
      <c r="N451" s="23"/>
      <c r="O451" s="23"/>
      <c r="P451" s="23"/>
      <c r="Q451" s="23"/>
      <c r="X451" s="24"/>
    </row>
    <row r="452" spans="1:24" x14ac:dyDescent="0.25">
      <c r="A452" s="18"/>
      <c r="I452" s="20"/>
      <c r="J452" s="21"/>
      <c r="K452" s="22"/>
      <c r="L452" s="21"/>
      <c r="M452" s="21"/>
      <c r="N452" s="23"/>
      <c r="O452" s="23"/>
      <c r="P452" s="23"/>
      <c r="Q452" s="23"/>
      <c r="X452" s="24"/>
    </row>
    <row r="453" spans="1:24" x14ac:dyDescent="0.25">
      <c r="A453" s="18"/>
      <c r="I453" s="20"/>
      <c r="J453" s="21"/>
      <c r="K453" s="22"/>
      <c r="L453" s="21"/>
      <c r="M453" s="21"/>
      <c r="N453" s="23"/>
      <c r="O453" s="23"/>
      <c r="P453" s="23"/>
      <c r="Q453" s="23"/>
      <c r="X453" s="24"/>
    </row>
    <row r="454" spans="1:24" x14ac:dyDescent="0.25">
      <c r="A454" s="18"/>
      <c r="I454" s="20"/>
      <c r="J454" s="21"/>
      <c r="K454" s="22"/>
      <c r="L454" s="21"/>
      <c r="M454" s="21"/>
      <c r="N454" s="23"/>
      <c r="O454" s="23"/>
      <c r="P454" s="23"/>
      <c r="Q454" s="23"/>
      <c r="X454" s="24"/>
    </row>
    <row r="455" spans="1:24" x14ac:dyDescent="0.25">
      <c r="A455" s="18"/>
      <c r="I455" s="20"/>
      <c r="J455" s="21"/>
      <c r="K455" s="22"/>
      <c r="L455" s="21"/>
      <c r="M455" s="21"/>
      <c r="N455" s="23"/>
      <c r="O455" s="23"/>
      <c r="P455" s="23"/>
      <c r="Q455" s="23"/>
      <c r="X455" s="24"/>
    </row>
    <row r="456" spans="1:24" x14ac:dyDescent="0.25">
      <c r="A456" s="18"/>
      <c r="I456" s="20"/>
      <c r="J456" s="21"/>
      <c r="K456" s="22"/>
      <c r="L456" s="21"/>
      <c r="M456" s="21"/>
      <c r="N456" s="23"/>
      <c r="O456" s="23"/>
      <c r="P456" s="23"/>
      <c r="Q456" s="23"/>
      <c r="X456" s="24"/>
    </row>
    <row r="457" spans="1:24" x14ac:dyDescent="0.25">
      <c r="A457" s="18"/>
      <c r="I457" s="20"/>
      <c r="J457" s="21"/>
      <c r="K457" s="22"/>
      <c r="L457" s="21"/>
      <c r="M457" s="21"/>
      <c r="N457" s="23"/>
      <c r="O457" s="23"/>
      <c r="P457" s="23"/>
      <c r="Q457" s="23"/>
      <c r="X457" s="24"/>
    </row>
    <row r="458" spans="1:24" x14ac:dyDescent="0.25">
      <c r="A458" s="18"/>
      <c r="I458" s="20"/>
      <c r="J458" s="21"/>
      <c r="K458" s="22"/>
      <c r="L458" s="21"/>
      <c r="M458" s="21"/>
      <c r="N458" s="23"/>
      <c r="O458" s="23"/>
      <c r="P458" s="23"/>
      <c r="Q458" s="23"/>
      <c r="X458" s="24"/>
    </row>
    <row r="459" spans="1:24" x14ac:dyDescent="0.25">
      <c r="A459" s="18"/>
      <c r="I459" s="20"/>
      <c r="J459" s="21"/>
      <c r="K459" s="22"/>
      <c r="L459" s="21"/>
      <c r="M459" s="21"/>
      <c r="N459" s="23"/>
      <c r="O459" s="23"/>
      <c r="P459" s="23"/>
      <c r="Q459" s="23"/>
      <c r="X459" s="24"/>
    </row>
    <row r="460" spans="1:24" x14ac:dyDescent="0.25">
      <c r="A460" s="18"/>
      <c r="I460" s="20"/>
      <c r="J460" s="21"/>
      <c r="K460" s="22"/>
      <c r="L460" s="21"/>
      <c r="M460" s="21"/>
      <c r="N460" s="23"/>
      <c r="O460" s="23"/>
      <c r="P460" s="23"/>
      <c r="Q460" s="23"/>
      <c r="X460" s="24"/>
    </row>
    <row r="461" spans="1:24" x14ac:dyDescent="0.25">
      <c r="A461" s="18"/>
      <c r="I461" s="20"/>
      <c r="J461" s="21"/>
      <c r="K461" s="22"/>
      <c r="L461" s="21"/>
      <c r="M461" s="21"/>
      <c r="N461" s="23"/>
      <c r="O461" s="23"/>
      <c r="P461" s="23"/>
      <c r="Q461" s="23"/>
      <c r="X461" s="24"/>
    </row>
    <row r="462" spans="1:24" x14ac:dyDescent="0.25">
      <c r="A462" s="18"/>
      <c r="I462" s="20"/>
      <c r="J462" s="21"/>
      <c r="K462" s="22"/>
      <c r="L462" s="21"/>
      <c r="M462" s="21"/>
      <c r="N462" s="23"/>
      <c r="O462" s="23"/>
      <c r="P462" s="23"/>
      <c r="Q462" s="23"/>
      <c r="X462" s="24"/>
    </row>
    <row r="463" spans="1:24" x14ac:dyDescent="0.25">
      <c r="A463" s="18"/>
      <c r="I463" s="20"/>
      <c r="J463" s="21"/>
      <c r="K463" s="22"/>
      <c r="L463" s="21"/>
      <c r="M463" s="21"/>
      <c r="N463" s="23"/>
      <c r="O463" s="23"/>
      <c r="P463" s="23"/>
      <c r="Q463" s="23"/>
      <c r="X463" s="24"/>
    </row>
    <row r="464" spans="1:24" x14ac:dyDescent="0.25">
      <c r="A464" s="18"/>
      <c r="I464" s="20"/>
      <c r="J464" s="21"/>
      <c r="K464" s="22"/>
      <c r="L464" s="21"/>
      <c r="M464" s="21"/>
      <c r="N464" s="23"/>
      <c r="O464" s="23"/>
      <c r="P464" s="23"/>
      <c r="Q464" s="23"/>
      <c r="X464" s="24"/>
    </row>
    <row r="465" spans="1:24" x14ac:dyDescent="0.25">
      <c r="A465" s="18"/>
      <c r="I465" s="20"/>
      <c r="J465" s="21"/>
      <c r="K465" s="22"/>
      <c r="L465" s="21"/>
      <c r="M465" s="21"/>
      <c r="N465" s="23"/>
      <c r="O465" s="23"/>
      <c r="P465" s="23"/>
      <c r="Q465" s="23"/>
      <c r="X465" s="24"/>
    </row>
    <row r="466" spans="1:24" x14ac:dyDescent="0.25">
      <c r="A466" s="18"/>
      <c r="I466" s="20"/>
      <c r="J466" s="21"/>
      <c r="K466" s="22"/>
      <c r="L466" s="21"/>
      <c r="M466" s="21"/>
      <c r="N466" s="23"/>
      <c r="O466" s="23"/>
      <c r="P466" s="23"/>
      <c r="Q466" s="23"/>
      <c r="X466" s="24"/>
    </row>
    <row r="467" spans="1:24" x14ac:dyDescent="0.25">
      <c r="A467" s="18"/>
      <c r="I467" s="20"/>
      <c r="J467" s="21"/>
      <c r="K467" s="22"/>
      <c r="L467" s="21"/>
      <c r="M467" s="21"/>
      <c r="N467" s="23"/>
      <c r="O467" s="23"/>
      <c r="P467" s="23"/>
      <c r="Q467" s="23"/>
      <c r="X467" s="24"/>
    </row>
    <row r="468" spans="1:24" x14ac:dyDescent="0.25">
      <c r="A468" s="18"/>
      <c r="I468" s="20"/>
      <c r="J468" s="21"/>
      <c r="K468" s="22"/>
      <c r="L468" s="21"/>
      <c r="M468" s="21"/>
      <c r="N468" s="23"/>
      <c r="O468" s="23"/>
      <c r="P468" s="23"/>
      <c r="Q468" s="23"/>
      <c r="X468" s="24"/>
    </row>
    <row r="469" spans="1:24" x14ac:dyDescent="0.25">
      <c r="A469" s="18"/>
      <c r="I469" s="20"/>
      <c r="J469" s="21"/>
      <c r="K469" s="22"/>
      <c r="L469" s="21"/>
      <c r="M469" s="21"/>
      <c r="N469" s="23"/>
      <c r="O469" s="23"/>
      <c r="P469" s="23"/>
      <c r="Q469" s="23"/>
      <c r="X469" s="24"/>
    </row>
    <row r="470" spans="1:24" x14ac:dyDescent="0.25">
      <c r="A470" s="18"/>
      <c r="I470" s="20"/>
      <c r="J470" s="21"/>
      <c r="K470" s="22"/>
      <c r="L470" s="21"/>
      <c r="M470" s="21"/>
      <c r="N470" s="23"/>
      <c r="O470" s="23"/>
      <c r="P470" s="23"/>
      <c r="Q470" s="23"/>
      <c r="X470" s="24"/>
    </row>
    <row r="471" spans="1:24" x14ac:dyDescent="0.25">
      <c r="A471" s="18"/>
      <c r="I471" s="20"/>
      <c r="J471" s="21"/>
      <c r="K471" s="22"/>
      <c r="L471" s="21"/>
      <c r="M471" s="21"/>
      <c r="N471" s="23"/>
      <c r="O471" s="23"/>
      <c r="P471" s="23"/>
      <c r="Q471" s="23"/>
      <c r="X471" s="24"/>
    </row>
    <row r="472" spans="1:24" x14ac:dyDescent="0.25">
      <c r="A472" s="18"/>
      <c r="I472" s="20"/>
      <c r="J472" s="21"/>
      <c r="K472" s="22"/>
      <c r="L472" s="21"/>
      <c r="M472" s="21"/>
      <c r="N472" s="23"/>
      <c r="O472" s="23"/>
      <c r="P472" s="23"/>
      <c r="Q472" s="23"/>
      <c r="X472" s="24"/>
    </row>
    <row r="473" spans="1:24" x14ac:dyDescent="0.25">
      <c r="A473" s="18"/>
      <c r="I473" s="20"/>
      <c r="J473" s="21"/>
      <c r="K473" s="22"/>
      <c r="L473" s="21"/>
      <c r="M473" s="21"/>
      <c r="N473" s="23"/>
      <c r="O473" s="23"/>
      <c r="P473" s="23"/>
      <c r="Q473" s="23"/>
      <c r="X473" s="24"/>
    </row>
    <row r="474" spans="1:24" x14ac:dyDescent="0.25">
      <c r="A474" s="18"/>
      <c r="I474" s="20"/>
      <c r="J474" s="21"/>
      <c r="K474" s="22"/>
      <c r="L474" s="21"/>
      <c r="M474" s="21"/>
      <c r="N474" s="23"/>
      <c r="O474" s="23"/>
      <c r="P474" s="23"/>
      <c r="Q474" s="23"/>
      <c r="X474" s="24"/>
    </row>
    <row r="475" spans="1:24" x14ac:dyDescent="0.25">
      <c r="A475" s="18"/>
      <c r="I475" s="20"/>
      <c r="J475" s="21"/>
      <c r="K475" s="22"/>
      <c r="L475" s="21"/>
      <c r="M475" s="21"/>
      <c r="N475" s="23"/>
      <c r="O475" s="23"/>
      <c r="P475" s="23"/>
      <c r="Q475" s="23"/>
      <c r="X475" s="24"/>
    </row>
    <row r="476" spans="1:24" x14ac:dyDescent="0.25">
      <c r="A476" s="18"/>
      <c r="I476" s="20"/>
      <c r="J476" s="21"/>
      <c r="K476" s="22"/>
      <c r="L476" s="21"/>
      <c r="M476" s="21"/>
      <c r="N476" s="23"/>
      <c r="O476" s="23"/>
      <c r="P476" s="23"/>
      <c r="Q476" s="23"/>
      <c r="X476" s="24"/>
    </row>
    <row r="477" spans="1:24" x14ac:dyDescent="0.25">
      <c r="A477" s="18"/>
      <c r="I477" s="20"/>
      <c r="J477" s="21"/>
      <c r="K477" s="22"/>
      <c r="L477" s="21"/>
      <c r="M477" s="21"/>
      <c r="N477" s="23"/>
      <c r="O477" s="23"/>
      <c r="P477" s="23"/>
      <c r="Q477" s="23"/>
      <c r="X477" s="24"/>
    </row>
    <row r="478" spans="1:24" x14ac:dyDescent="0.25">
      <c r="A478" s="18"/>
      <c r="I478" s="20"/>
      <c r="J478" s="21"/>
      <c r="K478" s="22"/>
      <c r="L478" s="21"/>
      <c r="M478" s="21"/>
      <c r="N478" s="23"/>
      <c r="O478" s="23"/>
      <c r="P478" s="23"/>
      <c r="Q478" s="23"/>
      <c r="X478" s="24"/>
    </row>
    <row r="479" spans="1:24" x14ac:dyDescent="0.25">
      <c r="A479" s="18"/>
      <c r="I479" s="20"/>
      <c r="J479" s="21"/>
      <c r="K479" s="22"/>
      <c r="L479" s="21"/>
      <c r="M479" s="21"/>
      <c r="N479" s="23"/>
      <c r="O479" s="23"/>
      <c r="P479" s="23"/>
      <c r="Q479" s="23"/>
      <c r="X479" s="24"/>
    </row>
    <row r="480" spans="1:24" x14ac:dyDescent="0.25">
      <c r="A480" s="18"/>
      <c r="I480" s="20"/>
      <c r="J480" s="21"/>
      <c r="K480" s="22"/>
      <c r="L480" s="21"/>
      <c r="M480" s="21"/>
      <c r="N480" s="23"/>
      <c r="O480" s="23"/>
      <c r="P480" s="23"/>
      <c r="Q480" s="23"/>
      <c r="X480" s="24"/>
    </row>
    <row r="481" spans="1:24" x14ac:dyDescent="0.25">
      <c r="A481" s="18"/>
      <c r="I481" s="20"/>
      <c r="J481" s="21"/>
      <c r="K481" s="22"/>
      <c r="L481" s="21"/>
      <c r="M481" s="21"/>
      <c r="N481" s="23"/>
      <c r="O481" s="23"/>
      <c r="P481" s="23"/>
      <c r="Q481" s="23"/>
      <c r="X481" s="24"/>
    </row>
    <row r="482" spans="1:24" x14ac:dyDescent="0.25">
      <c r="A482" s="18"/>
      <c r="I482" s="20"/>
      <c r="J482" s="21"/>
      <c r="K482" s="22"/>
      <c r="L482" s="21"/>
      <c r="M482" s="21"/>
      <c r="N482" s="23"/>
      <c r="O482" s="23"/>
      <c r="P482" s="23"/>
      <c r="Q482" s="23"/>
      <c r="X482" s="24"/>
    </row>
    <row r="483" spans="1:24" x14ac:dyDescent="0.25">
      <c r="A483" s="18"/>
      <c r="I483" s="20"/>
      <c r="J483" s="21"/>
      <c r="K483" s="22"/>
      <c r="L483" s="21"/>
      <c r="M483" s="21"/>
      <c r="N483" s="23"/>
      <c r="O483" s="23"/>
      <c r="P483" s="23"/>
      <c r="Q483" s="23"/>
      <c r="X483" s="24"/>
    </row>
    <row r="484" spans="1:24" x14ac:dyDescent="0.25">
      <c r="A484" s="18"/>
      <c r="I484" s="20"/>
      <c r="J484" s="21"/>
      <c r="K484" s="22"/>
      <c r="L484" s="21"/>
      <c r="M484" s="21"/>
      <c r="N484" s="23"/>
      <c r="O484" s="23"/>
      <c r="P484" s="23"/>
      <c r="Q484" s="23"/>
      <c r="X484" s="24"/>
    </row>
    <row r="485" spans="1:24" x14ac:dyDescent="0.25">
      <c r="A485" s="18"/>
      <c r="I485" s="20"/>
      <c r="J485" s="21"/>
      <c r="K485" s="22"/>
      <c r="L485" s="21"/>
      <c r="M485" s="21"/>
      <c r="N485" s="23"/>
      <c r="O485" s="23"/>
      <c r="P485" s="23"/>
      <c r="Q485" s="23"/>
      <c r="X485" s="24"/>
    </row>
    <row r="486" spans="1:24" x14ac:dyDescent="0.25">
      <c r="A486" s="18"/>
      <c r="I486" s="20"/>
      <c r="J486" s="21"/>
      <c r="K486" s="22"/>
      <c r="L486" s="21"/>
      <c r="M486" s="21"/>
      <c r="N486" s="23"/>
      <c r="O486" s="23"/>
      <c r="P486" s="23"/>
      <c r="Q486" s="23"/>
      <c r="X486" s="24"/>
    </row>
    <row r="487" spans="1:24" x14ac:dyDescent="0.25">
      <c r="A487" s="18"/>
      <c r="I487" s="20"/>
      <c r="J487" s="21"/>
      <c r="K487" s="22"/>
      <c r="L487" s="21"/>
      <c r="M487" s="21"/>
      <c r="N487" s="23"/>
      <c r="O487" s="23"/>
      <c r="P487" s="23"/>
      <c r="Q487" s="23"/>
      <c r="X487" s="24"/>
    </row>
    <row r="488" spans="1:24" x14ac:dyDescent="0.25">
      <c r="A488" s="18"/>
      <c r="I488" s="20"/>
      <c r="J488" s="21"/>
      <c r="K488" s="22"/>
      <c r="L488" s="21"/>
      <c r="M488" s="21"/>
      <c r="N488" s="23"/>
      <c r="O488" s="23"/>
      <c r="P488" s="23"/>
      <c r="Q488" s="23"/>
      <c r="X488" s="24"/>
    </row>
    <row r="489" spans="1:24" x14ac:dyDescent="0.25">
      <c r="A489" s="18"/>
      <c r="I489" s="20"/>
      <c r="J489" s="21"/>
      <c r="K489" s="22"/>
      <c r="L489" s="21"/>
      <c r="M489" s="21"/>
      <c r="N489" s="23"/>
      <c r="O489" s="23"/>
      <c r="P489" s="23"/>
      <c r="Q489" s="23"/>
      <c r="X489" s="24"/>
    </row>
    <row r="490" spans="1:24" x14ac:dyDescent="0.25">
      <c r="A490" s="18"/>
      <c r="I490" s="20"/>
      <c r="J490" s="21"/>
      <c r="K490" s="22"/>
      <c r="L490" s="21"/>
      <c r="M490" s="21"/>
      <c r="N490" s="23"/>
      <c r="O490" s="23"/>
      <c r="P490" s="23"/>
      <c r="Q490" s="23"/>
      <c r="X490" s="24"/>
    </row>
    <row r="491" spans="1:24" x14ac:dyDescent="0.25">
      <c r="A491" s="18"/>
      <c r="I491" s="20"/>
      <c r="J491" s="21"/>
      <c r="K491" s="22"/>
      <c r="L491" s="21"/>
      <c r="M491" s="21"/>
      <c r="N491" s="23"/>
      <c r="O491" s="23"/>
      <c r="P491" s="23"/>
      <c r="Q491" s="23"/>
      <c r="X491" s="24"/>
    </row>
    <row r="492" spans="1:24" x14ac:dyDescent="0.25">
      <c r="A492" s="18"/>
      <c r="I492" s="20"/>
      <c r="J492" s="21"/>
      <c r="K492" s="22"/>
      <c r="L492" s="21"/>
      <c r="M492" s="21"/>
      <c r="N492" s="23"/>
      <c r="O492" s="23"/>
      <c r="P492" s="23"/>
      <c r="Q492" s="23"/>
      <c r="X492" s="24"/>
    </row>
    <row r="493" spans="1:24" x14ac:dyDescent="0.25">
      <c r="A493" s="18"/>
      <c r="I493" s="20"/>
      <c r="J493" s="21"/>
      <c r="K493" s="22"/>
      <c r="L493" s="21"/>
      <c r="M493" s="21"/>
      <c r="N493" s="23"/>
      <c r="O493" s="23"/>
      <c r="P493" s="23"/>
      <c r="Q493" s="23"/>
      <c r="X493" s="24"/>
    </row>
    <row r="494" spans="1:24" x14ac:dyDescent="0.25">
      <c r="A494" s="18"/>
      <c r="I494" s="20"/>
      <c r="J494" s="21"/>
      <c r="K494" s="22"/>
      <c r="L494" s="21"/>
      <c r="M494" s="21"/>
      <c r="N494" s="23"/>
      <c r="O494" s="23"/>
      <c r="P494" s="23"/>
      <c r="Q494" s="23"/>
      <c r="X494" s="24"/>
    </row>
    <row r="495" spans="1:24" x14ac:dyDescent="0.25">
      <c r="A495" s="18"/>
      <c r="I495" s="20"/>
      <c r="J495" s="21"/>
      <c r="K495" s="22"/>
      <c r="L495" s="21"/>
      <c r="M495" s="21"/>
      <c r="N495" s="23"/>
      <c r="O495" s="23"/>
      <c r="P495" s="23"/>
      <c r="Q495" s="23"/>
      <c r="X495" s="24"/>
    </row>
    <row r="496" spans="1:24" x14ac:dyDescent="0.25">
      <c r="A496" s="18"/>
      <c r="I496" s="20"/>
      <c r="J496" s="21"/>
      <c r="K496" s="22"/>
      <c r="L496" s="21"/>
      <c r="M496" s="21"/>
      <c r="N496" s="23"/>
      <c r="O496" s="23"/>
      <c r="P496" s="23"/>
      <c r="Q496" s="23"/>
      <c r="X496" s="24"/>
    </row>
    <row r="497" spans="1:24" x14ac:dyDescent="0.25">
      <c r="A497" s="18"/>
      <c r="I497" s="20"/>
      <c r="J497" s="21"/>
      <c r="K497" s="22"/>
      <c r="L497" s="21"/>
      <c r="M497" s="21"/>
      <c r="N497" s="23"/>
      <c r="O497" s="23"/>
      <c r="P497" s="23"/>
      <c r="Q497" s="23"/>
      <c r="X497" s="24"/>
    </row>
    <row r="498" spans="1:24" x14ac:dyDescent="0.25">
      <c r="A498" s="18"/>
      <c r="I498" s="20"/>
      <c r="J498" s="21"/>
      <c r="K498" s="22"/>
      <c r="L498" s="21"/>
      <c r="M498" s="21"/>
      <c r="N498" s="23"/>
      <c r="O498" s="23"/>
      <c r="P498" s="23"/>
      <c r="Q498" s="23"/>
      <c r="X498" s="24"/>
    </row>
    <row r="499" spans="1:24" x14ac:dyDescent="0.25">
      <c r="A499" s="18"/>
      <c r="I499" s="20"/>
      <c r="J499" s="21"/>
      <c r="K499" s="22"/>
      <c r="L499" s="21"/>
      <c r="M499" s="21"/>
      <c r="N499" s="23"/>
      <c r="O499" s="23"/>
      <c r="P499" s="23"/>
      <c r="Q499" s="23"/>
      <c r="X499" s="24"/>
    </row>
    <row r="500" spans="1:24" x14ac:dyDescent="0.25">
      <c r="A500" s="18"/>
      <c r="I500" s="20"/>
      <c r="J500" s="21"/>
      <c r="K500" s="22"/>
      <c r="L500" s="21"/>
      <c r="M500" s="21"/>
      <c r="N500" s="23"/>
      <c r="O500" s="23"/>
      <c r="P500" s="23"/>
      <c r="Q500" s="23"/>
      <c r="X500" s="24"/>
    </row>
    <row r="501" spans="1:24" x14ac:dyDescent="0.25">
      <c r="A501" s="18"/>
      <c r="I501" s="20"/>
      <c r="J501" s="21"/>
      <c r="K501" s="22"/>
      <c r="L501" s="21"/>
      <c r="M501" s="21"/>
      <c r="N501" s="23"/>
      <c r="O501" s="23"/>
      <c r="P501" s="23"/>
      <c r="Q501" s="23"/>
      <c r="X501" s="24"/>
    </row>
    <row r="502" spans="1:24" x14ac:dyDescent="0.25">
      <c r="A502" s="18"/>
      <c r="I502" s="20"/>
      <c r="J502" s="21"/>
      <c r="K502" s="22"/>
      <c r="L502" s="21"/>
      <c r="M502" s="21"/>
      <c r="N502" s="23"/>
      <c r="O502" s="23"/>
      <c r="P502" s="23"/>
      <c r="Q502" s="23"/>
      <c r="X502" s="24"/>
    </row>
    <row r="503" spans="1:24" x14ac:dyDescent="0.25">
      <c r="A503" s="18"/>
      <c r="I503" s="20"/>
      <c r="J503" s="21"/>
      <c r="K503" s="22"/>
      <c r="L503" s="21"/>
      <c r="M503" s="21"/>
      <c r="N503" s="23"/>
      <c r="O503" s="23"/>
      <c r="P503" s="23"/>
      <c r="Q503" s="23"/>
      <c r="X503" s="24"/>
    </row>
    <row r="504" spans="1:24" x14ac:dyDescent="0.25">
      <c r="A504" s="18"/>
      <c r="I504" s="20"/>
      <c r="J504" s="21"/>
      <c r="K504" s="22"/>
      <c r="L504" s="21"/>
      <c r="M504" s="21"/>
      <c r="N504" s="23"/>
      <c r="O504" s="23"/>
      <c r="P504" s="23"/>
      <c r="Q504" s="23"/>
      <c r="X504" s="24"/>
    </row>
    <row r="505" spans="1:24" x14ac:dyDescent="0.25">
      <c r="A505" s="18"/>
      <c r="I505" s="20"/>
      <c r="J505" s="21"/>
      <c r="K505" s="22"/>
      <c r="L505" s="21"/>
      <c r="M505" s="21"/>
      <c r="N505" s="23"/>
      <c r="O505" s="23"/>
      <c r="P505" s="23"/>
      <c r="Q505" s="23"/>
      <c r="X505" s="24"/>
    </row>
    <row r="506" spans="1:24" x14ac:dyDescent="0.25">
      <c r="A506" s="18"/>
      <c r="I506" s="20"/>
      <c r="J506" s="21"/>
      <c r="K506" s="22"/>
      <c r="L506" s="21"/>
      <c r="M506" s="21"/>
      <c r="N506" s="23"/>
      <c r="O506" s="23"/>
      <c r="P506" s="23"/>
      <c r="Q506" s="23"/>
      <c r="X506" s="24"/>
    </row>
    <row r="507" spans="1:24" x14ac:dyDescent="0.25">
      <c r="A507" s="18"/>
      <c r="I507" s="20"/>
      <c r="J507" s="21"/>
      <c r="K507" s="22"/>
      <c r="L507" s="21"/>
      <c r="M507" s="21"/>
      <c r="N507" s="23"/>
      <c r="O507" s="23"/>
      <c r="P507" s="23"/>
      <c r="Q507" s="23"/>
      <c r="X507" s="24"/>
    </row>
    <row r="508" spans="1:24" x14ac:dyDescent="0.25">
      <c r="A508" s="18"/>
      <c r="I508" s="20"/>
      <c r="J508" s="21"/>
      <c r="K508" s="22"/>
      <c r="L508" s="21"/>
      <c r="M508" s="21"/>
      <c r="N508" s="23"/>
      <c r="O508" s="23"/>
      <c r="P508" s="23"/>
      <c r="Q508" s="23"/>
      <c r="X508" s="24"/>
    </row>
    <row r="509" spans="1:24" x14ac:dyDescent="0.25">
      <c r="A509" s="18"/>
      <c r="I509" s="20"/>
      <c r="J509" s="21"/>
      <c r="K509" s="22"/>
      <c r="L509" s="21"/>
      <c r="M509" s="21"/>
      <c r="N509" s="23"/>
      <c r="O509" s="23"/>
      <c r="P509" s="23"/>
      <c r="Q509" s="23"/>
      <c r="X509" s="24"/>
    </row>
    <row r="510" spans="1:24" x14ac:dyDescent="0.25">
      <c r="A510" s="18"/>
      <c r="I510" s="20"/>
      <c r="J510" s="21"/>
      <c r="K510" s="22"/>
      <c r="L510" s="21"/>
      <c r="M510" s="21"/>
      <c r="N510" s="23"/>
      <c r="O510" s="23"/>
      <c r="P510" s="23"/>
      <c r="Q510" s="23"/>
      <c r="X510" s="24"/>
    </row>
    <row r="511" spans="1:24" x14ac:dyDescent="0.25">
      <c r="A511" s="18"/>
      <c r="I511" s="20"/>
      <c r="J511" s="21"/>
      <c r="K511" s="22"/>
      <c r="L511" s="21"/>
      <c r="M511" s="21"/>
      <c r="N511" s="23"/>
      <c r="O511" s="23"/>
      <c r="P511" s="23"/>
      <c r="Q511" s="23"/>
      <c r="X511" s="24"/>
    </row>
    <row r="512" spans="1:24" x14ac:dyDescent="0.25">
      <c r="A512" s="18"/>
      <c r="I512" s="20"/>
      <c r="J512" s="21"/>
      <c r="K512" s="22"/>
      <c r="L512" s="21"/>
      <c r="M512" s="21"/>
      <c r="N512" s="23"/>
      <c r="O512" s="23"/>
      <c r="P512" s="23"/>
      <c r="Q512" s="23"/>
      <c r="X512" s="24"/>
    </row>
    <row r="513" spans="1:24" x14ac:dyDescent="0.25">
      <c r="A513" s="18"/>
      <c r="I513" s="20"/>
      <c r="J513" s="21"/>
      <c r="K513" s="22"/>
      <c r="L513" s="21"/>
      <c r="M513" s="21"/>
      <c r="N513" s="23"/>
      <c r="O513" s="23"/>
      <c r="P513" s="23"/>
      <c r="Q513" s="23"/>
      <c r="X513" s="24"/>
    </row>
    <row r="514" spans="1:24" x14ac:dyDescent="0.25">
      <c r="A514" s="18"/>
      <c r="I514" s="20"/>
      <c r="J514" s="21"/>
      <c r="K514" s="22"/>
      <c r="L514" s="21"/>
      <c r="M514" s="21"/>
      <c r="N514" s="23"/>
      <c r="O514" s="23"/>
      <c r="P514" s="23"/>
      <c r="Q514" s="23"/>
      <c r="X514" s="24"/>
    </row>
    <row r="515" spans="1:24" x14ac:dyDescent="0.25">
      <c r="A515" s="18"/>
      <c r="I515" s="20"/>
      <c r="J515" s="21"/>
      <c r="K515" s="22"/>
      <c r="L515" s="21"/>
      <c r="M515" s="21"/>
      <c r="N515" s="23"/>
      <c r="O515" s="23"/>
      <c r="P515" s="23"/>
      <c r="Q515" s="23"/>
      <c r="X515" s="24"/>
    </row>
    <row r="516" spans="1:24" x14ac:dyDescent="0.25">
      <c r="A516" s="18"/>
      <c r="I516" s="20"/>
      <c r="J516" s="21"/>
      <c r="K516" s="22"/>
      <c r="L516" s="21"/>
      <c r="M516" s="21"/>
      <c r="N516" s="23"/>
      <c r="O516" s="23"/>
      <c r="P516" s="23"/>
      <c r="Q516" s="23"/>
      <c r="X516" s="24"/>
    </row>
    <row r="517" spans="1:24" x14ac:dyDescent="0.25">
      <c r="A517" s="18"/>
      <c r="I517" s="20"/>
      <c r="J517" s="21"/>
      <c r="K517" s="22"/>
      <c r="L517" s="21"/>
      <c r="M517" s="21"/>
      <c r="N517" s="23"/>
      <c r="O517" s="23"/>
      <c r="P517" s="23"/>
      <c r="Q517" s="23"/>
      <c r="X517" s="24"/>
    </row>
    <row r="518" spans="1:24" x14ac:dyDescent="0.25">
      <c r="A518" s="18"/>
      <c r="I518" s="20"/>
      <c r="J518" s="21"/>
      <c r="K518" s="22"/>
      <c r="L518" s="21"/>
      <c r="M518" s="21"/>
      <c r="N518" s="23"/>
      <c r="O518" s="23"/>
      <c r="P518" s="23"/>
      <c r="Q518" s="23"/>
      <c r="X518" s="24"/>
    </row>
    <row r="519" spans="1:24" x14ac:dyDescent="0.25">
      <c r="A519" s="18"/>
      <c r="I519" s="20"/>
      <c r="J519" s="21"/>
      <c r="K519" s="22"/>
      <c r="L519" s="21"/>
      <c r="M519" s="21"/>
      <c r="N519" s="23"/>
      <c r="O519" s="23"/>
      <c r="P519" s="23"/>
      <c r="Q519" s="23"/>
      <c r="X519" s="24"/>
    </row>
    <row r="520" spans="1:24" x14ac:dyDescent="0.25">
      <c r="A520" s="18"/>
      <c r="I520" s="20"/>
      <c r="J520" s="21"/>
      <c r="K520" s="22"/>
      <c r="L520" s="21"/>
      <c r="M520" s="21"/>
      <c r="N520" s="23"/>
      <c r="O520" s="23"/>
      <c r="P520" s="23"/>
      <c r="Q520" s="23"/>
      <c r="X520" s="24"/>
    </row>
    <row r="521" spans="1:24" x14ac:dyDescent="0.25">
      <c r="A521" s="18"/>
      <c r="I521" s="20"/>
      <c r="J521" s="21"/>
      <c r="K521" s="22"/>
      <c r="L521" s="21"/>
      <c r="M521" s="21"/>
      <c r="N521" s="23"/>
      <c r="O521" s="23"/>
      <c r="P521" s="23"/>
      <c r="Q521" s="23"/>
      <c r="X521" s="24"/>
    </row>
    <row r="522" spans="1:24" x14ac:dyDescent="0.25">
      <c r="A522" s="18"/>
      <c r="I522" s="20"/>
      <c r="J522" s="21"/>
      <c r="K522" s="22"/>
      <c r="L522" s="21"/>
      <c r="M522" s="21"/>
      <c r="N522" s="23"/>
      <c r="O522" s="23"/>
      <c r="P522" s="23"/>
      <c r="Q522" s="23"/>
      <c r="X522" s="24"/>
    </row>
    <row r="523" spans="1:24" x14ac:dyDescent="0.25">
      <c r="A523" s="18"/>
      <c r="I523" s="20"/>
      <c r="J523" s="21"/>
      <c r="K523" s="22"/>
      <c r="L523" s="21"/>
      <c r="M523" s="21"/>
      <c r="N523" s="23"/>
      <c r="O523" s="23"/>
      <c r="P523" s="23"/>
      <c r="Q523" s="23"/>
      <c r="X523" s="24"/>
    </row>
    <row r="524" spans="1:24" x14ac:dyDescent="0.25">
      <c r="A524" s="18"/>
      <c r="I524" s="20"/>
      <c r="J524" s="21"/>
      <c r="K524" s="22"/>
      <c r="L524" s="21"/>
      <c r="M524" s="21"/>
      <c r="N524" s="23"/>
      <c r="O524" s="23"/>
      <c r="P524" s="23"/>
      <c r="Q524" s="23"/>
      <c r="X524" s="24"/>
    </row>
    <row r="525" spans="1:24" x14ac:dyDescent="0.25">
      <c r="A525" s="18"/>
      <c r="I525" s="20"/>
      <c r="J525" s="21"/>
      <c r="K525" s="22"/>
      <c r="L525" s="21"/>
      <c r="M525" s="21"/>
      <c r="N525" s="23"/>
      <c r="O525" s="23"/>
      <c r="P525" s="23"/>
      <c r="Q525" s="23"/>
      <c r="X525" s="24"/>
    </row>
    <row r="526" spans="1:24" x14ac:dyDescent="0.25">
      <c r="A526" s="18"/>
      <c r="I526" s="20"/>
      <c r="J526" s="21"/>
      <c r="K526" s="22"/>
      <c r="L526" s="21"/>
      <c r="M526" s="21"/>
      <c r="N526" s="23"/>
      <c r="O526" s="23"/>
      <c r="P526" s="23"/>
      <c r="Q526" s="23"/>
      <c r="X526" s="24"/>
    </row>
    <row r="527" spans="1:24" x14ac:dyDescent="0.25">
      <c r="A527" s="18"/>
      <c r="I527" s="20"/>
      <c r="J527" s="21"/>
      <c r="K527" s="22"/>
      <c r="L527" s="21"/>
      <c r="M527" s="21"/>
      <c r="N527" s="23"/>
      <c r="O527" s="23"/>
      <c r="P527" s="23"/>
      <c r="Q527" s="23"/>
      <c r="X527" s="24"/>
    </row>
    <row r="528" spans="1:24" x14ac:dyDescent="0.25">
      <c r="A528" s="18"/>
      <c r="I528" s="20"/>
      <c r="J528" s="21"/>
      <c r="K528" s="22"/>
      <c r="L528" s="21"/>
      <c r="M528" s="21"/>
      <c r="N528" s="23"/>
      <c r="O528" s="23"/>
      <c r="P528" s="23"/>
      <c r="Q528" s="23"/>
      <c r="X528" s="24"/>
    </row>
    <row r="529" spans="1:24" x14ac:dyDescent="0.25">
      <c r="A529" s="18"/>
      <c r="I529" s="20"/>
      <c r="J529" s="21"/>
      <c r="K529" s="22"/>
      <c r="L529" s="21"/>
      <c r="M529" s="21"/>
      <c r="N529" s="23"/>
      <c r="O529" s="23"/>
      <c r="P529" s="23"/>
      <c r="Q529" s="23"/>
      <c r="X529" s="24"/>
    </row>
    <row r="530" spans="1:24" x14ac:dyDescent="0.25">
      <c r="A530" s="18"/>
      <c r="I530" s="20"/>
      <c r="J530" s="21"/>
      <c r="K530" s="22"/>
      <c r="L530" s="21"/>
      <c r="M530" s="21"/>
      <c r="N530" s="23"/>
      <c r="O530" s="23"/>
      <c r="P530" s="23"/>
      <c r="Q530" s="23"/>
      <c r="X530" s="24"/>
    </row>
    <row r="531" spans="1:24" x14ac:dyDescent="0.25">
      <c r="A531" s="18"/>
      <c r="I531" s="20"/>
      <c r="J531" s="21"/>
      <c r="K531" s="22"/>
      <c r="L531" s="21"/>
      <c r="M531" s="21"/>
      <c r="N531" s="23"/>
      <c r="O531" s="23"/>
      <c r="P531" s="23"/>
      <c r="Q531" s="23"/>
      <c r="X531" s="24"/>
    </row>
    <row r="532" spans="1:24" x14ac:dyDescent="0.25">
      <c r="A532" s="18"/>
      <c r="I532" s="20"/>
      <c r="J532" s="21"/>
      <c r="K532" s="22"/>
      <c r="L532" s="21"/>
      <c r="M532" s="21"/>
      <c r="N532" s="23"/>
      <c r="O532" s="23"/>
      <c r="P532" s="23"/>
      <c r="Q532" s="23"/>
      <c r="X532" s="24"/>
    </row>
    <row r="533" spans="1:24" x14ac:dyDescent="0.25">
      <c r="A533" s="18"/>
      <c r="I533" s="20"/>
      <c r="J533" s="21"/>
      <c r="K533" s="22"/>
      <c r="L533" s="21"/>
      <c r="M533" s="21"/>
      <c r="N533" s="23"/>
      <c r="O533" s="23"/>
      <c r="P533" s="23"/>
      <c r="Q533" s="23"/>
      <c r="X533" s="24"/>
    </row>
    <row r="534" spans="1:24" x14ac:dyDescent="0.25">
      <c r="A534" s="18"/>
      <c r="I534" s="20"/>
      <c r="J534" s="21"/>
      <c r="K534" s="22"/>
      <c r="L534" s="21"/>
      <c r="M534" s="21"/>
      <c r="N534" s="23"/>
      <c r="O534" s="23"/>
      <c r="P534" s="23"/>
      <c r="Q534" s="23"/>
      <c r="X534" s="24"/>
    </row>
    <row r="535" spans="1:24" x14ac:dyDescent="0.25">
      <c r="A535" s="18"/>
      <c r="I535" s="20"/>
      <c r="J535" s="21"/>
      <c r="K535" s="22"/>
      <c r="L535" s="21"/>
      <c r="M535" s="21"/>
      <c r="N535" s="23"/>
      <c r="O535" s="23"/>
      <c r="P535" s="23"/>
      <c r="Q535" s="23"/>
      <c r="X535" s="24"/>
    </row>
  </sheetData>
  <sortState xmlns:xlrd2="http://schemas.microsoft.com/office/spreadsheetml/2017/richdata2" ref="A2:X53">
    <sortCondition ref="A1"/>
  </sortState>
  <conditionalFormatting sqref="N2:W81">
    <cfRule type="expression" dxfId="0" priority="2">
      <formula>AND(N2&lt;&gt;"",N2&lt;=AVERAGEIFS($N$2:$N$81,$B$2:$B$81,$B2,$C$2:$C$81,$C2,$D$2:$D$81,$D2))</formula>
    </cfRule>
    <cfRule type="expression" dxfId="1" priority="1">
      <formula>AND(N2&lt;&gt;"",N2&gt;AVERAGEIFS($N$2:$N$81,$B$2:$B$81,$B2,$C$2:$C$81,$C2,$D$2:$D$81,$D2))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766EA-C4D5-420B-A874-4A4CB964B671}">
  <dimension ref="A1:N61"/>
  <sheetViews>
    <sheetView workbookViewId="0">
      <selection activeCell="L5" sqref="L5"/>
    </sheetView>
  </sheetViews>
  <sheetFormatPr baseColWidth="10" defaultRowHeight="15" x14ac:dyDescent="0.25"/>
  <cols>
    <col min="1" max="1" width="9.140625" bestFit="1" customWidth="1"/>
    <col min="2" max="2" width="7.5703125" bestFit="1" customWidth="1"/>
    <col min="3" max="3" width="11" bestFit="1" customWidth="1"/>
    <col min="4" max="4" width="28.7109375" bestFit="1" customWidth="1"/>
    <col min="5" max="14" width="9.28515625" customWidth="1"/>
  </cols>
  <sheetData>
    <row r="1" spans="1:14" ht="30" customHeight="1" x14ac:dyDescent="0.25">
      <c r="A1" s="9" t="s">
        <v>1</v>
      </c>
      <c r="B1" s="9" t="s">
        <v>2</v>
      </c>
      <c r="C1" s="9" t="s">
        <v>3</v>
      </c>
      <c r="D1" s="9" t="s">
        <v>5</v>
      </c>
      <c r="E1" s="9" t="s">
        <v>25</v>
      </c>
      <c r="F1" s="9" t="s">
        <v>26</v>
      </c>
      <c r="G1" s="9" t="s">
        <v>27</v>
      </c>
      <c r="H1" s="9" t="s">
        <v>28</v>
      </c>
      <c r="I1" s="9" t="s">
        <v>29</v>
      </c>
      <c r="J1" s="9" t="s">
        <v>30</v>
      </c>
      <c r="K1" s="9" t="s">
        <v>31</v>
      </c>
      <c r="L1" s="9" t="s">
        <v>32</v>
      </c>
      <c r="M1" s="9" t="s">
        <v>33</v>
      </c>
      <c r="N1" s="9" t="s">
        <v>34</v>
      </c>
    </row>
    <row r="2" spans="1:14" hidden="1" x14ac:dyDescent="0.25">
      <c r="A2">
        <v>2020</v>
      </c>
      <c r="B2">
        <v>4</v>
      </c>
      <c r="D2">
        <v>1</v>
      </c>
      <c r="E2" s="2">
        <f ca="1">IFERROR(AVERAGEIFS(INDIRECT("Data[K"&amp;MID(E$1,10,3)&amp;"]"),Data[Année],Moyennes[[#This Row],[Année]],Data[Mois],Moyennes[[#This Row],[Mois]],Data[Lieu],Moyennes[[#This Row],[Lieu]]),"")</f>
        <v>4.6759259259259263E-3</v>
      </c>
      <c r="F2" s="2">
        <f>IFERROR(AVERAGEIFS(Data!O:O,Data!$B:$B,'Moy Temps'!$A2,Data!$C:$C,'Moy Temps'!$B2,Data!$F:$F,'Moy Temps'!$D2), "")</f>
        <v>5.8217592592592592E-3</v>
      </c>
      <c r="G2" s="2">
        <f>IFERROR(AVERAGEIFS(Data!P:P,Data!$B:$B,'Moy Temps'!$A2,Data!$C:$C,'Moy Temps'!$B2,Data!$F:$F,'Moy Temps'!$D2), "")</f>
        <v>4.8379629629629632E-3</v>
      </c>
      <c r="H2" s="2">
        <f>IFERROR(AVERAGEIFS(Data!Q:Q,Data!$B:$B,'Moy Temps'!$A2,Data!$C:$C,'Moy Temps'!$B2,Data!$F:$F,'Moy Temps'!$D2), "")</f>
        <v>6.2615740740740748E-3</v>
      </c>
      <c r="I2" s="2" t="str">
        <f>IFERROR(AVERAGEIFS(Data!R:R,Data!$B:$B,'Moy Temps'!$A2,Data!$C:$C,'Moy Temps'!$B2,Data!$F:$F,'Moy Temps'!$D2), "")</f>
        <v/>
      </c>
      <c r="J2" s="2" t="str">
        <f>IFERROR(AVERAGEIFS(Data!S:S,Data!$B:$B,'Moy Temps'!$A2,Data!$C:$C,'Moy Temps'!$B2,Data!$F:$F,'Moy Temps'!$D2), "")</f>
        <v/>
      </c>
      <c r="K2" s="2" t="str">
        <f>IFERROR(AVERAGEIFS(Data!T:T,Data!$B:$B,'Moy Temps'!$A2,Data!$C:$C,'Moy Temps'!$B2,Data!$F:$F,'Moy Temps'!$D2), "")</f>
        <v/>
      </c>
      <c r="L2" s="2" t="str">
        <f>IFERROR(AVERAGEIFS(Data!U:U,Data!$B:$B,'Moy Temps'!$A2,Data!$C:$C,'Moy Temps'!$B2,Data!$F:$F,'Moy Temps'!$D2), "")</f>
        <v/>
      </c>
      <c r="M2" s="2" t="str">
        <f>IFERROR(AVERAGEIFS(Data!V:V,Data!$B:$B,'Moy Temps'!$A2,Data!$C:$C,'Moy Temps'!$B2,Data!$F:$F,'Moy Temps'!$D2), "")</f>
        <v/>
      </c>
      <c r="N2" s="2" t="str">
        <f>IFERROR(AVERAGEIFS(Data!W:W,Data!$B:$B,'Moy Temps'!$A2,Data!$C:$C,'Moy Temps'!$B2,Data!$F:$F,'Moy Temps'!$D2), "")</f>
        <v/>
      </c>
    </row>
    <row r="3" spans="1:14" hidden="1" x14ac:dyDescent="0.25">
      <c r="A3">
        <v>2020</v>
      </c>
      <c r="B3">
        <v>4</v>
      </c>
      <c r="D3">
        <v>2</v>
      </c>
      <c r="E3" s="2" t="str">
        <f ca="1">IFERROR(AVERAGEIFS(INDIRECT("Data[K"&amp;MID(E$1,10,3)&amp;"]"),Data[Année],Moyennes[[#This Row],[Année]],Data[Mois],Moyennes[[#This Row],[Mois]],Data[Lieu],Moyennes[[#This Row],[Lieu]]),"")</f>
        <v/>
      </c>
      <c r="F3" s="2" t="str">
        <f>IFERROR(AVERAGEIFS(Data!O:O,Data!$B:$B,'Moy Temps'!$A3,Data!$C:$C,'Moy Temps'!$B3,Data!$F:$F,'Moy Temps'!$D3), "")</f>
        <v/>
      </c>
      <c r="G3" s="2" t="str">
        <f>IFERROR(AVERAGEIFS(Data!P:P,Data!$B:$B,'Moy Temps'!$A3,Data!$C:$C,'Moy Temps'!$B3,Data!$F:$F,'Moy Temps'!$D3), "")</f>
        <v/>
      </c>
      <c r="H3" s="2" t="str">
        <f>IFERROR(AVERAGEIFS(Data!Q:Q,Data!$B:$B,'Moy Temps'!$A3,Data!$C:$C,'Moy Temps'!$B3,Data!$F:$F,'Moy Temps'!$D3), "")</f>
        <v/>
      </c>
      <c r="I3" s="2" t="str">
        <f>IFERROR(AVERAGEIFS(Data!R:R,Data!$B:$B,'Moy Temps'!$A3,Data!$C:$C,'Moy Temps'!$B3,Data!$F:$F,'Moy Temps'!$D3), "")</f>
        <v/>
      </c>
      <c r="J3" s="2" t="str">
        <f>IFERROR(AVERAGEIFS(Data!S:S,Data!$B:$B,'Moy Temps'!$A3,Data!$C:$C,'Moy Temps'!$B3,Data!$F:$F,'Moy Temps'!$D3), "")</f>
        <v/>
      </c>
      <c r="K3" s="2" t="str">
        <f>IFERROR(AVERAGEIFS(Data!T:T,Data!$B:$B,'Moy Temps'!$A3,Data!$C:$C,'Moy Temps'!$B3,Data!$F:$F,'Moy Temps'!$D3), "")</f>
        <v/>
      </c>
      <c r="L3" s="2" t="str">
        <f>IFERROR(AVERAGEIFS(Data!U:U,Data!$B:$B,'Moy Temps'!$A3,Data!$C:$C,'Moy Temps'!$B3,Data!$F:$F,'Moy Temps'!$D3), "")</f>
        <v/>
      </c>
      <c r="M3" s="2" t="str">
        <f>IFERROR(AVERAGEIFS(Data!V:V,Data!$B:$B,'Moy Temps'!$A3,Data!$C:$C,'Moy Temps'!$B3,Data!$F:$F,'Moy Temps'!$D3), "")</f>
        <v/>
      </c>
      <c r="N3" s="2" t="str">
        <f>IFERROR(AVERAGEIFS(Data!W:W,Data!$B:$B,'Moy Temps'!$A3,Data!$C:$C,'Moy Temps'!$B3,Data!$F:$F,'Moy Temps'!$D3), "")</f>
        <v/>
      </c>
    </row>
    <row r="4" spans="1:14" hidden="1" x14ac:dyDescent="0.25">
      <c r="A4">
        <v>2020</v>
      </c>
      <c r="B4">
        <v>4</v>
      </c>
      <c r="D4">
        <v>6</v>
      </c>
      <c r="E4" s="2" t="str">
        <f ca="1">IFERROR(AVERAGEIFS(INDIRECT("Data[K"&amp;MID(E$1,10,3)&amp;"]"),Data[Année],Moyennes[[#This Row],[Année]],Data[Mois],Moyennes[[#This Row],[Mois]],Data[Lieu],Moyennes[[#This Row],[Lieu]]),"")</f>
        <v/>
      </c>
      <c r="F4" s="2" t="str">
        <f>IFERROR(AVERAGEIFS(Data!O:O,Data!$B:$B,'Moy Temps'!$A4,Data!$C:$C,'Moy Temps'!$B4,Data!$F:$F,'Moy Temps'!$D4), "")</f>
        <v/>
      </c>
      <c r="G4" s="2" t="str">
        <f>IFERROR(AVERAGEIFS(Data!P:P,Data!$B:$B,'Moy Temps'!$A4,Data!$C:$C,'Moy Temps'!$B4,Data!$F:$F,'Moy Temps'!$D4), "")</f>
        <v/>
      </c>
      <c r="H4" s="2" t="str">
        <f>IFERROR(AVERAGEIFS(Data!Q:Q,Data!$B:$B,'Moy Temps'!$A4,Data!$C:$C,'Moy Temps'!$B4,Data!$F:$F,'Moy Temps'!$D4), "")</f>
        <v/>
      </c>
      <c r="I4" s="2" t="str">
        <f>IFERROR(AVERAGEIFS(Data!R:R,Data!$B:$B,'Moy Temps'!$A4,Data!$C:$C,'Moy Temps'!$B4,Data!$F:$F,'Moy Temps'!$D4), "")</f>
        <v/>
      </c>
      <c r="J4" s="2" t="str">
        <f>IFERROR(AVERAGEIFS(Data!S:S,Data!$B:$B,'Moy Temps'!$A4,Data!$C:$C,'Moy Temps'!$B4,Data!$F:$F,'Moy Temps'!$D4), "")</f>
        <v/>
      </c>
      <c r="K4" s="2" t="str">
        <f>IFERROR(AVERAGEIFS(Data!T:T,Data!$B:$B,'Moy Temps'!$A4,Data!$C:$C,'Moy Temps'!$B4,Data!$F:$F,'Moy Temps'!$D4), "")</f>
        <v/>
      </c>
      <c r="L4" s="2" t="str">
        <f>IFERROR(AVERAGEIFS(Data!U:U,Data!$B:$B,'Moy Temps'!$A4,Data!$C:$C,'Moy Temps'!$B4,Data!$F:$F,'Moy Temps'!$D4), "")</f>
        <v/>
      </c>
      <c r="M4" s="2" t="str">
        <f>IFERROR(AVERAGEIFS(Data!V:V,Data!$B:$B,'Moy Temps'!$A4,Data!$C:$C,'Moy Temps'!$B4,Data!$F:$F,'Moy Temps'!$D4), "")</f>
        <v/>
      </c>
      <c r="N4" s="2" t="str">
        <f>IFERROR(AVERAGEIFS(Data!W:W,Data!$B:$B,'Moy Temps'!$A4,Data!$C:$C,'Moy Temps'!$B4,Data!$F:$F,'Moy Temps'!$D4), "")</f>
        <v/>
      </c>
    </row>
    <row r="5" spans="1:14" x14ac:dyDescent="0.25">
      <c r="A5">
        <v>2020</v>
      </c>
      <c r="B5">
        <v>4</v>
      </c>
      <c r="D5">
        <v>7</v>
      </c>
      <c r="E5" s="2" t="str">
        <f ca="1">IFERROR(AVERAGEIFS(INDIRECT("Data[K"&amp;MID(E$1,10,3)&amp;"]"),Data[Année],Moyennes[[#This Row],[Année]],Data[Mois],Moyennes[[#This Row],[Mois]],Data[Lieu],Moyennes[[#This Row],[Lieu]]),"")</f>
        <v/>
      </c>
      <c r="F5" s="2" t="str">
        <f ca="1">IFERROR(AVERAGEIFS(INDIRECT("Data[K"&amp;MID(F$1,10,3)&amp;"]"),Data[Année],Moyennes[[#This Row],[Année]],Data[Mois],Moyennes[[#This Row],[Mois]],Data[Lieu],Moyennes[[#This Row],[Lieu]]),"")</f>
        <v/>
      </c>
      <c r="G5" s="2" t="str">
        <f ca="1">IFERROR(AVERAGEIFS(INDIRECT("Data[K"&amp;MID(G$1,10,3)&amp;"]"),Data[Année],Moyennes[[#This Row],[Année]],Data[Mois],Moyennes[[#This Row],[Mois]],Data[Lieu],Moyennes[[#This Row],[Lieu]]),"")</f>
        <v/>
      </c>
      <c r="H5" s="2" t="str">
        <f ca="1">IFERROR(AVERAGEIFS(INDIRECT("Data[K"&amp;MID(H$1,10,3)&amp;"]"),Data[Année],Moyennes[[#This Row],[Année]],Data[Mois],Moyennes[[#This Row],[Mois]],Data[Lieu],Moyennes[[#This Row],[Lieu]]),"")</f>
        <v/>
      </c>
      <c r="I5" s="2" t="str">
        <f ca="1">IFERROR(AVERAGEIFS(INDIRECT("Data[K"&amp;MID(I$1,10,3)&amp;"]"),Data[Année],Moyennes[[#This Row],[Année]],Data[Mois],Moyennes[[#This Row],[Mois]],Data[Lieu],Moyennes[[#This Row],[Lieu]]),"")</f>
        <v/>
      </c>
      <c r="J5" s="2" t="str">
        <f ca="1">IFERROR(AVERAGEIFS(INDIRECT("Data[K"&amp;MID(J$1,10,3)&amp;"]"),Data[Année],Moyennes[[#This Row],[Année]],Data[Mois],Moyennes[[#This Row],[Mois]],Data[Lieu],Moyennes[[#This Row],[Lieu]]),"")</f>
        <v/>
      </c>
      <c r="K5" s="2" t="str">
        <f ca="1">IFERROR(AVERAGEIFS(INDIRECT("Data[K"&amp;MID(K$1,10,3)&amp;"]"),Data[Année],Moyennes[[#This Row],[Année]],Data[Mois],Moyennes[[#This Row],[Mois]],Data[Lieu],Moyennes[[#This Row],[Lieu]]),"")</f>
        <v/>
      </c>
      <c r="L5" s="2" t="str">
        <f ca="1">IFERROR(AVERAGEIFS(INDIRECT("Data[K"&amp;MID(L$1,10,3)&amp;"]"),Data[Année],Moyennes[[#This Row],[Année]],Data[Mois],Moyennes[[#This Row],[Mois]],Data[Lieu],Moyennes[[#This Row],[Lieu]]),"")</f>
        <v/>
      </c>
      <c r="M5" s="2" t="str">
        <f ca="1">IFERROR(AVERAGEIFS(INDIRECT("Data[K"&amp;MID(M$1,10,3)&amp;"]"),Data[Année],Moyennes[[#This Row],[Année]],Data[Mois],Moyennes[[#This Row],[Mois]],Data[Lieu],Moyennes[[#This Row],[Lieu]]),"")</f>
        <v/>
      </c>
      <c r="N5" s="2" t="str">
        <f ca="1">IFERROR(AVERAGEIFS(INDIRECT("Data[K"&amp;MID(N$1,10,3)&amp;"]"),Data[Année],Moyennes[[#This Row],[Année]],Data[Mois],Moyennes[[#This Row],[Mois]],Data[Lieu],Moyennes[[#This Row],[Lieu]]),"")</f>
        <v/>
      </c>
    </row>
    <row r="6" spans="1:14" hidden="1" x14ac:dyDescent="0.25">
      <c r="A6">
        <v>2020</v>
      </c>
      <c r="B6">
        <v>4</v>
      </c>
      <c r="D6">
        <v>4</v>
      </c>
      <c r="E6" s="2" t="str">
        <f ca="1">IFERROR(AVERAGEIFS(INDIRECT("Data[K"&amp;MID(E$1,10,3)&amp;"]"),Data[Année],Moyennes[[#This Row],[Année]],Data[Mois],Moyennes[[#This Row],[Mois]],Data[Lieu],Moyennes[[#This Row],[Lieu]]),"")</f>
        <v/>
      </c>
      <c r="F6" s="2" t="str">
        <f>IFERROR(AVERAGEIFS(Data!O:O,Data!$B:$B,'Moy Temps'!$A6,Data!$C:$C,'Moy Temps'!$B6,Data!$F:$F,'Moy Temps'!$D6), "")</f>
        <v/>
      </c>
      <c r="G6" s="2" t="str">
        <f>IFERROR(AVERAGEIFS(Data!P:P,Data!$B:$B,'Moy Temps'!$A6,Data!$C:$C,'Moy Temps'!$B6,Data!$F:$F,'Moy Temps'!$D6), "")</f>
        <v/>
      </c>
      <c r="H6" s="2" t="str">
        <f>IFERROR(AVERAGEIFS(Data!Q:Q,Data!$B:$B,'Moy Temps'!$A6,Data!$C:$C,'Moy Temps'!$B6,Data!$F:$F,'Moy Temps'!$D6), "")</f>
        <v/>
      </c>
      <c r="I6" s="2" t="str">
        <f>IFERROR(AVERAGEIFS(Data!R:R,Data!$B:$B,'Moy Temps'!$A6,Data!$C:$C,'Moy Temps'!$B6,Data!$F:$F,'Moy Temps'!$D6), "")</f>
        <v/>
      </c>
      <c r="J6" s="2" t="str">
        <f>IFERROR(AVERAGEIFS(Data!S:S,Data!$B:$B,'Moy Temps'!$A6,Data!$C:$C,'Moy Temps'!$B6,Data!$F:$F,'Moy Temps'!$D6), "")</f>
        <v/>
      </c>
      <c r="K6" s="2" t="str">
        <f>IFERROR(AVERAGEIFS(Data!T:T,Data!$B:$B,'Moy Temps'!$A6,Data!$C:$C,'Moy Temps'!$B6,Data!$F:$F,'Moy Temps'!$D6), "")</f>
        <v/>
      </c>
      <c r="L6" s="2" t="str">
        <f>IFERROR(AVERAGEIFS(Data!U:U,Data!$B:$B,'Moy Temps'!$A6,Data!$C:$C,'Moy Temps'!$B6,Data!$F:$F,'Moy Temps'!$D6), "")</f>
        <v/>
      </c>
      <c r="M6" s="2" t="str">
        <f>IFERROR(AVERAGEIFS(Data!V:V,Data!$B:$B,'Moy Temps'!$A6,Data!$C:$C,'Moy Temps'!$B6,Data!$F:$F,'Moy Temps'!$D6), "")</f>
        <v/>
      </c>
      <c r="N6" s="2" t="str">
        <f>IFERROR(AVERAGEIFS(Data!W:W,Data!$B:$B,'Moy Temps'!$A6,Data!$C:$C,'Moy Temps'!$B6,Data!$F:$F,'Moy Temps'!$D6), "")</f>
        <v/>
      </c>
    </row>
    <row r="7" spans="1:14" hidden="1" x14ac:dyDescent="0.25">
      <c r="A7">
        <v>2020</v>
      </c>
      <c r="B7">
        <v>5</v>
      </c>
      <c r="D7">
        <v>1</v>
      </c>
      <c r="E7" s="2">
        <f ca="1">IFERROR(AVERAGEIFS(INDIRECT("Data[K"&amp;MID(E$1,10,3)&amp;"]"),Data[Année],Moyennes[[#This Row],[Année]],Data[Mois],Moyennes[[#This Row],[Mois]],Data[Lieu],Moyennes[[#This Row],[Lieu]]),"")</f>
        <v>4.7347608024691356E-3</v>
      </c>
      <c r="F7" s="2">
        <f>IFERROR(AVERAGEIFS(Data!O:O,Data!$B:$B,'Moy Temps'!$A7,Data!$C:$C,'Moy Temps'!$B7,Data!$F:$F,'Moy Temps'!$D7), "")</f>
        <v>5.8381558641975306E-3</v>
      </c>
      <c r="G7" s="2">
        <f>IFERROR(AVERAGEIFS(Data!P:P,Data!$B:$B,'Moy Temps'!$A7,Data!$C:$C,'Moy Temps'!$B7,Data!$F:$F,'Moy Temps'!$D7), "")</f>
        <v>5.2353395061728392E-3</v>
      </c>
      <c r="H7" s="2">
        <f>IFERROR(AVERAGEIFS(Data!Q:Q,Data!$B:$B,'Moy Temps'!$A7,Data!$C:$C,'Moy Temps'!$B7,Data!$F:$F,'Moy Temps'!$D7), "")</f>
        <v>7.5752314814814814E-3</v>
      </c>
      <c r="I7" s="2" t="str">
        <f>IFERROR(AVERAGEIFS(Data!R:R,Data!$B:$B,'Moy Temps'!$A7,Data!$C:$C,'Moy Temps'!$B7,Data!$F:$F,'Moy Temps'!$D7), "")</f>
        <v/>
      </c>
      <c r="J7" s="2" t="str">
        <f>IFERROR(AVERAGEIFS(Data!S:S,Data!$B:$B,'Moy Temps'!$A7,Data!$C:$C,'Moy Temps'!$B7,Data!$F:$F,'Moy Temps'!$D7), "")</f>
        <v/>
      </c>
      <c r="K7" s="2" t="str">
        <f>IFERROR(AVERAGEIFS(Data!T:T,Data!$B:$B,'Moy Temps'!$A7,Data!$C:$C,'Moy Temps'!$B7,Data!$F:$F,'Moy Temps'!$D7), "")</f>
        <v/>
      </c>
      <c r="L7" s="2" t="str">
        <f>IFERROR(AVERAGEIFS(Data!U:U,Data!$B:$B,'Moy Temps'!$A7,Data!$C:$C,'Moy Temps'!$B7,Data!$F:$F,'Moy Temps'!$D7), "")</f>
        <v/>
      </c>
      <c r="M7" s="2" t="str">
        <f>IFERROR(AVERAGEIFS(Data!V:V,Data!$B:$B,'Moy Temps'!$A7,Data!$C:$C,'Moy Temps'!$B7,Data!$F:$F,'Moy Temps'!$D7), "")</f>
        <v/>
      </c>
      <c r="N7" s="2" t="str">
        <f>IFERROR(AVERAGEIFS(Data!W:W,Data!$B:$B,'Moy Temps'!$A7,Data!$C:$C,'Moy Temps'!$B7,Data!$F:$F,'Moy Temps'!$D7), "")</f>
        <v/>
      </c>
    </row>
    <row r="8" spans="1:14" hidden="1" x14ac:dyDescent="0.25">
      <c r="A8">
        <v>2020</v>
      </c>
      <c r="B8">
        <v>5</v>
      </c>
      <c r="D8">
        <v>2</v>
      </c>
      <c r="E8" s="2">
        <f ca="1">IFERROR(AVERAGEIFS(INDIRECT("Data[K"&amp;MID(E$1,10,3)&amp;"]"),Data[Année],Moyennes[[#This Row],[Année]],Data[Mois],Moyennes[[#This Row],[Mois]],Data[Lieu],Moyennes[[#This Row],[Lieu]]),"")</f>
        <v>4.9074074074074072E-3</v>
      </c>
      <c r="F8" s="2">
        <f>IFERROR(AVERAGEIFS(Data!O:O,Data!$B:$B,'Moy Temps'!$A8,Data!$C:$C,'Moy Temps'!$B8,Data!$F:$F,'Moy Temps'!$D8), "")</f>
        <v>4.9189814814814816E-3</v>
      </c>
      <c r="G8" s="2" t="str">
        <f>IFERROR(AVERAGEIFS(Data!P:P,Data!$B:$B,'Moy Temps'!$A8,Data!$C:$C,'Moy Temps'!$B8,Data!$F:$F,'Moy Temps'!$D8), "")</f>
        <v/>
      </c>
      <c r="H8" s="2" t="str">
        <f>IFERROR(AVERAGEIFS(Data!Q:Q,Data!$B:$B,'Moy Temps'!$A8,Data!$C:$C,'Moy Temps'!$B8,Data!$F:$F,'Moy Temps'!$D8), "")</f>
        <v/>
      </c>
      <c r="I8" s="2" t="str">
        <f>IFERROR(AVERAGEIFS(Data!R:R,Data!$B:$B,'Moy Temps'!$A8,Data!$C:$C,'Moy Temps'!$B8,Data!$F:$F,'Moy Temps'!$D8), "")</f>
        <v/>
      </c>
      <c r="J8" s="2" t="str">
        <f>IFERROR(AVERAGEIFS(Data!S:S,Data!$B:$B,'Moy Temps'!$A8,Data!$C:$C,'Moy Temps'!$B8,Data!$F:$F,'Moy Temps'!$D8), "")</f>
        <v/>
      </c>
      <c r="K8" s="2" t="str">
        <f>IFERROR(AVERAGEIFS(Data!T:T,Data!$B:$B,'Moy Temps'!$A8,Data!$C:$C,'Moy Temps'!$B8,Data!$F:$F,'Moy Temps'!$D8), "")</f>
        <v/>
      </c>
      <c r="L8" s="2" t="str">
        <f>IFERROR(AVERAGEIFS(Data!U:U,Data!$B:$B,'Moy Temps'!$A8,Data!$C:$C,'Moy Temps'!$B8,Data!$F:$F,'Moy Temps'!$D8), "")</f>
        <v/>
      </c>
      <c r="M8" s="2" t="str">
        <f>IFERROR(AVERAGEIFS(Data!V:V,Data!$B:$B,'Moy Temps'!$A8,Data!$C:$C,'Moy Temps'!$B8,Data!$F:$F,'Moy Temps'!$D8), "")</f>
        <v/>
      </c>
      <c r="N8" s="2" t="str">
        <f>IFERROR(AVERAGEIFS(Data!W:W,Data!$B:$B,'Moy Temps'!$A8,Data!$C:$C,'Moy Temps'!$B8,Data!$F:$F,'Moy Temps'!$D8), "")</f>
        <v/>
      </c>
    </row>
    <row r="9" spans="1:14" hidden="1" x14ac:dyDescent="0.25">
      <c r="A9">
        <v>2020</v>
      </c>
      <c r="B9">
        <v>5</v>
      </c>
      <c r="D9">
        <v>6</v>
      </c>
      <c r="E9" s="2" t="str">
        <f ca="1">IFERROR(AVERAGEIFS(INDIRECT("Data[K"&amp;MID(E$1,10,3)&amp;"]"),Data[Année],Moyennes[[#This Row],[Année]],Data[Mois],Moyennes[[#This Row],[Mois]],Data[Lieu],Moyennes[[#This Row],[Lieu]]),"")</f>
        <v/>
      </c>
      <c r="F9" s="2" t="str">
        <f>IFERROR(AVERAGEIFS(Data!O:O,Data!$B:$B,'Moy Temps'!$A9,Data!$C:$C,'Moy Temps'!$B9,Data!$F:$F,'Moy Temps'!$D9), "")</f>
        <v/>
      </c>
      <c r="G9" s="2" t="str">
        <f>IFERROR(AVERAGEIFS(Data!P:P,Data!$B:$B,'Moy Temps'!$A9,Data!$C:$C,'Moy Temps'!$B9,Data!$F:$F,'Moy Temps'!$D9), "")</f>
        <v/>
      </c>
      <c r="H9" s="2" t="str">
        <f>IFERROR(AVERAGEIFS(Data!Q:Q,Data!$B:$B,'Moy Temps'!$A9,Data!$C:$C,'Moy Temps'!$B9,Data!$F:$F,'Moy Temps'!$D9), "")</f>
        <v/>
      </c>
      <c r="I9" s="2" t="str">
        <f>IFERROR(AVERAGEIFS(Data!R:R,Data!$B:$B,'Moy Temps'!$A9,Data!$C:$C,'Moy Temps'!$B9,Data!$F:$F,'Moy Temps'!$D9), "")</f>
        <v/>
      </c>
      <c r="J9" s="2" t="str">
        <f>IFERROR(AVERAGEIFS(Data!S:S,Data!$B:$B,'Moy Temps'!$A9,Data!$C:$C,'Moy Temps'!$B9,Data!$F:$F,'Moy Temps'!$D9), "")</f>
        <v/>
      </c>
      <c r="K9" s="2" t="str">
        <f>IFERROR(AVERAGEIFS(Data!T:T,Data!$B:$B,'Moy Temps'!$A9,Data!$C:$C,'Moy Temps'!$B9,Data!$F:$F,'Moy Temps'!$D9), "")</f>
        <v/>
      </c>
      <c r="L9" s="2" t="str">
        <f>IFERROR(AVERAGEIFS(Data!U:U,Data!$B:$B,'Moy Temps'!$A9,Data!$C:$C,'Moy Temps'!$B9,Data!$F:$F,'Moy Temps'!$D9), "")</f>
        <v/>
      </c>
      <c r="M9" s="2" t="str">
        <f>IFERROR(AVERAGEIFS(Data!V:V,Data!$B:$B,'Moy Temps'!$A9,Data!$C:$C,'Moy Temps'!$B9,Data!$F:$F,'Moy Temps'!$D9), "")</f>
        <v/>
      </c>
      <c r="N9" s="2" t="str">
        <f>IFERROR(AVERAGEIFS(Data!W:W,Data!$B:$B,'Moy Temps'!$A9,Data!$C:$C,'Moy Temps'!$B9,Data!$F:$F,'Moy Temps'!$D9), "")</f>
        <v/>
      </c>
    </row>
    <row r="10" spans="1:14" x14ac:dyDescent="0.25">
      <c r="A10">
        <v>2020</v>
      </c>
      <c r="B10">
        <v>5</v>
      </c>
      <c r="D10">
        <v>7</v>
      </c>
      <c r="E10" s="2" t="str">
        <f ca="1">IFERROR(AVERAGEIFS(INDIRECT("Data[K"&amp;MID(E$1,10,3)&amp;"]"),Data[Année],Moyennes[[#This Row],[Année]],Data[Mois],Moyennes[[#This Row],[Mois]],Data[Lieu],Moyennes[[#This Row],[Lieu]]),"")</f>
        <v/>
      </c>
      <c r="F10" s="2" t="str">
        <f ca="1">IFERROR(AVERAGEIFS(INDIRECT("Data[K"&amp;MID(F$1,10,3)&amp;"]"),Data[Année],Moyennes[[#This Row],[Année]],Data[Mois],Moyennes[[#This Row],[Mois]],Data[Lieu],Moyennes[[#This Row],[Lieu]]),"")</f>
        <v/>
      </c>
      <c r="G10" s="2" t="str">
        <f ca="1">IFERROR(AVERAGEIFS(INDIRECT("Data[K"&amp;MID(G$1,10,3)&amp;"]"),Data[Année],Moyennes[[#This Row],[Année]],Data[Mois],Moyennes[[#This Row],[Mois]],Data[Lieu],Moyennes[[#This Row],[Lieu]]),"")</f>
        <v/>
      </c>
      <c r="H10" s="2" t="str">
        <f ca="1">IFERROR(AVERAGEIFS(INDIRECT("Data[K"&amp;MID(H$1,10,3)&amp;"]"),Data[Année],Moyennes[[#This Row],[Année]],Data[Mois],Moyennes[[#This Row],[Mois]],Data[Lieu],Moyennes[[#This Row],[Lieu]]),"")</f>
        <v/>
      </c>
      <c r="I10" s="2" t="str">
        <f ca="1">IFERROR(AVERAGEIFS(INDIRECT("Data[K"&amp;MID(I$1,10,3)&amp;"]"),Data[Année],Moyennes[[#This Row],[Année]],Data[Mois],Moyennes[[#This Row],[Mois]],Data[Lieu],Moyennes[[#This Row],[Lieu]]),"")</f>
        <v/>
      </c>
      <c r="J10" s="2" t="str">
        <f ca="1">IFERROR(AVERAGEIFS(INDIRECT("Data[K"&amp;MID(J$1,10,3)&amp;"]"),Data[Année],Moyennes[[#This Row],[Année]],Data[Mois],Moyennes[[#This Row],[Mois]],Data[Lieu],Moyennes[[#This Row],[Lieu]]),"")</f>
        <v/>
      </c>
      <c r="K10" s="2" t="str">
        <f ca="1">IFERROR(AVERAGEIFS(INDIRECT("Data[K"&amp;MID(K$1,10,3)&amp;"]"),Data[Année],Moyennes[[#This Row],[Année]],Data[Mois],Moyennes[[#This Row],[Mois]],Data[Lieu],Moyennes[[#This Row],[Lieu]]),"")</f>
        <v/>
      </c>
      <c r="L10" s="2" t="str">
        <f ca="1">IFERROR(AVERAGEIFS(INDIRECT("Data[K"&amp;MID(L$1,10,3)&amp;"]"),Data[Année],Moyennes[[#This Row],[Année]],Data[Mois],Moyennes[[#This Row],[Mois]],Data[Lieu],Moyennes[[#This Row],[Lieu]]),"")</f>
        <v/>
      </c>
      <c r="M10" s="2" t="str">
        <f ca="1">IFERROR(AVERAGEIFS(INDIRECT("Data[K"&amp;MID(M$1,10,3)&amp;"]"),Data[Année],Moyennes[[#This Row],[Année]],Data[Mois],Moyennes[[#This Row],[Mois]],Data[Lieu],Moyennes[[#This Row],[Lieu]]),"")</f>
        <v/>
      </c>
      <c r="N10" s="2" t="str">
        <f ca="1">IFERROR(AVERAGEIFS(INDIRECT("Data[K"&amp;MID(N$1,10,3)&amp;"]"),Data[Année],Moyennes[[#This Row],[Année]],Data[Mois],Moyennes[[#This Row],[Mois]],Data[Lieu],Moyennes[[#This Row],[Lieu]]),"")</f>
        <v/>
      </c>
    </row>
    <row r="11" spans="1:14" hidden="1" x14ac:dyDescent="0.25">
      <c r="A11">
        <v>2020</v>
      </c>
      <c r="B11">
        <v>5</v>
      </c>
      <c r="D11">
        <v>4</v>
      </c>
      <c r="E11" s="2" t="str">
        <f ca="1">IFERROR(AVERAGEIFS(INDIRECT("Data[K"&amp;MID(E$1,10,3)&amp;"]"),Data[Année],Moyennes[[#This Row],[Année]],Data[Mois],Moyennes[[#This Row],[Mois]],Data[Lieu],Moyennes[[#This Row],[Lieu]]),"")</f>
        <v/>
      </c>
      <c r="F11" s="2" t="str">
        <f>IFERROR(AVERAGEIFS(Data!O:O,Data!$B:$B,'Moy Temps'!$A11,Data!$C:$C,'Moy Temps'!$B11,Data!$F:$F,'Moy Temps'!$D11), "")</f>
        <v/>
      </c>
      <c r="G11" s="2" t="str">
        <f>IFERROR(AVERAGEIFS(Data!P:P,Data!$B:$B,'Moy Temps'!$A11,Data!$C:$C,'Moy Temps'!$B11,Data!$F:$F,'Moy Temps'!$D11), "")</f>
        <v/>
      </c>
      <c r="H11" s="2" t="str">
        <f>IFERROR(AVERAGEIFS(Data!Q:Q,Data!$B:$B,'Moy Temps'!$A11,Data!$C:$C,'Moy Temps'!$B11,Data!$F:$F,'Moy Temps'!$D11), "")</f>
        <v/>
      </c>
      <c r="I11" s="2" t="str">
        <f>IFERROR(AVERAGEIFS(Data!R:R,Data!$B:$B,'Moy Temps'!$A11,Data!$C:$C,'Moy Temps'!$B11,Data!$F:$F,'Moy Temps'!$D11), "")</f>
        <v/>
      </c>
      <c r="J11" s="2" t="str">
        <f>IFERROR(AVERAGEIFS(Data!S:S,Data!$B:$B,'Moy Temps'!$A11,Data!$C:$C,'Moy Temps'!$B11,Data!$F:$F,'Moy Temps'!$D11), "")</f>
        <v/>
      </c>
      <c r="K11" s="2" t="str">
        <f>IFERROR(AVERAGEIFS(Data!T:T,Data!$B:$B,'Moy Temps'!$A11,Data!$C:$C,'Moy Temps'!$B11,Data!$F:$F,'Moy Temps'!$D11), "")</f>
        <v/>
      </c>
      <c r="L11" s="2" t="str">
        <f>IFERROR(AVERAGEIFS(Data!U:U,Data!$B:$B,'Moy Temps'!$A11,Data!$C:$C,'Moy Temps'!$B11,Data!$F:$F,'Moy Temps'!$D11), "")</f>
        <v/>
      </c>
      <c r="M11" s="2" t="str">
        <f>IFERROR(AVERAGEIFS(Data!V:V,Data!$B:$B,'Moy Temps'!$A11,Data!$C:$C,'Moy Temps'!$B11,Data!$F:$F,'Moy Temps'!$D11), "")</f>
        <v/>
      </c>
      <c r="N11" s="2" t="str">
        <f>IFERROR(AVERAGEIFS(Data!W:W,Data!$B:$B,'Moy Temps'!$A11,Data!$C:$C,'Moy Temps'!$B11,Data!$F:$F,'Moy Temps'!$D11), "")</f>
        <v/>
      </c>
    </row>
    <row r="12" spans="1:14" hidden="1" x14ac:dyDescent="0.25">
      <c r="A12">
        <v>2020</v>
      </c>
      <c r="B12">
        <v>6</v>
      </c>
      <c r="D12">
        <v>1</v>
      </c>
      <c r="E12" s="2">
        <f ca="1">IFERROR(AVERAGEIFS(INDIRECT("Data[K"&amp;MID(E$1,10,3)&amp;"]"),Data[Année],Moyennes[[#This Row],[Année]],Data[Mois],Moyennes[[#This Row],[Mois]],Data[Lieu],Moyennes[[#This Row],[Lieu]]),"")</f>
        <v>5.5968915343915333E-3</v>
      </c>
      <c r="F12" s="2">
        <f>IFERROR(AVERAGEIFS(Data!O:O,Data!$B:$B,'Moy Temps'!$A12,Data!$C:$C,'Moy Temps'!$B12,Data!$F:$F,'Moy Temps'!$D12), "")</f>
        <v>6.0615079365079353E-3</v>
      </c>
      <c r="G12" s="2">
        <f>IFERROR(AVERAGEIFS(Data!P:P,Data!$B:$B,'Moy Temps'!$A12,Data!$C:$C,'Moy Temps'!$B12,Data!$F:$F,'Moy Temps'!$D12), "")</f>
        <v>5.6770833333333326E-3</v>
      </c>
      <c r="H12" s="2">
        <f>IFERROR(AVERAGEIFS(Data!Q:Q,Data!$B:$B,'Moy Temps'!$A12,Data!$C:$C,'Moy Temps'!$B12,Data!$F:$F,'Moy Temps'!$D12), "")</f>
        <v>6.8129960317460311E-3</v>
      </c>
      <c r="I12" s="2" t="str">
        <f>IFERROR(AVERAGEIFS(Data!R:R,Data!$B:$B,'Moy Temps'!$A12,Data!$C:$C,'Moy Temps'!$B12,Data!$F:$F,'Moy Temps'!$D12), "")</f>
        <v/>
      </c>
      <c r="J12" s="2" t="str">
        <f>IFERROR(AVERAGEIFS(Data!S:S,Data!$B:$B,'Moy Temps'!$A12,Data!$C:$C,'Moy Temps'!$B12,Data!$F:$F,'Moy Temps'!$D12), "")</f>
        <v/>
      </c>
      <c r="K12" s="2" t="str">
        <f>IFERROR(AVERAGEIFS(Data!T:T,Data!$B:$B,'Moy Temps'!$A12,Data!$C:$C,'Moy Temps'!$B12,Data!$F:$F,'Moy Temps'!$D12), "")</f>
        <v/>
      </c>
      <c r="L12" s="2" t="str">
        <f>IFERROR(AVERAGEIFS(Data!U:U,Data!$B:$B,'Moy Temps'!$A12,Data!$C:$C,'Moy Temps'!$B12,Data!$F:$F,'Moy Temps'!$D12), "")</f>
        <v/>
      </c>
      <c r="M12" s="2" t="str">
        <f>IFERROR(AVERAGEIFS(Data!V:V,Data!$B:$B,'Moy Temps'!$A12,Data!$C:$C,'Moy Temps'!$B12,Data!$F:$F,'Moy Temps'!$D12), "")</f>
        <v/>
      </c>
      <c r="N12" s="2" t="str">
        <f>IFERROR(AVERAGEIFS(Data!W:W,Data!$B:$B,'Moy Temps'!$A12,Data!$C:$C,'Moy Temps'!$B12,Data!$F:$F,'Moy Temps'!$D12), "")</f>
        <v/>
      </c>
    </row>
    <row r="13" spans="1:14" hidden="1" x14ac:dyDescent="0.25">
      <c r="A13">
        <v>2020</v>
      </c>
      <c r="B13">
        <v>6</v>
      </c>
      <c r="D13">
        <v>2</v>
      </c>
      <c r="E13" s="2">
        <f ca="1">IFERROR(AVERAGEIFS(INDIRECT("Data[K"&amp;MID(E$1,10,3)&amp;"]"),Data[Année],Moyennes[[#This Row],[Année]],Data[Mois],Moyennes[[#This Row],[Mois]],Data[Lieu],Moyennes[[#This Row],[Lieu]]),"")</f>
        <v>4.6701388888888886E-3</v>
      </c>
      <c r="F13" s="2">
        <f>IFERROR(AVERAGEIFS(Data!O:O,Data!$B:$B,'Moy Temps'!$A13,Data!$C:$C,'Moy Temps'!$B13,Data!$F:$F,'Moy Temps'!$D13), "")</f>
        <v>4.9942129629629625E-3</v>
      </c>
      <c r="G13" s="2">
        <f>IFERROR(AVERAGEIFS(Data!P:P,Data!$B:$B,'Moy Temps'!$A13,Data!$C:$C,'Moy Temps'!$B13,Data!$F:$F,'Moy Temps'!$D13), "")</f>
        <v>5.3587962962962955E-3</v>
      </c>
      <c r="H13" s="2">
        <f>IFERROR(AVERAGEIFS(Data!Q:Q,Data!$B:$B,'Moy Temps'!$A13,Data!$C:$C,'Moy Temps'!$B13,Data!$F:$F,'Moy Temps'!$D13), "")</f>
        <v>5.3298611111111107E-3</v>
      </c>
      <c r="I13" s="2" t="str">
        <f>IFERROR(AVERAGEIFS(Data!R:R,Data!$B:$B,'Moy Temps'!$A13,Data!$C:$C,'Moy Temps'!$B13,Data!$F:$F,'Moy Temps'!$D13), "")</f>
        <v/>
      </c>
      <c r="J13" s="2" t="str">
        <f>IFERROR(AVERAGEIFS(Data!S:S,Data!$B:$B,'Moy Temps'!$A13,Data!$C:$C,'Moy Temps'!$B13,Data!$F:$F,'Moy Temps'!$D13), "")</f>
        <v/>
      </c>
      <c r="K13" s="2" t="str">
        <f>IFERROR(AVERAGEIFS(Data!T:T,Data!$B:$B,'Moy Temps'!$A13,Data!$C:$C,'Moy Temps'!$B13,Data!$F:$F,'Moy Temps'!$D13), "")</f>
        <v/>
      </c>
      <c r="L13" s="2" t="str">
        <f>IFERROR(AVERAGEIFS(Data!U:U,Data!$B:$B,'Moy Temps'!$A13,Data!$C:$C,'Moy Temps'!$B13,Data!$F:$F,'Moy Temps'!$D13), "")</f>
        <v/>
      </c>
      <c r="M13" s="2" t="str">
        <f>IFERROR(AVERAGEIFS(Data!V:V,Data!$B:$B,'Moy Temps'!$A13,Data!$C:$C,'Moy Temps'!$B13,Data!$F:$F,'Moy Temps'!$D13), "")</f>
        <v/>
      </c>
      <c r="N13" s="2" t="str">
        <f>IFERROR(AVERAGEIFS(Data!W:W,Data!$B:$B,'Moy Temps'!$A13,Data!$C:$C,'Moy Temps'!$B13,Data!$F:$F,'Moy Temps'!$D13), "")</f>
        <v/>
      </c>
    </row>
    <row r="14" spans="1:14" hidden="1" x14ac:dyDescent="0.25">
      <c r="A14">
        <v>2020</v>
      </c>
      <c r="B14">
        <v>6</v>
      </c>
      <c r="D14">
        <v>6</v>
      </c>
      <c r="E14" s="2" t="str">
        <f ca="1">IFERROR(AVERAGEIFS(INDIRECT("Data[K"&amp;MID(E$1,10,3)&amp;"]"),Data[Année],Moyennes[[#This Row],[Année]],Data[Mois],Moyennes[[#This Row],[Mois]],Data[Lieu],Moyennes[[#This Row],[Lieu]]),"")</f>
        <v/>
      </c>
      <c r="F14" s="2" t="str">
        <f>IFERROR(AVERAGEIFS(Data!O:O,Data!$B:$B,'Moy Temps'!$A14,Data!$C:$C,'Moy Temps'!$B14,Data!$F:$F,'Moy Temps'!$D14), "")</f>
        <v/>
      </c>
      <c r="G14" s="2" t="str">
        <f>IFERROR(AVERAGEIFS(Data!P:P,Data!$B:$B,'Moy Temps'!$A14,Data!$C:$C,'Moy Temps'!$B14,Data!$F:$F,'Moy Temps'!$D14), "")</f>
        <v/>
      </c>
      <c r="H14" s="2" t="str">
        <f>IFERROR(AVERAGEIFS(Data!Q:Q,Data!$B:$B,'Moy Temps'!$A14,Data!$C:$C,'Moy Temps'!$B14,Data!$F:$F,'Moy Temps'!$D14), "")</f>
        <v/>
      </c>
      <c r="I14" s="2" t="str">
        <f>IFERROR(AVERAGEIFS(Data!R:R,Data!$B:$B,'Moy Temps'!$A14,Data!$C:$C,'Moy Temps'!$B14,Data!$F:$F,'Moy Temps'!$D14), "")</f>
        <v/>
      </c>
      <c r="J14" s="2" t="str">
        <f>IFERROR(AVERAGEIFS(Data!S:S,Data!$B:$B,'Moy Temps'!$A14,Data!$C:$C,'Moy Temps'!$B14,Data!$F:$F,'Moy Temps'!$D14), "")</f>
        <v/>
      </c>
      <c r="K14" s="2" t="str">
        <f>IFERROR(AVERAGEIFS(Data!T:T,Data!$B:$B,'Moy Temps'!$A14,Data!$C:$C,'Moy Temps'!$B14,Data!$F:$F,'Moy Temps'!$D14), "")</f>
        <v/>
      </c>
      <c r="L14" s="2" t="str">
        <f>IFERROR(AVERAGEIFS(Data!U:U,Data!$B:$B,'Moy Temps'!$A14,Data!$C:$C,'Moy Temps'!$B14,Data!$F:$F,'Moy Temps'!$D14), "")</f>
        <v/>
      </c>
      <c r="M14" s="2" t="str">
        <f>IFERROR(AVERAGEIFS(Data!V:V,Data!$B:$B,'Moy Temps'!$A14,Data!$C:$C,'Moy Temps'!$B14,Data!$F:$F,'Moy Temps'!$D14), "")</f>
        <v/>
      </c>
      <c r="N14" s="2" t="str">
        <f>IFERROR(AVERAGEIFS(Data!W:W,Data!$B:$B,'Moy Temps'!$A14,Data!$C:$C,'Moy Temps'!$B14,Data!$F:$F,'Moy Temps'!$D14), "")</f>
        <v/>
      </c>
    </row>
    <row r="15" spans="1:14" x14ac:dyDescent="0.25">
      <c r="A15">
        <v>2020</v>
      </c>
      <c r="B15">
        <v>6</v>
      </c>
      <c r="D15">
        <v>7</v>
      </c>
      <c r="E15" s="2" t="str">
        <f ca="1">IFERROR(AVERAGEIFS(INDIRECT("Data[K"&amp;MID(E$1,10,3)&amp;"]"),Data[Année],Moyennes[[#This Row],[Année]],Data[Mois],Moyennes[[#This Row],[Mois]],Data[Lieu],Moyennes[[#This Row],[Lieu]]),"")</f>
        <v/>
      </c>
      <c r="F15" s="2" t="str">
        <f ca="1">IFERROR(AVERAGEIFS(INDIRECT("Data[K"&amp;MID(F$1,10,3)&amp;"]"),Data[Année],Moyennes[[#This Row],[Année]],Data[Mois],Moyennes[[#This Row],[Mois]],Data[Lieu],Moyennes[[#This Row],[Lieu]]),"")</f>
        <v/>
      </c>
      <c r="G15" s="2" t="str">
        <f ca="1">IFERROR(AVERAGEIFS(INDIRECT("Data[K"&amp;MID(G$1,10,3)&amp;"]"),Data[Année],Moyennes[[#This Row],[Année]],Data[Mois],Moyennes[[#This Row],[Mois]],Data[Lieu],Moyennes[[#This Row],[Lieu]]),"")</f>
        <v/>
      </c>
      <c r="H15" s="2" t="str">
        <f ca="1">IFERROR(AVERAGEIFS(INDIRECT("Data[K"&amp;MID(H$1,10,3)&amp;"]"),Data[Année],Moyennes[[#This Row],[Année]],Data[Mois],Moyennes[[#This Row],[Mois]],Data[Lieu],Moyennes[[#This Row],[Lieu]]),"")</f>
        <v/>
      </c>
      <c r="I15" s="2" t="str">
        <f ca="1">IFERROR(AVERAGEIFS(INDIRECT("Data[K"&amp;MID(I$1,10,3)&amp;"]"),Data[Année],Moyennes[[#This Row],[Année]],Data[Mois],Moyennes[[#This Row],[Mois]],Data[Lieu],Moyennes[[#This Row],[Lieu]]),"")</f>
        <v/>
      </c>
      <c r="J15" s="2" t="str">
        <f ca="1">IFERROR(AVERAGEIFS(INDIRECT("Data[K"&amp;MID(J$1,10,3)&amp;"]"),Data[Année],Moyennes[[#This Row],[Année]],Data[Mois],Moyennes[[#This Row],[Mois]],Data[Lieu],Moyennes[[#This Row],[Lieu]]),"")</f>
        <v/>
      </c>
      <c r="K15" s="2" t="str">
        <f ca="1">IFERROR(AVERAGEIFS(INDIRECT("Data[K"&amp;MID(K$1,10,3)&amp;"]"),Data[Année],Moyennes[[#This Row],[Année]],Data[Mois],Moyennes[[#This Row],[Mois]],Data[Lieu],Moyennes[[#This Row],[Lieu]]),"")</f>
        <v/>
      </c>
      <c r="L15" s="2" t="str">
        <f ca="1">IFERROR(AVERAGEIFS(INDIRECT("Data[K"&amp;MID(L$1,10,3)&amp;"]"),Data[Année],Moyennes[[#This Row],[Année]],Data[Mois],Moyennes[[#This Row],[Mois]],Data[Lieu],Moyennes[[#This Row],[Lieu]]),"")</f>
        <v/>
      </c>
      <c r="M15" s="2" t="str">
        <f ca="1">IFERROR(AVERAGEIFS(INDIRECT("Data[K"&amp;MID(M$1,10,3)&amp;"]"),Data[Année],Moyennes[[#This Row],[Année]],Data[Mois],Moyennes[[#This Row],[Mois]],Data[Lieu],Moyennes[[#This Row],[Lieu]]),"")</f>
        <v/>
      </c>
      <c r="N15" s="2" t="str">
        <f ca="1">IFERROR(AVERAGEIFS(INDIRECT("Data[K"&amp;MID(N$1,10,3)&amp;"]"),Data[Année],Moyennes[[#This Row],[Année]],Data[Mois],Moyennes[[#This Row],[Mois]],Data[Lieu],Moyennes[[#This Row],[Lieu]]),"")</f>
        <v/>
      </c>
    </row>
    <row r="16" spans="1:14" hidden="1" x14ac:dyDescent="0.25">
      <c r="A16">
        <v>2020</v>
      </c>
      <c r="B16">
        <v>6</v>
      </c>
      <c r="D16">
        <v>4</v>
      </c>
      <c r="E16" s="2" t="str">
        <f ca="1">IFERROR(AVERAGEIFS(INDIRECT("Data[K"&amp;MID(E$1,10,3)&amp;"]"),Data[Année],Moyennes[[#This Row],[Année]],Data[Mois],Moyennes[[#This Row],[Mois]],Data[Lieu],Moyennes[[#This Row],[Lieu]]),"")</f>
        <v/>
      </c>
      <c r="F16" s="2" t="str">
        <f>IFERROR(AVERAGEIFS(Data!O:O,Data!$B:$B,'Moy Temps'!$A16,Data!$C:$C,'Moy Temps'!$B16,Data!$F:$F,'Moy Temps'!$D16), "")</f>
        <v/>
      </c>
      <c r="G16" s="2" t="str">
        <f>IFERROR(AVERAGEIFS(Data!P:P,Data!$B:$B,'Moy Temps'!$A16,Data!$C:$C,'Moy Temps'!$B16,Data!$F:$F,'Moy Temps'!$D16), "")</f>
        <v/>
      </c>
      <c r="H16" s="2" t="str">
        <f>IFERROR(AVERAGEIFS(Data!Q:Q,Data!$B:$B,'Moy Temps'!$A16,Data!$C:$C,'Moy Temps'!$B16,Data!$F:$F,'Moy Temps'!$D16), "")</f>
        <v/>
      </c>
      <c r="I16" s="2" t="str">
        <f>IFERROR(AVERAGEIFS(Data!R:R,Data!$B:$B,'Moy Temps'!$A16,Data!$C:$C,'Moy Temps'!$B16,Data!$F:$F,'Moy Temps'!$D16), "")</f>
        <v/>
      </c>
      <c r="J16" s="2" t="str">
        <f>IFERROR(AVERAGEIFS(Data!S:S,Data!$B:$B,'Moy Temps'!$A16,Data!$C:$C,'Moy Temps'!$B16,Data!$F:$F,'Moy Temps'!$D16), "")</f>
        <v/>
      </c>
      <c r="K16" s="2" t="str">
        <f>IFERROR(AVERAGEIFS(Data!T:T,Data!$B:$B,'Moy Temps'!$A16,Data!$C:$C,'Moy Temps'!$B16,Data!$F:$F,'Moy Temps'!$D16), "")</f>
        <v/>
      </c>
      <c r="L16" s="2" t="str">
        <f>IFERROR(AVERAGEIFS(Data!U:U,Data!$B:$B,'Moy Temps'!$A16,Data!$C:$C,'Moy Temps'!$B16,Data!$F:$F,'Moy Temps'!$D16), "")</f>
        <v/>
      </c>
      <c r="M16" s="2" t="str">
        <f>IFERROR(AVERAGEIFS(Data!V:V,Data!$B:$B,'Moy Temps'!$A16,Data!$C:$C,'Moy Temps'!$B16,Data!$F:$F,'Moy Temps'!$D16), "")</f>
        <v/>
      </c>
      <c r="N16" s="2" t="str">
        <f>IFERROR(AVERAGEIFS(Data!W:W,Data!$B:$B,'Moy Temps'!$A16,Data!$C:$C,'Moy Temps'!$B16,Data!$F:$F,'Moy Temps'!$D16), "")</f>
        <v/>
      </c>
    </row>
    <row r="17" spans="1:14" hidden="1" x14ac:dyDescent="0.25">
      <c r="A17">
        <v>2020</v>
      </c>
      <c r="B17">
        <v>7</v>
      </c>
      <c r="D17">
        <v>1</v>
      </c>
      <c r="E17" s="2">
        <f ca="1">IFERROR(AVERAGEIFS(INDIRECT("Data[K"&amp;MID(E$1,10,3)&amp;"]"),Data[Année],Moyennes[[#This Row],[Année]],Data[Mois],Moyennes[[#This Row],[Mois]],Data[Lieu],Moyennes[[#This Row],[Lieu]]),"")</f>
        <v>4.8702050264550264E-3</v>
      </c>
      <c r="F17" s="2">
        <f>IFERROR(AVERAGEIFS(Data!O:O,Data!$B:$B,'Moy Temps'!$A17,Data!$C:$C,'Moy Temps'!$B17,Data!$F:$F,'Moy Temps'!$D17), "")</f>
        <v>5.4265873015873003E-3</v>
      </c>
      <c r="G17" s="2">
        <f>IFERROR(AVERAGEIFS(Data!P:P,Data!$B:$B,'Moy Temps'!$A17,Data!$C:$C,'Moy Temps'!$B17,Data!$F:$F,'Moy Temps'!$D17), "")</f>
        <v>4.7379298941798934E-3</v>
      </c>
      <c r="H17" s="2">
        <f>IFERROR(AVERAGEIFS(Data!Q:Q,Data!$B:$B,'Moy Temps'!$A17,Data!$C:$C,'Moy Temps'!$B17,Data!$F:$F,'Moy Temps'!$D17), "")</f>
        <v>5.6793091168091166E-3</v>
      </c>
      <c r="I17" s="2">
        <f>IFERROR(AVERAGEIFS(Data!R:R,Data!$B:$B,'Moy Temps'!$A17,Data!$C:$C,'Moy Temps'!$B17,Data!$F:$F,'Moy Temps'!$D17), "")</f>
        <v>5.8101851851851847E-3</v>
      </c>
      <c r="J17" s="2" t="str">
        <f>IFERROR(AVERAGEIFS(Data!S:S,Data!$B:$B,'Moy Temps'!$A17,Data!$C:$C,'Moy Temps'!$B17,Data!$F:$F,'Moy Temps'!$D17), "")</f>
        <v/>
      </c>
      <c r="K17" s="2" t="str">
        <f>IFERROR(AVERAGEIFS(Data!T:T,Data!$B:$B,'Moy Temps'!$A17,Data!$C:$C,'Moy Temps'!$B17,Data!$F:$F,'Moy Temps'!$D17), "")</f>
        <v/>
      </c>
      <c r="L17" s="2" t="str">
        <f>IFERROR(AVERAGEIFS(Data!U:U,Data!$B:$B,'Moy Temps'!$A17,Data!$C:$C,'Moy Temps'!$B17,Data!$F:$F,'Moy Temps'!$D17), "")</f>
        <v/>
      </c>
      <c r="M17" s="2" t="str">
        <f>IFERROR(AVERAGEIFS(Data!V:V,Data!$B:$B,'Moy Temps'!$A17,Data!$C:$C,'Moy Temps'!$B17,Data!$F:$F,'Moy Temps'!$D17), "")</f>
        <v/>
      </c>
      <c r="N17" s="2" t="str">
        <f>IFERROR(AVERAGEIFS(Data!W:W,Data!$B:$B,'Moy Temps'!$A17,Data!$C:$C,'Moy Temps'!$B17,Data!$F:$F,'Moy Temps'!$D17), "")</f>
        <v/>
      </c>
    </row>
    <row r="18" spans="1:14" hidden="1" x14ac:dyDescent="0.25">
      <c r="A18">
        <v>2020</v>
      </c>
      <c r="B18">
        <v>7</v>
      </c>
      <c r="D18">
        <v>2</v>
      </c>
      <c r="E18" s="2" t="str">
        <f ca="1">IFERROR(AVERAGEIFS(INDIRECT("Data[K"&amp;MID(E$1,10,3)&amp;"]"),Data[Année],Moyennes[[#This Row],[Année]],Data[Mois],Moyennes[[#This Row],[Mois]],Data[Lieu],Moyennes[[#This Row],[Lieu]]),"")</f>
        <v/>
      </c>
      <c r="F18" s="2" t="str">
        <f>IFERROR(AVERAGEIFS(Data!O:O,Data!$B:$B,'Moy Temps'!$A18,Data!$C:$C,'Moy Temps'!$B18,Data!$F:$F,'Moy Temps'!$D18), "")</f>
        <v/>
      </c>
      <c r="G18" s="2" t="str">
        <f>IFERROR(AVERAGEIFS(Data!P:P,Data!$B:$B,'Moy Temps'!$A18,Data!$C:$C,'Moy Temps'!$B18,Data!$F:$F,'Moy Temps'!$D18), "")</f>
        <v/>
      </c>
      <c r="H18" s="2" t="str">
        <f>IFERROR(AVERAGEIFS(Data!Q:Q,Data!$B:$B,'Moy Temps'!$A18,Data!$C:$C,'Moy Temps'!$B18,Data!$F:$F,'Moy Temps'!$D18), "")</f>
        <v/>
      </c>
      <c r="I18" s="2" t="str">
        <f>IFERROR(AVERAGEIFS(Data!R:R,Data!$B:$B,'Moy Temps'!$A18,Data!$C:$C,'Moy Temps'!$B18,Data!$F:$F,'Moy Temps'!$D18), "")</f>
        <v/>
      </c>
      <c r="J18" s="2" t="str">
        <f>IFERROR(AVERAGEIFS(Data!S:S,Data!$B:$B,'Moy Temps'!$A18,Data!$C:$C,'Moy Temps'!$B18,Data!$F:$F,'Moy Temps'!$D18), "")</f>
        <v/>
      </c>
      <c r="K18" s="2" t="str">
        <f>IFERROR(AVERAGEIFS(Data!T:T,Data!$B:$B,'Moy Temps'!$A18,Data!$C:$C,'Moy Temps'!$B18,Data!$F:$F,'Moy Temps'!$D18), "")</f>
        <v/>
      </c>
      <c r="L18" s="2" t="str">
        <f>IFERROR(AVERAGEIFS(Data!U:U,Data!$B:$B,'Moy Temps'!$A18,Data!$C:$C,'Moy Temps'!$B18,Data!$F:$F,'Moy Temps'!$D18), "")</f>
        <v/>
      </c>
      <c r="M18" s="2" t="str">
        <f>IFERROR(AVERAGEIFS(Data!V:V,Data!$B:$B,'Moy Temps'!$A18,Data!$C:$C,'Moy Temps'!$B18,Data!$F:$F,'Moy Temps'!$D18), "")</f>
        <v/>
      </c>
      <c r="N18" s="2" t="str">
        <f>IFERROR(AVERAGEIFS(Data!W:W,Data!$B:$B,'Moy Temps'!$A18,Data!$C:$C,'Moy Temps'!$B18,Data!$F:$F,'Moy Temps'!$D18), "")</f>
        <v/>
      </c>
    </row>
    <row r="19" spans="1:14" hidden="1" x14ac:dyDescent="0.25">
      <c r="A19">
        <v>2020</v>
      </c>
      <c r="B19">
        <v>7</v>
      </c>
      <c r="D19">
        <v>6</v>
      </c>
      <c r="E19" s="2" t="str">
        <f ca="1">IFERROR(AVERAGEIFS(INDIRECT("Data[K"&amp;MID(E$1,10,3)&amp;"]"),Data[Année],Moyennes[[#This Row],[Année]],Data[Mois],Moyennes[[#This Row],[Mois]],Data[Lieu],Moyennes[[#This Row],[Lieu]]),"")</f>
        <v/>
      </c>
      <c r="F19" s="2" t="str">
        <f>IFERROR(AVERAGEIFS(Data!O:O,Data!$B:$B,'Moy Temps'!$A19,Data!$C:$C,'Moy Temps'!$B19,Data!$F:$F,'Moy Temps'!$D19), "")</f>
        <v/>
      </c>
      <c r="G19" s="2" t="str">
        <f>IFERROR(AVERAGEIFS(Data!P:P,Data!$B:$B,'Moy Temps'!$A19,Data!$C:$C,'Moy Temps'!$B19,Data!$F:$F,'Moy Temps'!$D19), "")</f>
        <v/>
      </c>
      <c r="H19" s="2" t="str">
        <f>IFERROR(AVERAGEIFS(Data!Q:Q,Data!$B:$B,'Moy Temps'!$A19,Data!$C:$C,'Moy Temps'!$B19,Data!$F:$F,'Moy Temps'!$D19), "")</f>
        <v/>
      </c>
      <c r="I19" s="2" t="str">
        <f>IFERROR(AVERAGEIFS(Data!R:R,Data!$B:$B,'Moy Temps'!$A19,Data!$C:$C,'Moy Temps'!$B19,Data!$F:$F,'Moy Temps'!$D19), "")</f>
        <v/>
      </c>
      <c r="J19" s="2" t="str">
        <f>IFERROR(AVERAGEIFS(Data!S:S,Data!$B:$B,'Moy Temps'!$A19,Data!$C:$C,'Moy Temps'!$B19,Data!$F:$F,'Moy Temps'!$D19), "")</f>
        <v/>
      </c>
      <c r="K19" s="2" t="str">
        <f>IFERROR(AVERAGEIFS(Data!T:T,Data!$B:$B,'Moy Temps'!$A19,Data!$C:$C,'Moy Temps'!$B19,Data!$F:$F,'Moy Temps'!$D19), "")</f>
        <v/>
      </c>
      <c r="L19" s="2" t="str">
        <f>IFERROR(AVERAGEIFS(Data!U:U,Data!$B:$B,'Moy Temps'!$A19,Data!$C:$C,'Moy Temps'!$B19,Data!$F:$F,'Moy Temps'!$D19), "")</f>
        <v/>
      </c>
      <c r="M19" s="2" t="str">
        <f>IFERROR(AVERAGEIFS(Data!V:V,Data!$B:$B,'Moy Temps'!$A19,Data!$C:$C,'Moy Temps'!$B19,Data!$F:$F,'Moy Temps'!$D19), "")</f>
        <v/>
      </c>
      <c r="N19" s="2" t="str">
        <f>IFERROR(AVERAGEIFS(Data!W:W,Data!$B:$B,'Moy Temps'!$A19,Data!$C:$C,'Moy Temps'!$B19,Data!$F:$F,'Moy Temps'!$D19), "")</f>
        <v/>
      </c>
    </row>
    <row r="20" spans="1:14" x14ac:dyDescent="0.25">
      <c r="A20">
        <v>2020</v>
      </c>
      <c r="B20">
        <v>7</v>
      </c>
      <c r="D20">
        <v>7</v>
      </c>
      <c r="E20" s="2" t="str">
        <f ca="1">IFERROR(AVERAGEIFS(INDIRECT("Data[K"&amp;MID(E$1,10,3)&amp;"]"),Data[Année],Moyennes[[#This Row],[Année]],Data[Mois],Moyennes[[#This Row],[Mois]],Data[Lieu],Moyennes[[#This Row],[Lieu]]),"")</f>
        <v/>
      </c>
      <c r="F20" s="2" t="str">
        <f ca="1">IFERROR(AVERAGEIFS(INDIRECT("Data[K"&amp;MID(F$1,10,3)&amp;"]"),Data[Année],Moyennes[[#This Row],[Année]],Data[Mois],Moyennes[[#This Row],[Mois]],Data[Lieu],Moyennes[[#This Row],[Lieu]]),"")</f>
        <v/>
      </c>
      <c r="G20" s="2" t="str">
        <f ca="1">IFERROR(AVERAGEIFS(INDIRECT("Data[K"&amp;MID(G$1,10,3)&amp;"]"),Data[Année],Moyennes[[#This Row],[Année]],Data[Mois],Moyennes[[#This Row],[Mois]],Data[Lieu],Moyennes[[#This Row],[Lieu]]),"")</f>
        <v/>
      </c>
      <c r="H20" s="2" t="str">
        <f ca="1">IFERROR(AVERAGEIFS(INDIRECT("Data[K"&amp;MID(H$1,10,3)&amp;"]"),Data[Année],Moyennes[[#This Row],[Année]],Data[Mois],Moyennes[[#This Row],[Mois]],Data[Lieu],Moyennes[[#This Row],[Lieu]]),"")</f>
        <v/>
      </c>
      <c r="I20" s="2" t="str">
        <f ca="1">IFERROR(AVERAGEIFS(INDIRECT("Data[K"&amp;MID(I$1,10,3)&amp;"]"),Data[Année],Moyennes[[#This Row],[Année]],Data[Mois],Moyennes[[#This Row],[Mois]],Data[Lieu],Moyennes[[#This Row],[Lieu]]),"")</f>
        <v/>
      </c>
      <c r="J20" s="2" t="str">
        <f ca="1">IFERROR(AVERAGEIFS(INDIRECT("Data[K"&amp;MID(J$1,10,3)&amp;"]"),Data[Année],Moyennes[[#This Row],[Année]],Data[Mois],Moyennes[[#This Row],[Mois]],Data[Lieu],Moyennes[[#This Row],[Lieu]]),"")</f>
        <v/>
      </c>
      <c r="K20" s="2" t="str">
        <f ca="1">IFERROR(AVERAGEIFS(INDIRECT("Data[K"&amp;MID(K$1,10,3)&amp;"]"),Data[Année],Moyennes[[#This Row],[Année]],Data[Mois],Moyennes[[#This Row],[Mois]],Data[Lieu],Moyennes[[#This Row],[Lieu]]),"")</f>
        <v/>
      </c>
      <c r="L20" s="2" t="str">
        <f ca="1">IFERROR(AVERAGEIFS(INDIRECT("Data[K"&amp;MID(L$1,10,3)&amp;"]"),Data[Année],Moyennes[[#This Row],[Année]],Data[Mois],Moyennes[[#This Row],[Mois]],Data[Lieu],Moyennes[[#This Row],[Lieu]]),"")</f>
        <v/>
      </c>
      <c r="M20" s="2" t="str">
        <f ca="1">IFERROR(AVERAGEIFS(INDIRECT("Data[K"&amp;MID(M$1,10,3)&amp;"]"),Data[Année],Moyennes[[#This Row],[Année]],Data[Mois],Moyennes[[#This Row],[Mois]],Data[Lieu],Moyennes[[#This Row],[Lieu]]),"")</f>
        <v/>
      </c>
      <c r="N20" s="2" t="str">
        <f ca="1">IFERROR(AVERAGEIFS(INDIRECT("Data[K"&amp;MID(N$1,10,3)&amp;"]"),Data[Année],Moyennes[[#This Row],[Année]],Data[Mois],Moyennes[[#This Row],[Mois]],Data[Lieu],Moyennes[[#This Row],[Lieu]]),"")</f>
        <v/>
      </c>
    </row>
    <row r="21" spans="1:14" hidden="1" x14ac:dyDescent="0.25">
      <c r="A21">
        <v>2020</v>
      </c>
      <c r="B21">
        <v>7</v>
      </c>
      <c r="D21">
        <v>4</v>
      </c>
      <c r="E21" s="2" t="str">
        <f ca="1">IFERROR(AVERAGEIFS(INDIRECT("Data[K"&amp;MID(E$1,10,3)&amp;"]"),Data[Année],Moyennes[[#This Row],[Année]],Data[Mois],Moyennes[[#This Row],[Mois]],Data[Lieu],Moyennes[[#This Row],[Lieu]]),"")</f>
        <v/>
      </c>
      <c r="F21" s="2" t="str">
        <f>IFERROR(AVERAGEIFS(Data!O:O,Data!$B:$B,'Moy Temps'!$A21,Data!$C:$C,'Moy Temps'!$B21,Data!$F:$F,'Moy Temps'!$D21), "")</f>
        <v/>
      </c>
      <c r="G21" s="2" t="str">
        <f>IFERROR(AVERAGEIFS(Data!P:P,Data!$B:$B,'Moy Temps'!$A21,Data!$C:$C,'Moy Temps'!$B21,Data!$F:$F,'Moy Temps'!$D21), "")</f>
        <v/>
      </c>
      <c r="H21" s="2" t="str">
        <f>IFERROR(AVERAGEIFS(Data!Q:Q,Data!$B:$B,'Moy Temps'!$A21,Data!$C:$C,'Moy Temps'!$B21,Data!$F:$F,'Moy Temps'!$D21), "")</f>
        <v/>
      </c>
      <c r="I21" s="2" t="str">
        <f>IFERROR(AVERAGEIFS(Data!R:R,Data!$B:$B,'Moy Temps'!$A21,Data!$C:$C,'Moy Temps'!$B21,Data!$F:$F,'Moy Temps'!$D21), "")</f>
        <v/>
      </c>
      <c r="J21" s="2" t="str">
        <f>IFERROR(AVERAGEIFS(Data!S:S,Data!$B:$B,'Moy Temps'!$A21,Data!$C:$C,'Moy Temps'!$B21,Data!$F:$F,'Moy Temps'!$D21), "")</f>
        <v/>
      </c>
      <c r="K21" s="2" t="str">
        <f>IFERROR(AVERAGEIFS(Data!T:T,Data!$B:$B,'Moy Temps'!$A21,Data!$C:$C,'Moy Temps'!$B21,Data!$F:$F,'Moy Temps'!$D21), "")</f>
        <v/>
      </c>
      <c r="L21" s="2" t="str">
        <f>IFERROR(AVERAGEIFS(Data!U:U,Data!$B:$B,'Moy Temps'!$A21,Data!$C:$C,'Moy Temps'!$B21,Data!$F:$F,'Moy Temps'!$D21), "")</f>
        <v/>
      </c>
      <c r="M21" s="2" t="str">
        <f>IFERROR(AVERAGEIFS(Data!V:V,Data!$B:$B,'Moy Temps'!$A21,Data!$C:$C,'Moy Temps'!$B21,Data!$F:$F,'Moy Temps'!$D21), "")</f>
        <v/>
      </c>
      <c r="N21" s="2" t="str">
        <f>IFERROR(AVERAGEIFS(Data!W:W,Data!$B:$B,'Moy Temps'!$A21,Data!$C:$C,'Moy Temps'!$B21,Data!$F:$F,'Moy Temps'!$D21), "")</f>
        <v/>
      </c>
    </row>
    <row r="22" spans="1:14" hidden="1" x14ac:dyDescent="0.25">
      <c r="A22">
        <v>2020</v>
      </c>
      <c r="B22">
        <v>8</v>
      </c>
      <c r="D22">
        <v>1</v>
      </c>
      <c r="E22" s="2">
        <f ca="1">IFERROR(AVERAGEIFS(INDIRECT("Data[K"&amp;MID(E$1,10,3)&amp;"]"),Data[Année],Moyennes[[#This Row],[Année]],Data[Mois],Moyennes[[#This Row],[Mois]],Data[Lieu],Moyennes[[#This Row],[Lieu]]),"")</f>
        <v>4.6388888888888886E-3</v>
      </c>
      <c r="F22" s="2">
        <f>IFERROR(AVERAGEIFS(Data!O:O,Data!$B:$B,'Moy Temps'!$A22,Data!$C:$C,'Moy Temps'!$B22,Data!$F:$F,'Moy Temps'!$D22), "")</f>
        <v>5.3425925925925924E-3</v>
      </c>
      <c r="G22" s="2">
        <f>IFERROR(AVERAGEIFS(Data!P:P,Data!$B:$B,'Moy Temps'!$A22,Data!$C:$C,'Moy Temps'!$B22,Data!$F:$F,'Moy Temps'!$D22), "")</f>
        <v>4.7928240740740752E-3</v>
      </c>
      <c r="H22" s="2">
        <f>IFERROR(AVERAGEIFS(Data!Q:Q,Data!$B:$B,'Moy Temps'!$A22,Data!$C:$C,'Moy Temps'!$B22,Data!$F:$F,'Moy Temps'!$D22), "")</f>
        <v>5.9452160493827164E-3</v>
      </c>
      <c r="I22" s="2">
        <f>IFERROR(AVERAGEIFS(Data!R:R,Data!$B:$B,'Moy Temps'!$A22,Data!$C:$C,'Moy Temps'!$B22,Data!$F:$F,'Moy Temps'!$D22), "")</f>
        <v>6.1828703703703716E-3</v>
      </c>
      <c r="J22" s="2" t="str">
        <f>IFERROR(AVERAGEIFS(Data!S:S,Data!$B:$B,'Moy Temps'!$A22,Data!$C:$C,'Moy Temps'!$B22,Data!$F:$F,'Moy Temps'!$D22), "")</f>
        <v/>
      </c>
      <c r="K22" s="2" t="str">
        <f>IFERROR(AVERAGEIFS(Data!T:T,Data!$B:$B,'Moy Temps'!$A22,Data!$C:$C,'Moy Temps'!$B22,Data!$F:$F,'Moy Temps'!$D22), "")</f>
        <v/>
      </c>
      <c r="L22" s="2" t="str">
        <f>IFERROR(AVERAGEIFS(Data!U:U,Data!$B:$B,'Moy Temps'!$A22,Data!$C:$C,'Moy Temps'!$B22,Data!$F:$F,'Moy Temps'!$D22), "")</f>
        <v/>
      </c>
      <c r="M22" s="2" t="str">
        <f>IFERROR(AVERAGEIFS(Data!V:V,Data!$B:$B,'Moy Temps'!$A22,Data!$C:$C,'Moy Temps'!$B22,Data!$F:$F,'Moy Temps'!$D22), "")</f>
        <v/>
      </c>
      <c r="N22" s="2" t="str">
        <f>IFERROR(AVERAGEIFS(Data!W:W,Data!$B:$B,'Moy Temps'!$A22,Data!$C:$C,'Moy Temps'!$B22,Data!$F:$F,'Moy Temps'!$D22), "")</f>
        <v/>
      </c>
    </row>
    <row r="23" spans="1:14" hidden="1" x14ac:dyDescent="0.25">
      <c r="A23">
        <v>2020</v>
      </c>
      <c r="B23">
        <v>8</v>
      </c>
      <c r="D23">
        <v>2</v>
      </c>
      <c r="E23" s="2" t="str">
        <f ca="1">IFERROR(AVERAGEIFS(INDIRECT("Data[K"&amp;MID(E$1,10,3)&amp;"]"),Data[Année],Moyennes[[#This Row],[Année]],Data[Mois],Moyennes[[#This Row],[Mois]],Data[Lieu],Moyennes[[#This Row],[Lieu]]),"")</f>
        <v/>
      </c>
      <c r="F23" s="2" t="str">
        <f>IFERROR(AVERAGEIFS(Data!O:O,Data!$B:$B,'Moy Temps'!$A23,Data!$C:$C,'Moy Temps'!$B23,Data!$F:$F,'Moy Temps'!$D23), "")</f>
        <v/>
      </c>
      <c r="G23" s="2" t="str">
        <f>IFERROR(AVERAGEIFS(Data!P:P,Data!$B:$B,'Moy Temps'!$A23,Data!$C:$C,'Moy Temps'!$B23,Data!$F:$F,'Moy Temps'!$D23), "")</f>
        <v/>
      </c>
      <c r="H23" s="2" t="str">
        <f>IFERROR(AVERAGEIFS(Data!Q:Q,Data!$B:$B,'Moy Temps'!$A23,Data!$C:$C,'Moy Temps'!$B23,Data!$F:$F,'Moy Temps'!$D23), "")</f>
        <v/>
      </c>
      <c r="I23" s="2" t="str">
        <f>IFERROR(AVERAGEIFS(Data!R:R,Data!$B:$B,'Moy Temps'!$A23,Data!$C:$C,'Moy Temps'!$B23,Data!$F:$F,'Moy Temps'!$D23), "")</f>
        <v/>
      </c>
      <c r="J23" s="2" t="str">
        <f>IFERROR(AVERAGEIFS(Data!S:S,Data!$B:$B,'Moy Temps'!$A23,Data!$C:$C,'Moy Temps'!$B23,Data!$F:$F,'Moy Temps'!$D23), "")</f>
        <v/>
      </c>
      <c r="K23" s="2" t="str">
        <f>IFERROR(AVERAGEIFS(Data!T:T,Data!$B:$B,'Moy Temps'!$A23,Data!$C:$C,'Moy Temps'!$B23,Data!$F:$F,'Moy Temps'!$D23), "")</f>
        <v/>
      </c>
      <c r="L23" s="2" t="str">
        <f>IFERROR(AVERAGEIFS(Data!U:U,Data!$B:$B,'Moy Temps'!$A23,Data!$C:$C,'Moy Temps'!$B23,Data!$F:$F,'Moy Temps'!$D23), "")</f>
        <v/>
      </c>
      <c r="M23" s="2" t="str">
        <f>IFERROR(AVERAGEIFS(Data!V:V,Data!$B:$B,'Moy Temps'!$A23,Data!$C:$C,'Moy Temps'!$B23,Data!$F:$F,'Moy Temps'!$D23), "")</f>
        <v/>
      </c>
      <c r="N23" s="2" t="str">
        <f>IFERROR(AVERAGEIFS(Data!W:W,Data!$B:$B,'Moy Temps'!$A23,Data!$C:$C,'Moy Temps'!$B23,Data!$F:$F,'Moy Temps'!$D23), "")</f>
        <v/>
      </c>
    </row>
    <row r="24" spans="1:14" hidden="1" x14ac:dyDescent="0.25">
      <c r="A24">
        <v>2020</v>
      </c>
      <c r="B24">
        <v>8</v>
      </c>
      <c r="D24">
        <v>6</v>
      </c>
      <c r="E24" s="2" t="str">
        <f ca="1">IFERROR(AVERAGEIFS(INDIRECT("Data[K"&amp;MID(E$1,10,3)&amp;"]"),Data[Année],Moyennes[[#This Row],[Année]],Data[Mois],Moyennes[[#This Row],[Mois]],Data[Lieu],Moyennes[[#This Row],[Lieu]]),"")</f>
        <v/>
      </c>
      <c r="F24" s="2" t="str">
        <f>IFERROR(AVERAGEIFS(Data!O:O,Data!$B:$B,'Moy Temps'!$A24,Data!$C:$C,'Moy Temps'!$B24,Data!$F:$F,'Moy Temps'!$D24), "")</f>
        <v/>
      </c>
      <c r="G24" s="2" t="str">
        <f>IFERROR(AVERAGEIFS(Data!P:P,Data!$B:$B,'Moy Temps'!$A24,Data!$C:$C,'Moy Temps'!$B24,Data!$F:$F,'Moy Temps'!$D24), "")</f>
        <v/>
      </c>
      <c r="H24" s="2" t="str">
        <f>IFERROR(AVERAGEIFS(Data!Q:Q,Data!$B:$B,'Moy Temps'!$A24,Data!$C:$C,'Moy Temps'!$B24,Data!$F:$F,'Moy Temps'!$D24), "")</f>
        <v/>
      </c>
      <c r="I24" s="2" t="str">
        <f>IFERROR(AVERAGEIFS(Data!R:R,Data!$B:$B,'Moy Temps'!$A24,Data!$C:$C,'Moy Temps'!$B24,Data!$F:$F,'Moy Temps'!$D24), "")</f>
        <v/>
      </c>
      <c r="J24" s="2" t="str">
        <f>IFERROR(AVERAGEIFS(Data!S:S,Data!$B:$B,'Moy Temps'!$A24,Data!$C:$C,'Moy Temps'!$B24,Data!$F:$F,'Moy Temps'!$D24), "")</f>
        <v/>
      </c>
      <c r="K24" s="2" t="str">
        <f>IFERROR(AVERAGEIFS(Data!T:T,Data!$B:$B,'Moy Temps'!$A24,Data!$C:$C,'Moy Temps'!$B24,Data!$F:$F,'Moy Temps'!$D24), "")</f>
        <v/>
      </c>
      <c r="L24" s="2" t="str">
        <f>IFERROR(AVERAGEIFS(Data!U:U,Data!$B:$B,'Moy Temps'!$A24,Data!$C:$C,'Moy Temps'!$B24,Data!$F:$F,'Moy Temps'!$D24), "")</f>
        <v/>
      </c>
      <c r="M24" s="2" t="str">
        <f>IFERROR(AVERAGEIFS(Data!V:V,Data!$B:$B,'Moy Temps'!$A24,Data!$C:$C,'Moy Temps'!$B24,Data!$F:$F,'Moy Temps'!$D24), "")</f>
        <v/>
      </c>
      <c r="N24" s="2" t="str">
        <f>IFERROR(AVERAGEIFS(Data!W:W,Data!$B:$B,'Moy Temps'!$A24,Data!$C:$C,'Moy Temps'!$B24,Data!$F:$F,'Moy Temps'!$D24), "")</f>
        <v/>
      </c>
    </row>
    <row r="25" spans="1:14" x14ac:dyDescent="0.25">
      <c r="A25">
        <v>2020</v>
      </c>
      <c r="B25">
        <v>8</v>
      </c>
      <c r="D25">
        <v>7</v>
      </c>
      <c r="E25" s="2" t="str">
        <f ca="1">IFERROR(AVERAGEIFS(INDIRECT("Data[K"&amp;MID(E$1,10,3)&amp;"]"),Data[Année],Moyennes[[#This Row],[Année]],Data[Mois],Moyennes[[#This Row],[Mois]],Data[Lieu],Moyennes[[#This Row],[Lieu]]),"")</f>
        <v/>
      </c>
      <c r="F25" s="2" t="str">
        <f ca="1">IFERROR(AVERAGEIFS(INDIRECT("Data[K"&amp;MID(F$1,10,3)&amp;"]"),Data[Année],Moyennes[[#This Row],[Année]],Data[Mois],Moyennes[[#This Row],[Mois]],Data[Lieu],Moyennes[[#This Row],[Lieu]]),"")</f>
        <v/>
      </c>
      <c r="G25" s="2" t="str">
        <f ca="1">IFERROR(AVERAGEIFS(INDIRECT("Data[K"&amp;MID(G$1,10,3)&amp;"]"),Data[Année],Moyennes[[#This Row],[Année]],Data[Mois],Moyennes[[#This Row],[Mois]],Data[Lieu],Moyennes[[#This Row],[Lieu]]),"")</f>
        <v/>
      </c>
      <c r="H25" s="2" t="str">
        <f ca="1">IFERROR(AVERAGEIFS(INDIRECT("Data[K"&amp;MID(H$1,10,3)&amp;"]"),Data[Année],Moyennes[[#This Row],[Année]],Data[Mois],Moyennes[[#This Row],[Mois]],Data[Lieu],Moyennes[[#This Row],[Lieu]]),"")</f>
        <v/>
      </c>
      <c r="I25" s="2" t="str">
        <f ca="1">IFERROR(AVERAGEIFS(INDIRECT("Data[K"&amp;MID(I$1,10,3)&amp;"]"),Data[Année],Moyennes[[#This Row],[Année]],Data[Mois],Moyennes[[#This Row],[Mois]],Data[Lieu],Moyennes[[#This Row],[Lieu]]),"")</f>
        <v/>
      </c>
      <c r="J25" s="2" t="str">
        <f ca="1">IFERROR(AVERAGEIFS(INDIRECT("Data[K"&amp;MID(J$1,10,3)&amp;"]"),Data[Année],Moyennes[[#This Row],[Année]],Data[Mois],Moyennes[[#This Row],[Mois]],Data[Lieu],Moyennes[[#This Row],[Lieu]]),"")</f>
        <v/>
      </c>
      <c r="K25" s="2" t="str">
        <f ca="1">IFERROR(AVERAGEIFS(INDIRECT("Data[K"&amp;MID(K$1,10,3)&amp;"]"),Data[Année],Moyennes[[#This Row],[Année]],Data[Mois],Moyennes[[#This Row],[Mois]],Data[Lieu],Moyennes[[#This Row],[Lieu]]),"")</f>
        <v/>
      </c>
      <c r="L25" s="2" t="str">
        <f ca="1">IFERROR(AVERAGEIFS(INDIRECT("Data[K"&amp;MID(L$1,10,3)&amp;"]"),Data[Année],Moyennes[[#This Row],[Année]],Data[Mois],Moyennes[[#This Row],[Mois]],Data[Lieu],Moyennes[[#This Row],[Lieu]]),"")</f>
        <v/>
      </c>
      <c r="M25" s="2" t="str">
        <f ca="1">IFERROR(AVERAGEIFS(INDIRECT("Data[K"&amp;MID(M$1,10,3)&amp;"]"),Data[Année],Moyennes[[#This Row],[Année]],Data[Mois],Moyennes[[#This Row],[Mois]],Data[Lieu],Moyennes[[#This Row],[Lieu]]),"")</f>
        <v/>
      </c>
      <c r="N25" s="2" t="str">
        <f ca="1">IFERROR(AVERAGEIFS(INDIRECT("Data[K"&amp;MID(N$1,10,3)&amp;"]"),Data[Année],Moyennes[[#This Row],[Année]],Data[Mois],Moyennes[[#This Row],[Mois]],Data[Lieu],Moyennes[[#This Row],[Lieu]]),"")</f>
        <v/>
      </c>
    </row>
    <row r="26" spans="1:14" hidden="1" x14ac:dyDescent="0.25">
      <c r="A26">
        <v>2020</v>
      </c>
      <c r="B26">
        <v>8</v>
      </c>
      <c r="D26">
        <v>4</v>
      </c>
      <c r="E26" s="2" t="str">
        <f ca="1">IFERROR(AVERAGEIFS(INDIRECT("Data[K"&amp;MID(E$1,10,3)&amp;"]"),Data[Année],Moyennes[[#This Row],[Année]],Data[Mois],Moyennes[[#This Row],[Mois]],Data[Lieu],Moyennes[[#This Row],[Lieu]]),"")</f>
        <v/>
      </c>
      <c r="F26" s="2" t="str">
        <f>IFERROR(AVERAGEIFS(Data!O:O,Data!$B:$B,'Moy Temps'!$A26,Data!$C:$C,'Moy Temps'!$B26,Data!$F:$F,'Moy Temps'!$D26), "")</f>
        <v/>
      </c>
      <c r="G26" s="2" t="str">
        <f>IFERROR(AVERAGEIFS(Data!P:P,Data!$B:$B,'Moy Temps'!$A26,Data!$C:$C,'Moy Temps'!$B26,Data!$F:$F,'Moy Temps'!$D26), "")</f>
        <v/>
      </c>
      <c r="H26" s="2" t="str">
        <f>IFERROR(AVERAGEIFS(Data!Q:Q,Data!$B:$B,'Moy Temps'!$A26,Data!$C:$C,'Moy Temps'!$B26,Data!$F:$F,'Moy Temps'!$D26), "")</f>
        <v/>
      </c>
      <c r="I26" s="2" t="str">
        <f>IFERROR(AVERAGEIFS(Data!R:R,Data!$B:$B,'Moy Temps'!$A26,Data!$C:$C,'Moy Temps'!$B26,Data!$F:$F,'Moy Temps'!$D26), "")</f>
        <v/>
      </c>
      <c r="J26" s="2" t="str">
        <f>IFERROR(AVERAGEIFS(Data!S:S,Data!$B:$B,'Moy Temps'!$A26,Data!$C:$C,'Moy Temps'!$B26,Data!$F:$F,'Moy Temps'!$D26), "")</f>
        <v/>
      </c>
      <c r="K26" s="2" t="str">
        <f>IFERROR(AVERAGEIFS(Data!T:T,Data!$B:$B,'Moy Temps'!$A26,Data!$C:$C,'Moy Temps'!$B26,Data!$F:$F,'Moy Temps'!$D26), "")</f>
        <v/>
      </c>
      <c r="L26" s="2" t="str">
        <f>IFERROR(AVERAGEIFS(Data!U:U,Data!$B:$B,'Moy Temps'!$A26,Data!$C:$C,'Moy Temps'!$B26,Data!$F:$F,'Moy Temps'!$D26), "")</f>
        <v/>
      </c>
      <c r="M26" s="2" t="str">
        <f>IFERROR(AVERAGEIFS(Data!V:V,Data!$B:$B,'Moy Temps'!$A26,Data!$C:$C,'Moy Temps'!$B26,Data!$F:$F,'Moy Temps'!$D26), "")</f>
        <v/>
      </c>
      <c r="N26" s="2" t="str">
        <f>IFERROR(AVERAGEIFS(Data!W:W,Data!$B:$B,'Moy Temps'!$A26,Data!$C:$C,'Moy Temps'!$B26,Data!$F:$F,'Moy Temps'!$D26), "")</f>
        <v/>
      </c>
    </row>
    <row r="27" spans="1:14" hidden="1" x14ac:dyDescent="0.25">
      <c r="A27">
        <v>2020</v>
      </c>
      <c r="B27">
        <v>9</v>
      </c>
      <c r="D27">
        <v>1</v>
      </c>
      <c r="E27" s="2" t="str">
        <f ca="1">IFERROR(AVERAGEIFS(INDIRECT("Data[K"&amp;MID(E$1,10,3)&amp;"]"),Data[Année],Moyennes[[#This Row],[Année]],Data[Mois],Moyennes[[#This Row],[Mois]],Data[Lieu],Moyennes[[#This Row],[Lieu]]),"")</f>
        <v/>
      </c>
      <c r="F27" s="2" t="str">
        <f>IFERROR(AVERAGEIFS(Data!O:O,Data!$B:$B,'Moy Temps'!$A27,Data!$C:$C,'Moy Temps'!$B27,Data!$F:$F,'Moy Temps'!$D27), "")</f>
        <v/>
      </c>
      <c r="G27" s="2" t="str">
        <f>IFERROR(AVERAGEIFS(Data!P:P,Data!$B:$B,'Moy Temps'!$A27,Data!$C:$C,'Moy Temps'!$B27,Data!$F:$F,'Moy Temps'!$D27), "")</f>
        <v/>
      </c>
      <c r="H27" s="2" t="str">
        <f>IFERROR(AVERAGEIFS(Data!Q:Q,Data!$B:$B,'Moy Temps'!$A27,Data!$C:$C,'Moy Temps'!$B27,Data!$F:$F,'Moy Temps'!$D27), "")</f>
        <v/>
      </c>
      <c r="I27" s="2" t="str">
        <f>IFERROR(AVERAGEIFS(Data!R:R,Data!$B:$B,'Moy Temps'!$A27,Data!$C:$C,'Moy Temps'!$B27,Data!$F:$F,'Moy Temps'!$D27), "")</f>
        <v/>
      </c>
      <c r="J27" s="2" t="str">
        <f>IFERROR(AVERAGEIFS(Data!S:S,Data!$B:$B,'Moy Temps'!$A27,Data!$C:$C,'Moy Temps'!$B27,Data!$F:$F,'Moy Temps'!$D27), "")</f>
        <v/>
      </c>
      <c r="K27" s="2" t="str">
        <f>IFERROR(AVERAGEIFS(Data!T:T,Data!$B:$B,'Moy Temps'!$A27,Data!$C:$C,'Moy Temps'!$B27,Data!$F:$F,'Moy Temps'!$D27), "")</f>
        <v/>
      </c>
      <c r="L27" s="2" t="str">
        <f>IFERROR(AVERAGEIFS(Data!U:U,Data!$B:$B,'Moy Temps'!$A27,Data!$C:$C,'Moy Temps'!$B27,Data!$F:$F,'Moy Temps'!$D27), "")</f>
        <v/>
      </c>
      <c r="M27" s="2" t="str">
        <f>IFERROR(AVERAGEIFS(Data!V:V,Data!$B:$B,'Moy Temps'!$A27,Data!$C:$C,'Moy Temps'!$B27,Data!$F:$F,'Moy Temps'!$D27), "")</f>
        <v/>
      </c>
      <c r="N27" s="2" t="str">
        <f>IFERROR(AVERAGEIFS(Data!W:W,Data!$B:$B,'Moy Temps'!$A27,Data!$C:$C,'Moy Temps'!$B27,Data!$F:$F,'Moy Temps'!$D27), "")</f>
        <v/>
      </c>
    </row>
    <row r="28" spans="1:14" hidden="1" x14ac:dyDescent="0.25">
      <c r="A28">
        <v>2020</v>
      </c>
      <c r="B28">
        <v>9</v>
      </c>
      <c r="D28">
        <v>2</v>
      </c>
      <c r="E28" s="2" t="str">
        <f ca="1">IFERROR(AVERAGEIFS(INDIRECT("Data[K"&amp;MID(E$1,10,3)&amp;"]"),Data[Année],Moyennes[[#This Row],[Année]],Data[Mois],Moyennes[[#This Row],[Mois]],Data[Lieu],Moyennes[[#This Row],[Lieu]]),"")</f>
        <v/>
      </c>
      <c r="F28" s="2" t="str">
        <f>IFERROR(AVERAGEIFS(Data!O:O,Data!$B:$B,'Moy Temps'!$A28,Data!$C:$C,'Moy Temps'!$B28,Data!$F:$F,'Moy Temps'!$D28), "")</f>
        <v/>
      </c>
      <c r="G28" s="2" t="str">
        <f>IFERROR(AVERAGEIFS(Data!P:P,Data!$B:$B,'Moy Temps'!$A28,Data!$C:$C,'Moy Temps'!$B28,Data!$F:$F,'Moy Temps'!$D28), "")</f>
        <v/>
      </c>
      <c r="H28" s="2" t="str">
        <f>IFERROR(AVERAGEIFS(Data!Q:Q,Data!$B:$B,'Moy Temps'!$A28,Data!$C:$C,'Moy Temps'!$B28,Data!$F:$F,'Moy Temps'!$D28), "")</f>
        <v/>
      </c>
      <c r="I28" s="2" t="str">
        <f>IFERROR(AVERAGEIFS(Data!R:R,Data!$B:$B,'Moy Temps'!$A28,Data!$C:$C,'Moy Temps'!$B28,Data!$F:$F,'Moy Temps'!$D28), "")</f>
        <v/>
      </c>
      <c r="J28" s="2" t="str">
        <f>IFERROR(AVERAGEIFS(Data!S:S,Data!$B:$B,'Moy Temps'!$A28,Data!$C:$C,'Moy Temps'!$B28,Data!$F:$F,'Moy Temps'!$D28), "")</f>
        <v/>
      </c>
      <c r="K28" s="2" t="str">
        <f>IFERROR(AVERAGEIFS(Data!T:T,Data!$B:$B,'Moy Temps'!$A28,Data!$C:$C,'Moy Temps'!$B28,Data!$F:$F,'Moy Temps'!$D28), "")</f>
        <v/>
      </c>
      <c r="L28" s="2" t="str">
        <f>IFERROR(AVERAGEIFS(Data!U:U,Data!$B:$B,'Moy Temps'!$A28,Data!$C:$C,'Moy Temps'!$B28,Data!$F:$F,'Moy Temps'!$D28), "")</f>
        <v/>
      </c>
      <c r="M28" s="2" t="str">
        <f>IFERROR(AVERAGEIFS(Data!V:V,Data!$B:$B,'Moy Temps'!$A28,Data!$C:$C,'Moy Temps'!$B28,Data!$F:$F,'Moy Temps'!$D28), "")</f>
        <v/>
      </c>
      <c r="N28" s="2" t="str">
        <f>IFERROR(AVERAGEIFS(Data!W:W,Data!$B:$B,'Moy Temps'!$A28,Data!$C:$C,'Moy Temps'!$B28,Data!$F:$F,'Moy Temps'!$D28), "")</f>
        <v/>
      </c>
    </row>
    <row r="29" spans="1:14" hidden="1" x14ac:dyDescent="0.25">
      <c r="A29">
        <v>2020</v>
      </c>
      <c r="B29">
        <v>9</v>
      </c>
      <c r="D29">
        <v>6</v>
      </c>
      <c r="E29" s="2">
        <f ca="1">IFERROR(AVERAGEIFS(INDIRECT("Data[K"&amp;MID(E$1,10,3)&amp;"]"),Data[Année],Moyennes[[#This Row],[Année]],Data[Mois],Moyennes[[#This Row],[Mois]],Data[Lieu],Moyennes[[#This Row],[Lieu]]),"")</f>
        <v>4.6026234567901232E-3</v>
      </c>
      <c r="F29" s="2">
        <f>IFERROR(AVERAGEIFS(Data!O:O,Data!$B:$B,'Moy Temps'!$A29,Data!$C:$C,'Moy Temps'!$B29,Data!$F:$F,'Moy Temps'!$D29), "")</f>
        <v>4.7993827160493826E-3</v>
      </c>
      <c r="G29" s="2">
        <f>IFERROR(AVERAGEIFS(Data!P:P,Data!$B:$B,'Moy Temps'!$A29,Data!$C:$C,'Moy Temps'!$B29,Data!$F:$F,'Moy Temps'!$D29), "")</f>
        <v>5.3896604938271598E-3</v>
      </c>
      <c r="H29" s="2">
        <f>IFERROR(AVERAGEIFS(Data!Q:Q,Data!$B:$B,'Moy Temps'!$A29,Data!$C:$C,'Moy Temps'!$B29,Data!$F:$F,'Moy Temps'!$D29), "")</f>
        <v>5.5941358024691355E-3</v>
      </c>
      <c r="I29" s="2">
        <f>IFERROR(AVERAGEIFS(Data!R:R,Data!$B:$B,'Moy Temps'!$A29,Data!$C:$C,'Moy Temps'!$B29,Data!$F:$F,'Moy Temps'!$D29), "")</f>
        <v>6.1033950617283951E-3</v>
      </c>
      <c r="J29" s="2" t="str">
        <f>IFERROR(AVERAGEIFS(Data!S:S,Data!$B:$B,'Moy Temps'!$A29,Data!$C:$C,'Moy Temps'!$B29,Data!$F:$F,'Moy Temps'!$D29), "")</f>
        <v/>
      </c>
      <c r="K29" s="2" t="str">
        <f>IFERROR(AVERAGEIFS(Data!T:T,Data!$B:$B,'Moy Temps'!$A29,Data!$C:$C,'Moy Temps'!$B29,Data!$F:$F,'Moy Temps'!$D29), "")</f>
        <v/>
      </c>
      <c r="L29" s="2" t="str">
        <f>IFERROR(AVERAGEIFS(Data!U:U,Data!$B:$B,'Moy Temps'!$A29,Data!$C:$C,'Moy Temps'!$B29,Data!$F:$F,'Moy Temps'!$D29), "")</f>
        <v/>
      </c>
      <c r="M29" s="2" t="str">
        <f>IFERROR(AVERAGEIFS(Data!V:V,Data!$B:$B,'Moy Temps'!$A29,Data!$C:$C,'Moy Temps'!$B29,Data!$F:$F,'Moy Temps'!$D29), "")</f>
        <v/>
      </c>
      <c r="N29" s="2" t="str">
        <f>IFERROR(AVERAGEIFS(Data!W:W,Data!$B:$B,'Moy Temps'!$A29,Data!$C:$C,'Moy Temps'!$B29,Data!$F:$F,'Moy Temps'!$D29), "")</f>
        <v/>
      </c>
    </row>
    <row r="30" spans="1:14" x14ac:dyDescent="0.25">
      <c r="A30">
        <v>2020</v>
      </c>
      <c r="B30">
        <v>9</v>
      </c>
      <c r="D30">
        <v>7</v>
      </c>
      <c r="E30" s="2">
        <f ca="1">IFERROR(AVERAGEIFS(INDIRECT("Data[K"&amp;MID(E$1,10,3)&amp;"]"),Data[Année],Moyennes[[#This Row],[Année]],Data[Mois],Moyennes[[#This Row],[Mois]],Data[Lieu],Moyennes[[#This Row],[Lieu]]),"")</f>
        <v>4.6238425925925926E-3</v>
      </c>
      <c r="F30" s="2">
        <f ca="1">IFERROR(AVERAGEIFS(INDIRECT("Data[K"&amp;MID(F$1,10,3)&amp;"]"),Data[Année],Moyennes[[#This Row],[Année]],Data[Mois],Moyennes[[#This Row],[Mois]],Data[Lieu],Moyennes[[#This Row],[Lieu]]),"")</f>
        <v>5.0665509259259257E-3</v>
      </c>
      <c r="G30" s="2">
        <f ca="1">IFERROR(AVERAGEIFS(INDIRECT("Data[K"&amp;MID(G$1,10,3)&amp;"]"),Data[Année],Moyennes[[#This Row],[Année]],Data[Mois],Moyennes[[#This Row],[Mois]],Data[Lieu],Moyennes[[#This Row],[Lieu]]),"")</f>
        <v>5.7638888888888887E-3</v>
      </c>
      <c r="H30" s="2" t="str">
        <f ca="1">IFERROR(AVERAGEIFS(INDIRECT("Data[K"&amp;MID(H$1,10,3)&amp;"]"),Data[Année],Moyennes[[#This Row],[Année]],Data[Mois],Moyennes[[#This Row],[Mois]],Data[Lieu],Moyennes[[#This Row],[Lieu]]),"")</f>
        <v/>
      </c>
      <c r="I30" s="2" t="str">
        <f ca="1">IFERROR(AVERAGEIFS(INDIRECT("Data[K"&amp;MID(I$1,10,3)&amp;"]"),Data[Année],Moyennes[[#This Row],[Année]],Data[Mois],Moyennes[[#This Row],[Mois]],Data[Lieu],Moyennes[[#This Row],[Lieu]]),"")</f>
        <v/>
      </c>
      <c r="J30" s="2" t="str">
        <f ca="1">IFERROR(AVERAGEIFS(INDIRECT("Data[K"&amp;MID(J$1,10,3)&amp;"]"),Data[Année],Moyennes[[#This Row],[Année]],Data[Mois],Moyennes[[#This Row],[Mois]],Data[Lieu],Moyennes[[#This Row],[Lieu]]),"")</f>
        <v/>
      </c>
      <c r="K30" s="2" t="str">
        <f ca="1">IFERROR(AVERAGEIFS(INDIRECT("Data[K"&amp;MID(K$1,10,3)&amp;"]"),Data[Année],Moyennes[[#This Row],[Année]],Data[Mois],Moyennes[[#This Row],[Mois]],Data[Lieu],Moyennes[[#This Row],[Lieu]]),"")</f>
        <v/>
      </c>
      <c r="L30" s="2" t="str">
        <f ca="1">IFERROR(AVERAGEIFS(INDIRECT("Data[K"&amp;MID(L$1,10,3)&amp;"]"),Data[Année],Moyennes[[#This Row],[Année]],Data[Mois],Moyennes[[#This Row],[Mois]],Data[Lieu],Moyennes[[#This Row],[Lieu]]),"")</f>
        <v/>
      </c>
      <c r="M30" s="2" t="str">
        <f ca="1">IFERROR(AVERAGEIFS(INDIRECT("Data[K"&amp;MID(M$1,10,3)&amp;"]"),Data[Année],Moyennes[[#This Row],[Année]],Data[Mois],Moyennes[[#This Row],[Mois]],Data[Lieu],Moyennes[[#This Row],[Lieu]]),"")</f>
        <v/>
      </c>
      <c r="N30" s="2" t="str">
        <f ca="1">IFERROR(AVERAGEIFS(INDIRECT("Data[K"&amp;MID(N$1,10,3)&amp;"]"),Data[Année],Moyennes[[#This Row],[Année]],Data[Mois],Moyennes[[#This Row],[Mois]],Data[Lieu],Moyennes[[#This Row],[Lieu]]),"")</f>
        <v/>
      </c>
    </row>
    <row r="31" spans="1:14" hidden="1" x14ac:dyDescent="0.25">
      <c r="A31">
        <v>2020</v>
      </c>
      <c r="B31">
        <v>9</v>
      </c>
      <c r="D31">
        <v>4</v>
      </c>
      <c r="E31" s="2">
        <f ca="1">IFERROR(AVERAGEIFS(INDIRECT("Data[K"&amp;MID(E$1,10,3)&amp;"]"),Data[Année],Moyennes[[#This Row],[Année]],Data[Mois],Moyennes[[#This Row],[Mois]],Data[Lieu],Moyennes[[#This Row],[Lieu]]),"")</f>
        <v>4.6990740740740743E-3</v>
      </c>
      <c r="F31" s="2">
        <f>IFERROR(AVERAGEIFS(Data!O:O,Data!$B:$B,'Moy Temps'!$A31,Data!$C:$C,'Moy Temps'!$B31,Data!$F:$F,'Moy Temps'!$D31), "")</f>
        <v>5.2430555555555555E-3</v>
      </c>
      <c r="G31" s="2">
        <f>IFERROR(AVERAGEIFS(Data!P:P,Data!$B:$B,'Moy Temps'!$A31,Data!$C:$C,'Moy Temps'!$B31,Data!$F:$F,'Moy Temps'!$D31), "")</f>
        <v>6.1342592592592594E-3</v>
      </c>
      <c r="H31" s="2">
        <f>IFERROR(AVERAGEIFS(Data!Q:Q,Data!$B:$B,'Moy Temps'!$A31,Data!$C:$C,'Moy Temps'!$B31,Data!$F:$F,'Moy Temps'!$D31), "")</f>
        <v>6.0416666666666665E-3</v>
      </c>
      <c r="I31" s="2">
        <f>IFERROR(AVERAGEIFS(Data!R:R,Data!$B:$B,'Moy Temps'!$A31,Data!$C:$C,'Moy Temps'!$B31,Data!$F:$F,'Moy Temps'!$D31), "")</f>
        <v>6.4351851851851861E-3</v>
      </c>
      <c r="J31" s="2">
        <f>IFERROR(AVERAGEIFS(Data!S:S,Data!$B:$B,'Moy Temps'!$A31,Data!$C:$C,'Moy Temps'!$B31,Data!$F:$F,'Moy Temps'!$D31), "")</f>
        <v>5.6944444444444438E-3</v>
      </c>
      <c r="K31" s="2" t="str">
        <f>IFERROR(AVERAGEIFS(Data!T:T,Data!$B:$B,'Moy Temps'!$A31,Data!$C:$C,'Moy Temps'!$B31,Data!$F:$F,'Moy Temps'!$D31), "")</f>
        <v/>
      </c>
      <c r="L31" s="2" t="str">
        <f>IFERROR(AVERAGEIFS(Data!U:U,Data!$B:$B,'Moy Temps'!$A31,Data!$C:$C,'Moy Temps'!$B31,Data!$F:$F,'Moy Temps'!$D31), "")</f>
        <v/>
      </c>
      <c r="M31" s="2" t="str">
        <f>IFERROR(AVERAGEIFS(Data!V:V,Data!$B:$B,'Moy Temps'!$A31,Data!$C:$C,'Moy Temps'!$B31,Data!$F:$F,'Moy Temps'!$D31), "")</f>
        <v/>
      </c>
      <c r="N31" s="2" t="str">
        <f>IFERROR(AVERAGEIFS(Data!W:W,Data!$B:$B,'Moy Temps'!$A31,Data!$C:$C,'Moy Temps'!$B31,Data!$F:$F,'Moy Temps'!$D31), "")</f>
        <v/>
      </c>
    </row>
    <row r="32" spans="1:14" hidden="1" x14ac:dyDescent="0.25">
      <c r="A32">
        <v>2020</v>
      </c>
      <c r="B32">
        <v>10</v>
      </c>
      <c r="D32">
        <v>1</v>
      </c>
      <c r="E32" s="2" t="str">
        <f ca="1">IFERROR(AVERAGEIFS(INDIRECT("Data[K"&amp;MID(E$1,10,3)&amp;"]"),Data[Année],Moyennes[[#This Row],[Année]],Data[Mois],Moyennes[[#This Row],[Mois]],Data[Lieu],Moyennes[[#This Row],[Lieu]]),"")</f>
        <v/>
      </c>
      <c r="F32" s="2" t="str">
        <f>IFERROR(AVERAGEIFS(Data!O:O,Data!$B:$B,'Moy Temps'!$A32,Data!$C:$C,'Moy Temps'!$B32,Data!$F:$F,'Moy Temps'!$D32), "")</f>
        <v/>
      </c>
      <c r="G32" s="2" t="str">
        <f>IFERROR(AVERAGEIFS(Data!P:P,Data!$B:$B,'Moy Temps'!$A32,Data!$C:$C,'Moy Temps'!$B32,Data!$F:$F,'Moy Temps'!$D32), "")</f>
        <v/>
      </c>
      <c r="H32" s="2" t="str">
        <f>IFERROR(AVERAGEIFS(Data!Q:Q,Data!$B:$B,'Moy Temps'!$A32,Data!$C:$C,'Moy Temps'!$B32,Data!$F:$F,'Moy Temps'!$D32), "")</f>
        <v/>
      </c>
      <c r="I32" s="2" t="str">
        <f>IFERROR(AVERAGEIFS(Data!R:R,Data!$B:$B,'Moy Temps'!$A32,Data!$C:$C,'Moy Temps'!$B32,Data!$F:$F,'Moy Temps'!$D32), "")</f>
        <v/>
      </c>
      <c r="J32" s="2" t="str">
        <f>IFERROR(AVERAGEIFS(Data!S:S,Data!$B:$B,'Moy Temps'!$A32,Data!$C:$C,'Moy Temps'!$B32,Data!$F:$F,'Moy Temps'!$D32), "")</f>
        <v/>
      </c>
      <c r="K32" s="2" t="str">
        <f>IFERROR(AVERAGEIFS(Data!T:T,Data!$B:$B,'Moy Temps'!$A32,Data!$C:$C,'Moy Temps'!$B32,Data!$F:$F,'Moy Temps'!$D32), "")</f>
        <v/>
      </c>
      <c r="L32" s="2" t="str">
        <f>IFERROR(AVERAGEIFS(Data!U:U,Data!$B:$B,'Moy Temps'!$A32,Data!$C:$C,'Moy Temps'!$B32,Data!$F:$F,'Moy Temps'!$D32), "")</f>
        <v/>
      </c>
      <c r="M32" s="2" t="str">
        <f>IFERROR(AVERAGEIFS(Data!V:V,Data!$B:$B,'Moy Temps'!$A32,Data!$C:$C,'Moy Temps'!$B32,Data!$F:$F,'Moy Temps'!$D32), "")</f>
        <v/>
      </c>
      <c r="N32" s="2" t="str">
        <f>IFERROR(AVERAGEIFS(Data!W:W,Data!$B:$B,'Moy Temps'!$A32,Data!$C:$C,'Moy Temps'!$B32,Data!$F:$F,'Moy Temps'!$D32), "")</f>
        <v/>
      </c>
    </row>
    <row r="33" spans="1:14" hidden="1" x14ac:dyDescent="0.25">
      <c r="A33">
        <v>2020</v>
      </c>
      <c r="B33">
        <v>10</v>
      </c>
      <c r="D33">
        <v>2</v>
      </c>
      <c r="E33" s="2" t="str">
        <f ca="1">IFERROR(AVERAGEIFS(INDIRECT("Data[K"&amp;MID(E$1,10,3)&amp;"]"),Data[Année],Moyennes[[#This Row],[Année]],Data[Mois],Moyennes[[#This Row],[Mois]],Data[Lieu],Moyennes[[#This Row],[Lieu]]),"")</f>
        <v/>
      </c>
      <c r="F33" s="2" t="str">
        <f>IFERROR(AVERAGEIFS(Data!O:O,Data!$B:$B,'Moy Temps'!$A33,Data!$C:$C,'Moy Temps'!$B33,Data!$F:$F,'Moy Temps'!$D33), "")</f>
        <v/>
      </c>
      <c r="G33" s="2" t="str">
        <f>IFERROR(AVERAGEIFS(Data!P:P,Data!$B:$B,'Moy Temps'!$A33,Data!$C:$C,'Moy Temps'!$B33,Data!$F:$F,'Moy Temps'!$D33), "")</f>
        <v/>
      </c>
      <c r="H33" s="2" t="str">
        <f>IFERROR(AVERAGEIFS(Data!Q:Q,Data!$B:$B,'Moy Temps'!$A33,Data!$C:$C,'Moy Temps'!$B33,Data!$F:$F,'Moy Temps'!$D33), "")</f>
        <v/>
      </c>
      <c r="I33" s="2" t="str">
        <f>IFERROR(AVERAGEIFS(Data!R:R,Data!$B:$B,'Moy Temps'!$A33,Data!$C:$C,'Moy Temps'!$B33,Data!$F:$F,'Moy Temps'!$D33), "")</f>
        <v/>
      </c>
      <c r="J33" s="2" t="str">
        <f>IFERROR(AVERAGEIFS(Data!S:S,Data!$B:$B,'Moy Temps'!$A33,Data!$C:$C,'Moy Temps'!$B33,Data!$F:$F,'Moy Temps'!$D33), "")</f>
        <v/>
      </c>
      <c r="K33" s="2" t="str">
        <f>IFERROR(AVERAGEIFS(Data!T:T,Data!$B:$B,'Moy Temps'!$A33,Data!$C:$C,'Moy Temps'!$B33,Data!$F:$F,'Moy Temps'!$D33), "")</f>
        <v/>
      </c>
      <c r="L33" s="2" t="str">
        <f>IFERROR(AVERAGEIFS(Data!U:U,Data!$B:$B,'Moy Temps'!$A33,Data!$C:$C,'Moy Temps'!$B33,Data!$F:$F,'Moy Temps'!$D33), "")</f>
        <v/>
      </c>
      <c r="M33" s="2" t="str">
        <f>IFERROR(AVERAGEIFS(Data!V:V,Data!$B:$B,'Moy Temps'!$A33,Data!$C:$C,'Moy Temps'!$B33,Data!$F:$F,'Moy Temps'!$D33), "")</f>
        <v/>
      </c>
      <c r="N33" s="2" t="str">
        <f>IFERROR(AVERAGEIFS(Data!W:W,Data!$B:$B,'Moy Temps'!$A33,Data!$C:$C,'Moy Temps'!$B33,Data!$F:$F,'Moy Temps'!$D33), "")</f>
        <v/>
      </c>
    </row>
    <row r="34" spans="1:14" hidden="1" x14ac:dyDescent="0.25">
      <c r="A34">
        <v>2020</v>
      </c>
      <c r="B34">
        <v>10</v>
      </c>
      <c r="D34">
        <v>6</v>
      </c>
      <c r="E34" s="2" t="str">
        <f ca="1">IFERROR(AVERAGEIFS(INDIRECT("Data[K"&amp;MID(E$1,10,3)&amp;"]"),Data[Année],Moyennes[[#This Row],[Année]],Data[Mois],Moyennes[[#This Row],[Mois]],Data[Lieu],Moyennes[[#This Row],[Lieu]]),"")</f>
        <v/>
      </c>
      <c r="F34" s="2" t="str">
        <f>IFERROR(AVERAGEIFS(Data!O:O,Data!$B:$B,'Moy Temps'!$A34,Data!$C:$C,'Moy Temps'!$B34,Data!$F:$F,'Moy Temps'!$D34), "")</f>
        <v/>
      </c>
      <c r="G34" s="2" t="str">
        <f>IFERROR(AVERAGEIFS(Data!P:P,Data!$B:$B,'Moy Temps'!$A34,Data!$C:$C,'Moy Temps'!$B34,Data!$F:$F,'Moy Temps'!$D34), "")</f>
        <v/>
      </c>
      <c r="H34" s="2" t="str">
        <f>IFERROR(AVERAGEIFS(Data!Q:Q,Data!$B:$B,'Moy Temps'!$A34,Data!$C:$C,'Moy Temps'!$B34,Data!$F:$F,'Moy Temps'!$D34), "")</f>
        <v/>
      </c>
      <c r="I34" s="2" t="str">
        <f>IFERROR(AVERAGEIFS(Data!R:R,Data!$B:$B,'Moy Temps'!$A34,Data!$C:$C,'Moy Temps'!$B34,Data!$F:$F,'Moy Temps'!$D34), "")</f>
        <v/>
      </c>
      <c r="J34" s="2" t="str">
        <f>IFERROR(AVERAGEIFS(Data!S:S,Data!$B:$B,'Moy Temps'!$A34,Data!$C:$C,'Moy Temps'!$B34,Data!$F:$F,'Moy Temps'!$D34), "")</f>
        <v/>
      </c>
      <c r="K34" s="2" t="str">
        <f>IFERROR(AVERAGEIFS(Data!T:T,Data!$B:$B,'Moy Temps'!$A34,Data!$C:$C,'Moy Temps'!$B34,Data!$F:$F,'Moy Temps'!$D34), "")</f>
        <v/>
      </c>
      <c r="L34" s="2" t="str">
        <f>IFERROR(AVERAGEIFS(Data!U:U,Data!$B:$B,'Moy Temps'!$A34,Data!$C:$C,'Moy Temps'!$B34,Data!$F:$F,'Moy Temps'!$D34), "")</f>
        <v/>
      </c>
      <c r="M34" s="2" t="str">
        <f>IFERROR(AVERAGEIFS(Data!V:V,Data!$B:$B,'Moy Temps'!$A34,Data!$C:$C,'Moy Temps'!$B34,Data!$F:$F,'Moy Temps'!$D34), "")</f>
        <v/>
      </c>
      <c r="N34" s="2" t="str">
        <f>IFERROR(AVERAGEIFS(Data!W:W,Data!$B:$B,'Moy Temps'!$A34,Data!$C:$C,'Moy Temps'!$B34,Data!$F:$F,'Moy Temps'!$D34), "")</f>
        <v/>
      </c>
    </row>
    <row r="35" spans="1:14" x14ac:dyDescent="0.25">
      <c r="A35">
        <v>2020</v>
      </c>
      <c r="B35">
        <v>10</v>
      </c>
      <c r="D35">
        <v>7</v>
      </c>
      <c r="E35" s="2">
        <f ca="1">IFERROR(AVERAGEIFS(INDIRECT("Data[K"&amp;MID(E$1,10,3)&amp;"]"),Data[Année],Moyennes[[#This Row],[Année]],Data[Mois],Moyennes[[#This Row],[Mois]],Data[Lieu],Moyennes[[#This Row],[Lieu]]),"")</f>
        <v>4.3121693121693123E-3</v>
      </c>
      <c r="F35" s="2">
        <f ca="1">IFERROR(AVERAGEIFS(INDIRECT("Data[K"&amp;MID(F$1,10,3)&amp;"]"),Data[Année],Moyennes[[#This Row],[Année]],Data[Mois],Moyennes[[#This Row],[Mois]],Data[Lieu],Moyennes[[#This Row],[Lieu]]),"")</f>
        <v>5.1570767195767203E-3</v>
      </c>
      <c r="G35" s="2">
        <f ca="1">IFERROR(AVERAGEIFS(INDIRECT("Data[K"&amp;MID(G$1,10,3)&amp;"]"),Data[Année],Moyennes[[#This Row],[Année]],Data[Mois],Moyennes[[#This Row],[Mois]],Data[Lieu],Moyennes[[#This Row],[Lieu]]),"")</f>
        <v>5.874669312169312E-3</v>
      </c>
      <c r="H35" s="2" t="str">
        <f ca="1">IFERROR(AVERAGEIFS(INDIRECT("Data[K"&amp;MID(H$1,10,3)&amp;"]"),Data[Année],Moyennes[[#This Row],[Année]],Data[Mois],Moyennes[[#This Row],[Mois]],Data[Lieu],Moyennes[[#This Row],[Lieu]]),"")</f>
        <v/>
      </c>
      <c r="I35" s="2" t="str">
        <f ca="1">IFERROR(AVERAGEIFS(INDIRECT("Data[K"&amp;MID(I$1,10,3)&amp;"]"),Data[Année],Moyennes[[#This Row],[Année]],Data[Mois],Moyennes[[#This Row],[Mois]],Data[Lieu],Moyennes[[#This Row],[Lieu]]),"")</f>
        <v/>
      </c>
      <c r="J35" s="2" t="str">
        <f ca="1">IFERROR(AVERAGEIFS(INDIRECT("Data[K"&amp;MID(J$1,10,3)&amp;"]"),Data[Année],Moyennes[[#This Row],[Année]],Data[Mois],Moyennes[[#This Row],[Mois]],Data[Lieu],Moyennes[[#This Row],[Lieu]]),"")</f>
        <v/>
      </c>
      <c r="K35" s="2" t="str">
        <f ca="1">IFERROR(AVERAGEIFS(INDIRECT("Data[K"&amp;MID(K$1,10,3)&amp;"]"),Data[Année],Moyennes[[#This Row],[Année]],Data[Mois],Moyennes[[#This Row],[Mois]],Data[Lieu],Moyennes[[#This Row],[Lieu]]),"")</f>
        <v/>
      </c>
      <c r="L35" s="2" t="str">
        <f ca="1">IFERROR(AVERAGEIFS(INDIRECT("Data[K"&amp;MID(L$1,10,3)&amp;"]"),Data[Année],Moyennes[[#This Row],[Année]],Data[Mois],Moyennes[[#This Row],[Mois]],Data[Lieu],Moyennes[[#This Row],[Lieu]]),"")</f>
        <v/>
      </c>
      <c r="M35" s="2" t="str">
        <f ca="1">IFERROR(AVERAGEIFS(INDIRECT("Data[K"&amp;MID(M$1,10,3)&amp;"]"),Data[Année],Moyennes[[#This Row],[Année]],Data[Mois],Moyennes[[#This Row],[Mois]],Data[Lieu],Moyennes[[#This Row],[Lieu]]),"")</f>
        <v/>
      </c>
      <c r="N35" s="2" t="str">
        <f ca="1">IFERROR(AVERAGEIFS(INDIRECT("Data[K"&amp;MID(N$1,10,3)&amp;"]"),Data[Année],Moyennes[[#This Row],[Année]],Data[Mois],Moyennes[[#This Row],[Mois]],Data[Lieu],Moyennes[[#This Row],[Lieu]]),"")</f>
        <v/>
      </c>
    </row>
    <row r="36" spans="1:14" hidden="1" x14ac:dyDescent="0.25">
      <c r="A36">
        <v>2020</v>
      </c>
      <c r="B36">
        <v>10</v>
      </c>
      <c r="D36">
        <v>4</v>
      </c>
      <c r="E36" s="2">
        <f ca="1">IFERROR(AVERAGEIFS(INDIRECT("Data[K"&amp;MID(E$1,10,3)&amp;"]"),Data[Année],Moyennes[[#This Row],[Année]],Data[Mois],Moyennes[[#This Row],[Mois]],Data[Lieu],Moyennes[[#This Row],[Lieu]]),"")</f>
        <v>4.5331790123456792E-3</v>
      </c>
      <c r="F36" s="2">
        <f>IFERROR(AVERAGEIFS(Data!O:O,Data!$B:$B,'Moy Temps'!$A36,Data!$C:$C,'Moy Temps'!$B36,Data!$F:$F,'Moy Temps'!$D36), "")</f>
        <v>4.7646604938271601E-3</v>
      </c>
      <c r="G36" s="2">
        <f>IFERROR(AVERAGEIFS(Data!P:P,Data!$B:$B,'Moy Temps'!$A36,Data!$C:$C,'Moy Temps'!$B36,Data!$F:$F,'Moy Temps'!$D36), "")</f>
        <v>5.1003086419753084E-3</v>
      </c>
      <c r="H36" s="2">
        <f>IFERROR(AVERAGEIFS(Data!Q:Q,Data!$B:$B,'Moy Temps'!$A36,Data!$C:$C,'Moy Temps'!$B36,Data!$F:$F,'Moy Temps'!$D36), "")</f>
        <v>5.3858024691358017E-3</v>
      </c>
      <c r="I36" s="2">
        <f>IFERROR(AVERAGEIFS(Data!R:R,Data!$B:$B,'Moy Temps'!$A36,Data!$C:$C,'Moy Temps'!$B36,Data!$F:$F,'Moy Temps'!$D36), "")</f>
        <v>5.8641975308641979E-3</v>
      </c>
      <c r="J36" s="2">
        <f>IFERROR(AVERAGEIFS(Data!S:S,Data!$B:$B,'Moy Temps'!$A36,Data!$C:$C,'Moy Temps'!$B36,Data!$F:$F,'Moy Temps'!$D36), "")</f>
        <v>6.1342592592592586E-3</v>
      </c>
      <c r="K36" s="2" t="str">
        <f>IFERROR(AVERAGEIFS(Data!T:T,Data!$B:$B,'Moy Temps'!$A36,Data!$C:$C,'Moy Temps'!$B36,Data!$F:$F,'Moy Temps'!$D36), "")</f>
        <v/>
      </c>
      <c r="L36" s="2" t="str">
        <f>IFERROR(AVERAGEIFS(Data!U:U,Data!$B:$B,'Moy Temps'!$A36,Data!$C:$C,'Moy Temps'!$B36,Data!$F:$F,'Moy Temps'!$D36), "")</f>
        <v/>
      </c>
      <c r="M36" s="2" t="str">
        <f>IFERROR(AVERAGEIFS(Data!V:V,Data!$B:$B,'Moy Temps'!$A36,Data!$C:$C,'Moy Temps'!$B36,Data!$F:$F,'Moy Temps'!$D36), "")</f>
        <v/>
      </c>
      <c r="N36" s="2" t="str">
        <f>IFERROR(AVERAGEIFS(Data!W:W,Data!$B:$B,'Moy Temps'!$A36,Data!$C:$C,'Moy Temps'!$B36,Data!$F:$F,'Moy Temps'!$D36), "")</f>
        <v/>
      </c>
    </row>
    <row r="37" spans="1:14" hidden="1" x14ac:dyDescent="0.25">
      <c r="A37">
        <v>2020</v>
      </c>
      <c r="B37">
        <v>10</v>
      </c>
      <c r="D37">
        <v>8</v>
      </c>
      <c r="E37" s="2">
        <f ca="1">IFERROR(AVERAGEIFS(INDIRECT("Data[K"&amp;MID(E$1,10,3)&amp;"]"),Data[Année],Moyennes[[#This Row],[Année]],Data[Mois],Moyennes[[#This Row],[Mois]],Data[Lieu],Moyennes[[#This Row],[Lieu]]),"")</f>
        <v>4.6527777777777774E-3</v>
      </c>
      <c r="F37" s="2">
        <f>IFERROR(AVERAGEIFS(Data!O:O,Data!$B:$B,'Moy Temps'!$A37,Data!$C:$C,'Moy Temps'!$B37,Data!$F:$F,'Moy Temps'!$D37), "")</f>
        <v>4.9652777777777777E-3</v>
      </c>
      <c r="G37" s="2">
        <f>IFERROR(AVERAGEIFS(Data!P:P,Data!$B:$B,'Moy Temps'!$A37,Data!$C:$C,'Moy Temps'!$B37,Data!$F:$F,'Moy Temps'!$D37), "")</f>
        <v>5.3009259259259251E-3</v>
      </c>
      <c r="H37" s="2">
        <f>IFERROR(AVERAGEIFS(Data!Q:Q,Data!$B:$B,'Moy Temps'!$A37,Data!$C:$C,'Moy Temps'!$B37,Data!$F:$F,'Moy Temps'!$D37), "")</f>
        <v>5.5439814814814822E-3</v>
      </c>
      <c r="I37" s="2">
        <f>IFERROR(AVERAGEIFS(Data!R:R,Data!$B:$B,'Moy Temps'!$A37,Data!$C:$C,'Moy Temps'!$B37,Data!$F:$F,'Moy Temps'!$D37), "")</f>
        <v>6.4699074074074069E-3</v>
      </c>
      <c r="J37" s="2">
        <f>IFERROR(AVERAGEIFS(Data!S:S,Data!$B:$B,'Moy Temps'!$A37,Data!$C:$C,'Moy Temps'!$B37,Data!$F:$F,'Moy Temps'!$D37), "")</f>
        <v>6.3194444444444444E-3</v>
      </c>
      <c r="K37" s="2">
        <f>IFERROR(AVERAGEIFS(Data!T:T,Data!$B:$B,'Moy Temps'!$A37,Data!$C:$C,'Moy Temps'!$B37,Data!$F:$F,'Moy Temps'!$D37), "")</f>
        <v>5.8680555555555543E-3</v>
      </c>
      <c r="L37" s="2" t="str">
        <f>IFERROR(AVERAGEIFS(Data!U:U,Data!$B:$B,'Moy Temps'!$A37,Data!$C:$C,'Moy Temps'!$B37,Data!$F:$F,'Moy Temps'!$D37), "")</f>
        <v/>
      </c>
      <c r="M37" s="2" t="str">
        <f>IFERROR(AVERAGEIFS(Data!V:V,Data!$B:$B,'Moy Temps'!$A37,Data!$C:$C,'Moy Temps'!$B37,Data!$F:$F,'Moy Temps'!$D37), "")</f>
        <v/>
      </c>
      <c r="N37" s="2" t="str">
        <f>IFERROR(AVERAGEIFS(Data!W:W,Data!$B:$B,'Moy Temps'!$A37,Data!$C:$C,'Moy Temps'!$B37,Data!$F:$F,'Moy Temps'!$D37), "")</f>
        <v/>
      </c>
    </row>
    <row r="38" spans="1:14" hidden="1" x14ac:dyDescent="0.25">
      <c r="A38">
        <v>2020</v>
      </c>
      <c r="B38">
        <v>11</v>
      </c>
      <c r="D38">
        <v>1</v>
      </c>
      <c r="E38" s="2">
        <f ca="1">IFERROR(AVERAGEIFS(INDIRECT("Data[K"&amp;MID(E$1,10,3)&amp;"]"),Data[Année],Moyennes[[#This Row],[Année]],Data[Mois],Moyennes[[#This Row],[Mois]],Data[Lieu],Moyennes[[#This Row],[Lieu]]),"")</f>
        <v>4.7685185185185183E-3</v>
      </c>
      <c r="F38" s="2">
        <f>IFERROR(AVERAGEIFS(Data!O:O,Data!$B:$B,'Moy Temps'!$A38,Data!$C:$C,'Moy Temps'!$B38,Data!$F:$F,'Moy Temps'!$D38), "")</f>
        <v>5.3761574074074076E-3</v>
      </c>
      <c r="G38" s="2">
        <f>IFERROR(AVERAGEIFS(Data!P:P,Data!$B:$B,'Moy Temps'!$A38,Data!$C:$C,'Moy Temps'!$B38,Data!$F:$F,'Moy Temps'!$D38), "")</f>
        <v>4.8032407407407399E-3</v>
      </c>
      <c r="H38" s="2">
        <f>IFERROR(AVERAGEIFS(Data!Q:Q,Data!$B:$B,'Moy Temps'!$A38,Data!$C:$C,'Moy Temps'!$B38,Data!$F:$F,'Moy Temps'!$D38), "")</f>
        <v>5.5960648148148141E-3</v>
      </c>
      <c r="I38" s="2">
        <f>IFERROR(AVERAGEIFS(Data!R:R,Data!$B:$B,'Moy Temps'!$A38,Data!$C:$C,'Moy Temps'!$B38,Data!$F:$F,'Moy Temps'!$D38), "")</f>
        <v>6.0474537037037042E-3</v>
      </c>
      <c r="J38" s="2" t="str">
        <f>IFERROR(AVERAGEIFS(Data!S:S,Data!$B:$B,'Moy Temps'!$A38,Data!$C:$C,'Moy Temps'!$B38,Data!$F:$F,'Moy Temps'!$D38), "")</f>
        <v/>
      </c>
      <c r="K38" s="2" t="str">
        <f>IFERROR(AVERAGEIFS(Data!T:T,Data!$B:$B,'Moy Temps'!$A38,Data!$C:$C,'Moy Temps'!$B38,Data!$F:$F,'Moy Temps'!$D38), "")</f>
        <v/>
      </c>
      <c r="L38" s="2" t="str">
        <f>IFERROR(AVERAGEIFS(Data!U:U,Data!$B:$B,'Moy Temps'!$A38,Data!$C:$C,'Moy Temps'!$B38,Data!$F:$F,'Moy Temps'!$D38), "")</f>
        <v/>
      </c>
      <c r="M38" s="2" t="str">
        <f>IFERROR(AVERAGEIFS(Data!V:V,Data!$B:$B,'Moy Temps'!$A38,Data!$C:$C,'Moy Temps'!$B38,Data!$F:$F,'Moy Temps'!$D38), "")</f>
        <v/>
      </c>
      <c r="N38" s="2" t="str">
        <f>IFERROR(AVERAGEIFS(Data!W:W,Data!$B:$B,'Moy Temps'!$A38,Data!$C:$C,'Moy Temps'!$B38,Data!$F:$F,'Moy Temps'!$D38), "")</f>
        <v/>
      </c>
    </row>
    <row r="39" spans="1:14" hidden="1" x14ac:dyDescent="0.25">
      <c r="A39">
        <v>2020</v>
      </c>
      <c r="B39">
        <v>11</v>
      </c>
      <c r="D39">
        <v>2</v>
      </c>
      <c r="E39" s="2" t="str">
        <f ca="1">IFERROR(AVERAGEIFS(INDIRECT("Data[K"&amp;MID(E$1,10,3)&amp;"]"),Data[Année],Moyennes[[#This Row],[Année]],Data[Mois],Moyennes[[#This Row],[Mois]],Data[Lieu],Moyennes[[#This Row],[Lieu]]),"")</f>
        <v/>
      </c>
      <c r="F39" s="2" t="str">
        <f>IFERROR(AVERAGEIFS(Data!O:O,Data!$B:$B,'Moy Temps'!$A39,Data!$C:$C,'Moy Temps'!$B39,Data!$F:$F,'Moy Temps'!$D39), "")</f>
        <v/>
      </c>
      <c r="G39" s="2" t="str">
        <f>IFERROR(AVERAGEIFS(Data!P:P,Data!$B:$B,'Moy Temps'!$A39,Data!$C:$C,'Moy Temps'!$B39,Data!$F:$F,'Moy Temps'!$D39), "")</f>
        <v/>
      </c>
      <c r="H39" s="2" t="str">
        <f>IFERROR(AVERAGEIFS(Data!Q:Q,Data!$B:$B,'Moy Temps'!$A39,Data!$C:$C,'Moy Temps'!$B39,Data!$F:$F,'Moy Temps'!$D39), "")</f>
        <v/>
      </c>
      <c r="I39" s="2" t="str">
        <f>IFERROR(AVERAGEIFS(Data!R:R,Data!$B:$B,'Moy Temps'!$A39,Data!$C:$C,'Moy Temps'!$B39,Data!$F:$F,'Moy Temps'!$D39), "")</f>
        <v/>
      </c>
      <c r="J39" s="2" t="str">
        <f>IFERROR(AVERAGEIFS(Data!S:S,Data!$B:$B,'Moy Temps'!$A39,Data!$C:$C,'Moy Temps'!$B39,Data!$F:$F,'Moy Temps'!$D39), "")</f>
        <v/>
      </c>
      <c r="K39" s="2" t="str">
        <f>IFERROR(AVERAGEIFS(Data!T:T,Data!$B:$B,'Moy Temps'!$A39,Data!$C:$C,'Moy Temps'!$B39,Data!$F:$F,'Moy Temps'!$D39), "")</f>
        <v/>
      </c>
      <c r="L39" s="2" t="str">
        <f>IFERROR(AVERAGEIFS(Data!U:U,Data!$B:$B,'Moy Temps'!$A39,Data!$C:$C,'Moy Temps'!$B39,Data!$F:$F,'Moy Temps'!$D39), "")</f>
        <v/>
      </c>
      <c r="M39" s="2" t="str">
        <f>IFERROR(AVERAGEIFS(Data!V:V,Data!$B:$B,'Moy Temps'!$A39,Data!$C:$C,'Moy Temps'!$B39,Data!$F:$F,'Moy Temps'!$D39), "")</f>
        <v/>
      </c>
      <c r="N39" s="2" t="str">
        <f>IFERROR(AVERAGEIFS(Data!W:W,Data!$B:$B,'Moy Temps'!$A39,Data!$C:$C,'Moy Temps'!$B39,Data!$F:$F,'Moy Temps'!$D39), "")</f>
        <v/>
      </c>
    </row>
    <row r="40" spans="1:14" hidden="1" x14ac:dyDescent="0.25">
      <c r="A40">
        <v>2020</v>
      </c>
      <c r="B40">
        <v>11</v>
      </c>
      <c r="D40">
        <v>6</v>
      </c>
      <c r="E40" s="2" t="str">
        <f ca="1">IFERROR(AVERAGEIFS(INDIRECT("Data[K"&amp;MID(E$1,10,3)&amp;"]"),Data[Année],Moyennes[[#This Row],[Année]],Data[Mois],Moyennes[[#This Row],[Mois]],Data[Lieu],Moyennes[[#This Row],[Lieu]]),"")</f>
        <v/>
      </c>
      <c r="F40" s="2" t="str">
        <f>IFERROR(AVERAGEIFS(Data!O:O,Data!$B:$B,'Moy Temps'!$A40,Data!$C:$C,'Moy Temps'!$B40,Data!$F:$F,'Moy Temps'!$D40), "")</f>
        <v/>
      </c>
      <c r="G40" s="2" t="str">
        <f>IFERROR(AVERAGEIFS(Data!P:P,Data!$B:$B,'Moy Temps'!$A40,Data!$C:$C,'Moy Temps'!$B40,Data!$F:$F,'Moy Temps'!$D40), "")</f>
        <v/>
      </c>
      <c r="H40" s="2" t="str">
        <f>IFERROR(AVERAGEIFS(Data!Q:Q,Data!$B:$B,'Moy Temps'!$A40,Data!$C:$C,'Moy Temps'!$B40,Data!$F:$F,'Moy Temps'!$D40), "")</f>
        <v/>
      </c>
      <c r="I40" s="2" t="str">
        <f>IFERROR(AVERAGEIFS(Data!R:R,Data!$B:$B,'Moy Temps'!$A40,Data!$C:$C,'Moy Temps'!$B40,Data!$F:$F,'Moy Temps'!$D40), "")</f>
        <v/>
      </c>
      <c r="J40" s="2" t="str">
        <f>IFERROR(AVERAGEIFS(Data!S:S,Data!$B:$B,'Moy Temps'!$A40,Data!$C:$C,'Moy Temps'!$B40,Data!$F:$F,'Moy Temps'!$D40), "")</f>
        <v/>
      </c>
      <c r="K40" s="2" t="str">
        <f>IFERROR(AVERAGEIFS(Data!T:T,Data!$B:$B,'Moy Temps'!$A40,Data!$C:$C,'Moy Temps'!$B40,Data!$F:$F,'Moy Temps'!$D40), "")</f>
        <v/>
      </c>
      <c r="L40" s="2" t="str">
        <f>IFERROR(AVERAGEIFS(Data!U:U,Data!$B:$B,'Moy Temps'!$A40,Data!$C:$C,'Moy Temps'!$B40,Data!$F:$F,'Moy Temps'!$D40), "")</f>
        <v/>
      </c>
      <c r="M40" s="2" t="str">
        <f>IFERROR(AVERAGEIFS(Data!V:V,Data!$B:$B,'Moy Temps'!$A40,Data!$C:$C,'Moy Temps'!$B40,Data!$F:$F,'Moy Temps'!$D40), "")</f>
        <v/>
      </c>
      <c r="N40" s="2" t="str">
        <f>IFERROR(AVERAGEIFS(Data!W:W,Data!$B:$B,'Moy Temps'!$A40,Data!$C:$C,'Moy Temps'!$B40,Data!$F:$F,'Moy Temps'!$D40), "")</f>
        <v/>
      </c>
    </row>
    <row r="41" spans="1:14" x14ac:dyDescent="0.25">
      <c r="A41">
        <v>2020</v>
      </c>
      <c r="B41">
        <v>11</v>
      </c>
      <c r="D41">
        <v>7</v>
      </c>
      <c r="E41" s="2">
        <f ca="1">IFERROR(AVERAGEIFS(INDIRECT("Data[K"&amp;MID(E$1,10,3)&amp;"]"),Data[Année],Moyennes[[#This Row],[Année]],Data[Mois],Moyennes[[#This Row],[Mois]],Data[Lieu],Moyennes[[#This Row],[Lieu]]),"")</f>
        <v>4.3431712962962964E-3</v>
      </c>
      <c r="F41" s="2">
        <f ca="1">IFERROR(AVERAGEIFS(INDIRECT("Data[K"&amp;MID(F$1,10,3)&amp;"]"),Data[Année],Moyennes[[#This Row],[Année]],Data[Mois],Moyennes[[#This Row],[Mois]],Data[Lieu],Moyennes[[#This Row],[Lieu]]),"")</f>
        <v>5.2575231481481483E-3</v>
      </c>
      <c r="G41" s="2">
        <f ca="1">IFERROR(AVERAGEIFS(INDIRECT("Data[K"&amp;MID(G$1,10,3)&amp;"]"),Data[Année],Moyennes[[#This Row],[Année]],Data[Mois],Moyennes[[#This Row],[Mois]],Data[Lieu],Moyennes[[#This Row],[Lieu]]),"")</f>
        <v>5.7928240740740735E-3</v>
      </c>
      <c r="H41" s="2" t="str">
        <f ca="1">IFERROR(AVERAGEIFS(INDIRECT("Data[K"&amp;MID(H$1,10,3)&amp;"]"),Data[Année],Moyennes[[#This Row],[Année]],Data[Mois],Moyennes[[#This Row],[Mois]],Data[Lieu],Moyennes[[#This Row],[Lieu]]),"")</f>
        <v/>
      </c>
      <c r="I41" s="2" t="str">
        <f ca="1">IFERROR(AVERAGEIFS(INDIRECT("Data[K"&amp;MID(I$1,10,3)&amp;"]"),Data[Année],Moyennes[[#This Row],[Année]],Data[Mois],Moyennes[[#This Row],[Mois]],Data[Lieu],Moyennes[[#This Row],[Lieu]]),"")</f>
        <v/>
      </c>
      <c r="J41" s="2" t="str">
        <f ca="1">IFERROR(AVERAGEIFS(INDIRECT("Data[K"&amp;MID(J$1,10,3)&amp;"]"),Data[Année],Moyennes[[#This Row],[Année]],Data[Mois],Moyennes[[#This Row],[Mois]],Data[Lieu],Moyennes[[#This Row],[Lieu]]),"")</f>
        <v/>
      </c>
      <c r="K41" s="2" t="str">
        <f ca="1">IFERROR(AVERAGEIFS(INDIRECT("Data[K"&amp;MID(K$1,10,3)&amp;"]"),Data[Année],Moyennes[[#This Row],[Année]],Data[Mois],Moyennes[[#This Row],[Mois]],Data[Lieu],Moyennes[[#This Row],[Lieu]]),"")</f>
        <v/>
      </c>
      <c r="L41" s="2" t="str">
        <f ca="1">IFERROR(AVERAGEIFS(INDIRECT("Data[K"&amp;MID(L$1,10,3)&amp;"]"),Data[Année],Moyennes[[#This Row],[Année]],Data[Mois],Moyennes[[#This Row],[Mois]],Data[Lieu],Moyennes[[#This Row],[Lieu]]),"")</f>
        <v/>
      </c>
      <c r="M41" s="2" t="str">
        <f ca="1">IFERROR(AVERAGEIFS(INDIRECT("Data[K"&amp;MID(M$1,10,3)&amp;"]"),Data[Année],Moyennes[[#This Row],[Année]],Data[Mois],Moyennes[[#This Row],[Mois]],Data[Lieu],Moyennes[[#This Row],[Lieu]]),"")</f>
        <v/>
      </c>
      <c r="N41" s="2" t="str">
        <f ca="1">IFERROR(AVERAGEIFS(INDIRECT("Data[K"&amp;MID(N$1,10,3)&amp;"]"),Data[Année],Moyennes[[#This Row],[Année]],Data[Mois],Moyennes[[#This Row],[Mois]],Data[Lieu],Moyennes[[#This Row],[Lieu]]),"")</f>
        <v/>
      </c>
    </row>
    <row r="42" spans="1:14" hidden="1" x14ac:dyDescent="0.25">
      <c r="A42">
        <v>2020</v>
      </c>
      <c r="B42">
        <v>11</v>
      </c>
      <c r="D42">
        <v>4</v>
      </c>
      <c r="E42" s="2" t="str">
        <f ca="1">IFERROR(AVERAGEIFS(INDIRECT("Data[K"&amp;MID(E$1,10,3)&amp;"]"),Data[Année],Moyennes[[#This Row],[Année]],Data[Mois],Moyennes[[#This Row],[Mois]],Data[Lieu],Moyennes[[#This Row],[Lieu]]),"")</f>
        <v/>
      </c>
      <c r="F42" s="2" t="str">
        <f>IFERROR(AVERAGEIFS(Data!O:O,Data!$B:$B,'Moy Temps'!$A42,Data!$C:$C,'Moy Temps'!$B42,Data!$F:$F,'Moy Temps'!$D42), "")</f>
        <v/>
      </c>
      <c r="G42" s="2" t="str">
        <f>IFERROR(AVERAGEIFS(Data!P:P,Data!$B:$B,'Moy Temps'!$A42,Data!$C:$C,'Moy Temps'!$B42,Data!$F:$F,'Moy Temps'!$D42), "")</f>
        <v/>
      </c>
      <c r="H42" s="2" t="str">
        <f>IFERROR(AVERAGEIFS(Data!Q:Q,Data!$B:$B,'Moy Temps'!$A42,Data!$C:$C,'Moy Temps'!$B42,Data!$F:$F,'Moy Temps'!$D42), "")</f>
        <v/>
      </c>
      <c r="I42" s="2" t="str">
        <f>IFERROR(AVERAGEIFS(Data!R:R,Data!$B:$B,'Moy Temps'!$A42,Data!$C:$C,'Moy Temps'!$B42,Data!$F:$F,'Moy Temps'!$D42), "")</f>
        <v/>
      </c>
      <c r="J42" s="2" t="str">
        <f>IFERROR(AVERAGEIFS(Data!S:S,Data!$B:$B,'Moy Temps'!$A42,Data!$C:$C,'Moy Temps'!$B42,Data!$F:$F,'Moy Temps'!$D42), "")</f>
        <v/>
      </c>
      <c r="K42" s="2" t="str">
        <f>IFERROR(AVERAGEIFS(Data!T:T,Data!$B:$B,'Moy Temps'!$A42,Data!$C:$C,'Moy Temps'!$B42,Data!$F:$F,'Moy Temps'!$D42), "")</f>
        <v/>
      </c>
      <c r="L42" s="2" t="str">
        <f>IFERROR(AVERAGEIFS(Data!U:U,Data!$B:$B,'Moy Temps'!$A42,Data!$C:$C,'Moy Temps'!$B42,Data!$F:$F,'Moy Temps'!$D42), "")</f>
        <v/>
      </c>
      <c r="M42" s="2" t="str">
        <f>IFERROR(AVERAGEIFS(Data!V:V,Data!$B:$B,'Moy Temps'!$A42,Data!$C:$C,'Moy Temps'!$B42,Data!$F:$F,'Moy Temps'!$D42), "")</f>
        <v/>
      </c>
      <c r="N42" s="2" t="str">
        <f>IFERROR(AVERAGEIFS(Data!W:W,Data!$B:$B,'Moy Temps'!$A42,Data!$C:$C,'Moy Temps'!$B42,Data!$F:$F,'Moy Temps'!$D42), "")</f>
        <v/>
      </c>
    </row>
    <row r="43" spans="1:14" hidden="1" x14ac:dyDescent="0.25">
      <c r="A43">
        <v>2020</v>
      </c>
      <c r="B43">
        <v>11</v>
      </c>
      <c r="D43">
        <v>8</v>
      </c>
      <c r="E43" s="2" t="str">
        <f ca="1">IFERROR(AVERAGEIFS(INDIRECT("Data[K"&amp;MID(E$1,10,3)&amp;"]"),Data[Année],Moyennes[[#This Row],[Année]],Data[Mois],Moyennes[[#This Row],[Mois]],Data[Lieu],Moyennes[[#This Row],[Lieu]]),"")</f>
        <v/>
      </c>
      <c r="F43" s="2" t="str">
        <f>IFERROR(AVERAGEIFS(Data!O:O,Data!$B:$B,'Moy Temps'!$A43,Data!$C:$C,'Moy Temps'!$B43,Data!$F:$F,'Moy Temps'!$D43), "")</f>
        <v/>
      </c>
      <c r="G43" s="2" t="str">
        <f>IFERROR(AVERAGEIFS(Data!P:P,Data!$B:$B,'Moy Temps'!$A43,Data!$C:$C,'Moy Temps'!$B43,Data!$F:$F,'Moy Temps'!$D43), "")</f>
        <v/>
      </c>
      <c r="H43" s="2" t="str">
        <f>IFERROR(AVERAGEIFS(Data!Q:Q,Data!$B:$B,'Moy Temps'!$A43,Data!$C:$C,'Moy Temps'!$B43,Data!$F:$F,'Moy Temps'!$D43), "")</f>
        <v/>
      </c>
      <c r="I43" s="2" t="str">
        <f>IFERROR(AVERAGEIFS(Data!R:R,Data!$B:$B,'Moy Temps'!$A43,Data!$C:$C,'Moy Temps'!$B43,Data!$F:$F,'Moy Temps'!$D43), "")</f>
        <v/>
      </c>
      <c r="J43" s="2" t="str">
        <f>IFERROR(AVERAGEIFS(Data!S:S,Data!$B:$B,'Moy Temps'!$A43,Data!$C:$C,'Moy Temps'!$B43,Data!$F:$F,'Moy Temps'!$D43), "")</f>
        <v/>
      </c>
      <c r="K43" s="2" t="str">
        <f>IFERROR(AVERAGEIFS(Data!T:T,Data!$B:$B,'Moy Temps'!$A43,Data!$C:$C,'Moy Temps'!$B43,Data!$F:$F,'Moy Temps'!$D43), "")</f>
        <v/>
      </c>
      <c r="L43" s="2" t="str">
        <f>IFERROR(AVERAGEIFS(Data!U:U,Data!$B:$B,'Moy Temps'!$A43,Data!$C:$C,'Moy Temps'!$B43,Data!$F:$F,'Moy Temps'!$D43), "")</f>
        <v/>
      </c>
      <c r="M43" s="2" t="str">
        <f>IFERROR(AVERAGEIFS(Data!V:V,Data!$B:$B,'Moy Temps'!$A43,Data!$C:$C,'Moy Temps'!$B43,Data!$F:$F,'Moy Temps'!$D43), "")</f>
        <v/>
      </c>
      <c r="N43" s="2" t="str">
        <f>IFERROR(AVERAGEIFS(Data!W:W,Data!$B:$B,'Moy Temps'!$A43,Data!$C:$C,'Moy Temps'!$B43,Data!$F:$F,'Moy Temps'!$D43), "")</f>
        <v/>
      </c>
    </row>
    <row r="44" spans="1:14" hidden="1" x14ac:dyDescent="0.25">
      <c r="E44" s="2" t="str">
        <f ca="1">IFERROR(AVERAGEIFS(INDIRECT("Data[K"&amp;MID(E$1,10,3)&amp;"]"),Data[Année],Moyennes[[#This Row],[Année]],Data[Mois],Moyennes[[#This Row],[Mois]],Data[Lieu],Moyennes[[#This Row],[Lieu]]),"")</f>
        <v/>
      </c>
      <c r="F44" s="2" t="str">
        <f>IFERROR(AVERAGEIFS(Data!O:O,Data!$B:$B,'Moy Temps'!$A44,Data!$C:$C,'Moy Temps'!$B44,Data!$F:$F,'Moy Temps'!$D44), "")</f>
        <v/>
      </c>
      <c r="G44" s="2" t="str">
        <f>IFERROR(AVERAGEIFS(Data!P:P,Data!$B:$B,'Moy Temps'!$A44,Data!$C:$C,'Moy Temps'!$B44,Data!$F:$F,'Moy Temps'!$D44), "")</f>
        <v/>
      </c>
      <c r="H44" s="2" t="str">
        <f>IFERROR(AVERAGEIFS(Data!Q:Q,Data!$B:$B,'Moy Temps'!$A44,Data!$C:$C,'Moy Temps'!$B44,Data!$F:$F,'Moy Temps'!$D44), "")</f>
        <v/>
      </c>
      <c r="I44" s="2" t="str">
        <f>IFERROR(AVERAGEIFS(Data!R:R,Data!$B:$B,'Moy Temps'!$A44,Data!$C:$C,'Moy Temps'!$B44,Data!$F:$F,'Moy Temps'!$D44), "")</f>
        <v/>
      </c>
      <c r="J44" s="2" t="str">
        <f>IFERROR(AVERAGEIFS(Data!S:S,Data!$B:$B,'Moy Temps'!$A44,Data!$C:$C,'Moy Temps'!$B44,Data!$F:$F,'Moy Temps'!$D44), "")</f>
        <v/>
      </c>
      <c r="K44" s="2" t="str">
        <f>IFERROR(AVERAGEIFS(Data!T:T,Data!$B:$B,'Moy Temps'!$A44,Data!$C:$C,'Moy Temps'!$B44,Data!$F:$F,'Moy Temps'!$D44), "")</f>
        <v/>
      </c>
      <c r="L44" s="2" t="str">
        <f>IFERROR(AVERAGEIFS(Data!U:U,Data!$B:$B,'Moy Temps'!$A44,Data!$C:$C,'Moy Temps'!$B44,Data!$F:$F,'Moy Temps'!$D44), "")</f>
        <v/>
      </c>
      <c r="M44" s="2" t="str">
        <f>IFERROR(AVERAGEIFS(Data!V:V,Data!$B:$B,'Moy Temps'!$A44,Data!$C:$C,'Moy Temps'!$B44,Data!$F:$F,'Moy Temps'!$D44), "")</f>
        <v/>
      </c>
      <c r="N44" s="2" t="str">
        <f>IFERROR(AVERAGEIFS(Data!W:W,Data!$B:$B,'Moy Temps'!$A44,Data!$C:$C,'Moy Temps'!$B44,Data!$F:$F,'Moy Temps'!$D44), "")</f>
        <v/>
      </c>
    </row>
    <row r="45" spans="1:14" hidden="1" x14ac:dyDescent="0.25">
      <c r="E45" s="2" t="str">
        <f ca="1">IFERROR(AVERAGEIFS(INDIRECT("Data[K"&amp;MID(E$1,10,3)&amp;"]"),Data[Année],Moyennes[[#This Row],[Année]],Data[Mois],Moyennes[[#This Row],[Mois]],Data[Lieu],Moyennes[[#This Row],[Lieu]]),"")</f>
        <v/>
      </c>
      <c r="F45" s="2" t="str">
        <f>IFERROR(AVERAGEIFS(Data!O:O,Data!$B:$B,'Moy Temps'!$A45,Data!$C:$C,'Moy Temps'!$B45,Data!$F:$F,'Moy Temps'!$D45), "")</f>
        <v/>
      </c>
      <c r="G45" s="2" t="str">
        <f>IFERROR(AVERAGEIFS(Data!P:P,Data!$B:$B,'Moy Temps'!$A45,Data!$C:$C,'Moy Temps'!$B45,Data!$F:$F,'Moy Temps'!$D45), "")</f>
        <v/>
      </c>
      <c r="H45" s="2" t="str">
        <f>IFERROR(AVERAGEIFS(Data!Q:Q,Data!$B:$B,'Moy Temps'!$A45,Data!$C:$C,'Moy Temps'!$B45,Data!$F:$F,'Moy Temps'!$D45), "")</f>
        <v/>
      </c>
      <c r="I45" s="2" t="str">
        <f>IFERROR(AVERAGEIFS(Data!R:R,Data!$B:$B,'Moy Temps'!$A45,Data!$C:$C,'Moy Temps'!$B45,Data!$F:$F,'Moy Temps'!$D45), "")</f>
        <v/>
      </c>
      <c r="J45" s="2" t="str">
        <f>IFERROR(AVERAGEIFS(Data!S:S,Data!$B:$B,'Moy Temps'!$A45,Data!$C:$C,'Moy Temps'!$B45,Data!$F:$F,'Moy Temps'!$D45), "")</f>
        <v/>
      </c>
      <c r="K45" s="2" t="str">
        <f>IFERROR(AVERAGEIFS(Data!T:T,Data!$B:$B,'Moy Temps'!$A45,Data!$C:$C,'Moy Temps'!$B45,Data!$F:$F,'Moy Temps'!$D45), "")</f>
        <v/>
      </c>
      <c r="L45" s="2" t="str">
        <f>IFERROR(AVERAGEIFS(Data!U:U,Data!$B:$B,'Moy Temps'!$A45,Data!$C:$C,'Moy Temps'!$B45,Data!$F:$F,'Moy Temps'!$D45), "")</f>
        <v/>
      </c>
      <c r="M45" s="2" t="str">
        <f>IFERROR(AVERAGEIFS(Data!V:V,Data!$B:$B,'Moy Temps'!$A45,Data!$C:$C,'Moy Temps'!$B45,Data!$F:$F,'Moy Temps'!$D45), "")</f>
        <v/>
      </c>
      <c r="N45" s="2" t="str">
        <f>IFERROR(AVERAGEIFS(Data!W:W,Data!$B:$B,'Moy Temps'!$A45,Data!$C:$C,'Moy Temps'!$B45,Data!$F:$F,'Moy Temps'!$D45), "")</f>
        <v/>
      </c>
    </row>
    <row r="46" spans="1:14" hidden="1" x14ac:dyDescent="0.25">
      <c r="E46" s="2" t="str">
        <f ca="1">IFERROR(AVERAGEIFS(INDIRECT("Data[K"&amp;MID(E$1,10,3)&amp;"]"),Data[Année],Moyennes[[#This Row],[Année]],Data[Mois],Moyennes[[#This Row],[Mois]],Data[Lieu],Moyennes[[#This Row],[Lieu]]),"")</f>
        <v/>
      </c>
      <c r="F46" s="2" t="str">
        <f>IFERROR(AVERAGEIFS(Data!O:O,Data!$B:$B,'Moy Temps'!$A46,Data!$C:$C,'Moy Temps'!$B46,Data!$F:$F,'Moy Temps'!$D46), "")</f>
        <v/>
      </c>
      <c r="G46" s="2" t="str">
        <f>IFERROR(AVERAGEIFS(Data!P:P,Data!$B:$B,'Moy Temps'!$A46,Data!$C:$C,'Moy Temps'!$B46,Data!$F:$F,'Moy Temps'!$D46), "")</f>
        <v/>
      </c>
      <c r="H46" s="2" t="str">
        <f>IFERROR(AVERAGEIFS(Data!Q:Q,Data!$B:$B,'Moy Temps'!$A46,Data!$C:$C,'Moy Temps'!$B46,Data!$F:$F,'Moy Temps'!$D46), "")</f>
        <v/>
      </c>
      <c r="I46" s="2" t="str">
        <f>IFERROR(AVERAGEIFS(Data!R:R,Data!$B:$B,'Moy Temps'!$A46,Data!$C:$C,'Moy Temps'!$B46,Data!$F:$F,'Moy Temps'!$D46), "")</f>
        <v/>
      </c>
      <c r="J46" s="2" t="str">
        <f>IFERROR(AVERAGEIFS(Data!S:S,Data!$B:$B,'Moy Temps'!$A46,Data!$C:$C,'Moy Temps'!$B46,Data!$F:$F,'Moy Temps'!$D46), "")</f>
        <v/>
      </c>
      <c r="K46" s="2" t="str">
        <f>IFERROR(AVERAGEIFS(Data!T:T,Data!$B:$B,'Moy Temps'!$A46,Data!$C:$C,'Moy Temps'!$B46,Data!$F:$F,'Moy Temps'!$D46), "")</f>
        <v/>
      </c>
      <c r="L46" s="2" t="str">
        <f>IFERROR(AVERAGEIFS(Data!U:U,Data!$B:$B,'Moy Temps'!$A46,Data!$C:$C,'Moy Temps'!$B46,Data!$F:$F,'Moy Temps'!$D46), "")</f>
        <v/>
      </c>
      <c r="M46" s="2" t="str">
        <f>IFERROR(AVERAGEIFS(Data!V:V,Data!$B:$B,'Moy Temps'!$A46,Data!$C:$C,'Moy Temps'!$B46,Data!$F:$F,'Moy Temps'!$D46), "")</f>
        <v/>
      </c>
      <c r="N46" s="2" t="str">
        <f>IFERROR(AVERAGEIFS(Data!W:W,Data!$B:$B,'Moy Temps'!$A46,Data!$C:$C,'Moy Temps'!$B46,Data!$F:$F,'Moy Temps'!$D46), "")</f>
        <v/>
      </c>
    </row>
    <row r="47" spans="1:14" hidden="1" x14ac:dyDescent="0.25">
      <c r="E47" s="2" t="str">
        <f ca="1">IFERROR(AVERAGEIFS(INDIRECT("Data[K"&amp;MID(E$1,10,3)&amp;"]"),Data[Année],Moyennes[[#This Row],[Année]],Data[Mois],Moyennes[[#This Row],[Mois]],Data[Lieu],Moyennes[[#This Row],[Lieu]]),"")</f>
        <v/>
      </c>
      <c r="F47" s="2" t="str">
        <f>IFERROR(AVERAGEIFS(Data!O:O,Data!$B:$B,'Moy Temps'!$A47,Data!$C:$C,'Moy Temps'!$B47,Data!$F:$F,'Moy Temps'!$D47), "")</f>
        <v/>
      </c>
      <c r="G47" s="2" t="str">
        <f>IFERROR(AVERAGEIFS(Data!P:P,Data!$B:$B,'Moy Temps'!$A47,Data!$C:$C,'Moy Temps'!$B47,Data!$F:$F,'Moy Temps'!$D47), "")</f>
        <v/>
      </c>
      <c r="H47" s="2" t="str">
        <f>IFERROR(AVERAGEIFS(Data!Q:Q,Data!$B:$B,'Moy Temps'!$A47,Data!$C:$C,'Moy Temps'!$B47,Data!$F:$F,'Moy Temps'!$D47), "")</f>
        <v/>
      </c>
      <c r="I47" s="2" t="str">
        <f>IFERROR(AVERAGEIFS(Data!R:R,Data!$B:$B,'Moy Temps'!$A47,Data!$C:$C,'Moy Temps'!$B47,Data!$F:$F,'Moy Temps'!$D47), "")</f>
        <v/>
      </c>
      <c r="J47" s="2" t="str">
        <f>IFERROR(AVERAGEIFS(Data!S:S,Data!$B:$B,'Moy Temps'!$A47,Data!$C:$C,'Moy Temps'!$B47,Data!$F:$F,'Moy Temps'!$D47), "")</f>
        <v/>
      </c>
      <c r="K47" s="2" t="str">
        <f>IFERROR(AVERAGEIFS(Data!T:T,Data!$B:$B,'Moy Temps'!$A47,Data!$C:$C,'Moy Temps'!$B47,Data!$F:$F,'Moy Temps'!$D47), "")</f>
        <v/>
      </c>
      <c r="L47" s="2" t="str">
        <f>IFERROR(AVERAGEIFS(Data!U:U,Data!$B:$B,'Moy Temps'!$A47,Data!$C:$C,'Moy Temps'!$B47,Data!$F:$F,'Moy Temps'!$D47), "")</f>
        <v/>
      </c>
      <c r="M47" s="2" t="str">
        <f>IFERROR(AVERAGEIFS(Data!V:V,Data!$B:$B,'Moy Temps'!$A47,Data!$C:$C,'Moy Temps'!$B47,Data!$F:$F,'Moy Temps'!$D47), "")</f>
        <v/>
      </c>
      <c r="N47" s="2" t="str">
        <f>IFERROR(AVERAGEIFS(Data!W:W,Data!$B:$B,'Moy Temps'!$A47,Data!$C:$C,'Moy Temps'!$B47,Data!$F:$F,'Moy Temps'!$D47), "")</f>
        <v/>
      </c>
    </row>
    <row r="48" spans="1:14" hidden="1" x14ac:dyDescent="0.25">
      <c r="E48" s="2" t="str">
        <f ca="1">IFERROR(AVERAGEIFS(INDIRECT("Data[K"&amp;MID(E$1,10,3)&amp;"]"),Data[Année],Moyennes[[#This Row],[Année]],Data[Mois],Moyennes[[#This Row],[Mois]],Data[Lieu],Moyennes[[#This Row],[Lieu]]),"")</f>
        <v/>
      </c>
      <c r="F48" s="2" t="str">
        <f>IFERROR(AVERAGEIFS(Data!O:O,Data!$B:$B,'Moy Temps'!$A48,Data!$C:$C,'Moy Temps'!$B48,Data!$F:$F,'Moy Temps'!$D48), "")</f>
        <v/>
      </c>
      <c r="G48" s="2" t="str">
        <f>IFERROR(AVERAGEIFS(Data!P:P,Data!$B:$B,'Moy Temps'!$A48,Data!$C:$C,'Moy Temps'!$B48,Data!$F:$F,'Moy Temps'!$D48), "")</f>
        <v/>
      </c>
      <c r="H48" s="2" t="str">
        <f>IFERROR(AVERAGEIFS(Data!Q:Q,Data!$B:$B,'Moy Temps'!$A48,Data!$C:$C,'Moy Temps'!$B48,Data!$F:$F,'Moy Temps'!$D48), "")</f>
        <v/>
      </c>
      <c r="I48" s="2" t="str">
        <f>IFERROR(AVERAGEIFS(Data!R:R,Data!$B:$B,'Moy Temps'!$A48,Data!$C:$C,'Moy Temps'!$B48,Data!$F:$F,'Moy Temps'!$D48), "")</f>
        <v/>
      </c>
      <c r="J48" s="2" t="str">
        <f>IFERROR(AVERAGEIFS(Data!S:S,Data!$B:$B,'Moy Temps'!$A48,Data!$C:$C,'Moy Temps'!$B48,Data!$F:$F,'Moy Temps'!$D48), "")</f>
        <v/>
      </c>
      <c r="K48" s="2" t="str">
        <f>IFERROR(AVERAGEIFS(Data!T:T,Data!$B:$B,'Moy Temps'!$A48,Data!$C:$C,'Moy Temps'!$B48,Data!$F:$F,'Moy Temps'!$D48), "")</f>
        <v/>
      </c>
      <c r="L48" s="2" t="str">
        <f>IFERROR(AVERAGEIFS(Data!U:U,Data!$B:$B,'Moy Temps'!$A48,Data!$C:$C,'Moy Temps'!$B48,Data!$F:$F,'Moy Temps'!$D48), "")</f>
        <v/>
      </c>
      <c r="M48" s="2" t="str">
        <f>IFERROR(AVERAGEIFS(Data!V:V,Data!$B:$B,'Moy Temps'!$A48,Data!$C:$C,'Moy Temps'!$B48,Data!$F:$F,'Moy Temps'!$D48), "")</f>
        <v/>
      </c>
      <c r="N48" s="2" t="str">
        <f>IFERROR(AVERAGEIFS(Data!W:W,Data!$B:$B,'Moy Temps'!$A48,Data!$C:$C,'Moy Temps'!$B48,Data!$F:$F,'Moy Temps'!$D48), "")</f>
        <v/>
      </c>
    </row>
    <row r="49" spans="5:14" hidden="1" x14ac:dyDescent="0.25">
      <c r="E49" s="2" t="str">
        <f ca="1">IFERROR(AVERAGEIFS(INDIRECT("Data[K"&amp;MID(E$1,10,3)&amp;"]"),Data[Année],Moyennes[[#This Row],[Année]],Data[Mois],Moyennes[[#This Row],[Mois]],Data[Lieu],Moyennes[[#This Row],[Lieu]]),"")</f>
        <v/>
      </c>
      <c r="F49" s="2" t="str">
        <f>IFERROR(AVERAGEIFS(Data!O:O,Data!$B:$B,'Moy Temps'!$A49,Data!$C:$C,'Moy Temps'!$B49,Data!$F:$F,'Moy Temps'!$D49), "")</f>
        <v/>
      </c>
      <c r="G49" s="2" t="str">
        <f>IFERROR(AVERAGEIFS(Data!P:P,Data!$B:$B,'Moy Temps'!$A49,Data!$C:$C,'Moy Temps'!$B49,Data!$F:$F,'Moy Temps'!$D49), "")</f>
        <v/>
      </c>
      <c r="H49" s="2" t="str">
        <f>IFERROR(AVERAGEIFS(Data!Q:Q,Data!$B:$B,'Moy Temps'!$A49,Data!$C:$C,'Moy Temps'!$B49,Data!$F:$F,'Moy Temps'!$D49), "")</f>
        <v/>
      </c>
      <c r="I49" s="2" t="str">
        <f>IFERROR(AVERAGEIFS(Data!R:R,Data!$B:$B,'Moy Temps'!$A49,Data!$C:$C,'Moy Temps'!$B49,Data!$F:$F,'Moy Temps'!$D49), "")</f>
        <v/>
      </c>
      <c r="J49" s="2" t="str">
        <f>IFERROR(AVERAGEIFS(Data!S:S,Data!$B:$B,'Moy Temps'!$A49,Data!$C:$C,'Moy Temps'!$B49,Data!$F:$F,'Moy Temps'!$D49), "")</f>
        <v/>
      </c>
      <c r="K49" s="2" t="str">
        <f>IFERROR(AVERAGEIFS(Data!T:T,Data!$B:$B,'Moy Temps'!$A49,Data!$C:$C,'Moy Temps'!$B49,Data!$F:$F,'Moy Temps'!$D49), "")</f>
        <v/>
      </c>
      <c r="L49" s="2" t="str">
        <f>IFERROR(AVERAGEIFS(Data!U:U,Data!$B:$B,'Moy Temps'!$A49,Data!$C:$C,'Moy Temps'!$B49,Data!$F:$F,'Moy Temps'!$D49), "")</f>
        <v/>
      </c>
      <c r="M49" s="2" t="str">
        <f>IFERROR(AVERAGEIFS(Data!V:V,Data!$B:$B,'Moy Temps'!$A49,Data!$C:$C,'Moy Temps'!$B49,Data!$F:$F,'Moy Temps'!$D49), "")</f>
        <v/>
      </c>
      <c r="N49" s="2" t="str">
        <f>IFERROR(AVERAGEIFS(Data!W:W,Data!$B:$B,'Moy Temps'!$A49,Data!$C:$C,'Moy Temps'!$B49,Data!$F:$F,'Moy Temps'!$D49), "")</f>
        <v/>
      </c>
    </row>
    <row r="50" spans="5:14" hidden="1" x14ac:dyDescent="0.25">
      <c r="E50" s="2" t="str">
        <f ca="1">IFERROR(AVERAGEIFS(INDIRECT("Data[K"&amp;MID(E$1,10,3)&amp;"]"),Data[Année],Moyennes[[#This Row],[Année]],Data[Mois],Moyennes[[#This Row],[Mois]],Data[Lieu],Moyennes[[#This Row],[Lieu]]),"")</f>
        <v/>
      </c>
      <c r="F50" s="2" t="str">
        <f>IFERROR(AVERAGEIFS(Data!O:O,Data!$B:$B,'Moy Temps'!$A50,Data!$C:$C,'Moy Temps'!$B50,Data!$F:$F,'Moy Temps'!$D50), "")</f>
        <v/>
      </c>
      <c r="G50" s="2" t="str">
        <f>IFERROR(AVERAGEIFS(Data!P:P,Data!$B:$B,'Moy Temps'!$A50,Data!$C:$C,'Moy Temps'!$B50,Data!$F:$F,'Moy Temps'!$D50), "")</f>
        <v/>
      </c>
      <c r="H50" s="2" t="str">
        <f>IFERROR(AVERAGEIFS(Data!Q:Q,Data!$B:$B,'Moy Temps'!$A50,Data!$C:$C,'Moy Temps'!$B50,Data!$F:$F,'Moy Temps'!$D50), "")</f>
        <v/>
      </c>
      <c r="I50" s="2" t="str">
        <f>IFERROR(AVERAGEIFS(Data!R:R,Data!$B:$B,'Moy Temps'!$A50,Data!$C:$C,'Moy Temps'!$B50,Data!$F:$F,'Moy Temps'!$D50), "")</f>
        <v/>
      </c>
      <c r="J50" s="2" t="str">
        <f>IFERROR(AVERAGEIFS(Data!S:S,Data!$B:$B,'Moy Temps'!$A50,Data!$C:$C,'Moy Temps'!$B50,Data!$F:$F,'Moy Temps'!$D50), "")</f>
        <v/>
      </c>
      <c r="K50" s="2" t="str">
        <f>IFERROR(AVERAGEIFS(Data!T:T,Data!$B:$B,'Moy Temps'!$A50,Data!$C:$C,'Moy Temps'!$B50,Data!$F:$F,'Moy Temps'!$D50), "")</f>
        <v/>
      </c>
      <c r="L50" s="2" t="str">
        <f>IFERROR(AVERAGEIFS(Data!U:U,Data!$B:$B,'Moy Temps'!$A50,Data!$C:$C,'Moy Temps'!$B50,Data!$F:$F,'Moy Temps'!$D50), "")</f>
        <v/>
      </c>
      <c r="M50" s="2" t="str">
        <f>IFERROR(AVERAGEIFS(Data!V:V,Data!$B:$B,'Moy Temps'!$A50,Data!$C:$C,'Moy Temps'!$B50,Data!$F:$F,'Moy Temps'!$D50), "")</f>
        <v/>
      </c>
      <c r="N50" s="2" t="str">
        <f>IFERROR(AVERAGEIFS(Data!W:W,Data!$B:$B,'Moy Temps'!$A50,Data!$C:$C,'Moy Temps'!$B50,Data!$F:$F,'Moy Temps'!$D50), "")</f>
        <v/>
      </c>
    </row>
    <row r="51" spans="5:14" hidden="1" x14ac:dyDescent="0.25">
      <c r="E51" s="2" t="str">
        <f ca="1">IFERROR(AVERAGEIFS(INDIRECT("Data[K"&amp;MID(E$1,10,3)&amp;"]"),Data[Année],Moyennes[[#This Row],[Année]],Data[Mois],Moyennes[[#This Row],[Mois]],Data[Lieu],Moyennes[[#This Row],[Lieu]]),"")</f>
        <v/>
      </c>
      <c r="F51" s="2" t="str">
        <f>IFERROR(AVERAGEIFS(Data!O:O,Data!$B:$B,'Moy Temps'!$A51,Data!$C:$C,'Moy Temps'!$B51,Data!$F:$F,'Moy Temps'!$D51), "")</f>
        <v/>
      </c>
      <c r="G51" s="2" t="str">
        <f>IFERROR(AVERAGEIFS(Data!P:P,Data!$B:$B,'Moy Temps'!$A51,Data!$C:$C,'Moy Temps'!$B51,Data!$F:$F,'Moy Temps'!$D51), "")</f>
        <v/>
      </c>
      <c r="H51" s="2" t="str">
        <f>IFERROR(AVERAGEIFS(Data!Q:Q,Data!$B:$B,'Moy Temps'!$A51,Data!$C:$C,'Moy Temps'!$B51,Data!$F:$F,'Moy Temps'!$D51), "")</f>
        <v/>
      </c>
      <c r="I51" s="2" t="str">
        <f>IFERROR(AVERAGEIFS(Data!R:R,Data!$B:$B,'Moy Temps'!$A51,Data!$C:$C,'Moy Temps'!$B51,Data!$F:$F,'Moy Temps'!$D51), "")</f>
        <v/>
      </c>
      <c r="J51" s="2" t="str">
        <f>IFERROR(AVERAGEIFS(Data!S:S,Data!$B:$B,'Moy Temps'!$A51,Data!$C:$C,'Moy Temps'!$B51,Data!$F:$F,'Moy Temps'!$D51), "")</f>
        <v/>
      </c>
      <c r="K51" s="2" t="str">
        <f>IFERROR(AVERAGEIFS(Data!T:T,Data!$B:$B,'Moy Temps'!$A51,Data!$C:$C,'Moy Temps'!$B51,Data!$F:$F,'Moy Temps'!$D51), "")</f>
        <v/>
      </c>
      <c r="L51" s="2" t="str">
        <f>IFERROR(AVERAGEIFS(Data!U:U,Data!$B:$B,'Moy Temps'!$A51,Data!$C:$C,'Moy Temps'!$B51,Data!$F:$F,'Moy Temps'!$D51), "")</f>
        <v/>
      </c>
      <c r="M51" s="2" t="str">
        <f>IFERROR(AVERAGEIFS(Data!V:V,Data!$B:$B,'Moy Temps'!$A51,Data!$C:$C,'Moy Temps'!$B51,Data!$F:$F,'Moy Temps'!$D51), "")</f>
        <v/>
      </c>
      <c r="N51" s="2" t="str">
        <f>IFERROR(AVERAGEIFS(Data!W:W,Data!$B:$B,'Moy Temps'!$A51,Data!$C:$C,'Moy Temps'!$B51,Data!$F:$F,'Moy Temps'!$D51), "")</f>
        <v/>
      </c>
    </row>
    <row r="52" spans="5:14" hidden="1" x14ac:dyDescent="0.25">
      <c r="E52" s="2" t="str">
        <f ca="1">IFERROR(AVERAGEIFS(INDIRECT("Data[K"&amp;MID(E$1,10,3)&amp;"]"),Data[Année],Moyennes[[#This Row],[Année]],Data[Mois],Moyennes[[#This Row],[Mois]],Data[Lieu],Moyennes[[#This Row],[Lieu]]),"")</f>
        <v/>
      </c>
      <c r="F52" s="2" t="str">
        <f>IFERROR(AVERAGEIFS(Data!O:O,Data!$B:$B,'Moy Temps'!$A52,Data!$C:$C,'Moy Temps'!$B52,Data!$F:$F,'Moy Temps'!$D52), "")</f>
        <v/>
      </c>
      <c r="G52" s="2" t="str">
        <f>IFERROR(AVERAGEIFS(Data!P:P,Data!$B:$B,'Moy Temps'!$A52,Data!$C:$C,'Moy Temps'!$B52,Data!$F:$F,'Moy Temps'!$D52), "")</f>
        <v/>
      </c>
      <c r="H52" s="2" t="str">
        <f>IFERROR(AVERAGEIFS(Data!Q:Q,Data!$B:$B,'Moy Temps'!$A52,Data!$C:$C,'Moy Temps'!$B52,Data!$F:$F,'Moy Temps'!$D52), "")</f>
        <v/>
      </c>
      <c r="I52" s="2" t="str">
        <f>IFERROR(AVERAGEIFS(Data!R:R,Data!$B:$B,'Moy Temps'!$A52,Data!$C:$C,'Moy Temps'!$B52,Data!$F:$F,'Moy Temps'!$D52), "")</f>
        <v/>
      </c>
      <c r="J52" s="2" t="str">
        <f>IFERROR(AVERAGEIFS(Data!S:S,Data!$B:$B,'Moy Temps'!$A52,Data!$C:$C,'Moy Temps'!$B52,Data!$F:$F,'Moy Temps'!$D52), "")</f>
        <v/>
      </c>
      <c r="K52" s="2" t="str">
        <f>IFERROR(AVERAGEIFS(Data!T:T,Data!$B:$B,'Moy Temps'!$A52,Data!$C:$C,'Moy Temps'!$B52,Data!$F:$F,'Moy Temps'!$D52), "")</f>
        <v/>
      </c>
      <c r="L52" s="2" t="str">
        <f>IFERROR(AVERAGEIFS(Data!U:U,Data!$B:$B,'Moy Temps'!$A52,Data!$C:$C,'Moy Temps'!$B52,Data!$F:$F,'Moy Temps'!$D52), "")</f>
        <v/>
      </c>
      <c r="M52" s="2" t="str">
        <f>IFERROR(AVERAGEIFS(Data!V:V,Data!$B:$B,'Moy Temps'!$A52,Data!$C:$C,'Moy Temps'!$B52,Data!$F:$F,'Moy Temps'!$D52), "")</f>
        <v/>
      </c>
      <c r="N52" s="2" t="str">
        <f>IFERROR(AVERAGEIFS(Data!W:W,Data!$B:$B,'Moy Temps'!$A52,Data!$C:$C,'Moy Temps'!$B52,Data!$F:$F,'Moy Temps'!$D52), "")</f>
        <v/>
      </c>
    </row>
    <row r="53" spans="5:14" hidden="1" x14ac:dyDescent="0.25">
      <c r="E53" s="2" t="str">
        <f ca="1">IFERROR(AVERAGEIFS(INDIRECT("Data[K"&amp;MID(E$1,10,3)&amp;"]"),Data[Année],Moyennes[[#This Row],[Année]],Data[Mois],Moyennes[[#This Row],[Mois]],Data[Lieu],Moyennes[[#This Row],[Lieu]]),"")</f>
        <v/>
      </c>
      <c r="F53" s="2" t="str">
        <f>IFERROR(AVERAGEIFS(Data!O:O,Data!$B:$B,'Moy Temps'!$A53,Data!$C:$C,'Moy Temps'!$B53,Data!$F:$F,'Moy Temps'!$D53), "")</f>
        <v/>
      </c>
      <c r="G53" s="2" t="str">
        <f>IFERROR(AVERAGEIFS(Data!P:P,Data!$B:$B,'Moy Temps'!$A53,Data!$C:$C,'Moy Temps'!$B53,Data!$F:$F,'Moy Temps'!$D53), "")</f>
        <v/>
      </c>
      <c r="H53" s="2" t="str">
        <f>IFERROR(AVERAGEIFS(Data!Q:Q,Data!$B:$B,'Moy Temps'!$A53,Data!$C:$C,'Moy Temps'!$B53,Data!$F:$F,'Moy Temps'!$D53), "")</f>
        <v/>
      </c>
      <c r="I53" s="2" t="str">
        <f>IFERROR(AVERAGEIFS(Data!R:R,Data!$B:$B,'Moy Temps'!$A53,Data!$C:$C,'Moy Temps'!$B53,Data!$F:$F,'Moy Temps'!$D53), "")</f>
        <v/>
      </c>
      <c r="J53" s="2" t="str">
        <f>IFERROR(AVERAGEIFS(Data!S:S,Data!$B:$B,'Moy Temps'!$A53,Data!$C:$C,'Moy Temps'!$B53,Data!$F:$F,'Moy Temps'!$D53), "")</f>
        <v/>
      </c>
      <c r="K53" s="2" t="str">
        <f>IFERROR(AVERAGEIFS(Data!T:T,Data!$B:$B,'Moy Temps'!$A53,Data!$C:$C,'Moy Temps'!$B53,Data!$F:$F,'Moy Temps'!$D53), "")</f>
        <v/>
      </c>
      <c r="L53" s="2" t="str">
        <f>IFERROR(AVERAGEIFS(Data!U:U,Data!$B:$B,'Moy Temps'!$A53,Data!$C:$C,'Moy Temps'!$B53,Data!$F:$F,'Moy Temps'!$D53), "")</f>
        <v/>
      </c>
      <c r="M53" s="2" t="str">
        <f>IFERROR(AVERAGEIFS(Data!V:V,Data!$B:$B,'Moy Temps'!$A53,Data!$C:$C,'Moy Temps'!$B53,Data!$F:$F,'Moy Temps'!$D53), "")</f>
        <v/>
      </c>
      <c r="N53" s="2" t="str">
        <f>IFERROR(AVERAGEIFS(Data!W:W,Data!$B:$B,'Moy Temps'!$A53,Data!$C:$C,'Moy Temps'!$B53,Data!$F:$F,'Moy Temps'!$D53), "")</f>
        <v/>
      </c>
    </row>
    <row r="54" spans="5:14" hidden="1" x14ac:dyDescent="0.25">
      <c r="E54" s="2" t="str">
        <f ca="1">IFERROR(AVERAGEIFS(INDIRECT("Data[K"&amp;MID(E$1,10,3)&amp;"]"),Data[Année],Moyennes[[#This Row],[Année]],Data[Mois],Moyennes[[#This Row],[Mois]],Data[Lieu],Moyennes[[#This Row],[Lieu]]),"")</f>
        <v/>
      </c>
      <c r="F54" s="2" t="str">
        <f>IFERROR(AVERAGEIFS(Data!O:O,Data!$B:$B,'Moy Temps'!$A54,Data!$C:$C,'Moy Temps'!$B54,Data!$F:$F,'Moy Temps'!$D54), "")</f>
        <v/>
      </c>
      <c r="G54" s="2" t="str">
        <f>IFERROR(AVERAGEIFS(Data!P:P,Data!$B:$B,'Moy Temps'!$A54,Data!$C:$C,'Moy Temps'!$B54,Data!$F:$F,'Moy Temps'!$D54), "")</f>
        <v/>
      </c>
      <c r="H54" s="2" t="str">
        <f>IFERROR(AVERAGEIFS(Data!Q:Q,Data!$B:$B,'Moy Temps'!$A54,Data!$C:$C,'Moy Temps'!$B54,Data!$F:$F,'Moy Temps'!$D54), "")</f>
        <v/>
      </c>
      <c r="I54" s="2" t="str">
        <f>IFERROR(AVERAGEIFS(Data!R:R,Data!$B:$B,'Moy Temps'!$A54,Data!$C:$C,'Moy Temps'!$B54,Data!$F:$F,'Moy Temps'!$D54), "")</f>
        <v/>
      </c>
      <c r="J54" s="2" t="str">
        <f>IFERROR(AVERAGEIFS(Data!S:S,Data!$B:$B,'Moy Temps'!$A54,Data!$C:$C,'Moy Temps'!$B54,Data!$F:$F,'Moy Temps'!$D54), "")</f>
        <v/>
      </c>
      <c r="K54" s="2" t="str">
        <f>IFERROR(AVERAGEIFS(Data!T:T,Data!$B:$B,'Moy Temps'!$A54,Data!$C:$C,'Moy Temps'!$B54,Data!$F:$F,'Moy Temps'!$D54), "")</f>
        <v/>
      </c>
      <c r="L54" s="2" t="str">
        <f>IFERROR(AVERAGEIFS(Data!U:U,Data!$B:$B,'Moy Temps'!$A54,Data!$C:$C,'Moy Temps'!$B54,Data!$F:$F,'Moy Temps'!$D54), "")</f>
        <v/>
      </c>
      <c r="M54" s="2" t="str">
        <f>IFERROR(AVERAGEIFS(Data!V:V,Data!$B:$B,'Moy Temps'!$A54,Data!$C:$C,'Moy Temps'!$B54,Data!$F:$F,'Moy Temps'!$D54), "")</f>
        <v/>
      </c>
      <c r="N54" s="2" t="str">
        <f>IFERROR(AVERAGEIFS(Data!W:W,Data!$B:$B,'Moy Temps'!$A54,Data!$C:$C,'Moy Temps'!$B54,Data!$F:$F,'Moy Temps'!$D54), "")</f>
        <v/>
      </c>
    </row>
    <row r="55" spans="5:14" hidden="1" x14ac:dyDescent="0.25">
      <c r="E55" s="2" t="str">
        <f ca="1">IFERROR(AVERAGEIFS(INDIRECT("Data[K"&amp;MID(E$1,10,3)&amp;"]"),Data[Année],Moyennes[[#This Row],[Année]],Data[Mois],Moyennes[[#This Row],[Mois]],Data[Lieu],Moyennes[[#This Row],[Lieu]]),"")</f>
        <v/>
      </c>
      <c r="F55" s="2" t="str">
        <f>IFERROR(AVERAGEIFS(Data!O:O,Data!$B:$B,'Moy Temps'!$A55,Data!$C:$C,'Moy Temps'!$B55,Data!$F:$F,'Moy Temps'!$D55), "")</f>
        <v/>
      </c>
      <c r="G55" s="2" t="str">
        <f>IFERROR(AVERAGEIFS(Data!P:P,Data!$B:$B,'Moy Temps'!$A55,Data!$C:$C,'Moy Temps'!$B55,Data!$F:$F,'Moy Temps'!$D55), "")</f>
        <v/>
      </c>
      <c r="H55" s="2" t="str">
        <f>IFERROR(AVERAGEIFS(Data!Q:Q,Data!$B:$B,'Moy Temps'!$A55,Data!$C:$C,'Moy Temps'!$B55,Data!$F:$F,'Moy Temps'!$D55), "")</f>
        <v/>
      </c>
      <c r="I55" s="2" t="str">
        <f>IFERROR(AVERAGEIFS(Data!R:R,Data!$B:$B,'Moy Temps'!$A55,Data!$C:$C,'Moy Temps'!$B55,Data!$F:$F,'Moy Temps'!$D55), "")</f>
        <v/>
      </c>
      <c r="J55" s="2" t="str">
        <f>IFERROR(AVERAGEIFS(Data!S:S,Data!$B:$B,'Moy Temps'!$A55,Data!$C:$C,'Moy Temps'!$B55,Data!$F:$F,'Moy Temps'!$D55), "")</f>
        <v/>
      </c>
      <c r="K55" s="2" t="str">
        <f>IFERROR(AVERAGEIFS(Data!T:T,Data!$B:$B,'Moy Temps'!$A55,Data!$C:$C,'Moy Temps'!$B55,Data!$F:$F,'Moy Temps'!$D55), "")</f>
        <v/>
      </c>
      <c r="L55" s="2" t="str">
        <f>IFERROR(AVERAGEIFS(Data!U:U,Data!$B:$B,'Moy Temps'!$A55,Data!$C:$C,'Moy Temps'!$B55,Data!$F:$F,'Moy Temps'!$D55), "")</f>
        <v/>
      </c>
      <c r="M55" s="2" t="str">
        <f>IFERROR(AVERAGEIFS(Data!V:V,Data!$B:$B,'Moy Temps'!$A55,Data!$C:$C,'Moy Temps'!$B55,Data!$F:$F,'Moy Temps'!$D55), "")</f>
        <v/>
      </c>
      <c r="N55" s="2" t="str">
        <f>IFERROR(AVERAGEIFS(Data!W:W,Data!$B:$B,'Moy Temps'!$A55,Data!$C:$C,'Moy Temps'!$B55,Data!$F:$F,'Moy Temps'!$D55), "")</f>
        <v/>
      </c>
    </row>
    <row r="56" spans="5:14" hidden="1" x14ac:dyDescent="0.25">
      <c r="E56" s="2" t="str">
        <f ca="1">IFERROR(AVERAGEIFS(INDIRECT("Data[K"&amp;MID(E$1,10,3)&amp;"]"),Data[Année],Moyennes[[#This Row],[Année]],Data[Mois],Moyennes[[#This Row],[Mois]],Data[Lieu],Moyennes[[#This Row],[Lieu]]),"")</f>
        <v/>
      </c>
      <c r="F56" s="2" t="str">
        <f>IFERROR(AVERAGEIFS(Data!O:O,Data!$B:$B,'Moy Temps'!$A56,Data!$C:$C,'Moy Temps'!$B56,Data!$F:$F,'Moy Temps'!$D56), "")</f>
        <v/>
      </c>
      <c r="G56" s="2" t="str">
        <f>IFERROR(AVERAGEIFS(Data!P:P,Data!$B:$B,'Moy Temps'!$A56,Data!$C:$C,'Moy Temps'!$B56,Data!$F:$F,'Moy Temps'!$D56), "")</f>
        <v/>
      </c>
      <c r="H56" s="2" t="str">
        <f>IFERROR(AVERAGEIFS(Data!Q:Q,Data!$B:$B,'Moy Temps'!$A56,Data!$C:$C,'Moy Temps'!$B56,Data!$F:$F,'Moy Temps'!$D56), "")</f>
        <v/>
      </c>
      <c r="I56" s="2" t="str">
        <f>IFERROR(AVERAGEIFS(Data!R:R,Data!$B:$B,'Moy Temps'!$A56,Data!$C:$C,'Moy Temps'!$B56,Data!$F:$F,'Moy Temps'!$D56), "")</f>
        <v/>
      </c>
      <c r="J56" s="2" t="str">
        <f>IFERROR(AVERAGEIFS(Data!S:S,Data!$B:$B,'Moy Temps'!$A56,Data!$C:$C,'Moy Temps'!$B56,Data!$F:$F,'Moy Temps'!$D56), "")</f>
        <v/>
      </c>
      <c r="K56" s="2" t="str">
        <f>IFERROR(AVERAGEIFS(Data!T:T,Data!$B:$B,'Moy Temps'!$A56,Data!$C:$C,'Moy Temps'!$B56,Data!$F:$F,'Moy Temps'!$D56), "")</f>
        <v/>
      </c>
      <c r="L56" s="2" t="str">
        <f>IFERROR(AVERAGEIFS(Data!U:U,Data!$B:$B,'Moy Temps'!$A56,Data!$C:$C,'Moy Temps'!$B56,Data!$F:$F,'Moy Temps'!$D56), "")</f>
        <v/>
      </c>
      <c r="M56" s="2" t="str">
        <f>IFERROR(AVERAGEIFS(Data!V:V,Data!$B:$B,'Moy Temps'!$A56,Data!$C:$C,'Moy Temps'!$B56,Data!$F:$F,'Moy Temps'!$D56), "")</f>
        <v/>
      </c>
      <c r="N56" s="2" t="str">
        <f>IFERROR(AVERAGEIFS(Data!W:W,Data!$B:$B,'Moy Temps'!$A56,Data!$C:$C,'Moy Temps'!$B56,Data!$F:$F,'Moy Temps'!$D56), "")</f>
        <v/>
      </c>
    </row>
    <row r="57" spans="5:14" hidden="1" x14ac:dyDescent="0.25">
      <c r="E57" s="2" t="str">
        <f ca="1">IFERROR(AVERAGEIFS(INDIRECT("Data[K"&amp;MID(E$1,10,3)&amp;"]"),Data[Année],Moyennes[[#This Row],[Année]],Data[Mois],Moyennes[[#This Row],[Mois]],Data[Lieu],Moyennes[[#This Row],[Lieu]]),"")</f>
        <v/>
      </c>
      <c r="F57" s="2" t="str">
        <f>IFERROR(AVERAGEIFS(Data!O:O,Data!$B:$B,'Moy Temps'!$A57,Data!$C:$C,'Moy Temps'!$B57,Data!$F:$F,'Moy Temps'!$D57), "")</f>
        <v/>
      </c>
      <c r="G57" s="2" t="str">
        <f>IFERROR(AVERAGEIFS(Data!P:P,Data!$B:$B,'Moy Temps'!$A57,Data!$C:$C,'Moy Temps'!$B57,Data!$F:$F,'Moy Temps'!$D57), "")</f>
        <v/>
      </c>
      <c r="H57" s="2" t="str">
        <f>IFERROR(AVERAGEIFS(Data!Q:Q,Data!$B:$B,'Moy Temps'!$A57,Data!$C:$C,'Moy Temps'!$B57,Data!$F:$F,'Moy Temps'!$D57), "")</f>
        <v/>
      </c>
      <c r="I57" s="2" t="str">
        <f>IFERROR(AVERAGEIFS(Data!R:R,Data!$B:$B,'Moy Temps'!$A57,Data!$C:$C,'Moy Temps'!$B57,Data!$F:$F,'Moy Temps'!$D57), "")</f>
        <v/>
      </c>
      <c r="J57" s="2" t="str">
        <f>IFERROR(AVERAGEIFS(Data!S:S,Data!$B:$B,'Moy Temps'!$A57,Data!$C:$C,'Moy Temps'!$B57,Data!$F:$F,'Moy Temps'!$D57), "")</f>
        <v/>
      </c>
      <c r="K57" s="2" t="str">
        <f>IFERROR(AVERAGEIFS(Data!T:T,Data!$B:$B,'Moy Temps'!$A57,Data!$C:$C,'Moy Temps'!$B57,Data!$F:$F,'Moy Temps'!$D57), "")</f>
        <v/>
      </c>
      <c r="L57" s="2" t="str">
        <f>IFERROR(AVERAGEIFS(Data!U:U,Data!$B:$B,'Moy Temps'!$A57,Data!$C:$C,'Moy Temps'!$B57,Data!$F:$F,'Moy Temps'!$D57), "")</f>
        <v/>
      </c>
      <c r="M57" s="2" t="str">
        <f>IFERROR(AVERAGEIFS(Data!V:V,Data!$B:$B,'Moy Temps'!$A57,Data!$C:$C,'Moy Temps'!$B57,Data!$F:$F,'Moy Temps'!$D57), "")</f>
        <v/>
      </c>
      <c r="N57" s="2" t="str">
        <f>IFERROR(AVERAGEIFS(Data!W:W,Data!$B:$B,'Moy Temps'!$A57,Data!$C:$C,'Moy Temps'!$B57,Data!$F:$F,'Moy Temps'!$D57), "")</f>
        <v/>
      </c>
    </row>
    <row r="58" spans="5:14" hidden="1" x14ac:dyDescent="0.25">
      <c r="E58" s="2" t="str">
        <f ca="1">IFERROR(AVERAGEIFS(INDIRECT("Data[K"&amp;MID(E$1,10,3)&amp;"]"),Data[Année],Moyennes[[#This Row],[Année]],Data[Mois],Moyennes[[#This Row],[Mois]],Data[Lieu],Moyennes[[#This Row],[Lieu]]),"")</f>
        <v/>
      </c>
      <c r="F58" s="2" t="str">
        <f>IFERROR(AVERAGEIFS(Data!O:O,Data!$B:$B,'Moy Temps'!$A58,Data!$C:$C,'Moy Temps'!$B58,Data!$F:$F,'Moy Temps'!$D58), "")</f>
        <v/>
      </c>
      <c r="G58" s="2" t="str">
        <f>IFERROR(AVERAGEIFS(Data!P:P,Data!$B:$B,'Moy Temps'!$A58,Data!$C:$C,'Moy Temps'!$B58,Data!$F:$F,'Moy Temps'!$D58), "")</f>
        <v/>
      </c>
      <c r="H58" s="2" t="str">
        <f>IFERROR(AVERAGEIFS(Data!Q:Q,Data!$B:$B,'Moy Temps'!$A58,Data!$C:$C,'Moy Temps'!$B58,Data!$F:$F,'Moy Temps'!$D58), "")</f>
        <v/>
      </c>
      <c r="I58" s="2" t="str">
        <f>IFERROR(AVERAGEIFS(Data!R:R,Data!$B:$B,'Moy Temps'!$A58,Data!$C:$C,'Moy Temps'!$B58,Data!$F:$F,'Moy Temps'!$D58), "")</f>
        <v/>
      </c>
      <c r="J58" s="2" t="str">
        <f>IFERROR(AVERAGEIFS(Data!S:S,Data!$B:$B,'Moy Temps'!$A58,Data!$C:$C,'Moy Temps'!$B58,Data!$F:$F,'Moy Temps'!$D58), "")</f>
        <v/>
      </c>
      <c r="K58" s="2" t="str">
        <f>IFERROR(AVERAGEIFS(Data!T:T,Data!$B:$B,'Moy Temps'!$A58,Data!$C:$C,'Moy Temps'!$B58,Data!$F:$F,'Moy Temps'!$D58), "")</f>
        <v/>
      </c>
      <c r="L58" s="2" t="str">
        <f>IFERROR(AVERAGEIFS(Data!U:U,Data!$B:$B,'Moy Temps'!$A58,Data!$C:$C,'Moy Temps'!$B58,Data!$F:$F,'Moy Temps'!$D58), "")</f>
        <v/>
      </c>
      <c r="M58" s="2" t="str">
        <f>IFERROR(AVERAGEIFS(Data!V:V,Data!$B:$B,'Moy Temps'!$A58,Data!$C:$C,'Moy Temps'!$B58,Data!$F:$F,'Moy Temps'!$D58), "")</f>
        <v/>
      </c>
      <c r="N58" s="2" t="str">
        <f>IFERROR(AVERAGEIFS(Data!W:W,Data!$B:$B,'Moy Temps'!$A58,Data!$C:$C,'Moy Temps'!$B58,Data!$F:$F,'Moy Temps'!$D58), "")</f>
        <v/>
      </c>
    </row>
    <row r="59" spans="5:14" hidden="1" x14ac:dyDescent="0.25">
      <c r="E59" s="2" t="str">
        <f ca="1">IFERROR(AVERAGEIFS(INDIRECT("Data[K"&amp;MID(E$1,10,3)&amp;"]"),Data[Année],Moyennes[[#This Row],[Année]],Data[Mois],Moyennes[[#This Row],[Mois]],Data[Lieu],Moyennes[[#This Row],[Lieu]]),"")</f>
        <v/>
      </c>
      <c r="F59" s="2" t="str">
        <f>IFERROR(AVERAGEIFS(Data!O:O,Data!$B:$B,'Moy Temps'!$A59,Data!$C:$C,'Moy Temps'!$B59,Data!$F:$F,'Moy Temps'!$D59), "")</f>
        <v/>
      </c>
      <c r="G59" s="2" t="str">
        <f>IFERROR(AVERAGEIFS(Data!P:P,Data!$B:$B,'Moy Temps'!$A59,Data!$C:$C,'Moy Temps'!$B59,Data!$F:$F,'Moy Temps'!$D59), "")</f>
        <v/>
      </c>
      <c r="H59" s="2" t="str">
        <f>IFERROR(AVERAGEIFS(Data!Q:Q,Data!$B:$B,'Moy Temps'!$A59,Data!$C:$C,'Moy Temps'!$B59,Data!$F:$F,'Moy Temps'!$D59), "")</f>
        <v/>
      </c>
      <c r="I59" s="2" t="str">
        <f>IFERROR(AVERAGEIFS(Data!R:R,Data!$B:$B,'Moy Temps'!$A59,Data!$C:$C,'Moy Temps'!$B59,Data!$F:$F,'Moy Temps'!$D59), "")</f>
        <v/>
      </c>
      <c r="J59" s="2" t="str">
        <f>IFERROR(AVERAGEIFS(Data!S:S,Data!$B:$B,'Moy Temps'!$A59,Data!$C:$C,'Moy Temps'!$B59,Data!$F:$F,'Moy Temps'!$D59), "")</f>
        <v/>
      </c>
      <c r="K59" s="2" t="str">
        <f>IFERROR(AVERAGEIFS(Data!T:T,Data!$B:$B,'Moy Temps'!$A59,Data!$C:$C,'Moy Temps'!$B59,Data!$F:$F,'Moy Temps'!$D59), "")</f>
        <v/>
      </c>
      <c r="L59" s="2" t="str">
        <f>IFERROR(AVERAGEIFS(Data!U:U,Data!$B:$B,'Moy Temps'!$A59,Data!$C:$C,'Moy Temps'!$B59,Data!$F:$F,'Moy Temps'!$D59), "")</f>
        <v/>
      </c>
      <c r="M59" s="2" t="str">
        <f>IFERROR(AVERAGEIFS(Data!V:V,Data!$B:$B,'Moy Temps'!$A59,Data!$C:$C,'Moy Temps'!$B59,Data!$F:$F,'Moy Temps'!$D59), "")</f>
        <v/>
      </c>
      <c r="N59" s="2" t="str">
        <f>IFERROR(AVERAGEIFS(Data!W:W,Data!$B:$B,'Moy Temps'!$A59,Data!$C:$C,'Moy Temps'!$B59,Data!$F:$F,'Moy Temps'!$D59), "")</f>
        <v/>
      </c>
    </row>
    <row r="60" spans="5:14" hidden="1" x14ac:dyDescent="0.25">
      <c r="E60" s="2" t="str">
        <f ca="1">IFERROR(AVERAGEIFS(INDIRECT("Data[K"&amp;MID(E$1,10,3)&amp;"]"),Data[Année],Moyennes[[#This Row],[Année]],Data[Mois],Moyennes[[#This Row],[Mois]],Data[Lieu],Moyennes[[#This Row],[Lieu]]),"")</f>
        <v/>
      </c>
      <c r="F60" s="2" t="str">
        <f>IFERROR(AVERAGEIFS(Data!O:O,Data!$B:$B,'Moy Temps'!$A60,Data!$C:$C,'Moy Temps'!$B60,Data!$F:$F,'Moy Temps'!$D60), "")</f>
        <v/>
      </c>
      <c r="G60" s="2" t="str">
        <f>IFERROR(AVERAGEIFS(Data!P:P,Data!$B:$B,'Moy Temps'!$A60,Data!$C:$C,'Moy Temps'!$B60,Data!$F:$F,'Moy Temps'!$D60), "")</f>
        <v/>
      </c>
      <c r="H60" s="2" t="str">
        <f>IFERROR(AVERAGEIFS(Data!Q:Q,Data!$B:$B,'Moy Temps'!$A60,Data!$C:$C,'Moy Temps'!$B60,Data!$F:$F,'Moy Temps'!$D60), "")</f>
        <v/>
      </c>
      <c r="I60" s="2" t="str">
        <f>IFERROR(AVERAGEIFS(Data!R:R,Data!$B:$B,'Moy Temps'!$A60,Data!$C:$C,'Moy Temps'!$B60,Data!$F:$F,'Moy Temps'!$D60), "")</f>
        <v/>
      </c>
      <c r="J60" s="2" t="str">
        <f>IFERROR(AVERAGEIFS(Data!S:S,Data!$B:$B,'Moy Temps'!$A60,Data!$C:$C,'Moy Temps'!$B60,Data!$F:$F,'Moy Temps'!$D60), "")</f>
        <v/>
      </c>
      <c r="K60" s="2" t="str">
        <f>IFERROR(AVERAGEIFS(Data!T:T,Data!$B:$B,'Moy Temps'!$A60,Data!$C:$C,'Moy Temps'!$B60,Data!$F:$F,'Moy Temps'!$D60), "")</f>
        <v/>
      </c>
      <c r="L60" s="2" t="str">
        <f>IFERROR(AVERAGEIFS(Data!U:U,Data!$B:$B,'Moy Temps'!$A60,Data!$C:$C,'Moy Temps'!$B60,Data!$F:$F,'Moy Temps'!$D60), "")</f>
        <v/>
      </c>
      <c r="M60" s="2" t="str">
        <f>IFERROR(AVERAGEIFS(Data!V:V,Data!$B:$B,'Moy Temps'!$A60,Data!$C:$C,'Moy Temps'!$B60,Data!$F:$F,'Moy Temps'!$D60), "")</f>
        <v/>
      </c>
      <c r="N60" s="2" t="str">
        <f>IFERROR(AVERAGEIFS(Data!W:W,Data!$B:$B,'Moy Temps'!$A60,Data!$C:$C,'Moy Temps'!$B60,Data!$F:$F,'Moy Temps'!$D60), "")</f>
        <v/>
      </c>
    </row>
    <row r="61" spans="5:14" hidden="1" x14ac:dyDescent="0.25">
      <c r="E61" s="2" t="str">
        <f ca="1">IFERROR(AVERAGEIFS(INDIRECT("Data[K"&amp;MID(E$1,10,3)&amp;"]"),Data[Année],Moyennes[[#This Row],[Année]],Data[Mois],Moyennes[[#This Row],[Mois]],Data[Lieu],Moyennes[[#This Row],[Lieu]]),"")</f>
        <v/>
      </c>
      <c r="F61" s="2" t="str">
        <f>IFERROR(AVERAGEIFS(Data!O:O,Data!$B:$B,'Moy Temps'!$A61,Data!$C:$C,'Moy Temps'!$B61,Data!$F:$F,'Moy Temps'!$D61), "")</f>
        <v/>
      </c>
      <c r="G61" s="2" t="str">
        <f>IFERROR(AVERAGEIFS(Data!P:P,Data!$B:$B,'Moy Temps'!$A61,Data!$C:$C,'Moy Temps'!$B61,Data!$F:$F,'Moy Temps'!$D61), "")</f>
        <v/>
      </c>
      <c r="H61" s="2" t="str">
        <f>IFERROR(AVERAGEIFS(Data!Q:Q,Data!$B:$B,'Moy Temps'!$A61,Data!$C:$C,'Moy Temps'!$B61,Data!$F:$F,'Moy Temps'!$D61), "")</f>
        <v/>
      </c>
      <c r="I61" s="2" t="str">
        <f>IFERROR(AVERAGEIFS(Data!R:R,Data!$B:$B,'Moy Temps'!$A61,Data!$C:$C,'Moy Temps'!$B61,Data!$F:$F,'Moy Temps'!$D61), "")</f>
        <v/>
      </c>
      <c r="J61" s="2" t="str">
        <f>IFERROR(AVERAGEIFS(Data!S:S,Data!$B:$B,'Moy Temps'!$A61,Data!$C:$C,'Moy Temps'!$B61,Data!$F:$F,'Moy Temps'!$D61), "")</f>
        <v/>
      </c>
      <c r="K61" s="2" t="str">
        <f>IFERROR(AVERAGEIFS(Data!T:T,Data!$B:$B,'Moy Temps'!$A61,Data!$C:$C,'Moy Temps'!$B61,Data!$F:$F,'Moy Temps'!$D61), "")</f>
        <v/>
      </c>
      <c r="L61" s="2" t="str">
        <f>IFERROR(AVERAGEIFS(Data!U:U,Data!$B:$B,'Moy Temps'!$A61,Data!$C:$C,'Moy Temps'!$B61,Data!$F:$F,'Moy Temps'!$D61), "")</f>
        <v/>
      </c>
      <c r="M61" s="2" t="str">
        <f>IFERROR(AVERAGEIFS(Data!V:V,Data!$B:$B,'Moy Temps'!$A61,Data!$C:$C,'Moy Temps'!$B61,Data!$F:$F,'Moy Temps'!$D61), "")</f>
        <v/>
      </c>
      <c r="N61" s="2" t="str">
        <f>IFERROR(AVERAGEIFS(Data!W:W,Data!$B:$B,'Moy Temps'!$A61,Data!$C:$C,'Moy Temps'!$B61,Data!$F:$F,'Moy Temps'!$D61), "")</f>
        <v/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80CBD-4023-480A-88CD-324EABDF4E27}">
  <dimension ref="A1:H36"/>
  <sheetViews>
    <sheetView workbookViewId="0">
      <selection activeCell="H3" sqref="H3"/>
    </sheetView>
  </sheetViews>
  <sheetFormatPr baseColWidth="10" defaultRowHeight="15" x14ac:dyDescent="0.25"/>
  <cols>
    <col min="1" max="1" width="9.140625" bestFit="1" customWidth="1"/>
    <col min="2" max="2" width="7.7109375" bestFit="1" customWidth="1"/>
    <col min="3" max="3" width="6.28515625" bestFit="1" customWidth="1"/>
    <col min="6" max="6" width="13.28515625" bestFit="1" customWidth="1"/>
    <col min="7" max="7" width="8.5703125" bestFit="1" customWidth="1"/>
    <col min="8" max="8" width="21" bestFit="1" customWidth="1"/>
  </cols>
  <sheetData>
    <row r="1" spans="1:8" x14ac:dyDescent="0.25">
      <c r="A1" t="s">
        <v>1</v>
      </c>
      <c r="B1" t="s">
        <v>2</v>
      </c>
      <c r="C1" t="s">
        <v>35</v>
      </c>
      <c r="E1" s="10" t="s">
        <v>1</v>
      </c>
      <c r="F1" s="10" t="s">
        <v>3</v>
      </c>
      <c r="G1" s="10" t="s">
        <v>35</v>
      </c>
      <c r="H1" s="10" t="s">
        <v>50</v>
      </c>
    </row>
    <row r="2" spans="1:8" x14ac:dyDescent="0.25">
      <c r="A2">
        <v>2020</v>
      </c>
      <c r="B2">
        <v>4</v>
      </c>
      <c r="C2">
        <f>SUMIFS(Data[Distance KM],Data[Année],R_Mois[[#This Row],[Année]],Data[Mois],R_Mois[[#This Row],[Mois]])</f>
        <v>3.67</v>
      </c>
      <c r="E2">
        <v>2020</v>
      </c>
      <c r="F2">
        <v>18</v>
      </c>
      <c r="G2">
        <f>SUMIFS(Data[Distance KM],Data[Année],R_Semaine[[#This Row],[Année]],Data[Semaine],R_Semaine[[#This Row],[Semaine]])</f>
        <v>11.010000000000002</v>
      </c>
      <c r="H2">
        <f>COUNTIFS(Data[Année],R_Semaine[[#This Row],[Année]],Data[Semaine],R_Semaine[[#This Row],[Semaine]])</f>
        <v>3</v>
      </c>
    </row>
    <row r="3" spans="1:8" x14ac:dyDescent="0.25">
      <c r="A3">
        <v>2020</v>
      </c>
      <c r="B3">
        <v>5</v>
      </c>
      <c r="C3">
        <f>SUMIFS(Data[Distance KM],Data[Année],R_Mois[[#This Row],[Année]],Data[Mois],R_Mois[[#This Row],[Mois]])</f>
        <v>46.050000000000004</v>
      </c>
      <c r="E3">
        <v>2020</v>
      </c>
      <c r="F3">
        <v>19</v>
      </c>
      <c r="G3">
        <f>SUMIFS(Data[Distance KM],Data[Année],R_Semaine[[#This Row],[Année]],Data[Semaine],R_Semaine[[#This Row],[Semaine]])</f>
        <v>10.98</v>
      </c>
      <c r="H3">
        <f>COUNTIFS(Data[Année],R_Semaine[[#This Row],[Année]],Data[Semaine],R_Semaine[[#This Row],[Semaine]])</f>
        <v>3</v>
      </c>
    </row>
    <row r="4" spans="1:8" x14ac:dyDescent="0.25">
      <c r="A4">
        <v>2020</v>
      </c>
      <c r="B4">
        <v>6</v>
      </c>
      <c r="C4">
        <f>SUMIFS(Data[Distance KM],Data[Année],R_Mois[[#This Row],[Année]],Data[Mois],R_Mois[[#This Row],[Mois]])</f>
        <v>58.70000000000001</v>
      </c>
      <c r="E4">
        <v>2020</v>
      </c>
      <c r="F4">
        <v>20</v>
      </c>
      <c r="G4">
        <f>SUMIFS(Data[Distance KM],Data[Année],R_Semaine[[#This Row],[Année]],Data[Semaine],R_Semaine[[#This Row],[Semaine]])</f>
        <v>10.98</v>
      </c>
      <c r="H4">
        <f>COUNTIFS(Data[Année],R_Semaine[[#This Row],[Année]],Data[Semaine],R_Semaine[[#This Row],[Semaine]])</f>
        <v>3</v>
      </c>
    </row>
    <row r="5" spans="1:8" x14ac:dyDescent="0.25">
      <c r="A5">
        <v>2020</v>
      </c>
      <c r="B5">
        <v>7</v>
      </c>
      <c r="C5">
        <f>SUMIFS(Data[Distance KM],Data[Année],R_Mois[[#This Row],[Année]],Data[Mois],R_Mois[[#This Row],[Mois]])</f>
        <v>56.599999999999987</v>
      </c>
      <c r="E5">
        <v>2020</v>
      </c>
      <c r="F5">
        <v>21</v>
      </c>
      <c r="G5">
        <f>SUMIFS(Data[Distance KM],Data[Année],R_Semaine[[#This Row],[Année]],Data[Semaine],R_Semaine[[#This Row],[Semaine]])</f>
        <v>5.77</v>
      </c>
      <c r="H5">
        <f>COUNTIFS(Data[Année],R_Semaine[[#This Row],[Année]],Data[Semaine],R_Semaine[[#This Row],[Semaine]])</f>
        <v>2</v>
      </c>
    </row>
    <row r="6" spans="1:8" x14ac:dyDescent="0.25">
      <c r="A6">
        <v>2020</v>
      </c>
      <c r="B6">
        <v>8</v>
      </c>
      <c r="C6">
        <f>SUMIFS(Data[Distance KM],Data[Année],R_Mois[[#This Row],[Année]],Data[Mois],R_Mois[[#This Row],[Mois]])</f>
        <v>41.83</v>
      </c>
      <c r="E6">
        <v>2020</v>
      </c>
      <c r="F6">
        <v>22</v>
      </c>
      <c r="G6">
        <f>SUMIFS(Data[Distance KM],Data[Année],R_Semaine[[#This Row],[Année]],Data[Semaine],R_Semaine[[#This Row],[Semaine]])</f>
        <v>10.98</v>
      </c>
      <c r="H6">
        <f>COUNTIFS(Data[Année],R_Semaine[[#This Row],[Année]],Data[Semaine],R_Semaine[[#This Row],[Semaine]])</f>
        <v>3</v>
      </c>
    </row>
    <row r="7" spans="1:8" x14ac:dyDescent="0.25">
      <c r="A7">
        <v>2020</v>
      </c>
      <c r="B7">
        <v>9</v>
      </c>
      <c r="C7">
        <f>SUMIFS(Data[Distance KM],Data[Année],R_Mois[[#This Row],[Année]],Data[Mois],R_Mois[[#This Row],[Mois]])</f>
        <v>29.560000000000002</v>
      </c>
      <c r="E7">
        <v>2020</v>
      </c>
      <c r="F7">
        <v>23</v>
      </c>
      <c r="G7">
        <f>SUMIFS(Data[Distance KM],Data[Année],R_Semaine[[#This Row],[Année]],Data[Semaine],R_Semaine[[#This Row],[Semaine]])</f>
        <v>14.560000000000002</v>
      </c>
      <c r="H7">
        <f>COUNTIFS(Data[Année],R_Semaine[[#This Row],[Année]],Data[Semaine],R_Semaine[[#This Row],[Semaine]])</f>
        <v>4</v>
      </c>
    </row>
    <row r="8" spans="1:8" x14ac:dyDescent="0.25">
      <c r="A8">
        <v>2020</v>
      </c>
      <c r="B8">
        <v>10</v>
      </c>
      <c r="C8">
        <f>SUMIFS(Data[Distance KM],Data[Année],R_Mois[[#This Row],[Année]],Data[Mois],R_Mois[[#This Row],[Mois]])</f>
        <v>41.55</v>
      </c>
      <c r="E8">
        <v>2020</v>
      </c>
      <c r="F8">
        <v>24</v>
      </c>
      <c r="G8">
        <f>SUMIFS(Data[Distance KM],Data[Année],R_Semaine[[#This Row],[Année]],Data[Semaine],R_Semaine[[#This Row],[Semaine]])</f>
        <v>14.420000000000002</v>
      </c>
      <c r="H8">
        <f>COUNTIFS(Data[Année],R_Semaine[[#This Row],[Année]],Data[Semaine],R_Semaine[[#This Row],[Semaine]])</f>
        <v>4</v>
      </c>
    </row>
    <row r="9" spans="1:8" x14ac:dyDescent="0.25">
      <c r="A9">
        <v>2020</v>
      </c>
      <c r="B9">
        <v>11</v>
      </c>
      <c r="C9">
        <f>SUMIFS(Data[Distance KM],Data[Année],R_Mois[[#This Row],[Année]],Data[Mois],R_Mois[[#This Row],[Mois]])</f>
        <v>20.49</v>
      </c>
      <c r="E9">
        <v>2020</v>
      </c>
      <c r="F9">
        <v>25</v>
      </c>
      <c r="G9">
        <f>SUMIFS(Data[Distance KM],Data[Année],R_Semaine[[#This Row],[Année]],Data[Semaine],R_Semaine[[#This Row],[Semaine]])</f>
        <v>7.21</v>
      </c>
      <c r="H9">
        <f>COUNTIFS(Data[Année],R_Semaine[[#This Row],[Année]],Data[Semaine],R_Semaine[[#This Row],[Semaine]])</f>
        <v>2</v>
      </c>
    </row>
    <row r="10" spans="1:8" x14ac:dyDescent="0.25">
      <c r="A10">
        <v>2020</v>
      </c>
      <c r="B10">
        <v>12</v>
      </c>
      <c r="C10">
        <f>SUMIFS(Data[Distance KM],Data[Année],R_Mois[[#This Row],[Année]],Data[Mois],R_Mois[[#This Row],[Mois]])</f>
        <v>0</v>
      </c>
      <c r="E10">
        <v>2020</v>
      </c>
      <c r="F10">
        <v>26</v>
      </c>
      <c r="G10">
        <f>SUMIFS(Data[Distance KM],Data[Année],R_Semaine[[#This Row],[Année]],Data[Semaine],R_Semaine[[#This Row],[Semaine]])</f>
        <v>18.559999999999999</v>
      </c>
      <c r="H10">
        <f>COUNTIFS(Data[Année],R_Semaine[[#This Row],[Année]],Data[Semaine],R_Semaine[[#This Row],[Semaine]])</f>
        <v>5</v>
      </c>
    </row>
    <row r="11" spans="1:8" x14ac:dyDescent="0.25">
      <c r="E11">
        <v>2020</v>
      </c>
      <c r="F11">
        <v>27</v>
      </c>
      <c r="G11">
        <f>SUMIFS(Data[Distance KM],Data[Année],R_Semaine[[#This Row],[Année]],Data[Semaine],R_Semaine[[#This Row],[Semaine]])</f>
        <v>11.94</v>
      </c>
      <c r="H11">
        <f>COUNTIFS(Data[Année],R_Semaine[[#This Row],[Année]],Data[Semaine],R_Semaine[[#This Row],[Semaine]])</f>
        <v>3</v>
      </c>
    </row>
    <row r="12" spans="1:8" x14ac:dyDescent="0.25">
      <c r="E12">
        <v>2020</v>
      </c>
      <c r="F12">
        <v>28</v>
      </c>
      <c r="G12">
        <f>SUMIFS(Data[Distance KM],Data[Année],R_Semaine[[#This Row],[Année]],Data[Semaine],R_Semaine[[#This Row],[Semaine]])</f>
        <v>14.879999999999999</v>
      </c>
      <c r="H12">
        <f>COUNTIFS(Data[Année],R_Semaine[[#This Row],[Année]],Data[Semaine],R_Semaine[[#This Row],[Semaine]])</f>
        <v>4</v>
      </c>
    </row>
    <row r="13" spans="1:8" x14ac:dyDescent="0.25">
      <c r="E13">
        <v>2020</v>
      </c>
      <c r="F13">
        <v>29</v>
      </c>
      <c r="G13">
        <f>SUMIFS(Data[Distance KM],Data[Année],R_Semaine[[#This Row],[Année]],Data[Semaine],R_Semaine[[#This Row],[Semaine]])</f>
        <v>13.84</v>
      </c>
      <c r="H13">
        <f>COUNTIFS(Data[Année],R_Semaine[[#This Row],[Année]],Data[Semaine],R_Semaine[[#This Row],[Semaine]])</f>
        <v>3</v>
      </c>
    </row>
    <row r="14" spans="1:8" x14ac:dyDescent="0.25">
      <c r="E14">
        <v>2020</v>
      </c>
      <c r="F14">
        <v>30</v>
      </c>
      <c r="G14">
        <f>SUMIFS(Data[Distance KM],Data[Année],R_Semaine[[#This Row],[Année]],Data[Semaine],R_Semaine[[#This Row],[Semaine]])</f>
        <v>15.77</v>
      </c>
      <c r="H14">
        <f>COUNTIFS(Data[Année],R_Semaine[[#This Row],[Année]],Data[Semaine],R_Semaine[[#This Row],[Semaine]])</f>
        <v>4</v>
      </c>
    </row>
    <row r="15" spans="1:8" x14ac:dyDescent="0.25">
      <c r="E15">
        <v>2020</v>
      </c>
      <c r="F15">
        <v>31</v>
      </c>
      <c r="G15">
        <f>SUMIFS(Data[Distance KM],Data[Année],R_Semaine[[#This Row],[Année]],Data[Semaine],R_Semaine[[#This Row],[Semaine]])</f>
        <v>8.27</v>
      </c>
      <c r="H15">
        <f>COUNTIFS(Data[Année],R_Semaine[[#This Row],[Année]],Data[Semaine],R_Semaine[[#This Row],[Semaine]])</f>
        <v>2</v>
      </c>
    </row>
    <row r="16" spans="1:8" x14ac:dyDescent="0.25">
      <c r="E16">
        <v>2020</v>
      </c>
      <c r="F16">
        <v>32</v>
      </c>
      <c r="G16">
        <f>SUMIFS(Data[Distance KM],Data[Année],R_Semaine[[#This Row],[Année]],Data[Semaine],R_Semaine[[#This Row],[Semaine]])</f>
        <v>8.26</v>
      </c>
      <c r="H16">
        <f>COUNTIFS(Data[Année],R_Semaine[[#This Row],[Année]],Data[Semaine],R_Semaine[[#This Row],[Semaine]])</f>
        <v>2</v>
      </c>
    </row>
    <row r="17" spans="5:8" x14ac:dyDescent="0.25">
      <c r="E17">
        <v>2020</v>
      </c>
      <c r="F17">
        <v>33</v>
      </c>
      <c r="G17">
        <f>SUMIFS(Data[Distance KM],Data[Année],R_Semaine[[#This Row],[Année]],Data[Semaine],R_Semaine[[#This Row],[Semaine]])</f>
        <v>8.2899999999999991</v>
      </c>
      <c r="H17">
        <f>COUNTIFS(Data[Année],R_Semaine[[#This Row],[Année]],Data[Semaine],R_Semaine[[#This Row],[Semaine]])</f>
        <v>2</v>
      </c>
    </row>
    <row r="18" spans="5:8" x14ac:dyDescent="0.25">
      <c r="E18">
        <v>2020</v>
      </c>
      <c r="F18">
        <v>34</v>
      </c>
      <c r="G18">
        <f>SUMIFS(Data[Distance KM],Data[Année],R_Semaine[[#This Row],[Année]],Data[Semaine],R_Semaine[[#This Row],[Semaine]])</f>
        <v>9.7999999999999989</v>
      </c>
      <c r="H18">
        <f>COUNTIFS(Data[Année],R_Semaine[[#This Row],[Année]],Data[Semaine],R_Semaine[[#This Row],[Semaine]])</f>
        <v>3</v>
      </c>
    </row>
    <row r="19" spans="5:8" x14ac:dyDescent="0.25">
      <c r="E19">
        <v>2020</v>
      </c>
      <c r="F19">
        <v>35</v>
      </c>
      <c r="G19">
        <f>SUMIFS(Data[Distance KM],Data[Année],R_Semaine[[#This Row],[Année]],Data[Semaine],R_Semaine[[#This Row],[Semaine]])</f>
        <v>11.33</v>
      </c>
      <c r="H19">
        <f>COUNTIFS(Data[Année],R_Semaine[[#This Row],[Année]],Data[Semaine],R_Semaine[[#This Row],[Semaine]])</f>
        <v>3</v>
      </c>
    </row>
    <row r="20" spans="5:8" x14ac:dyDescent="0.25">
      <c r="E20">
        <v>2020</v>
      </c>
      <c r="F20">
        <v>36</v>
      </c>
      <c r="G20">
        <f>SUMIFS(Data[Distance KM],Data[Année],R_Semaine[[#This Row],[Année]],Data[Semaine],R_Semaine[[#This Row],[Semaine]])</f>
        <v>0</v>
      </c>
      <c r="H20">
        <f>COUNTIFS(Data[Année],R_Semaine[[#This Row],[Année]],Data[Semaine],R_Semaine[[#This Row],[Semaine]])</f>
        <v>0</v>
      </c>
    </row>
    <row r="21" spans="5:8" x14ac:dyDescent="0.25">
      <c r="E21">
        <v>2020</v>
      </c>
      <c r="F21">
        <v>37</v>
      </c>
      <c r="G21">
        <f>SUMIFS(Data[Distance KM],Data[Année],R_Semaine[[#This Row],[Année]],Data[Semaine],R_Semaine[[#This Row],[Semaine]])</f>
        <v>8.7100000000000009</v>
      </c>
      <c r="H21">
        <f>COUNTIFS(Data[Année],R_Semaine[[#This Row],[Année]],Data[Semaine],R_Semaine[[#This Row],[Semaine]])</f>
        <v>2</v>
      </c>
    </row>
    <row r="22" spans="5:8" x14ac:dyDescent="0.25">
      <c r="E22">
        <v>2020</v>
      </c>
      <c r="F22">
        <v>38</v>
      </c>
      <c r="G22">
        <f>SUMIFS(Data[Distance KM],Data[Année],R_Semaine[[#This Row],[Année]],Data[Semaine],R_Semaine[[#This Row],[Semaine]])</f>
        <v>7.33</v>
      </c>
      <c r="H22">
        <f>COUNTIFS(Data[Année],R_Semaine[[#This Row],[Année]],Data[Semaine],R_Semaine[[#This Row],[Semaine]])</f>
        <v>2</v>
      </c>
    </row>
    <row r="23" spans="5:8" x14ac:dyDescent="0.25">
      <c r="E23">
        <v>2020</v>
      </c>
      <c r="F23">
        <v>39</v>
      </c>
      <c r="G23">
        <f>SUMIFS(Data[Distance KM],Data[Année],R_Semaine[[#This Row],[Année]],Data[Semaine],R_Semaine[[#This Row],[Semaine]])</f>
        <v>10.99</v>
      </c>
      <c r="H23">
        <f>COUNTIFS(Data[Année],R_Semaine[[#This Row],[Année]],Data[Semaine],R_Semaine[[#This Row],[Semaine]])</f>
        <v>3</v>
      </c>
    </row>
    <row r="24" spans="5:8" x14ac:dyDescent="0.25">
      <c r="E24">
        <v>2020</v>
      </c>
      <c r="F24">
        <v>40</v>
      </c>
      <c r="G24">
        <f>SUMIFS(Data[Distance KM],Data[Année],R_Semaine[[#This Row],[Année]],Data[Semaine],R_Semaine[[#This Row],[Semaine]])</f>
        <v>8.43</v>
      </c>
      <c r="H24">
        <f>COUNTIFS(Data[Année],R_Semaine[[#This Row],[Année]],Data[Semaine],R_Semaine[[#This Row],[Semaine]])</f>
        <v>2</v>
      </c>
    </row>
    <row r="25" spans="5:8" x14ac:dyDescent="0.25">
      <c r="E25">
        <v>2020</v>
      </c>
      <c r="F25">
        <v>41</v>
      </c>
      <c r="G25">
        <f>SUMIFS(Data[Distance KM],Data[Année],R_Semaine[[#This Row],[Année]],Data[Semaine],R_Semaine[[#This Row],[Semaine]])</f>
        <v>10.92</v>
      </c>
      <c r="H25">
        <f>COUNTIFS(Data[Année],R_Semaine[[#This Row],[Année]],Data[Semaine],R_Semaine[[#This Row],[Semaine]])</f>
        <v>3</v>
      </c>
    </row>
    <row r="26" spans="5:8" x14ac:dyDescent="0.25">
      <c r="E26">
        <v>2020</v>
      </c>
      <c r="F26">
        <v>42</v>
      </c>
      <c r="G26">
        <f>SUMIFS(Data[Distance KM],Data[Année],R_Semaine[[#This Row],[Année]],Data[Semaine],R_Semaine[[#This Row],[Semaine]])</f>
        <v>8.85</v>
      </c>
      <c r="H26">
        <f>COUNTIFS(Data[Année],R_Semaine[[#This Row],[Année]],Data[Semaine],R_Semaine[[#This Row],[Semaine]])</f>
        <v>2</v>
      </c>
    </row>
    <row r="27" spans="5:8" x14ac:dyDescent="0.25">
      <c r="E27">
        <v>2020</v>
      </c>
      <c r="F27">
        <v>43</v>
      </c>
      <c r="G27">
        <f>SUMIFS(Data[Distance KM],Data[Année],R_Semaine[[#This Row],[Année]],Data[Semaine],R_Semaine[[#This Row],[Semaine]])</f>
        <v>10.83</v>
      </c>
      <c r="H27">
        <f>COUNTIFS(Data[Année],R_Semaine[[#This Row],[Année]],Data[Semaine],R_Semaine[[#This Row],[Semaine]])</f>
        <v>3</v>
      </c>
    </row>
    <row r="28" spans="5:8" x14ac:dyDescent="0.25">
      <c r="E28">
        <v>2020</v>
      </c>
      <c r="F28">
        <v>44</v>
      </c>
      <c r="G28">
        <f>SUMIFS(Data[Distance KM],Data[Année],R_Semaine[[#This Row],[Année]],Data[Semaine],R_Semaine[[#This Row],[Semaine]])</f>
        <v>10.120000000000001</v>
      </c>
      <c r="H28">
        <f>COUNTIFS(Data[Année],R_Semaine[[#This Row],[Année]],Data[Semaine],R_Semaine[[#This Row],[Semaine]])</f>
        <v>3</v>
      </c>
    </row>
    <row r="29" spans="5:8" x14ac:dyDescent="0.25">
      <c r="E29">
        <v>2020</v>
      </c>
      <c r="F29">
        <v>45</v>
      </c>
      <c r="G29">
        <f>SUMIFS(Data[Distance KM],Data[Année],R_Semaine[[#This Row],[Année]],Data[Semaine],R_Semaine[[#This Row],[Semaine]])</f>
        <v>10.19</v>
      </c>
      <c r="H29">
        <f>COUNTIFS(Data[Année],R_Semaine[[#This Row],[Année]],Data[Semaine],R_Semaine[[#This Row],[Semaine]])</f>
        <v>3</v>
      </c>
    </row>
    <row r="30" spans="5:8" x14ac:dyDescent="0.25">
      <c r="E30">
        <v>2020</v>
      </c>
      <c r="F30">
        <v>46</v>
      </c>
      <c r="G30">
        <f>SUMIFS(Data[Distance KM],Data[Année],R_Semaine[[#This Row],[Année]],Data[Semaine],R_Semaine[[#This Row],[Semaine]])</f>
        <v>5.23</v>
      </c>
      <c r="H30">
        <f>COUNTIFS(Data[Année],R_Semaine[[#This Row],[Année]],Data[Semaine],R_Semaine[[#This Row],[Semaine]])</f>
        <v>2</v>
      </c>
    </row>
    <row r="31" spans="5:8" x14ac:dyDescent="0.25">
      <c r="E31">
        <v>2020</v>
      </c>
      <c r="F31">
        <v>47</v>
      </c>
      <c r="G31">
        <f>SUMIFS(Data[Distance KM],Data[Année],R_Semaine[[#This Row],[Année]],Data[Semaine],R_Semaine[[#This Row],[Semaine]])</f>
        <v>0</v>
      </c>
      <c r="H31">
        <f>COUNTIFS(Data[Année],R_Semaine[[#This Row],[Année]],Data[Semaine],R_Semaine[[#This Row],[Semaine]])</f>
        <v>0</v>
      </c>
    </row>
    <row r="32" spans="5:8" x14ac:dyDescent="0.25">
      <c r="E32">
        <v>2020</v>
      </c>
      <c r="F32">
        <v>48</v>
      </c>
      <c r="G32">
        <f>SUMIFS(Data[Distance KM],Data[Année],R_Semaine[[#This Row],[Année]],Data[Semaine],R_Semaine[[#This Row],[Semaine]])</f>
        <v>0</v>
      </c>
      <c r="H32">
        <f>COUNTIFS(Data[Année],R_Semaine[[#This Row],[Année]],Data[Semaine],R_Semaine[[#This Row],[Semaine]])</f>
        <v>0</v>
      </c>
    </row>
    <row r="33" spans="5:8" x14ac:dyDescent="0.25">
      <c r="E33">
        <v>2020</v>
      </c>
      <c r="F33">
        <v>49</v>
      </c>
      <c r="G33">
        <f>SUMIFS(Data[Distance KM],Data[Année],R_Semaine[[#This Row],[Année]],Data[Semaine],R_Semaine[[#This Row],[Semaine]])</f>
        <v>0</v>
      </c>
      <c r="H33">
        <f>COUNTIFS(Data[Année],R_Semaine[[#This Row],[Année]],Data[Semaine],R_Semaine[[#This Row],[Semaine]])</f>
        <v>0</v>
      </c>
    </row>
    <row r="34" spans="5:8" x14ac:dyDescent="0.25">
      <c r="E34">
        <v>2020</v>
      </c>
      <c r="F34">
        <v>50</v>
      </c>
      <c r="G34">
        <f>SUMIFS(Data[Distance KM],Data[Année],R_Semaine[[#This Row],[Année]],Data[Semaine],R_Semaine[[#This Row],[Semaine]])</f>
        <v>0</v>
      </c>
      <c r="H34">
        <f>COUNTIFS(Data[Année],R_Semaine[[#This Row],[Année]],Data[Semaine],R_Semaine[[#This Row],[Semaine]])</f>
        <v>0</v>
      </c>
    </row>
    <row r="35" spans="5:8" x14ac:dyDescent="0.25">
      <c r="E35">
        <v>2020</v>
      </c>
      <c r="F35">
        <v>51</v>
      </c>
      <c r="G35">
        <f>SUMIFS(Data[Distance KM],Data[Année],R_Semaine[[#This Row],[Année]],Data[Semaine],R_Semaine[[#This Row],[Semaine]])</f>
        <v>0</v>
      </c>
      <c r="H35">
        <f>COUNTIFS(Data[Année],R_Semaine[[#This Row],[Année]],Data[Semaine],R_Semaine[[#This Row],[Semaine]])</f>
        <v>0</v>
      </c>
    </row>
    <row r="36" spans="5:8" x14ac:dyDescent="0.25">
      <c r="E36">
        <v>2020</v>
      </c>
      <c r="F36">
        <v>52</v>
      </c>
      <c r="G36">
        <f>SUMIFS(Data[Distance KM],Data[Année],R_Semaine[[#This Row],[Année]],Data[Semaine],R_Semaine[[#This Row],[Semaine]])</f>
        <v>0</v>
      </c>
      <c r="H36">
        <f>COUNTIFS(Data[Année],R_Semaine[[#This Row],[Année]],Data[Semaine],R_Semaine[[#This Row],[Semaine]])</f>
        <v>0</v>
      </c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4ABB4-BDFF-4B17-B760-DE67800FEAFB}">
  <dimension ref="A4:K7"/>
  <sheetViews>
    <sheetView workbookViewId="0">
      <selection activeCell="L28" sqref="L28"/>
    </sheetView>
  </sheetViews>
  <sheetFormatPr baseColWidth="10" defaultRowHeight="15" x14ac:dyDescent="0.25"/>
  <cols>
    <col min="1" max="1" width="21" bestFit="1" customWidth="1"/>
    <col min="2" max="2" width="21.85546875" bestFit="1" customWidth="1"/>
    <col min="3" max="10" width="5.28515625" bestFit="1" customWidth="1"/>
    <col min="11" max="11" width="6.28515625" bestFit="1" customWidth="1"/>
    <col min="12" max="70" width="28.7109375" bestFit="1" customWidth="1"/>
    <col min="71" max="79" width="19.85546875" bestFit="1" customWidth="1"/>
    <col min="80" max="80" width="20.85546875" bestFit="1" customWidth="1"/>
  </cols>
  <sheetData>
    <row r="4" spans="1:11" x14ac:dyDescent="0.25">
      <c r="A4" s="12" t="s">
        <v>5</v>
      </c>
      <c r="B4" t="s">
        <v>51</v>
      </c>
    </row>
    <row r="6" spans="1:11" x14ac:dyDescent="0.25">
      <c r="A6" s="12" t="s">
        <v>36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47</v>
      </c>
    </row>
    <row r="7" spans="1:11" x14ac:dyDescent="0.25">
      <c r="A7" s="13" t="s">
        <v>37</v>
      </c>
      <c r="B7" s="14"/>
      <c r="C7" s="14"/>
      <c r="D7" s="14"/>
      <c r="E7" s="11"/>
      <c r="F7" s="11"/>
      <c r="G7" s="11"/>
      <c r="H7" s="11"/>
      <c r="I7" s="11"/>
      <c r="J7" s="11"/>
      <c r="K7" s="11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Moy Temps</vt:lpstr>
      <vt:lpstr>Récap</vt:lpstr>
      <vt:lpstr>Graphe Moyenne Km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Olivier HERNANDEZ</dc:creator>
  <cp:keywords/>
  <dc:description/>
  <cp:lastModifiedBy>Chris_W10</cp:lastModifiedBy>
  <cp:revision/>
  <dcterms:created xsi:type="dcterms:W3CDTF">2020-05-25T18:13:03Z</dcterms:created>
  <dcterms:modified xsi:type="dcterms:W3CDTF">2020-11-15T18:47:26Z</dcterms:modified>
  <cp:category/>
  <cp:contentStatus/>
</cp:coreProperties>
</file>