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D18F206-7B93-4857-AD4D-3A4E0EC4D872}" xr6:coauthVersionLast="45" xr6:coauthVersionMax="45" xr10:uidLastSave="{00000000-0000-0000-0000-000000000000}"/>
  <bookViews>
    <workbookView xWindow="-120" yWindow="-120" windowWidth="29040" windowHeight="15990" xr2:uid="{FF9D8438-BDEC-447C-94D8-3FE7F8D813A5}"/>
  </bookViews>
  <sheets>
    <sheet name="Planning" sheetId="3" r:id="rId1"/>
    <sheet name="Listes" sheetId="2" r:id="rId2"/>
  </sheets>
  <definedNames>
    <definedName name="L_Ans">T_Ans[Années]</definedName>
    <definedName name="L_Mois">T_Mois[Mois]</definedName>
    <definedName name="List_nom">T_Noms[Nom]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3" l="1"/>
  <c r="D8" i="3" s="1"/>
  <c r="D7" i="3" l="1"/>
  <c r="E8" i="3"/>
  <c r="C7" i="3"/>
  <c r="B10" i="3"/>
  <c r="B11" i="3"/>
  <c r="B12" i="3"/>
  <c r="B9" i="3"/>
  <c r="M3" i="3"/>
  <c r="T3" i="3"/>
  <c r="Z3" i="3"/>
  <c r="M4" i="3"/>
  <c r="T4" i="3"/>
  <c r="Z4" i="3"/>
  <c r="Z2" i="3"/>
  <c r="T2" i="3"/>
  <c r="M2" i="3"/>
  <c r="H3" i="3"/>
  <c r="H4" i="3"/>
  <c r="AD4" i="3" s="1"/>
  <c r="H2" i="3"/>
  <c r="AD2" i="3" s="1"/>
  <c r="E4" i="3"/>
  <c r="E3" i="3"/>
  <c r="E2" i="3"/>
  <c r="B13" i="3"/>
  <c r="B14" i="3"/>
  <c r="B15" i="3"/>
  <c r="F8" i="3" l="1"/>
  <c r="E7" i="3"/>
  <c r="AD3" i="3"/>
  <c r="G8" i="3" l="1"/>
  <c r="F7" i="3"/>
  <c r="H8" i="3" l="1"/>
  <c r="G7" i="3"/>
  <c r="I8" i="3" l="1"/>
  <c r="H7" i="3"/>
  <c r="I7" i="3" l="1"/>
  <c r="J8" i="3"/>
  <c r="K8" i="3" l="1"/>
  <c r="J7" i="3"/>
  <c r="K7" i="3" l="1"/>
  <c r="L8" i="3"/>
  <c r="L7" i="3" l="1"/>
  <c r="M8" i="3"/>
  <c r="N8" i="3" l="1"/>
  <c r="M7" i="3"/>
  <c r="N7" i="3" l="1"/>
  <c r="O8" i="3"/>
  <c r="P8" i="3" l="1"/>
  <c r="O7" i="3"/>
  <c r="P7" i="3" l="1"/>
  <c r="Q8" i="3"/>
  <c r="R8" i="3" l="1"/>
  <c r="Q7" i="3"/>
  <c r="S8" i="3" l="1"/>
  <c r="R7" i="3"/>
  <c r="T8" i="3" l="1"/>
  <c r="S7" i="3"/>
  <c r="U8" i="3" l="1"/>
  <c r="T7" i="3"/>
  <c r="U7" i="3" l="1"/>
  <c r="V8" i="3"/>
  <c r="V7" i="3" l="1"/>
  <c r="W8" i="3"/>
  <c r="W7" i="3" l="1"/>
  <c r="X8" i="3"/>
  <c r="Y8" i="3" l="1"/>
  <c r="X7" i="3"/>
  <c r="Z8" i="3" l="1"/>
  <c r="Y7" i="3"/>
  <c r="Z7" i="3" l="1"/>
  <c r="AA8" i="3"/>
  <c r="AA7" i="3" l="1"/>
  <c r="AB8" i="3"/>
  <c r="AB7" i="3" l="1"/>
  <c r="AC8" i="3"/>
  <c r="AD8" i="3" l="1"/>
  <c r="AC7" i="3"/>
  <c r="AD7" i="3" l="1"/>
  <c r="AE8" i="3"/>
  <c r="AF8" i="3" l="1"/>
  <c r="AE7" i="3"/>
  <c r="AF7" i="3" l="1"/>
  <c r="AG8" i="3"/>
  <c r="AG7" i="3" s="1"/>
</calcChain>
</file>

<file path=xl/sharedStrings.xml><?xml version="1.0" encoding="utf-8"?>
<sst xmlns="http://schemas.openxmlformats.org/spreadsheetml/2006/main" count="38" uniqueCount="33">
  <si>
    <t xml:space="preserve">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</si>
  <si>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</si>
  <si>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</si>
  <si>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</si>
  <si>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</si>
  <si>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</si>
  <si>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</si>
  <si>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</si>
  <si>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</si>
  <si>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</si>
  <si>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</si>
  <si>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</si>
  <si>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</si>
  <si>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</si>
  <si>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Prénom</t>
  </si>
  <si>
    <t>Année</t>
  </si>
  <si>
    <t>Mois</t>
  </si>
  <si>
    <t>NOM</t>
  </si>
  <si>
    <t>PRENOM</t>
  </si>
  <si>
    <t>DUPOND</t>
  </si>
  <si>
    <t>André</t>
  </si>
  <si>
    <t>DURANT</t>
  </si>
  <si>
    <t>Chantal</t>
  </si>
  <si>
    <t>PALLOT</t>
  </si>
  <si>
    <t>Marie</t>
  </si>
  <si>
    <t>QUENOT</t>
  </si>
  <si>
    <t>Pierre</t>
  </si>
  <si>
    <t>Sem 1</t>
  </si>
  <si>
    <t>Sem 2</t>
  </si>
  <si>
    <t>Sem 3</t>
  </si>
  <si>
    <t>Sem 4</t>
  </si>
  <si>
    <t>TOT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</si>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</sst>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6" formatCode="dddd\ dd"/>
    <numFmt numFmtId="167" formatCode="&quot;S&quot;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rgb="FF666666"/>
      <name val="Calibri"/>
      <family val="2"/>
      <scheme val="minor"/>
    </font>
    <font>
      <b/>
      <i/>
      <sz val="11"/>
      <color rgb="FF66666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/>
    <xf numFmtId="0" fontId="0" fillId="3" borderId="1" xfId="0" applyFill="1" applyBorder="1" applyAlignment="1">
      <alignment horizontal="center"/>
    </xf>
    <xf numFmtId="0" fontId="4" fillId="0" borderId="0" xfId="0" applyFont="1" applyAlignment="1">
      <alignment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164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167" fontId="6" fillId="0" borderId="0" xfId="0" applyNumberFormat="1" applyFont="1" applyBorder="1" applyAlignment="1">
      <alignment horizontal="center"/>
    </xf>
    <xf numFmtId="0" fontId="0" fillId="0" borderId="0" xfId="0" applyFill="1" applyBorder="1"/>
    <xf numFmtId="20" fontId="0" fillId="0" borderId="0" xfId="0" applyNumberFormat="1" applyFill="1" applyBorder="1"/>
    <xf numFmtId="166" fontId="7" fillId="0" borderId="0" xfId="0" applyNumberFormat="1" applyFont="1" applyBorder="1" applyAlignment="1">
      <alignment horizontal="center" textRotation="90"/>
    </xf>
    <xf numFmtId="0" fontId="0" fillId="0" borderId="0" xfId="0" applyBorder="1"/>
  </cellXfs>
  <cellStyles count="1">
    <cellStyle name="Normal" xfId="0" builtinId="0"/>
  </cellStyles>
  <dxfs count="16">
    <dxf>
      <font>
        <color auto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E2FEFB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ont>
        <color theme="5" tint="0.79998168889431442"/>
      </font>
      <fill>
        <patternFill>
          <bgColor theme="5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rgb="FFE2FEFB"/>
      </font>
      <fill>
        <patternFill>
          <bgColor rgb="FFE2FEFB"/>
        </patternFill>
      </fill>
    </dxf>
    <dxf>
      <font>
        <color auto="1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2FEFB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9121ED-CA12-4255-A274-FDED91A1BCA8}" name="T_Mois" displayName="T_Mois" ref="A1:A13" totalsRowShown="0">
  <autoFilter ref="A1:A13" xr:uid="{0BF96A22-B298-4B62-842B-DDDCA8B36093}"/>
  <tableColumns count="1">
    <tableColumn id="1" xr3:uid="{BE93F941-9734-4A43-8721-633016E8C087}" name="Moi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89892B-B0BF-4F44-80E7-EB4D2D4CF4C2}" name="T_Ans" displayName="T_Ans" ref="C1:C14" totalsRowShown="0" headerRowDxfId="13" dataDxfId="14">
  <autoFilter ref="C1:C14" xr:uid="{78048DF6-AEA7-4A58-81D3-5B920D0A4676}"/>
  <tableColumns count="1">
    <tableColumn id="1" xr3:uid="{D6387DB2-0288-460C-A799-491F0AD2B9CB}" name="Années" dataDxfId="1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942FD4A-BA6F-4306-8730-EF7E225A84AB}" name="T_Noms" displayName="T_Noms" ref="E1:F5" totalsRowShown="0">
  <autoFilter ref="E1:F5" xr:uid="{81EFA6A8-255D-435F-96A3-0E6F6F559CC1}"/>
  <tableColumns count="2">
    <tableColumn id="1" xr3:uid="{61BADA6C-E77F-41C6-BDEB-37B9D01F9871}" name="Nom"/>
    <tableColumn id="2" xr3:uid="{CC3AB5B6-D42B-47BD-B3CB-7C8E8FA2FD4E}" name="Pré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72FD8-F3E1-436B-89CA-530ADE3E4C1B}">
  <sheetPr codeName="Feuil2"/>
  <dimension ref="A1:AQ18"/>
  <sheetViews>
    <sheetView tabSelected="1" workbookViewId="0">
      <selection activeCell="T26" sqref="T26"/>
    </sheetView>
  </sheetViews>
  <sheetFormatPr baseColWidth="10" defaultRowHeight="15" x14ac:dyDescent="0.25"/>
  <cols>
    <col min="1" max="1" width="10" style="2" customWidth="1"/>
    <col min="2" max="2" width="10.7109375" customWidth="1"/>
    <col min="3" max="3" width="3.85546875" customWidth="1"/>
    <col min="4" max="4" width="5.5703125" bestFit="1" customWidth="1"/>
    <col min="5" max="32" width="5.5703125" customWidth="1"/>
    <col min="33" max="37" width="5" customWidth="1"/>
    <col min="38" max="40" width="3.85546875" customWidth="1"/>
    <col min="42" max="42" width="11.5703125" style="1"/>
  </cols>
  <sheetData>
    <row r="1" spans="1:43" x14ac:dyDescent="0.25">
      <c r="H1" s="10" t="s">
        <v>27</v>
      </c>
      <c r="I1" t="s">
        <v>0</v>
      </c>
      <c r="M1" s="10" t="s">
        <v>28</v>
      </c>
      <c r="P1" s="10"/>
      <c r="Q1" s="10"/>
      <c r="T1" s="10" t="s">
        <v>29</v>
      </c>
      <c r="Z1" s="10" t="s">
        <v>30</v>
      </c>
      <c r="AD1" s="12" t="s">
        <v>31</v>
      </c>
    </row>
    <row r="2" spans="1:43" x14ac:dyDescent="0.25">
      <c r="A2" s="2" t="s">
        <v>15</v>
      </c>
      <c r="B2" s="3">
        <v>2020</v>
      </c>
      <c r="E2" s="13" t="str">
        <f>A9</f>
        <v>DUPOND</v>
      </c>
      <c r="F2" s="13"/>
      <c r="H2" s="11">
        <f>SUM(D9:J9)</f>
        <v>1.1041666666666667</v>
      </c>
      <c r="M2" s="11">
        <f>SUM(K9:Q9)</f>
        <v>0</v>
      </c>
      <c r="T2" s="11">
        <f>SUM(R9:X9)</f>
        <v>0</v>
      </c>
      <c r="Z2" s="11">
        <f>SUM(Y9:AE9)</f>
        <v>0</v>
      </c>
      <c r="AD2" s="11">
        <f>SUM(H2:Z2)</f>
        <v>1.1041666666666667</v>
      </c>
    </row>
    <row r="3" spans="1:43" s="1" customFormat="1" x14ac:dyDescent="0.25">
      <c r="A3" s="2" t="s">
        <v>16</v>
      </c>
      <c r="B3" s="5" t="s">
        <v>11</v>
      </c>
      <c r="E3" s="13" t="str">
        <f>A10</f>
        <v>PALLOT</v>
      </c>
      <c r="F3" s="13"/>
      <c r="H3" s="11">
        <f>SUM(D10:J10)</f>
        <v>0</v>
      </c>
      <c r="M3" s="11">
        <f>SUM(K10:Q10)</f>
        <v>0.85416666666666663</v>
      </c>
      <c r="T3" s="11">
        <f>SUM(R10:X10)</f>
        <v>0</v>
      </c>
      <c r="Z3" s="11">
        <f>SUM(Y10:AE10)</f>
        <v>0</v>
      </c>
      <c r="AD3" s="11">
        <f>SUM(H3:Z3)</f>
        <v>0.85416666666666663</v>
      </c>
    </row>
    <row r="4" spans="1:43" x14ac:dyDescent="0.25">
      <c r="E4" s="13" t="str">
        <f>A11</f>
        <v>DURANT</v>
      </c>
      <c r="F4" s="13"/>
      <c r="H4" s="11">
        <f>SUM(D11:J11)</f>
        <v>0.6875</v>
      </c>
      <c r="M4" s="11">
        <f>SUM(K11:Q11)</f>
        <v>0</v>
      </c>
      <c r="T4" s="11">
        <f>SUM(R11:X11)</f>
        <v>0</v>
      </c>
      <c r="Z4" s="11">
        <f>SUM(Y11:AE11)</f>
        <v>0</v>
      </c>
      <c r="AD4" s="11">
        <f>SUM(H4:Z4)</f>
        <v>0.6875</v>
      </c>
    </row>
    <row r="5" spans="1:43" x14ac:dyDescent="0.25">
      <c r="I5" s="1"/>
      <c r="J5" s="1"/>
      <c r="K5" s="11"/>
      <c r="L5" s="11"/>
      <c r="M5" s="11"/>
      <c r="N5" s="11"/>
      <c r="O5" s="11"/>
    </row>
    <row r="6" spans="1:43" x14ac:dyDescent="0.25">
      <c r="I6" s="13"/>
      <c r="J6" s="13"/>
    </row>
    <row r="7" spans="1:43" x14ac:dyDescent="0.25">
      <c r="C7" s="15">
        <f>_xlfn.ISOWEEKNUM(C8)</f>
        <v>44</v>
      </c>
      <c r="D7" s="15">
        <f t="shared" ref="D7:AG7" si="0">_xlfn.ISOWEEKNUM(D8)</f>
        <v>45</v>
      </c>
      <c r="E7" s="15">
        <f t="shared" si="0"/>
        <v>45</v>
      </c>
      <c r="F7" s="15">
        <f t="shared" si="0"/>
        <v>45</v>
      </c>
      <c r="G7" s="15">
        <f t="shared" si="0"/>
        <v>45</v>
      </c>
      <c r="H7" s="15">
        <f t="shared" si="0"/>
        <v>45</v>
      </c>
      <c r="I7" s="15">
        <f t="shared" si="0"/>
        <v>45</v>
      </c>
      <c r="J7" s="15">
        <f t="shared" si="0"/>
        <v>45</v>
      </c>
      <c r="K7" s="15">
        <f t="shared" si="0"/>
        <v>46</v>
      </c>
      <c r="L7" s="15">
        <f t="shared" si="0"/>
        <v>46</v>
      </c>
      <c r="M7" s="15">
        <f t="shared" si="0"/>
        <v>46</v>
      </c>
      <c r="N7" s="15">
        <f t="shared" si="0"/>
        <v>46</v>
      </c>
      <c r="O7" s="15">
        <f t="shared" si="0"/>
        <v>46</v>
      </c>
      <c r="P7" s="15">
        <f t="shared" si="0"/>
        <v>46</v>
      </c>
      <c r="Q7" s="15">
        <f t="shared" si="0"/>
        <v>46</v>
      </c>
      <c r="R7" s="15">
        <f t="shared" si="0"/>
        <v>47</v>
      </c>
      <c r="S7" s="15">
        <f t="shared" si="0"/>
        <v>47</v>
      </c>
      <c r="T7" s="15">
        <f t="shared" si="0"/>
        <v>47</v>
      </c>
      <c r="U7" s="15">
        <f t="shared" si="0"/>
        <v>47</v>
      </c>
      <c r="V7" s="15">
        <f t="shared" si="0"/>
        <v>47</v>
      </c>
      <c r="W7" s="15">
        <f t="shared" si="0"/>
        <v>47</v>
      </c>
      <c r="X7" s="15">
        <f t="shared" si="0"/>
        <v>47</v>
      </c>
      <c r="Y7" s="15">
        <f t="shared" si="0"/>
        <v>48</v>
      </c>
      <c r="Z7" s="15">
        <f t="shared" si="0"/>
        <v>48</v>
      </c>
      <c r="AA7" s="15">
        <f t="shared" si="0"/>
        <v>48</v>
      </c>
      <c r="AB7" s="15">
        <f t="shared" si="0"/>
        <v>48</v>
      </c>
      <c r="AC7" s="15">
        <f t="shared" si="0"/>
        <v>48</v>
      </c>
      <c r="AD7" s="15">
        <f t="shared" si="0"/>
        <v>48</v>
      </c>
      <c r="AE7" s="15">
        <f t="shared" si="0"/>
        <v>48</v>
      </c>
      <c r="AF7" s="15">
        <f t="shared" si="0"/>
        <v>49</v>
      </c>
      <c r="AG7" s="15">
        <f t="shared" si="0"/>
        <v>49</v>
      </c>
    </row>
    <row r="8" spans="1:43" ht="66.75" x14ac:dyDescent="0.25">
      <c r="A8" s="7" t="s">
        <v>17</v>
      </c>
      <c r="B8" s="8" t="s">
        <v>18</v>
      </c>
      <c r="C8" s="18">
        <f>IF(AND($B$2&lt;&gt;"", $B$3&lt;&gt;""), DATEVALUE(COLUMN(A1)&amp;$B$3&amp;$B$2),0)</f>
        <v>44136</v>
      </c>
      <c r="D8" s="18">
        <f>IF(C8&lt;&gt;0,C8+1,0)</f>
        <v>44137</v>
      </c>
      <c r="E8" s="18">
        <f t="shared" ref="E8:AG8" si="1">IF(D8&lt;&gt;0,D8+1,0)</f>
        <v>44138</v>
      </c>
      <c r="F8" s="18">
        <f t="shared" si="1"/>
        <v>44139</v>
      </c>
      <c r="G8" s="18">
        <f t="shared" si="1"/>
        <v>44140</v>
      </c>
      <c r="H8" s="18">
        <f t="shared" si="1"/>
        <v>44141</v>
      </c>
      <c r="I8" s="18">
        <f t="shared" si="1"/>
        <v>44142</v>
      </c>
      <c r="J8" s="18">
        <f t="shared" si="1"/>
        <v>44143</v>
      </c>
      <c r="K8" s="18">
        <f t="shared" si="1"/>
        <v>44144</v>
      </c>
      <c r="L8" s="18">
        <f t="shared" si="1"/>
        <v>44145</v>
      </c>
      <c r="M8" s="18">
        <f t="shared" si="1"/>
        <v>44146</v>
      </c>
      <c r="N8" s="18">
        <f t="shared" si="1"/>
        <v>44147</v>
      </c>
      <c r="O8" s="18">
        <f t="shared" si="1"/>
        <v>44148</v>
      </c>
      <c r="P8" s="18">
        <f t="shared" si="1"/>
        <v>44149</v>
      </c>
      <c r="Q8" s="18">
        <f t="shared" si="1"/>
        <v>44150</v>
      </c>
      <c r="R8" s="18">
        <f t="shared" si="1"/>
        <v>44151</v>
      </c>
      <c r="S8" s="18">
        <f t="shared" si="1"/>
        <v>44152</v>
      </c>
      <c r="T8" s="18">
        <f t="shared" si="1"/>
        <v>44153</v>
      </c>
      <c r="U8" s="18">
        <f t="shared" si="1"/>
        <v>44154</v>
      </c>
      <c r="V8" s="18">
        <f t="shared" si="1"/>
        <v>44155</v>
      </c>
      <c r="W8" s="18">
        <f t="shared" si="1"/>
        <v>44156</v>
      </c>
      <c r="X8" s="18">
        <f t="shared" si="1"/>
        <v>44157</v>
      </c>
      <c r="Y8" s="18">
        <f t="shared" si="1"/>
        <v>44158</v>
      </c>
      <c r="Z8" s="18">
        <f t="shared" si="1"/>
        <v>44159</v>
      </c>
      <c r="AA8" s="18">
        <f t="shared" si="1"/>
        <v>44160</v>
      </c>
      <c r="AB8" s="18">
        <f t="shared" si="1"/>
        <v>44161</v>
      </c>
      <c r="AC8" s="18">
        <f t="shared" si="1"/>
        <v>44162</v>
      </c>
      <c r="AD8" s="18">
        <f t="shared" si="1"/>
        <v>44163</v>
      </c>
      <c r="AE8" s="18">
        <f t="shared" si="1"/>
        <v>44164</v>
      </c>
      <c r="AF8" s="18">
        <f t="shared" si="1"/>
        <v>44165</v>
      </c>
      <c r="AG8" s="18">
        <f t="shared" si="1"/>
        <v>44166</v>
      </c>
      <c r="AH8" s="6"/>
      <c r="AI8" s="6"/>
      <c r="AJ8" s="6"/>
      <c r="AK8" s="6"/>
      <c r="AL8" s="6"/>
      <c r="AM8" s="6"/>
      <c r="AN8" s="6"/>
    </row>
    <row r="9" spans="1:43" ht="18.75" x14ac:dyDescent="0.3">
      <c r="A9" s="2" t="s">
        <v>19</v>
      </c>
      <c r="B9" s="1" t="str">
        <f>IFERROR(VLOOKUP($A9,Listes!$E$2:$F$8,2,FALSE),"")</f>
        <v>André</v>
      </c>
      <c r="C9" s="16"/>
      <c r="D9" s="17">
        <v>0.27083333333333331</v>
      </c>
      <c r="E9" s="17">
        <v>0.20833333333333334</v>
      </c>
      <c r="F9" s="17">
        <v>8.3333333333333329E-2</v>
      </c>
      <c r="G9" s="17">
        <v>0.125</v>
      </c>
      <c r="H9" s="17">
        <v>0.20833333333333334</v>
      </c>
      <c r="I9" s="17">
        <v>0.125</v>
      </c>
      <c r="J9" s="17">
        <v>8.3333333333333329E-2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9"/>
      <c r="AQ9" s="4"/>
    </row>
    <row r="10" spans="1:43" x14ac:dyDescent="0.25">
      <c r="A10" s="2" t="s">
        <v>23</v>
      </c>
      <c r="B10" s="1" t="str">
        <f>IFERROR(VLOOKUP($A10,Listes!$E$2:$F$8,2,FALSE),"")</f>
        <v>Marie</v>
      </c>
      <c r="C10" s="16"/>
      <c r="D10" s="16"/>
      <c r="E10" s="16"/>
      <c r="F10" s="16"/>
      <c r="G10" s="16"/>
      <c r="H10" s="16"/>
      <c r="I10" s="16"/>
      <c r="J10" s="16"/>
      <c r="K10" s="16"/>
      <c r="L10" s="17">
        <v>0.27083333333333331</v>
      </c>
      <c r="M10" s="17">
        <v>0.20833333333333334</v>
      </c>
      <c r="N10" s="17">
        <v>0.16666666666666666</v>
      </c>
      <c r="O10" s="17">
        <v>0.20833333333333334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9"/>
    </row>
    <row r="11" spans="1:43" ht="18.75" x14ac:dyDescent="0.3">
      <c r="A11" s="2" t="s">
        <v>21</v>
      </c>
      <c r="B11" s="1" t="str">
        <f>IFERROR(VLOOKUP($A11,Listes!$E$2:$F$8,2,FALSE),"")</f>
        <v>Chantal</v>
      </c>
      <c r="C11" s="16"/>
      <c r="D11" s="16"/>
      <c r="E11" s="17">
        <v>0.20833333333333334</v>
      </c>
      <c r="F11" s="16"/>
      <c r="G11" s="17">
        <v>0.20833333333333334</v>
      </c>
      <c r="H11" s="17">
        <v>0.27083333333333331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9"/>
      <c r="AQ11" s="4"/>
    </row>
    <row r="12" spans="1:43" x14ac:dyDescent="0.25">
      <c r="B12" s="1" t="str">
        <f>IFERROR(VLOOKUP($A12,Listes!$E$2:$F$8,2,FALSE),"")</f>
        <v/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9"/>
    </row>
    <row r="13" spans="1:43" ht="18.75" x14ac:dyDescent="0.3">
      <c r="B13" s="1" t="str">
        <f>IFERROR(VLOOKUP(A13,Listes!E7:F12,2,FALSE),"")</f>
        <v/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9"/>
      <c r="AQ13" s="4"/>
    </row>
    <row r="14" spans="1:43" x14ac:dyDescent="0.25">
      <c r="B14" s="1" t="str">
        <f>IFERROR(VLOOKUP(A14,Listes!E8:F13,2,FALSE),"")</f>
        <v/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</row>
    <row r="15" spans="1:43" x14ac:dyDescent="0.25">
      <c r="B15" s="1" t="str">
        <f>IFERROR(VLOOKUP(A15,Listes!E9:F14,2,FALSE),"")</f>
        <v/>
      </c>
    </row>
    <row r="18" spans="3:33" x14ac:dyDescent="0.25"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</sheetData>
  <mergeCells count="4">
    <mergeCell ref="E2:F2"/>
    <mergeCell ref="E3:F3"/>
    <mergeCell ref="E4:F4"/>
    <mergeCell ref="I6:J6"/>
  </mergeCells>
  <phoneticPr fontId="1" type="noConversion"/>
  <conditionalFormatting sqref="C7:AG7">
    <cfRule type="expression" dxfId="12" priority="3">
      <formula>AND(MONTH(C$8)=MONTH($C$8),OR(AND(COUNTIF($C$7:$AF$7,C7)=7,WEEKDAY(C8,2)=4),AND(COUNTIF($C$7:$AF$7,C7)&lt;7,INT(COUNTIF($C$7:$AF$7,C7)/2)+1=COUNTIF($C$7:C$7,C7)))+$A$7)</formula>
    </cfRule>
    <cfRule type="expression" dxfId="11" priority="14">
      <formula>AND(C$7=MIN($C$7:$AG$7)+5,MONTH(C$8)=MONTH($C$8))</formula>
    </cfRule>
  </conditionalFormatting>
  <conditionalFormatting sqref="C7:AG7">
    <cfRule type="expression" dxfId="10" priority="9">
      <formula>AND(C$7=MIN($C$7:$AG$7),MONTH(C$8)=MONTH($C$8))</formula>
    </cfRule>
    <cfRule type="expression" dxfId="9" priority="10">
      <formula>AND(C$7=MIN($C$7:$AG$7)+1,MONTH(C$8)=MONTH($C$8))</formula>
    </cfRule>
    <cfRule type="expression" dxfId="8" priority="11">
      <formula>AND(C$7=MIN($C$7:$AG$7)+2,MONTH(C$8)=MONTH($C$8))</formula>
    </cfRule>
    <cfRule type="expression" dxfId="7" priority="12">
      <formula>AND(C$7=MIN($C$7:$AG$7)+3,MONTH(C$8)=MONTH($C$8))</formula>
    </cfRule>
    <cfRule type="expression" dxfId="6" priority="13">
      <formula>AND(C$7=MIN($C$7:$AG$7)+4,MONTH(C$8)=MONTH($C$8))</formula>
    </cfRule>
  </conditionalFormatting>
  <conditionalFormatting sqref="C8:AG13 C14:AF14">
    <cfRule type="expression" dxfId="5" priority="1">
      <formula>AND(C$7=MIN($C$7:$AG$7)+5,MONTH(C$8)=MONTH($C$8))</formula>
    </cfRule>
    <cfRule type="expression" dxfId="4" priority="2">
      <formula>AND(C$7=MIN($C$7:$AG$7)+4,MONTH(C$8)=MONTH($C$8))</formula>
    </cfRule>
    <cfRule type="expression" dxfId="3" priority="4">
      <formula>AND(C$7=MIN($C$7:$AG$7)+3,MONTH(C$8)=MONTH($C$8))</formula>
    </cfRule>
    <cfRule type="expression" dxfId="2" priority="5">
      <formula>AND(C$7=MIN($C$7:$AG$7)+2,MONTH(C$8)=MONTH($C$8))</formula>
    </cfRule>
    <cfRule type="expression" dxfId="1" priority="6">
      <formula>AND(C$7=MIN($C$7:$AG$7)+1,MONTH(C$8)=MONTH($C$8))</formula>
    </cfRule>
    <cfRule type="expression" dxfId="0" priority="7">
      <formula>AND(C$7=MIN($C$7:$AG$7),MONTH(C$8)=MONTH($C$8))</formula>
    </cfRule>
  </conditionalFormatting>
  <dataValidations count="3">
    <dataValidation type="list" allowBlank="1" showInputMessage="1" showErrorMessage="1" sqref="A9:A14" xr:uid="{E3FBBD21-82AE-407C-A558-4034B469C956}">
      <formula1>List_nom</formula1>
    </dataValidation>
    <dataValidation type="list" allowBlank="1" showInputMessage="1" showErrorMessage="1" sqref="B3" xr:uid="{9B00ECBF-7EC0-49A2-A660-B7BDF8C3AB54}">
      <formula1>L_Mois</formula1>
    </dataValidation>
    <dataValidation type="list" allowBlank="1" showInputMessage="1" showErrorMessage="1" sqref="B2" xr:uid="{4A38E1E3-296B-4A66-915F-C842446A1D56}">
      <formula1>L_Ans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8DAC-CC23-4609-85BA-87461F347DCF}">
  <sheetPr codeName="Feuil3"/>
  <dimension ref="A1:F14"/>
  <sheetViews>
    <sheetView workbookViewId="0">
      <selection activeCell="A2" sqref="A2:A13"/>
    </sheetView>
  </sheetViews>
  <sheetFormatPr baseColWidth="10" defaultRowHeight="15" x14ac:dyDescent="0.25"/>
  <cols>
    <col min="3" max="3" width="11.5703125" style="1"/>
    <col min="4" max="4" width="11.42578125" style="9"/>
  </cols>
  <sheetData>
    <row r="1" spans="1:6" x14ac:dyDescent="0.25">
      <c r="A1" t="s">
        <v>16</v>
      </c>
      <c r="C1" s="1" t="s">
        <v>32</v>
      </c>
      <c r="E1" t="s">
        <v>13</v>
      </c>
      <c r="F1" t="s">
        <v>14</v>
      </c>
    </row>
    <row r="2" spans="1:6" x14ac:dyDescent="0.25">
      <c r="A2" t="s">
        <v>1</v>
      </c>
      <c r="C2" s="1">
        <v>2010</v>
      </c>
      <c r="E2" t="s">
        <v>19</v>
      </c>
      <c r="F2" t="s">
        <v>20</v>
      </c>
    </row>
    <row r="3" spans="1:6" x14ac:dyDescent="0.25">
      <c r="A3" t="s">
        <v>2</v>
      </c>
      <c r="C3" s="1">
        <v>2011</v>
      </c>
      <c r="E3" t="s">
        <v>21</v>
      </c>
      <c r="F3" t="s">
        <v>22</v>
      </c>
    </row>
    <row r="4" spans="1:6" x14ac:dyDescent="0.25">
      <c r="A4" t="s">
        <v>3</v>
      </c>
      <c r="C4" s="1">
        <v>2012</v>
      </c>
      <c r="E4" t="s">
        <v>23</v>
      </c>
      <c r="F4" t="s">
        <v>24</v>
      </c>
    </row>
    <row r="5" spans="1:6" x14ac:dyDescent="0.25">
      <c r="A5" t="s">
        <v>4</v>
      </c>
      <c r="C5" s="1">
        <v>2013</v>
      </c>
      <c r="E5" t="s">
        <v>25</v>
      </c>
      <c r="F5" t="s">
        <v>26</v>
      </c>
    </row>
    <row r="6" spans="1:6" x14ac:dyDescent="0.25">
      <c r="A6" t="s">
        <v>5</v>
      </c>
      <c r="C6" s="1">
        <v>2014</v>
      </c>
    </row>
    <row r="7" spans="1:6" x14ac:dyDescent="0.25">
      <c r="A7" t="s">
        <v>6</v>
      </c>
      <c r="C7" s="1">
        <v>2015</v>
      </c>
    </row>
    <row r="8" spans="1:6" x14ac:dyDescent="0.25">
      <c r="A8" t="s">
        <v>7</v>
      </c>
      <c r="C8" s="1">
        <v>2016</v>
      </c>
    </row>
    <row r="9" spans="1:6" x14ac:dyDescent="0.25">
      <c r="A9" t="s">
        <v>8</v>
      </c>
      <c r="C9" s="1">
        <v>2017</v>
      </c>
    </row>
    <row r="10" spans="1:6" x14ac:dyDescent="0.25">
      <c r="A10" t="s">
        <v>9</v>
      </c>
      <c r="C10" s="1">
        <v>2018</v>
      </c>
    </row>
    <row r="11" spans="1:6" x14ac:dyDescent="0.25">
      <c r="A11" t="s">
        <v>10</v>
      </c>
      <c r="C11" s="1">
        <v>2019</v>
      </c>
    </row>
    <row r="12" spans="1:6" x14ac:dyDescent="0.25">
      <c r="A12" t="s">
        <v>11</v>
      </c>
      <c r="C12" s="1">
        <v>2020</v>
      </c>
    </row>
    <row r="13" spans="1:6" x14ac:dyDescent="0.25">
      <c r="A13" t="s">
        <v>12</v>
      </c>
      <c r="C13" s="1">
        <v>2021</v>
      </c>
    </row>
    <row r="14" spans="1:6" x14ac:dyDescent="0.25">
      <c r="C14" s="1">
        <v>2022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Listes</vt:lpstr>
      <vt:lpstr>L_Ans</vt:lpstr>
      <vt:lpstr>L_Mois</vt:lpstr>
      <vt:lpstr>List_nom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Chris_W10</cp:lastModifiedBy>
  <dcterms:created xsi:type="dcterms:W3CDTF">2020-10-31T07:24:25Z</dcterms:created>
  <dcterms:modified xsi:type="dcterms:W3CDTF">2020-10-31T14:30:53Z</dcterms:modified>
</cp:coreProperties>
</file>