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19230" windowHeight="62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Feuil1!$A$1:$F$21</definedName>
  </definedNames>
  <calcPr calcId="145621"/>
</workbook>
</file>

<file path=xl/calcChain.xml><?xml version="1.0" encoding="utf-8"?>
<calcChain xmlns="http://schemas.openxmlformats.org/spreadsheetml/2006/main">
  <c r="C24" i="1" l="1"/>
  <c r="E25" i="1"/>
  <c r="E24" i="1"/>
  <c r="C25" i="1" l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25" i="1"/>
  <c r="D24" i="1"/>
</calcChain>
</file>

<file path=xl/sharedStrings.xml><?xml version="1.0" encoding="utf-8"?>
<sst xmlns="http://schemas.openxmlformats.org/spreadsheetml/2006/main" count="94" uniqueCount="40">
  <si>
    <t>Prénom</t>
  </si>
  <si>
    <t>Sexe</t>
  </si>
  <si>
    <t>Date de naissance</t>
  </si>
  <si>
    <t>Age</t>
  </si>
  <si>
    <t>Centre</t>
  </si>
  <si>
    <t>Technicité</t>
  </si>
  <si>
    <t>Femme</t>
  </si>
  <si>
    <t>Technique</t>
  </si>
  <si>
    <t>Homme</t>
  </si>
  <si>
    <t>Administratif</t>
  </si>
  <si>
    <t>FATMA</t>
  </si>
  <si>
    <t>HABIB</t>
  </si>
  <si>
    <t>JALLEL</t>
  </si>
  <si>
    <t>LOTFI</t>
  </si>
  <si>
    <t xml:space="preserve"> ILHEM</t>
  </si>
  <si>
    <t>AMIRA</t>
  </si>
  <si>
    <t>C1</t>
  </si>
  <si>
    <t>C5</t>
  </si>
  <si>
    <t>C4</t>
  </si>
  <si>
    <t>C2</t>
  </si>
  <si>
    <t>C3</t>
  </si>
  <si>
    <t>ALAIN</t>
  </si>
  <si>
    <t>GISELLE</t>
  </si>
  <si>
    <t>FRANCOIS</t>
  </si>
  <si>
    <t>CLAUDE</t>
  </si>
  <si>
    <t>THOMAS</t>
  </si>
  <si>
    <t>DJAMEL</t>
  </si>
  <si>
    <t>GERALD</t>
  </si>
  <si>
    <t>STEPHANIE</t>
  </si>
  <si>
    <t>AMEL</t>
  </si>
  <si>
    <t>ARNAUD</t>
  </si>
  <si>
    <t>NICOLAS</t>
  </si>
  <si>
    <t>LILY</t>
  </si>
  <si>
    <t>BENOIT</t>
  </si>
  <si>
    <t>ZINA</t>
  </si>
  <si>
    <t>Inspirée d'une formule de R@chid</t>
  </si>
  <si>
    <t>http://www.excel-downloads.com/forum/53183-filtre-auto-et-nb-si.html</t>
  </si>
  <si>
    <t>Plage mise sous forme de tableau</t>
  </si>
  <si>
    <t>Salaire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</si>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</sst>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4" tint="-0.249977111117893"/>
      <name val="Tahoma"/>
      <family val="2"/>
    </font>
    <font>
      <sz val="10"/>
      <name val="Tahoma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4">
    <dxf>
      <font>
        <color auto="1"/>
      </font>
      <fill>
        <patternFill>
          <bgColor theme="6" tint="0.39994506668294322"/>
        </patternFill>
      </fill>
    </dxf>
    <dxf>
      <font>
        <color auto="1"/>
      </font>
      <fill>
        <patternFill>
          <bgColor rgb="FFFFD757"/>
        </patternFill>
      </fill>
    </dxf>
    <dxf>
      <fill>
        <patternFill>
          <bgColor theme="3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Tahoma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1" totalsRowShown="0" headerRowDxfId="13" dataDxfId="12" tableBorderDxfId="11">
  <autoFilter ref="A1:G21">
    <filterColumn colId="5">
      <filters>
        <filter val="Administratif"/>
      </filters>
    </filterColumn>
  </autoFilter>
  <tableColumns count="7">
    <tableColumn id="1" name="Prénom" dataDxfId="10"/>
    <tableColumn id="2" name="Sexe" dataDxfId="9"/>
    <tableColumn id="3" name="Date de naissance" dataDxfId="8"/>
    <tableColumn id="4" name="Age" dataDxfId="7">
      <calculatedColumnFormula>(TODAY()-C2)/365</calculatedColumnFormula>
    </tableColumn>
    <tableColumn id="5" name="Centre" dataDxfId="6"/>
    <tableColumn id="6" name="Technicité" dataDxfId="5"/>
    <tableColumn id="7" name="Salaire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D23" sqref="D23:E23"/>
    </sheetView>
  </sheetViews>
  <sheetFormatPr baseColWidth="10" defaultRowHeight="15" x14ac:dyDescent="0.25"/>
  <cols>
    <col min="3" max="3" width="20.140625" customWidth="1"/>
    <col min="5" max="5" width="14.140625" customWidth="1"/>
    <col min="6" max="6" width="14.42578125" customWidth="1"/>
  </cols>
  <sheetData>
    <row r="1" spans="1:9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3" t="s">
        <v>38</v>
      </c>
    </row>
    <row r="2" spans="1:9" hidden="1" x14ac:dyDescent="0.25">
      <c r="A2" s="1" t="s">
        <v>22</v>
      </c>
      <c r="B2" s="1" t="s">
        <v>6</v>
      </c>
      <c r="C2" s="2">
        <v>24027</v>
      </c>
      <c r="D2" s="3">
        <f t="shared" ref="D2:D21" ca="1" si="0">(TODAY()-C2)/365</f>
        <v>54.92876712328767</v>
      </c>
      <c r="E2" s="1" t="s">
        <v>16</v>
      </c>
      <c r="F2" s="1" t="s">
        <v>7</v>
      </c>
      <c r="G2" s="12">
        <v>1000</v>
      </c>
    </row>
    <row r="3" spans="1:9" hidden="1" x14ac:dyDescent="0.25">
      <c r="A3" s="4" t="s">
        <v>21</v>
      </c>
      <c r="B3" s="4" t="s">
        <v>8</v>
      </c>
      <c r="C3" s="2">
        <v>28046</v>
      </c>
      <c r="D3" s="5">
        <f t="shared" ca="1" si="0"/>
        <v>43.917808219178085</v>
      </c>
      <c r="E3" s="4" t="s">
        <v>16</v>
      </c>
      <c r="F3" s="4" t="s">
        <v>7</v>
      </c>
      <c r="G3" s="4">
        <v>900</v>
      </c>
    </row>
    <row r="4" spans="1:9" x14ac:dyDescent="0.25">
      <c r="A4" s="1" t="s">
        <v>23</v>
      </c>
      <c r="B4" s="1" t="s">
        <v>8</v>
      </c>
      <c r="C4" s="2">
        <v>20376</v>
      </c>
      <c r="D4" s="3">
        <f t="shared" ca="1" si="0"/>
        <v>64.93150684931507</v>
      </c>
      <c r="E4" s="1" t="s">
        <v>16</v>
      </c>
      <c r="F4" s="1" t="s">
        <v>9</v>
      </c>
      <c r="G4" s="4">
        <v>1200</v>
      </c>
      <c r="I4" t="s">
        <v>37</v>
      </c>
    </row>
    <row r="5" spans="1:9" hidden="1" x14ac:dyDescent="0.25">
      <c r="A5" s="4" t="s">
        <v>10</v>
      </c>
      <c r="B5" s="4" t="s">
        <v>6</v>
      </c>
      <c r="C5" s="2">
        <v>25126</v>
      </c>
      <c r="D5" s="5">
        <f t="shared" ca="1" si="0"/>
        <v>51.917808219178085</v>
      </c>
      <c r="E5" s="4" t="s">
        <v>16</v>
      </c>
      <c r="F5" s="4" t="s">
        <v>7</v>
      </c>
      <c r="G5" s="4">
        <v>1220</v>
      </c>
    </row>
    <row r="6" spans="1:9" hidden="1" x14ac:dyDescent="0.25">
      <c r="A6" s="1" t="s">
        <v>24</v>
      </c>
      <c r="B6" s="1" t="s">
        <v>8</v>
      </c>
      <c r="C6" s="2">
        <v>26588</v>
      </c>
      <c r="D6" s="3">
        <f t="shared" ca="1" si="0"/>
        <v>47.912328767123284</v>
      </c>
      <c r="E6" s="1" t="s">
        <v>17</v>
      </c>
      <c r="F6" s="1" t="s">
        <v>7</v>
      </c>
      <c r="G6" s="4">
        <v>975</v>
      </c>
    </row>
    <row r="7" spans="1:9" hidden="1" x14ac:dyDescent="0.25">
      <c r="A7" s="4" t="s">
        <v>11</v>
      </c>
      <c r="B7" s="4" t="s">
        <v>8</v>
      </c>
      <c r="C7" s="2">
        <v>25858</v>
      </c>
      <c r="D7" s="5">
        <f t="shared" ca="1" si="0"/>
        <v>49.912328767123284</v>
      </c>
      <c r="E7" s="4" t="s">
        <v>18</v>
      </c>
      <c r="F7" s="4" t="s">
        <v>7</v>
      </c>
      <c r="G7" s="4">
        <v>995</v>
      </c>
    </row>
    <row r="8" spans="1:9" hidden="1" x14ac:dyDescent="0.25">
      <c r="A8" s="1" t="s">
        <v>25</v>
      </c>
      <c r="B8" s="1" t="s">
        <v>8</v>
      </c>
      <c r="C8" s="2">
        <v>29877</v>
      </c>
      <c r="D8" s="3">
        <f t="shared" ca="1" si="0"/>
        <v>38.901369863013699</v>
      </c>
      <c r="E8" s="1" t="s">
        <v>17</v>
      </c>
      <c r="F8" s="1" t="s">
        <v>7</v>
      </c>
      <c r="G8" s="4">
        <v>1150</v>
      </c>
    </row>
    <row r="9" spans="1:9" x14ac:dyDescent="0.25">
      <c r="A9" s="4" t="s">
        <v>12</v>
      </c>
      <c r="B9" s="4" t="s">
        <v>8</v>
      </c>
      <c r="C9" s="2">
        <v>28417</v>
      </c>
      <c r="D9" s="5">
        <f t="shared" ca="1" si="0"/>
        <v>42.901369863013699</v>
      </c>
      <c r="E9" s="4" t="s">
        <v>19</v>
      </c>
      <c r="F9" s="4" t="s">
        <v>9</v>
      </c>
      <c r="G9" s="4">
        <v>1135</v>
      </c>
    </row>
    <row r="10" spans="1:9" x14ac:dyDescent="0.25">
      <c r="A10" s="1" t="s">
        <v>33</v>
      </c>
      <c r="B10" s="1" t="s">
        <v>8</v>
      </c>
      <c r="C10" s="2">
        <v>23304</v>
      </c>
      <c r="D10" s="3">
        <f t="shared" ca="1" si="0"/>
        <v>56.909589041095892</v>
      </c>
      <c r="E10" s="1" t="s">
        <v>16</v>
      </c>
      <c r="F10" s="1" t="s">
        <v>9</v>
      </c>
      <c r="G10" s="12">
        <v>1000</v>
      </c>
    </row>
    <row r="11" spans="1:9" x14ac:dyDescent="0.25">
      <c r="A11" s="4" t="s">
        <v>26</v>
      </c>
      <c r="B11" s="4" t="s">
        <v>8</v>
      </c>
      <c r="C11" s="2">
        <v>22575</v>
      </c>
      <c r="D11" s="5">
        <f t="shared" ca="1" si="0"/>
        <v>58.906849315068492</v>
      </c>
      <c r="E11" s="4" t="s">
        <v>19</v>
      </c>
      <c r="F11" s="4" t="s">
        <v>9</v>
      </c>
      <c r="G11" s="4">
        <v>900</v>
      </c>
    </row>
    <row r="12" spans="1:9" hidden="1" x14ac:dyDescent="0.25">
      <c r="A12" s="1" t="s">
        <v>27</v>
      </c>
      <c r="B12" s="1" t="s">
        <v>8</v>
      </c>
      <c r="C12" s="2">
        <v>24767</v>
      </c>
      <c r="D12" s="3">
        <f t="shared" ca="1" si="0"/>
        <v>52.901369863013699</v>
      </c>
      <c r="E12" s="1" t="s">
        <v>16</v>
      </c>
      <c r="F12" s="1" t="s">
        <v>7</v>
      </c>
      <c r="G12" s="4">
        <v>1200</v>
      </c>
    </row>
    <row r="13" spans="1:9" hidden="1" x14ac:dyDescent="0.25">
      <c r="A13" s="4" t="s">
        <v>28</v>
      </c>
      <c r="B13" s="4" t="s">
        <v>6</v>
      </c>
      <c r="C13" s="2">
        <v>26229</v>
      </c>
      <c r="D13" s="5">
        <f t="shared" ca="1" si="0"/>
        <v>48.895890410958906</v>
      </c>
      <c r="E13" s="4" t="s">
        <v>17</v>
      </c>
      <c r="F13" s="1" t="s">
        <v>7</v>
      </c>
      <c r="G13" s="4">
        <v>1220</v>
      </c>
    </row>
    <row r="14" spans="1:9" hidden="1" x14ac:dyDescent="0.25">
      <c r="A14" s="1" t="s">
        <v>13</v>
      </c>
      <c r="B14" s="1" t="s">
        <v>8</v>
      </c>
      <c r="C14" s="2">
        <v>25135</v>
      </c>
      <c r="D14" s="3">
        <f t="shared" ca="1" si="0"/>
        <v>51.893150684931506</v>
      </c>
      <c r="E14" s="1" t="s">
        <v>20</v>
      </c>
      <c r="F14" s="1" t="s">
        <v>7</v>
      </c>
      <c r="G14" s="4">
        <v>975</v>
      </c>
    </row>
    <row r="15" spans="1:9" x14ac:dyDescent="0.25">
      <c r="A15" s="4" t="s">
        <v>29</v>
      </c>
      <c r="B15" s="4" t="s">
        <v>6</v>
      </c>
      <c r="C15" s="2">
        <v>28423</v>
      </c>
      <c r="D15" s="5">
        <f t="shared" ca="1" si="0"/>
        <v>42.884931506849313</v>
      </c>
      <c r="E15" s="4" t="s">
        <v>19</v>
      </c>
      <c r="F15" s="4" t="s">
        <v>9</v>
      </c>
      <c r="G15" s="4">
        <v>995</v>
      </c>
    </row>
    <row r="16" spans="1:9" x14ac:dyDescent="0.25">
      <c r="A16" s="1" t="s">
        <v>14</v>
      </c>
      <c r="B16" s="1" t="s">
        <v>6</v>
      </c>
      <c r="C16" s="2">
        <v>25502</v>
      </c>
      <c r="D16" s="3">
        <f t="shared" ca="1" si="0"/>
        <v>50.887671232876713</v>
      </c>
      <c r="E16" s="1" t="s">
        <v>20</v>
      </c>
      <c r="F16" s="1" t="s">
        <v>9</v>
      </c>
      <c r="G16" s="4">
        <v>1150</v>
      </c>
    </row>
    <row r="17" spans="1:7" hidden="1" x14ac:dyDescent="0.25">
      <c r="A17" s="4" t="s">
        <v>30</v>
      </c>
      <c r="B17" s="4" t="s">
        <v>8</v>
      </c>
      <c r="C17" s="2">
        <v>30982</v>
      </c>
      <c r="D17" s="5">
        <f t="shared" ca="1" si="0"/>
        <v>35.873972602739727</v>
      </c>
      <c r="E17" s="4" t="s">
        <v>17</v>
      </c>
      <c r="F17" s="4" t="s">
        <v>7</v>
      </c>
      <c r="G17" s="4">
        <v>1135</v>
      </c>
    </row>
    <row r="18" spans="1:7" hidden="1" x14ac:dyDescent="0.25">
      <c r="A18" s="1" t="s">
        <v>32</v>
      </c>
      <c r="B18" s="1" t="s">
        <v>6</v>
      </c>
      <c r="C18" s="2">
        <v>30252</v>
      </c>
      <c r="D18" s="3">
        <f t="shared" ca="1" si="0"/>
        <v>37.873972602739727</v>
      </c>
      <c r="E18" s="1" t="s">
        <v>18</v>
      </c>
      <c r="F18" s="1" t="s">
        <v>7</v>
      </c>
      <c r="G18" s="4">
        <v>1500</v>
      </c>
    </row>
    <row r="19" spans="1:7" x14ac:dyDescent="0.25">
      <c r="A19" s="4" t="s">
        <v>31</v>
      </c>
      <c r="B19" s="4" t="s">
        <v>8</v>
      </c>
      <c r="C19" s="2">
        <v>30618</v>
      </c>
      <c r="D19" s="5">
        <f t="shared" ca="1" si="0"/>
        <v>36.871232876712327</v>
      </c>
      <c r="E19" s="4" t="s">
        <v>17</v>
      </c>
      <c r="F19" s="4" t="s">
        <v>9</v>
      </c>
      <c r="G19" s="4">
        <v>1100</v>
      </c>
    </row>
    <row r="20" spans="1:7" x14ac:dyDescent="0.25">
      <c r="A20" s="1" t="s">
        <v>15</v>
      </c>
      <c r="B20" s="1" t="s">
        <v>6</v>
      </c>
      <c r="C20" s="2">
        <v>25506</v>
      </c>
      <c r="D20" s="3">
        <f t="shared" ca="1" si="0"/>
        <v>50.876712328767127</v>
      </c>
      <c r="E20" s="1" t="s">
        <v>19</v>
      </c>
      <c r="F20" s="1" t="s">
        <v>9</v>
      </c>
      <c r="G20" s="4">
        <v>1200</v>
      </c>
    </row>
    <row r="21" spans="1:7" x14ac:dyDescent="0.25">
      <c r="A21" s="9" t="s">
        <v>34</v>
      </c>
      <c r="B21" s="9" t="s">
        <v>6</v>
      </c>
      <c r="C21" s="10">
        <v>28064</v>
      </c>
      <c r="D21" s="11">
        <f t="shared" ca="1" si="0"/>
        <v>43.868493150684934</v>
      </c>
      <c r="E21" s="9" t="s">
        <v>20</v>
      </c>
      <c r="F21" s="9" t="s">
        <v>9</v>
      </c>
      <c r="G21" s="9">
        <v>1300</v>
      </c>
    </row>
    <row r="22" spans="1:7" x14ac:dyDescent="0.25">
      <c r="A22" s="14"/>
      <c r="B22" s="14"/>
      <c r="C22" s="15"/>
      <c r="D22" s="16"/>
      <c r="E22" s="14"/>
      <c r="F22" s="14"/>
      <c r="G22" s="14"/>
    </row>
    <row r="23" spans="1:7" x14ac:dyDescent="0.25">
      <c r="D23" s="17" t="s">
        <v>39</v>
      </c>
      <c r="E23" s="17" t="s">
        <v>38</v>
      </c>
    </row>
    <row r="24" spans="1:7" x14ac:dyDescent="0.25">
      <c r="B24" s="6" t="s">
        <v>8</v>
      </c>
      <c r="C24" s="7">
        <f>SUMPRODUCT((Feuil1!B1:B21="Homme")*1)</f>
        <v>12</v>
      </c>
      <c r="D24">
        <f ca="1">SUMPRODUCT(SUBTOTAL(3,OFFSET($B$1,ROW(INDIRECT("1:"&amp;ROWS(Tableau1[Sexe]))),))*(Tableau1[Sexe]=B24))</f>
        <v>5</v>
      </c>
      <c r="E24">
        <f ca="1">SUMPRODUCT(SUBTOTAL(9,OFFSET($G$1,ROW(INDIRECT("1:"&amp;ROWS(Tableau1[Sexe]))),))*(Tableau1[Sexe]=B24))</f>
        <v>5335</v>
      </c>
      <c r="F24" t="s">
        <v>35</v>
      </c>
    </row>
    <row r="25" spans="1:7" x14ac:dyDescent="0.25">
      <c r="B25" s="6" t="s">
        <v>6</v>
      </c>
      <c r="C25" s="7">
        <f>SUMPRODUCT((Feuil1!B2:B23="Femme")*1)</f>
        <v>8</v>
      </c>
      <c r="D25">
        <f ca="1">SUMPRODUCT(SUBTOTAL(3,OFFSET($B$1,ROW(INDIRECT("1:"&amp;ROWS(Tableau1[Sexe]))),))*(Tableau1[Sexe]=B25))</f>
        <v>4</v>
      </c>
      <c r="E25">
        <f ca="1">SUMPRODUCT(SUBTOTAL(9,OFFSET($G$1,ROW(INDIRECT("1:"&amp;ROWS(Tableau1[Sexe]))),))*(Tableau1[Sexe]=B25))</f>
        <v>4645</v>
      </c>
      <c r="F25" t="s">
        <v>36</v>
      </c>
    </row>
  </sheetData>
  <conditionalFormatting sqref="B2:B22">
    <cfRule type="containsText" dxfId="3" priority="3" operator="containsText" text="Femme">
      <formula>NOT(ISERROR(SEARCH("Femme",B2)))</formula>
    </cfRule>
    <cfRule type="containsText" dxfId="2" priority="4" operator="containsText" text="Homme">
      <formula>NOT(ISERROR(SEARCH("Homme",B2)))</formula>
    </cfRule>
  </conditionalFormatting>
  <conditionalFormatting sqref="F2:F22">
    <cfRule type="containsText" dxfId="1" priority="1" operator="containsText" text="Technique">
      <formula>NOT(ISERROR(SEARCH("Technique",F2)))</formula>
    </cfRule>
    <cfRule type="containsText" dxfId="0" priority="2" operator="containsText" text="Administratif">
      <formula>NOT(ISERROR(SEARCH("Administratif",F2)))</formula>
    </cfRule>
  </conditionalFormatting>
  <dataValidations count="3">
    <dataValidation type="list" allowBlank="1" showInputMessage="1" showErrorMessage="1" sqref="F2:F22">
      <formula1>"Technique,Administratif"</formula1>
    </dataValidation>
    <dataValidation type="list" allowBlank="1" showInputMessage="1" showErrorMessage="1" sqref="E2:E22">
      <formula1>"C1,C2,C3,C4,C5"</formula1>
    </dataValidation>
    <dataValidation type="list" allowBlank="1" showInputMessage="1" showErrorMessage="1" sqref="B2:B22">
      <formula1>"Homme,Femme"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2013-03-25T06:24:46Z</dcterms:created>
  <dcterms:modified xsi:type="dcterms:W3CDTF">2020-09-02T18:38:21Z</dcterms:modified>
</cp:coreProperties>
</file>