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14385" yWindow="-15" windowWidth="14430" windowHeight="11205"/>
  </bookViews>
  <sheets>
    <sheet name="Sommaire" sheetId="2" r:id="rId1"/>
    <sheet name="Matrice" sheetId="1" r:id="rId2"/>
  </sheets>
  <calcPr calcId="145621"/>
  <pivotCaches>
    <pivotCache cacheId="11" r:id="rId3"/>
  </pivotCaches>
</workbook>
</file>

<file path=xl/calcChain.xml><?xml version="1.0" encoding="utf-8"?>
<calcChain xmlns="http://schemas.openxmlformats.org/spreadsheetml/2006/main">
  <c r="D7" i="2" l="1"/>
  <c r="D8" i="2"/>
  <c r="D9" i="2"/>
  <c r="C8" i="2"/>
  <c r="C9" i="2"/>
  <c r="C7" i="2"/>
  <c r="F4" i="1" a="1"/>
  <c r="F4" i="1" s="1"/>
  <c r="F5" i="1" a="1"/>
  <c r="F5" i="1" s="1"/>
  <c r="F6" i="1" a="1"/>
  <c r="F6" i="1" s="1"/>
  <c r="F7" i="1" a="1"/>
  <c r="F7" i="1" s="1"/>
  <c r="F8" i="1" a="1"/>
  <c r="F8" i="1" s="1"/>
  <c r="F9" i="1" a="1"/>
  <c r="F9" i="1" s="1"/>
  <c r="F10" i="1" a="1"/>
  <c r="F10" i="1" s="1"/>
  <c r="F11" i="1" a="1"/>
  <c r="F11" i="1" s="1"/>
  <c r="F12" i="1" a="1"/>
  <c r="F12" i="1" s="1"/>
  <c r="F13" i="1" a="1"/>
  <c r="F13" i="1" s="1"/>
  <c r="F14" i="1" a="1"/>
  <c r="F14" i="1" s="1"/>
  <c r="F15" i="1" a="1"/>
  <c r="F15" i="1"/>
  <c r="F16" i="1" a="1"/>
  <c r="F16" i="1" s="1"/>
  <c r="F17" i="1" a="1"/>
  <c r="F17" i="1" s="1"/>
  <c r="F18" i="1" a="1"/>
  <c r="F18" i="1" s="1"/>
</calcChain>
</file>

<file path=xl/sharedStrings.xml><?xml version="1.0" encoding="utf-8"?>
<sst xmlns="http://schemas.openxmlformats.org/spreadsheetml/2006/main" count="32" uniqueCount="13">
  <si>
    <t>Département</t>
  </si>
  <si>
    <t>Transporteur</t>
  </si>
  <si>
    <t>Poids</t>
  </si>
  <si>
    <t>A</t>
  </si>
  <si>
    <t>B</t>
  </si>
  <si>
    <t>Classement</t>
  </si>
  <si>
    <t>Tarif</t>
  </si>
  <si>
    <t>C</t>
  </si>
  <si>
    <t>0</t>
  </si>
  <si>
    <t>101</t>
  </si>
  <si>
    <t>251</t>
  </si>
  <si>
    <t>Étiquettes de lignes</t>
  </si>
  <si>
    <t>Min de Poids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</si>
</sst>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8" xfId="0" applyBorder="1" applyAlignment="1">
      <alignment horizontal="centerContinuous"/>
    </xf>
    <xf numFmtId="0" fontId="0" fillId="0" borderId="0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0"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4025.579919791664" createdVersion="4" refreshedVersion="4" minRefreshableVersion="3" recordCount="15">
  <cacheSource type="worksheet">
    <worksheetSource name="Tarifs"/>
  </cacheSource>
  <cacheFields count="6">
    <cacheField name="Département" numFmtId="0">
      <sharedItems containsSemiMixedTypes="0" containsString="0" containsNumber="1" containsInteger="1" minValue="1" maxValue="5"/>
    </cacheField>
    <cacheField name="Transporteur" numFmtId="0">
      <sharedItems count="3">
        <s v="A"/>
        <s v="B"/>
        <s v="C"/>
      </sharedItems>
    </cacheField>
    <cacheField name="0" numFmtId="0">
      <sharedItems containsSemiMixedTypes="0" containsString="0" containsNumber="1" minValue="1.1299999999999999" maxValue="2.4700000000000002"/>
    </cacheField>
    <cacheField name="101" numFmtId="0">
      <sharedItems containsSemiMixedTypes="0" containsString="0" containsNumber="1" minValue="1.75" maxValue="3.2"/>
    </cacheField>
    <cacheField name="251" numFmtId="0">
      <sharedItems containsSemiMixedTypes="0" containsString="0" containsNumber="1" minValue="1.82" maxValue="3.86"/>
    </cacheField>
    <cacheField name="Poids" numFmtId="0">
      <sharedItems containsMixedTypes="1" containsNumber="1" minValue="2.23" maxValue="3.5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n v="1"/>
    <x v="0"/>
    <n v="1.82"/>
    <n v="2.79"/>
    <n v="3.21"/>
    <s v=""/>
  </r>
  <r>
    <n v="1"/>
    <x v="1"/>
    <n v="1.36"/>
    <n v="2.33"/>
    <n v="3.03"/>
    <s v=""/>
  </r>
  <r>
    <n v="1"/>
    <x v="2"/>
    <n v="2.11"/>
    <n v="3.19"/>
    <n v="3.26"/>
    <s v=""/>
  </r>
  <r>
    <n v="2"/>
    <x v="0"/>
    <n v="1.38"/>
    <n v="1.96"/>
    <n v="2.2200000000000002"/>
    <s v=""/>
  </r>
  <r>
    <n v="2"/>
    <x v="1"/>
    <n v="1.84"/>
    <n v="2.11"/>
    <n v="2.23"/>
    <s v=""/>
  </r>
  <r>
    <n v="2"/>
    <x v="2"/>
    <n v="1.75"/>
    <n v="2.0099999999999998"/>
    <n v="3.15"/>
    <s v=""/>
  </r>
  <r>
    <n v="3"/>
    <x v="0"/>
    <n v="1.61"/>
    <n v="1.81"/>
    <n v="2.23"/>
    <n v="2.23"/>
  </r>
  <r>
    <n v="3"/>
    <x v="1"/>
    <n v="1.82"/>
    <n v="2.82"/>
    <n v="3.56"/>
    <n v="3.56"/>
  </r>
  <r>
    <n v="3"/>
    <x v="2"/>
    <n v="2.4500000000000002"/>
    <n v="1.93"/>
    <n v="2.44"/>
    <n v="2.44"/>
  </r>
  <r>
    <n v="4"/>
    <x v="0"/>
    <n v="1.99"/>
    <n v="2.9"/>
    <n v="3.47"/>
    <s v=""/>
  </r>
  <r>
    <n v="4"/>
    <x v="1"/>
    <n v="1.1399999999999999"/>
    <n v="1.75"/>
    <n v="2.12"/>
    <s v=""/>
  </r>
  <r>
    <n v="4"/>
    <x v="2"/>
    <n v="2.4700000000000002"/>
    <n v="3.2"/>
    <n v="3.86"/>
    <s v=""/>
  </r>
  <r>
    <n v="5"/>
    <x v="0"/>
    <n v="1.1299999999999999"/>
    <n v="1.8"/>
    <n v="1.82"/>
    <s v=""/>
  </r>
  <r>
    <n v="5"/>
    <x v="1"/>
    <n v="1.56"/>
    <n v="1.79"/>
    <n v="2.1800000000000002"/>
    <s v=""/>
  </r>
  <r>
    <n v="5"/>
    <x v="2"/>
    <n v="1.51"/>
    <n v="2.74"/>
    <n v="1.84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Prix" cacheId="11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I1:J4" firstHeaderRow="1" firstDataRow="1" firstDataCol="1"/>
  <pivotFields count="6">
    <pivotField showAll="0"/>
    <pivotField axis="axisRow" showAll="0" measureFilter="1" sortType="ascending">
      <items count="4">
        <item x="0"/>
        <item x="1"/>
        <item x="2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showAll="0"/>
    <pivotField dataField="1" showAll="0" defaultSubtotal="0"/>
  </pivotFields>
  <rowFields count="1">
    <field x="1"/>
  </rowFields>
  <rowItems count="3">
    <i>
      <x/>
    </i>
    <i>
      <x v="2"/>
    </i>
    <i>
      <x v="1"/>
    </i>
  </rowItems>
  <colItems count="1">
    <i/>
  </colItems>
  <dataFields count="1">
    <dataField name="Min de Poids" fld="5" subtotal="min" baseField="1" baseItem="2"/>
  </dataFields>
  <pivotTableStyleInfo name="PivotStyleMedium9" showRowHeaders="1" showColHeaders="1" showRowStripes="0" showColStripes="0" showLastColumn="1"/>
  <filters count="1">
    <filter fld="1" type="count" evalOrder="-1" id="1" iMeasureFld="0">
      <autoFilter ref="A1">
        <filterColumn colId="0">
          <top10 val="3" filterVal="3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rifs" displayName="Tarifs" ref="A3:F18" totalsRowShown="0" headerRowDxfId="1" headerRowBorderDxfId="8" tableBorderDxfId="9" totalsRowBorderDxfId="7">
  <autoFilter ref="A3:F18"/>
  <sortState ref="A4:E18">
    <sortCondition ref="A4:A18"/>
    <sortCondition ref="B4:B18"/>
  </sortState>
  <tableColumns count="6">
    <tableColumn id="1" name="Département" dataDxfId="6"/>
    <tableColumn id="2" name="Transporteur" dataDxfId="5"/>
    <tableColumn id="3" name="0" dataDxfId="4"/>
    <tableColumn id="4" name="101" dataDxfId="3"/>
    <tableColumn id="5" name="251" dataDxfId="2"/>
    <tableColumn id="6" name="Poids" dataDxfId="0">
      <calculatedColumnFormula array="1">IF(Tarifs[[#This Row],[Département]]=Sommaire!$C$2,INDEX(Tarifs[[0]:[251]],ROW(A1),MATCH(Sommaire!$C$3,Tarifs[[#Headers],[0]:[251]]*1,1)),"")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D9"/>
  <sheetViews>
    <sheetView tabSelected="1" workbookViewId="0">
      <selection activeCell="C3" sqref="C3"/>
    </sheetView>
  </sheetViews>
  <sheetFormatPr baseColWidth="10" defaultRowHeight="15" x14ac:dyDescent="0.25"/>
  <cols>
    <col min="2" max="2" width="12.85546875" bestFit="1" customWidth="1"/>
    <col min="3" max="3" width="12.42578125" bestFit="1" customWidth="1"/>
  </cols>
  <sheetData>
    <row r="2" spans="2:4" x14ac:dyDescent="0.25">
      <c r="B2" s="1" t="s">
        <v>0</v>
      </c>
      <c r="C2" s="1">
        <v>3</v>
      </c>
    </row>
    <row r="3" spans="2:4" x14ac:dyDescent="0.25">
      <c r="B3" s="1" t="s">
        <v>2</v>
      </c>
      <c r="C3" s="1">
        <v>275</v>
      </c>
    </row>
    <row r="6" spans="2:4" x14ac:dyDescent="0.25">
      <c r="B6" s="1" t="s">
        <v>5</v>
      </c>
      <c r="C6" s="1" t="s">
        <v>1</v>
      </c>
      <c r="D6" s="1" t="s">
        <v>6</v>
      </c>
    </row>
    <row r="7" spans="2:4" x14ac:dyDescent="0.25">
      <c r="B7" s="1">
        <v>1</v>
      </c>
      <c r="C7" s="1" t="str">
        <f>Matrice!I2</f>
        <v>A</v>
      </c>
      <c r="D7" s="1">
        <f>Matrice!J2</f>
        <v>2.23</v>
      </c>
    </row>
    <row r="8" spans="2:4" x14ac:dyDescent="0.25">
      <c r="B8" s="1">
        <v>2</v>
      </c>
      <c r="C8" s="1" t="str">
        <f>Matrice!I3</f>
        <v>C</v>
      </c>
      <c r="D8" s="1">
        <f>Matrice!J3</f>
        <v>2.44</v>
      </c>
    </row>
    <row r="9" spans="2:4" x14ac:dyDescent="0.25">
      <c r="B9" s="1">
        <v>3</v>
      </c>
      <c r="C9" s="1" t="str">
        <f>Matrice!I4</f>
        <v>B</v>
      </c>
      <c r="D9" s="1">
        <f>Matrice!J4</f>
        <v>3.56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8"/>
  <sheetViews>
    <sheetView workbookViewId="0">
      <selection activeCell="B25" sqref="B25"/>
    </sheetView>
  </sheetViews>
  <sheetFormatPr baseColWidth="10" defaultColWidth="9.140625" defaultRowHeight="15" x14ac:dyDescent="0.25"/>
  <cols>
    <col min="1" max="1" width="15" customWidth="1"/>
    <col min="2" max="2" width="14.5703125" customWidth="1"/>
    <col min="4" max="4" width="15" bestFit="1" customWidth="1"/>
    <col min="5" max="5" width="20.7109375" bestFit="1" customWidth="1"/>
    <col min="9" max="9" width="21" bestFit="1" customWidth="1"/>
    <col min="10" max="10" width="12.5703125" customWidth="1"/>
  </cols>
  <sheetData>
    <row r="1" spans="1:11" x14ac:dyDescent="0.25">
      <c r="C1" s="10" t="s">
        <v>2</v>
      </c>
      <c r="D1" s="10"/>
      <c r="E1" s="10"/>
      <c r="I1" s="12" t="s">
        <v>11</v>
      </c>
      <c r="J1" t="s">
        <v>12</v>
      </c>
    </row>
    <row r="2" spans="1:11" s="11" customFormat="1" x14ac:dyDescent="0.25">
      <c r="I2" s="13" t="s">
        <v>3</v>
      </c>
      <c r="J2" s="14">
        <v>2.23</v>
      </c>
      <c r="K2"/>
    </row>
    <row r="3" spans="1:11" x14ac:dyDescent="0.25">
      <c r="A3" s="4" t="s">
        <v>0</v>
      </c>
      <c r="B3" s="5" t="s">
        <v>1</v>
      </c>
      <c r="C3" s="5" t="s">
        <v>8</v>
      </c>
      <c r="D3" s="5" t="s">
        <v>9</v>
      </c>
      <c r="E3" s="6" t="s">
        <v>10</v>
      </c>
      <c r="F3" s="5" t="s">
        <v>2</v>
      </c>
      <c r="I3" s="13" t="s">
        <v>7</v>
      </c>
      <c r="J3" s="14">
        <v>2.44</v>
      </c>
    </row>
    <row r="4" spans="1:11" x14ac:dyDescent="0.25">
      <c r="A4" s="2">
        <v>1</v>
      </c>
      <c r="B4" s="1" t="s">
        <v>3</v>
      </c>
      <c r="C4" s="1">
        <v>1.82</v>
      </c>
      <c r="D4" s="1">
        <v>2.79</v>
      </c>
      <c r="E4" s="3">
        <v>3.21</v>
      </c>
      <c r="F4" s="5" t="str">
        <f t="array" ref="F4">IF(Tarifs[[#This Row],[Département]]=Sommaire!$C$2,INDEX(Tarifs[[0]:[251]],ROW(A1),MATCH(Sommaire!$C$3,Tarifs[[#Headers],[0]:[251]]*1,1)),"")</f>
        <v/>
      </c>
      <c r="I4" s="13" t="s">
        <v>4</v>
      </c>
      <c r="J4" s="14">
        <v>3.56</v>
      </c>
    </row>
    <row r="5" spans="1:11" x14ac:dyDescent="0.25">
      <c r="A5" s="2">
        <v>1</v>
      </c>
      <c r="B5" s="1" t="s">
        <v>4</v>
      </c>
      <c r="C5" s="1">
        <v>1.36</v>
      </c>
      <c r="D5" s="1">
        <v>2.33</v>
      </c>
      <c r="E5" s="3">
        <v>3.03</v>
      </c>
      <c r="F5" s="1" t="str">
        <f t="array" ref="F5">IF(Tarifs[[#This Row],[Département]]=Sommaire!$C$2,INDEX(Tarifs[[0]:[251]],ROW(A2),MATCH(Sommaire!$C$3,Tarifs[[#Headers],[0]:[251]]*1,1)),"")</f>
        <v/>
      </c>
    </row>
    <row r="6" spans="1:11" x14ac:dyDescent="0.25">
      <c r="A6" s="2">
        <v>1</v>
      </c>
      <c r="B6" s="1" t="s">
        <v>7</v>
      </c>
      <c r="C6" s="1">
        <v>2.11</v>
      </c>
      <c r="D6" s="1">
        <v>3.19</v>
      </c>
      <c r="E6" s="3">
        <v>3.26</v>
      </c>
      <c r="F6" s="1" t="str">
        <f t="array" ref="F6">IF(Tarifs[[#This Row],[Département]]=Sommaire!$C$2,INDEX(Tarifs[[0]:[251]],ROW(A3),MATCH(Sommaire!$C$3,Tarifs[[#Headers],[0]:[251]]*1,1)),"")</f>
        <v/>
      </c>
    </row>
    <row r="7" spans="1:11" x14ac:dyDescent="0.25">
      <c r="A7" s="2">
        <v>2</v>
      </c>
      <c r="B7" s="1" t="s">
        <v>3</v>
      </c>
      <c r="C7" s="1">
        <v>1.38</v>
      </c>
      <c r="D7" s="1">
        <v>1.96</v>
      </c>
      <c r="E7" s="3">
        <v>2.2200000000000002</v>
      </c>
      <c r="F7" s="1" t="str">
        <f t="array" ref="F7">IF(Tarifs[[#This Row],[Département]]=Sommaire!$C$2,INDEX(Tarifs[[0]:[251]],ROW(A4),MATCH(Sommaire!$C$3,Tarifs[[#Headers],[0]:[251]]*1,1)),"")</f>
        <v/>
      </c>
    </row>
    <row r="8" spans="1:11" x14ac:dyDescent="0.25">
      <c r="A8" s="2">
        <v>2</v>
      </c>
      <c r="B8" s="1" t="s">
        <v>4</v>
      </c>
      <c r="C8" s="1">
        <v>1.84</v>
      </c>
      <c r="D8" s="1">
        <v>2.11</v>
      </c>
      <c r="E8" s="3">
        <v>2.23</v>
      </c>
      <c r="F8" s="1" t="str">
        <f t="array" ref="F8">IF(Tarifs[[#This Row],[Département]]=Sommaire!$C$2,INDEX(Tarifs[[0]:[251]],ROW(A5),MATCH(Sommaire!$C$3,Tarifs[[#Headers],[0]:[251]]*1,1)),"")</f>
        <v/>
      </c>
    </row>
    <row r="9" spans="1:11" x14ac:dyDescent="0.25">
      <c r="A9" s="2">
        <v>2</v>
      </c>
      <c r="B9" s="1" t="s">
        <v>7</v>
      </c>
      <c r="C9" s="1">
        <v>1.75</v>
      </c>
      <c r="D9" s="1">
        <v>2.0099999999999998</v>
      </c>
      <c r="E9" s="3">
        <v>3.15</v>
      </c>
      <c r="F9" s="1" t="str">
        <f t="array" ref="F9">IF(Tarifs[[#This Row],[Département]]=Sommaire!$C$2,INDEX(Tarifs[[0]:[251]],ROW(A6),MATCH(Sommaire!$C$3,Tarifs[[#Headers],[0]:[251]]*1,1)),"")</f>
        <v/>
      </c>
    </row>
    <row r="10" spans="1:11" x14ac:dyDescent="0.25">
      <c r="A10" s="2">
        <v>3</v>
      </c>
      <c r="B10" s="1" t="s">
        <v>3</v>
      </c>
      <c r="C10" s="1">
        <v>1.61</v>
      </c>
      <c r="D10" s="1">
        <v>1.81</v>
      </c>
      <c r="E10" s="3">
        <v>2.23</v>
      </c>
      <c r="F10" s="1">
        <f t="array" ref="F10">IF(Tarifs[[#This Row],[Département]]=Sommaire!$C$2,INDEX(Tarifs[[0]:[251]],ROW(A7),MATCH(Sommaire!$C$3,Tarifs[[#Headers],[0]:[251]]*1,1)),"")</f>
        <v>2.23</v>
      </c>
    </row>
    <row r="11" spans="1:11" x14ac:dyDescent="0.25">
      <c r="A11" s="2">
        <v>3</v>
      </c>
      <c r="B11" s="1" t="s">
        <v>4</v>
      </c>
      <c r="C11" s="1">
        <v>1.82</v>
      </c>
      <c r="D11" s="1">
        <v>2.82</v>
      </c>
      <c r="E11" s="3">
        <v>3.56</v>
      </c>
      <c r="F11" s="1">
        <f t="array" ref="F11">IF(Tarifs[[#This Row],[Département]]=Sommaire!$C$2,INDEX(Tarifs[[0]:[251]],ROW(A8),MATCH(Sommaire!$C$3,Tarifs[[#Headers],[0]:[251]]*1,1)),"")</f>
        <v>3.56</v>
      </c>
    </row>
    <row r="12" spans="1:11" x14ac:dyDescent="0.25">
      <c r="A12" s="2">
        <v>3</v>
      </c>
      <c r="B12" s="1" t="s">
        <v>7</v>
      </c>
      <c r="C12" s="1">
        <v>2.4500000000000002</v>
      </c>
      <c r="D12" s="1">
        <v>1.93</v>
      </c>
      <c r="E12" s="3">
        <v>2.44</v>
      </c>
      <c r="F12" s="1">
        <f t="array" ref="F12">IF(Tarifs[[#This Row],[Département]]=Sommaire!$C$2,INDEX(Tarifs[[0]:[251]],ROW(A9),MATCH(Sommaire!$C$3,Tarifs[[#Headers],[0]:[251]]*1,1)),"")</f>
        <v>2.44</v>
      </c>
    </row>
    <row r="13" spans="1:11" x14ac:dyDescent="0.25">
      <c r="A13" s="2">
        <v>4</v>
      </c>
      <c r="B13" s="1" t="s">
        <v>3</v>
      </c>
      <c r="C13" s="1">
        <v>1.99</v>
      </c>
      <c r="D13" s="1">
        <v>2.9</v>
      </c>
      <c r="E13" s="3">
        <v>3.47</v>
      </c>
      <c r="F13" s="1" t="str">
        <f t="array" ref="F13">IF(Tarifs[[#This Row],[Département]]=Sommaire!$C$2,INDEX(Tarifs[[0]:[251]],ROW(A10),MATCH(Sommaire!$C$3,Tarifs[[#Headers],[0]:[251]]*1,1)),"")</f>
        <v/>
      </c>
    </row>
    <row r="14" spans="1:11" x14ac:dyDescent="0.25">
      <c r="A14" s="2">
        <v>4</v>
      </c>
      <c r="B14" s="1" t="s">
        <v>4</v>
      </c>
      <c r="C14" s="1">
        <v>1.1399999999999999</v>
      </c>
      <c r="D14" s="1">
        <v>1.75</v>
      </c>
      <c r="E14" s="3">
        <v>2.12</v>
      </c>
      <c r="F14" s="1" t="str">
        <f t="array" ref="F14">IF(Tarifs[[#This Row],[Département]]=Sommaire!$C$2,INDEX(Tarifs[[0]:[251]],ROW(A11),MATCH(Sommaire!$C$3,Tarifs[[#Headers],[0]:[251]]*1,1)),"")</f>
        <v/>
      </c>
    </row>
    <row r="15" spans="1:11" x14ac:dyDescent="0.25">
      <c r="A15" s="2">
        <v>4</v>
      </c>
      <c r="B15" s="1" t="s">
        <v>7</v>
      </c>
      <c r="C15" s="1">
        <v>2.4700000000000002</v>
      </c>
      <c r="D15" s="1">
        <v>3.2</v>
      </c>
      <c r="E15" s="3">
        <v>3.86</v>
      </c>
      <c r="F15" s="1" t="str">
        <f t="array" ref="F15">IF(Tarifs[[#This Row],[Département]]=Sommaire!$C$2,INDEX(Tarifs[[0]:[251]],ROW(A12),MATCH(Sommaire!$C$3,Tarifs[[#Headers],[0]:[251]]*1,1)),"")</f>
        <v/>
      </c>
    </row>
    <row r="16" spans="1:11" x14ac:dyDescent="0.25">
      <c r="A16" s="2">
        <v>5</v>
      </c>
      <c r="B16" s="1" t="s">
        <v>3</v>
      </c>
      <c r="C16" s="1">
        <v>1.1299999999999999</v>
      </c>
      <c r="D16" s="1">
        <v>1.8</v>
      </c>
      <c r="E16" s="3">
        <v>1.82</v>
      </c>
      <c r="F16" s="1" t="str">
        <f t="array" ref="F16">IF(Tarifs[[#This Row],[Département]]=Sommaire!$C$2,INDEX(Tarifs[[0]:[251]],ROW(A13),MATCH(Sommaire!$C$3,Tarifs[[#Headers],[0]:[251]]*1,1)),"")</f>
        <v/>
      </c>
    </row>
    <row r="17" spans="1:6" x14ac:dyDescent="0.25">
      <c r="A17" s="2">
        <v>5</v>
      </c>
      <c r="B17" s="1" t="s">
        <v>4</v>
      </c>
      <c r="C17" s="1">
        <v>1.56</v>
      </c>
      <c r="D17" s="1">
        <v>1.79</v>
      </c>
      <c r="E17" s="3">
        <v>2.1800000000000002</v>
      </c>
      <c r="F17" s="1" t="str">
        <f t="array" ref="F17">IF(Tarifs[[#This Row],[Département]]=Sommaire!$C$2,INDEX(Tarifs[[0]:[251]],ROW(A14),MATCH(Sommaire!$C$3,Tarifs[[#Headers],[0]:[251]]*1,1)),"")</f>
        <v/>
      </c>
    </row>
    <row r="18" spans="1:6" x14ac:dyDescent="0.25">
      <c r="A18" s="7">
        <v>5</v>
      </c>
      <c r="B18" s="8" t="s">
        <v>7</v>
      </c>
      <c r="C18" s="8">
        <v>1.51</v>
      </c>
      <c r="D18" s="8">
        <v>2.74</v>
      </c>
      <c r="E18" s="9">
        <v>1.84</v>
      </c>
      <c r="F18" s="8" t="str">
        <f t="array" ref="F18">IF(Tarifs[[#This Row],[Département]]=Sommaire!$C$2,INDEX(Tarifs[[0]:[251]],ROW(A15),MATCH(Sommaire!$C$3,Tarifs[[#Headers],[0]:[251]]*1,1)),"")</f>
        <v/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Sommaire</vt:lpstr>
      <vt:lpstr>Matrice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2020-07-13T11:55:28Z</dcterms:modified>
</cp:coreProperties>
</file>