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B1203076-2D4D-A25B-A398-973B695A806A}"/>
  <workbookPr codeName="ThisWorkbook"/>
  <bookViews>
    <workbookView xWindow="0" yWindow="0" windowWidth="23040" windowHeight="8235"/>
  </bookViews>
  <sheets>
    <sheet name="Tableau" sheetId="1" r:id="rId1"/>
    <sheet name="Variation de la pente" sheetId="15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O3" i="1" l="1"/>
  <c r="E11" i="1"/>
  <c r="E13" i="1" l="1"/>
  <c r="F3" i="1" l="1"/>
  <c r="G3" i="1" s="1"/>
  <c r="H3" i="1" s="1"/>
  <c r="I3" i="1" s="1"/>
  <c r="K3" i="1" l="1"/>
  <c r="N3" i="1" s="1"/>
  <c r="P3" i="1" s="1"/>
  <c r="E15" i="1"/>
  <c r="J3" i="1" s="1"/>
  <c r="P4" i="1" l="1"/>
  <c r="T3" i="1"/>
</calcChain>
</file>

<file path=xl/comments1.xml><?xml version="1.0" encoding="utf-8"?>
<comments xmlns="http://schemas.openxmlformats.org/spreadsheetml/2006/main">
  <authors>
    <author>Jacques Scherly</author>
  </authors>
  <commentList>
    <comment ref="P2" authorId="0">
      <text>
        <r>
          <rPr>
            <b/>
            <sz val="9"/>
            <color indexed="81"/>
            <rFont val="Tahoma"/>
            <family val="2"/>
          </rPr>
          <t>Jacques Scherly: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Qs proposer selon la pente
Smart Jaeggi: 3-20%
Peter Müllet: 0-2%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Jacques Scherly: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1"/>
            <color indexed="81"/>
            <rFont val="Tahoma"/>
            <family val="2"/>
          </rPr>
          <t>Débuter avec 0.01 avant d'utiliser le bouton " Faire varier la pente "</t>
        </r>
      </text>
    </comment>
  </commentList>
</comments>
</file>

<file path=xl/comments2.xml><?xml version="1.0" encoding="utf-8"?>
<comments xmlns="http://schemas.openxmlformats.org/spreadsheetml/2006/main">
  <authors>
    <author>Jacques Scherly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Jacques Scherly:</t>
        </r>
        <r>
          <rPr>
            <sz val="9"/>
            <color indexed="81"/>
            <rFont val="Tahoma"/>
            <family val="2"/>
          </rPr>
          <t xml:space="preserve">
Déuter avec 0.01 avant d'utiliser le bouton " Faire varier la pente "</t>
        </r>
      </text>
    </comment>
  </commentList>
</comments>
</file>

<file path=xl/sharedStrings.xml><?xml version="1.0" encoding="utf-8"?>
<sst xmlns="http://schemas.openxmlformats.org/spreadsheetml/2006/main" count="60" uniqueCount="51">
  <si>
    <t>Imput Data</t>
  </si>
  <si>
    <t>Géométrie</t>
  </si>
  <si>
    <t>Largeur</t>
  </si>
  <si>
    <t>Hauteur d'eau</t>
  </si>
  <si>
    <t>Fruit de berges</t>
  </si>
  <si>
    <t>Granulométrie</t>
  </si>
  <si>
    <t>Poids vol. granuat</t>
  </si>
  <si>
    <t>Densité relative</t>
  </si>
  <si>
    <t>Eau</t>
  </si>
  <si>
    <t>Poids vol. eau</t>
  </si>
  <si>
    <t xml:space="preserve">Pente </t>
  </si>
  <si>
    <t>Paramètre hydraulique</t>
  </si>
  <si>
    <t>Rayon hydraulique</t>
  </si>
  <si>
    <t>Vitesse moyenne</t>
  </si>
  <si>
    <t>Débit spécifique</t>
  </si>
  <si>
    <t>Transport solide</t>
  </si>
  <si>
    <t>Smart Jaeggi</t>
  </si>
  <si>
    <t>Meyer-Peter Muller</t>
  </si>
  <si>
    <t>Autre</t>
  </si>
  <si>
    <t>Output Data</t>
  </si>
  <si>
    <r>
      <t>Q</t>
    </r>
    <r>
      <rPr>
        <sz val="8"/>
        <color theme="1"/>
        <rFont val="Calibri"/>
        <family val="2"/>
        <scheme val="minor"/>
      </rPr>
      <t>s1</t>
    </r>
  </si>
  <si>
    <r>
      <t>Q</t>
    </r>
    <r>
      <rPr>
        <sz val="8"/>
        <color theme="1"/>
        <rFont val="Calibri"/>
        <family val="2"/>
        <scheme val="minor"/>
      </rPr>
      <t>s2</t>
    </r>
  </si>
  <si>
    <r>
      <t>Q</t>
    </r>
    <r>
      <rPr>
        <sz val="8"/>
        <color theme="1"/>
        <rFont val="Calibri"/>
        <family val="2"/>
        <scheme val="minor"/>
      </rPr>
      <t>s prop</t>
    </r>
  </si>
  <si>
    <t>J</t>
  </si>
  <si>
    <t>l</t>
  </si>
  <si>
    <t>Granulat</t>
  </si>
  <si>
    <t>[-]</t>
  </si>
  <si>
    <t>[m]</t>
  </si>
  <si>
    <t>Paramètre Géométrique</t>
  </si>
  <si>
    <t>Surface mouillé</t>
  </si>
  <si>
    <t>Largeur lit</t>
  </si>
  <si>
    <t>s</t>
  </si>
  <si>
    <t>Coef. de rugosité MS</t>
  </si>
  <si>
    <r>
      <t>[kg*m</t>
    </r>
    <r>
      <rPr>
        <vertAlign val="superscript"/>
        <sz val="11"/>
        <color theme="1"/>
        <rFont val="Calibri"/>
        <family val="2"/>
        <scheme val="minor"/>
      </rPr>
      <t>-3</t>
    </r>
    <r>
      <rPr>
        <sz val="11"/>
        <color theme="1"/>
        <rFont val="Calibri"/>
        <family val="2"/>
        <scheme val="minor"/>
      </rPr>
      <t>]</t>
    </r>
  </si>
  <si>
    <r>
      <t>ρ</t>
    </r>
    <r>
      <rPr>
        <vertAlign val="subscript"/>
        <sz val="11"/>
        <color theme="1"/>
        <rFont val="Calibri"/>
        <family val="2"/>
        <scheme val="minor"/>
      </rPr>
      <t>s</t>
    </r>
  </si>
  <si>
    <r>
      <t>ρ</t>
    </r>
    <r>
      <rPr>
        <vertAlign val="subscript"/>
        <sz val="11"/>
        <color theme="1"/>
        <rFont val="Calibri"/>
        <family val="2"/>
        <scheme val="minor"/>
      </rPr>
      <t>w</t>
    </r>
  </si>
  <si>
    <r>
      <t>Q</t>
    </r>
    <r>
      <rPr>
        <vertAlign val="subscript"/>
        <sz val="11"/>
        <color theme="1"/>
        <rFont val="Calibri"/>
        <family val="2"/>
        <scheme val="minor"/>
      </rPr>
      <t>ms</t>
    </r>
  </si>
  <si>
    <r>
      <t>h</t>
    </r>
    <r>
      <rPr>
        <vertAlign val="subscript"/>
        <sz val="11"/>
        <color theme="1"/>
        <rFont val="Calibri"/>
        <family val="2"/>
        <scheme val="minor"/>
      </rPr>
      <t>w</t>
    </r>
  </si>
  <si>
    <r>
      <t>D</t>
    </r>
    <r>
      <rPr>
        <vertAlign val="subscript"/>
        <sz val="11"/>
        <color theme="1"/>
        <rFont val="Calibri"/>
        <family val="2"/>
        <scheme val="minor"/>
      </rPr>
      <t>m</t>
    </r>
  </si>
  <si>
    <r>
      <t>D</t>
    </r>
    <r>
      <rPr>
        <vertAlign val="subscript"/>
        <sz val="11"/>
        <color theme="1"/>
        <rFont val="Calibri"/>
        <family val="2"/>
        <scheme val="minor"/>
      </rPr>
      <t>10</t>
    </r>
  </si>
  <si>
    <r>
      <t>D</t>
    </r>
    <r>
      <rPr>
        <vertAlign val="subscript"/>
        <sz val="11"/>
        <color theme="1"/>
        <rFont val="Calibri"/>
        <family val="2"/>
        <scheme val="minor"/>
      </rPr>
      <t>30</t>
    </r>
  </si>
  <si>
    <r>
      <t>D</t>
    </r>
    <r>
      <rPr>
        <vertAlign val="subscript"/>
        <sz val="11"/>
        <color theme="1"/>
        <rFont val="Calibri"/>
        <family val="2"/>
        <scheme val="minor"/>
      </rPr>
      <t>90</t>
    </r>
  </si>
  <si>
    <r>
      <t>K</t>
    </r>
    <r>
      <rPr>
        <vertAlign val="subscript"/>
        <sz val="11"/>
        <color theme="1"/>
        <rFont val="Calibri"/>
        <family val="2"/>
        <scheme val="minor"/>
      </rPr>
      <t>str</t>
    </r>
  </si>
  <si>
    <t>Formules utilisées</t>
  </si>
  <si>
    <t>Smart Jeaggi</t>
  </si>
  <si>
    <r>
      <t>[m</t>
    </r>
    <r>
      <rPr>
        <vertAlign val="superscript"/>
        <sz val="11"/>
        <color theme="1"/>
        <rFont val="Calibri"/>
        <family val="2"/>
        <scheme val="minor"/>
      </rPr>
      <t>1/3</t>
    </r>
    <r>
      <rPr>
        <sz val="11"/>
        <color theme="1"/>
        <rFont val="Calibri"/>
        <family val="2"/>
        <scheme val="minor"/>
      </rPr>
      <t>*s</t>
    </r>
    <r>
      <rPr>
        <vertAlign val="superscript"/>
        <sz val="11"/>
        <color theme="1"/>
        <rFont val="Calibri"/>
        <family val="2"/>
        <scheme val="minor"/>
      </rPr>
      <t>-1</t>
    </r>
    <r>
      <rPr>
        <sz val="11"/>
        <color theme="1"/>
        <rFont val="Calibri"/>
        <family val="2"/>
        <scheme val="minor"/>
      </rPr>
      <t>]</t>
    </r>
  </si>
  <si>
    <t>Manning Strickler</t>
  </si>
  <si>
    <r>
      <t>[m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*s</t>
    </r>
    <r>
      <rPr>
        <vertAlign val="superscript"/>
        <sz val="11"/>
        <color theme="1"/>
        <rFont val="Calibri"/>
        <family val="2"/>
        <scheme val="minor"/>
      </rPr>
      <t>-1</t>
    </r>
    <r>
      <rPr>
        <sz val="11"/>
        <color theme="1"/>
        <rFont val="Calibri"/>
        <family val="2"/>
        <scheme val="minor"/>
      </rPr>
      <t>]</t>
    </r>
  </si>
  <si>
    <t xml:space="preserve">Débit  </t>
  </si>
  <si>
    <r>
      <t>[m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/h]</t>
    </r>
  </si>
  <si>
    <t>[kg/s]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</si>
</sst>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vertAlign val="superscript"/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indexed="81"/>
      <name val="Tahoma"/>
      <family val="2"/>
    </font>
    <font>
      <b/>
      <sz val="14"/>
      <color rgb="FF000000"/>
      <name val="Antonio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2" borderId="4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2" borderId="9" xfId="0" applyFill="1" applyBorder="1"/>
    <xf numFmtId="0" fontId="0" fillId="2" borderId="0" xfId="0" applyFill="1" applyBorder="1" applyAlignment="1">
      <alignment horizontal="center"/>
    </xf>
    <xf numFmtId="165" fontId="0" fillId="6" borderId="9" xfId="0" applyNumberFormat="1" applyFill="1" applyBorder="1"/>
    <xf numFmtId="0" fontId="0" fillId="6" borderId="9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7" xfId="0" applyFill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1" xfId="0" applyBorder="1" applyAlignment="1"/>
    <xf numFmtId="0" fontId="0" fillId="2" borderId="20" xfId="0" applyFill="1" applyBorder="1"/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164" fontId="0" fillId="0" borderId="26" xfId="0" applyNumberFormat="1" applyBorder="1"/>
    <xf numFmtId="164" fontId="0" fillId="0" borderId="24" xfId="0" applyNumberFormat="1" applyBorder="1"/>
    <xf numFmtId="0" fontId="0" fillId="0" borderId="27" xfId="0" applyBorder="1"/>
    <xf numFmtId="164" fontId="0" fillId="6" borderId="10" xfId="0" applyNumberFormat="1" applyFill="1" applyBorder="1"/>
    <xf numFmtId="164" fontId="1" fillId="0" borderId="0" xfId="0" applyNumberFormat="1" applyFont="1" applyBorder="1" applyAlignment="1">
      <alignment horizontal="center"/>
    </xf>
    <xf numFmtId="0" fontId="0" fillId="5" borderId="22" xfId="0" applyFill="1" applyBorder="1"/>
    <xf numFmtId="164" fontId="0" fillId="0" borderId="6" xfId="0" applyNumberFormat="1" applyBorder="1"/>
    <xf numFmtId="0" fontId="0" fillId="0" borderId="28" xfId="0" applyBorder="1"/>
    <xf numFmtId="164" fontId="1" fillId="0" borderId="6" xfId="0" applyNumberFormat="1" applyFont="1" applyBorder="1" applyAlignment="1">
      <alignment horizontal="center"/>
    </xf>
    <xf numFmtId="164" fontId="0" fillId="0" borderId="8" xfId="0" applyNumberFormat="1" applyBorder="1"/>
    <xf numFmtId="0" fontId="8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" fillId="7" borderId="14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8" borderId="0" xfId="0" applyFill="1" applyAlignment="1">
      <alignment vertical="center"/>
    </xf>
    <xf numFmtId="164" fontId="0" fillId="8" borderId="0" xfId="0" applyNumberFormat="1" applyFill="1"/>
    <xf numFmtId="164" fontId="1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22412</xdr:colOff>
      <xdr:row>19</xdr:row>
      <xdr:rowOff>44825</xdr:rowOff>
    </xdr:from>
    <xdr:to>
      <xdr:col>3</xdr:col>
      <xdr:colOff>1251697</xdr:colOff>
      <xdr:row>22</xdr:row>
      <xdr:rowOff>145713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9788" y="3962401"/>
          <a:ext cx="2640106" cy="652218"/>
        </a:xfrm>
        <a:prstGeom prst="rect">
          <a:avLst/>
        </a:prstGeom>
      </xdr:spPr>
    </xdr:pic>
    <xdr:clientData/>
  </xdr:twoCellAnchor>
  <xdr:twoCellAnchor editAs="oneCell">
    <xdr:from>
      <xdr:col>2</xdr:col>
      <xdr:colOff>13448</xdr:colOff>
      <xdr:row>24</xdr:row>
      <xdr:rowOff>0</xdr:rowOff>
    </xdr:from>
    <xdr:to>
      <xdr:col>3</xdr:col>
      <xdr:colOff>852084</xdr:colOff>
      <xdr:row>27</xdr:row>
      <xdr:rowOff>13449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0824" y="5020235"/>
          <a:ext cx="2192307" cy="564777"/>
        </a:xfrm>
        <a:prstGeom prst="rect">
          <a:avLst/>
        </a:prstGeom>
      </xdr:spPr>
    </xdr:pic>
    <xdr:clientData/>
  </xdr:twoCellAnchor>
  <xdr:twoCellAnchor editAs="oneCell">
    <xdr:from>
      <xdr:col>2</xdr:col>
      <xdr:colOff>4482</xdr:colOff>
      <xdr:row>28</xdr:row>
      <xdr:rowOff>103093</xdr:rowOff>
    </xdr:from>
    <xdr:to>
      <xdr:col>2</xdr:col>
      <xdr:colOff>1246801</xdr:colOff>
      <xdr:row>30</xdr:row>
      <xdr:rowOff>58270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1858" y="5853952"/>
          <a:ext cx="1299469" cy="32273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1257300</xdr:colOff>
          <xdr:row>12</xdr:row>
          <xdr:rowOff>66675</xdr:rowOff>
        </xdr:from>
        <xdr:to>
          <xdr:col>7</xdr:col>
          <xdr:colOff>866775</xdr:colOff>
          <xdr:row>16</xdr:row>
          <xdr:rowOff>47625</xdr:rowOff>
        </xdr:to>
        <xdr:sp macro="" textlink="">
          <xdr:nvSpPr>
            <xdr:cNvPr id="1029" name="Bou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ntonio"/>
                </a:rPr>
                <a:t>Faire varier la pente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21</xdr:col>
      <xdr:colOff>0</xdr:colOff>
      <xdr:row>2</xdr:row>
      <xdr:rowOff>0</xdr:rowOff>
    </xdr:from>
    <xdr:to>
      <xdr:col>24</xdr:col>
      <xdr:colOff>333048</xdr:colOff>
      <xdr:row>7</xdr:row>
      <xdr:rowOff>140001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1254357" y="353786"/>
          <a:ext cx="2619048" cy="12285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003"/>
  <sheetViews>
    <sheetView tabSelected="1" zoomScale="70" zoomScaleNormal="70" workbookViewId="0">
      <selection activeCell="M21" sqref="M21"/>
    </sheetView>
  </sheetViews>
  <sheetFormatPr baseColWidth="10" defaultRowHeight="15"/>
  <cols>
    <col min="1" max="1" width="13.28515625" customWidth="1"/>
    <col min="2" max="2" width="18.7109375" bestFit="1" customWidth="1"/>
    <col min="3" max="4" width="18.7109375" customWidth="1"/>
    <col min="5" max="5" width="12.140625" bestFit="1" customWidth="1"/>
    <col min="7" max="7" width="32.42578125" customWidth="1"/>
    <col min="8" max="8" width="15.85546875" customWidth="1"/>
    <col min="9" max="9" width="17.140625" customWidth="1"/>
    <col min="10" max="10" width="15.85546875" customWidth="1"/>
    <col min="11" max="12" width="20.5703125" customWidth="1"/>
    <col min="19" max="19" width="11.42578125" style="62"/>
    <col min="20" max="20" width="16.28515625" bestFit="1" customWidth="1"/>
  </cols>
  <sheetData>
    <row r="1" spans="1:20" ht="14.45" customHeight="1" thickBot="1">
      <c r="A1" s="48" t="s">
        <v>0</v>
      </c>
      <c r="B1" s="49"/>
      <c r="C1" s="49"/>
      <c r="D1" s="49"/>
      <c r="E1" s="50"/>
      <c r="F1" s="60" t="s">
        <v>28</v>
      </c>
      <c r="G1" s="61"/>
      <c r="H1" s="54" t="s">
        <v>11</v>
      </c>
      <c r="I1" s="55"/>
      <c r="J1" s="56"/>
      <c r="K1" s="57" t="s">
        <v>15</v>
      </c>
      <c r="L1" s="58"/>
      <c r="M1" s="59"/>
      <c r="N1" s="46" t="s">
        <v>19</v>
      </c>
      <c r="O1" s="47"/>
      <c r="P1" s="47"/>
      <c r="Q1" s="29"/>
      <c r="R1" s="1"/>
    </row>
    <row r="2" spans="1:20" ht="14.45" customHeight="1" thickTop="1" thickBot="1">
      <c r="A2" s="51"/>
      <c r="B2" s="52"/>
      <c r="C2" s="52"/>
      <c r="D2" s="52"/>
      <c r="E2" s="53"/>
      <c r="F2" s="1" t="s">
        <v>30</v>
      </c>
      <c r="G2" s="2" t="s">
        <v>29</v>
      </c>
      <c r="H2" s="17" t="s">
        <v>12</v>
      </c>
      <c r="I2" s="2" t="s">
        <v>13</v>
      </c>
      <c r="J2" s="16" t="s">
        <v>14</v>
      </c>
      <c r="K2" s="15" t="s">
        <v>16</v>
      </c>
      <c r="L2" s="2" t="s">
        <v>17</v>
      </c>
      <c r="M2" s="2" t="s">
        <v>18</v>
      </c>
      <c r="N2" s="1" t="s">
        <v>20</v>
      </c>
      <c r="O2" s="31" t="s">
        <v>21</v>
      </c>
      <c r="P2" s="2" t="s">
        <v>22</v>
      </c>
      <c r="Q2" s="31"/>
      <c r="R2" s="2"/>
    </row>
    <row r="3" spans="1:20" ht="16.5" thickTop="1" thickBot="1">
      <c r="A3" s="5" t="s">
        <v>1</v>
      </c>
      <c r="B3" s="6" t="s">
        <v>10</v>
      </c>
      <c r="C3" s="7" t="s">
        <v>23</v>
      </c>
      <c r="D3" s="7" t="s">
        <v>26</v>
      </c>
      <c r="E3" s="18">
        <v>0.01</v>
      </c>
      <c r="F3" s="23">
        <f>SUM(E4-2*(E5*E6))</f>
        <v>1.7</v>
      </c>
      <c r="G3" s="22">
        <f>SUM((E4+F3)/2)*E5</f>
        <v>0.55500000000000005</v>
      </c>
      <c r="H3" s="24">
        <f>G3/(F3+SQRT(E5^2+(E5*E6)^2)*2)</f>
        <v>0.23409618104355948</v>
      </c>
      <c r="I3" s="25">
        <f>5*(H3^(2/3))*E3^0.5</f>
        <v>0.18991804172823326</v>
      </c>
      <c r="J3" s="26">
        <f>E15/E4</f>
        <v>5.6975412518469978E-2</v>
      </c>
      <c r="K3" s="24">
        <f>((4*E12*(E10/E9)^0.2)/(E13-1))*I3*E5*(E3^1.6)*(1-(0.05*(E13-1)*E7)/(E5*E3))</f>
        <v>0.25972888936569505</v>
      </c>
      <c r="L3" s="25">
        <f>25151.6*(((E5*E3)-(0.05*(E13-1)*E7))^1.5)</f>
        <v>2.5953721425450516</v>
      </c>
      <c r="M3" s="22"/>
      <c r="N3" s="30">
        <f>K3*E4</f>
        <v>0.5194577787313901</v>
      </c>
      <c r="O3" s="33">
        <f>L3*E4</f>
        <v>5.1907442850901031</v>
      </c>
      <c r="P3" s="28">
        <f>IF(E3&lt;=0.02,O3,IF(E3&gt;0.02,N3))</f>
        <v>5.1907442850901031</v>
      </c>
      <c r="Q3" s="19" t="s">
        <v>50</v>
      </c>
      <c r="R3" s="1"/>
      <c r="S3" s="63"/>
      <c r="T3" s="65">
        <f>P3/E12*3600</f>
        <v>7.187184394740143</v>
      </c>
    </row>
    <row r="4" spans="1:20" ht="18" thickBot="1">
      <c r="A4" s="5"/>
      <c r="B4" s="6" t="s">
        <v>2</v>
      </c>
      <c r="C4" s="7" t="s">
        <v>24</v>
      </c>
      <c r="D4" s="7" t="s">
        <v>27</v>
      </c>
      <c r="E4" s="8">
        <v>2</v>
      </c>
      <c r="F4" s="1"/>
      <c r="G4" s="2"/>
      <c r="H4" s="2"/>
      <c r="I4" s="2"/>
      <c r="J4" s="2"/>
      <c r="K4" s="2"/>
      <c r="L4" s="2"/>
      <c r="M4" s="2"/>
      <c r="N4" s="2"/>
      <c r="O4" s="2"/>
      <c r="P4" s="32">
        <f>P3/E12*3600</f>
        <v>7.187184394740143</v>
      </c>
      <c r="Q4" s="20" t="s">
        <v>49</v>
      </c>
      <c r="R4" s="1"/>
      <c r="S4" s="63">
        <v>0.01</v>
      </c>
      <c r="T4" s="64">
        <f t="dataTable" ref="T4:T1003" dt2D="0" dtr="0" r1="E3"/>
        <v>7.187184394740143</v>
      </c>
    </row>
    <row r="5" spans="1:20" ht="18">
      <c r="A5" s="5"/>
      <c r="B5" s="6" t="s">
        <v>3</v>
      </c>
      <c r="C5" s="7" t="s">
        <v>37</v>
      </c>
      <c r="D5" s="7" t="s">
        <v>27</v>
      </c>
      <c r="E5" s="8">
        <v>0.3</v>
      </c>
      <c r="F5" s="1"/>
      <c r="G5" s="2"/>
      <c r="H5" s="2"/>
      <c r="I5" s="2"/>
      <c r="J5" s="2"/>
      <c r="K5" s="2"/>
      <c r="L5" s="2"/>
      <c r="M5" s="2"/>
      <c r="N5" s="2"/>
      <c r="P5" s="2"/>
      <c r="Q5" s="2"/>
      <c r="S5" s="63">
        <v>0.02</v>
      </c>
      <c r="T5" s="64">
        <v>26.117390436468504</v>
      </c>
    </row>
    <row r="6" spans="1:20">
      <c r="A6" s="5"/>
      <c r="B6" s="6" t="s">
        <v>4</v>
      </c>
      <c r="C6" s="6"/>
      <c r="D6" s="7" t="s">
        <v>27</v>
      </c>
      <c r="E6" s="8">
        <v>0.5</v>
      </c>
      <c r="F6" s="1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S6" s="63">
        <v>0.03</v>
      </c>
      <c r="T6" s="64">
        <v>8.9764364098619325</v>
      </c>
    </row>
    <row r="7" spans="1:20" ht="18">
      <c r="A7" s="5" t="s">
        <v>5</v>
      </c>
      <c r="B7" s="6"/>
      <c r="C7" s="9" t="s">
        <v>38</v>
      </c>
      <c r="D7" s="7" t="s">
        <v>27</v>
      </c>
      <c r="E7" s="8">
        <v>0.01</v>
      </c>
      <c r="F7" s="1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S7" s="63">
        <v>0.04</v>
      </c>
      <c r="T7" s="64">
        <v>16.824444707315092</v>
      </c>
    </row>
    <row r="8" spans="1:20" ht="18">
      <c r="A8" s="5"/>
      <c r="B8" s="6"/>
      <c r="C8" s="9" t="s">
        <v>39</v>
      </c>
      <c r="D8" s="7" t="s">
        <v>27</v>
      </c>
      <c r="E8" s="8"/>
      <c r="F8" s="1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S8" s="63">
        <v>0.05</v>
      </c>
      <c r="T8" s="64">
        <v>27.265412668087368</v>
      </c>
    </row>
    <row r="9" spans="1:20" ht="18">
      <c r="A9" s="5"/>
      <c r="B9" s="6"/>
      <c r="C9" s="9" t="s">
        <v>40</v>
      </c>
      <c r="D9" s="7" t="s">
        <v>27</v>
      </c>
      <c r="E9" s="8">
        <v>0.01</v>
      </c>
      <c r="F9" s="1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S9" s="63">
        <v>0.06</v>
      </c>
      <c r="T9" s="64">
        <v>40.360036320593835</v>
      </c>
    </row>
    <row r="10" spans="1:20" ht="18">
      <c r="A10" s="5"/>
      <c r="B10" s="6"/>
      <c r="C10" s="9" t="s">
        <v>41</v>
      </c>
      <c r="D10" s="7" t="s">
        <v>27</v>
      </c>
      <c r="E10" s="8">
        <v>0.08</v>
      </c>
      <c r="F10" s="1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S10" s="63">
        <v>7.0000000000000007E-2</v>
      </c>
      <c r="T10" s="64">
        <v>56.158556935717655</v>
      </c>
    </row>
    <row r="11" spans="1:20" ht="18">
      <c r="A11" s="5" t="s">
        <v>25</v>
      </c>
      <c r="B11" s="6" t="s">
        <v>32</v>
      </c>
      <c r="C11" s="7" t="s">
        <v>42</v>
      </c>
      <c r="D11" s="7" t="s">
        <v>45</v>
      </c>
      <c r="E11" s="10">
        <f>((6.7*SQRT(9.81))/E7^(1/6))</f>
        <v>45.210846619898739</v>
      </c>
      <c r="F11" s="1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S11" s="63">
        <v>0.08</v>
      </c>
      <c r="T11" s="64">
        <v>74.703972488153696</v>
      </c>
    </row>
    <row r="12" spans="1:20" ht="18">
      <c r="A12" s="5"/>
      <c r="B12" s="6" t="s">
        <v>6</v>
      </c>
      <c r="C12" s="7" t="s">
        <v>34</v>
      </c>
      <c r="D12" s="7" t="s">
        <v>33</v>
      </c>
      <c r="E12" s="8">
        <v>2600</v>
      </c>
      <c r="F12" s="1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S12" s="63">
        <v>0.09</v>
      </c>
      <c r="T12" s="64">
        <v>96.033946781327302</v>
      </c>
    </row>
    <row r="13" spans="1:20">
      <c r="A13" s="5"/>
      <c r="B13" s="6" t="s">
        <v>7</v>
      </c>
      <c r="C13" s="7" t="s">
        <v>31</v>
      </c>
      <c r="D13" s="7" t="s">
        <v>26</v>
      </c>
      <c r="E13" s="11">
        <f>E12/E14</f>
        <v>2.6</v>
      </c>
      <c r="F13" s="1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S13" s="63">
        <v>0.1</v>
      </c>
      <c r="T13" s="64">
        <v>120.1820416462679</v>
      </c>
    </row>
    <row r="14" spans="1:20" ht="18">
      <c r="A14" s="5" t="s">
        <v>8</v>
      </c>
      <c r="B14" s="6" t="s">
        <v>9</v>
      </c>
      <c r="C14" s="7" t="s">
        <v>35</v>
      </c>
      <c r="D14" s="7" t="s">
        <v>33</v>
      </c>
      <c r="E14" s="8">
        <v>1000</v>
      </c>
      <c r="F14" s="1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S14" s="63">
        <v>0.11</v>
      </c>
      <c r="T14" s="64">
        <v>147.17856066912623</v>
      </c>
    </row>
    <row r="15" spans="1:20" ht="18.75" thickBot="1">
      <c r="A15" s="12"/>
      <c r="B15" s="13" t="s">
        <v>48</v>
      </c>
      <c r="C15" s="14" t="s">
        <v>36</v>
      </c>
      <c r="D15" s="14" t="s">
        <v>47</v>
      </c>
      <c r="E15" s="27">
        <f>E5*E4*I3</f>
        <v>0.11395082503693996</v>
      </c>
      <c r="F15" s="1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S15" s="63">
        <v>0.12</v>
      </c>
      <c r="T15" s="64">
        <v>177.05115335052938</v>
      </c>
    </row>
    <row r="16" spans="1:20" ht="25.15" customHeight="1">
      <c r="F16" s="2"/>
      <c r="G16" s="2"/>
      <c r="H16" s="2"/>
      <c r="I16" s="2"/>
      <c r="J16" s="2"/>
      <c r="K16" s="21"/>
      <c r="L16" s="21"/>
      <c r="M16" s="2"/>
      <c r="N16" s="2"/>
      <c r="O16" s="2"/>
      <c r="P16" s="2"/>
      <c r="Q16" s="2"/>
      <c r="S16" s="63">
        <v>0.13</v>
      </c>
      <c r="T16" s="64">
        <v>209.82526317981643</v>
      </c>
    </row>
    <row r="17" spans="1:20">
      <c r="F17" s="2"/>
      <c r="G17" s="2"/>
      <c r="S17" s="63">
        <v>0.14000000000000001</v>
      </c>
      <c r="T17" s="64">
        <v>245.52446949931368</v>
      </c>
    </row>
    <row r="18" spans="1:20" ht="15.75" thickBot="1">
      <c r="S18" s="63">
        <v>0.15</v>
      </c>
      <c r="T18" s="64">
        <v>284.17075450087719</v>
      </c>
    </row>
    <row r="19" spans="1:20">
      <c r="A19" s="34" t="s">
        <v>43</v>
      </c>
      <c r="B19" s="35"/>
      <c r="C19" s="35"/>
      <c r="D19" s="42"/>
      <c r="S19" s="63">
        <v>0.16</v>
      </c>
      <c r="T19" s="64">
        <v>325.78471588081521</v>
      </c>
    </row>
    <row r="20" spans="1:20">
      <c r="A20" s="36"/>
      <c r="B20" s="37"/>
      <c r="C20" s="37"/>
      <c r="D20" s="43"/>
      <c r="N20" s="2"/>
      <c r="S20" s="63">
        <v>0.17</v>
      </c>
      <c r="T20" s="64">
        <v>370.38573906626743</v>
      </c>
    </row>
    <row r="21" spans="1:20">
      <c r="A21" s="1"/>
      <c r="B21" s="2"/>
      <c r="C21" s="37"/>
      <c r="D21" s="43"/>
      <c r="S21" s="63">
        <v>0.18</v>
      </c>
      <c r="T21" s="64">
        <v>417.9921387224112</v>
      </c>
    </row>
    <row r="22" spans="1:20">
      <c r="A22" s="38" t="s">
        <v>44</v>
      </c>
      <c r="B22" s="39"/>
      <c r="C22" s="37"/>
      <c r="D22" s="43"/>
      <c r="S22" s="63">
        <v>0.19</v>
      </c>
      <c r="T22" s="64">
        <v>468.62127648783962</v>
      </c>
    </row>
    <row r="23" spans="1:20">
      <c r="A23" s="1"/>
      <c r="B23" s="2"/>
      <c r="C23" s="37"/>
      <c r="D23" s="43"/>
      <c r="S23" s="63">
        <v>0.2</v>
      </c>
      <c r="T23" s="64">
        <v>522.28966001823062</v>
      </c>
    </row>
    <row r="24" spans="1:20">
      <c r="A24" s="1"/>
      <c r="B24" s="2"/>
      <c r="C24" s="37"/>
      <c r="D24" s="43"/>
      <c r="S24" s="63">
        <v>0.21</v>
      </c>
      <c r="T24" s="64">
        <v>579.01302712443248</v>
      </c>
    </row>
    <row r="25" spans="1:20">
      <c r="A25" s="1"/>
      <c r="B25" s="2"/>
      <c r="C25" s="37"/>
      <c r="D25" s="43"/>
      <c r="S25" s="63">
        <v>0.22</v>
      </c>
      <c r="T25" s="64">
        <v>638.80641787457239</v>
      </c>
    </row>
    <row r="26" spans="1:20">
      <c r="A26" s="38" t="s">
        <v>17</v>
      </c>
      <c r="B26" s="39"/>
      <c r="C26" s="37"/>
      <c r="D26" s="43"/>
      <c r="S26" s="63">
        <v>0.23</v>
      </c>
      <c r="T26" s="64">
        <v>701.68423686798519</v>
      </c>
    </row>
    <row r="27" spans="1:20">
      <c r="A27" s="1"/>
      <c r="B27" s="2"/>
      <c r="C27" s="37"/>
      <c r="D27" s="43"/>
      <c r="S27" s="63">
        <v>0.24</v>
      </c>
      <c r="T27" s="64">
        <v>767.66030740255235</v>
      </c>
    </row>
    <row r="28" spans="1:20">
      <c r="A28" s="1"/>
      <c r="B28" s="2"/>
      <c r="C28" s="37"/>
      <c r="D28" s="43"/>
      <c r="S28" s="63">
        <v>0.25</v>
      </c>
      <c r="T28" s="64">
        <v>836.74791889426842</v>
      </c>
    </row>
    <row r="29" spans="1:20">
      <c r="A29" s="1"/>
      <c r="B29" s="2"/>
      <c r="C29" s="37"/>
      <c r="D29" s="43"/>
      <c r="S29" s="63">
        <v>0.26</v>
      </c>
      <c r="T29" s="64">
        <v>908.95986863337021</v>
      </c>
    </row>
    <row r="30" spans="1:20">
      <c r="A30" s="40" t="s">
        <v>46</v>
      </c>
      <c r="B30" s="41"/>
      <c r="C30" s="37"/>
      <c r="D30" s="43"/>
      <c r="S30" s="63">
        <v>0.27</v>
      </c>
      <c r="T30" s="64">
        <v>984.30849875102001</v>
      </c>
    </row>
    <row r="31" spans="1:20" ht="15.75" thickBot="1">
      <c r="A31" s="3"/>
      <c r="B31" s="4"/>
      <c r="C31" s="44"/>
      <c r="D31" s="45"/>
      <c r="S31" s="63">
        <v>0.28000000000000003</v>
      </c>
      <c r="T31" s="64">
        <v>1062.8057291074667</v>
      </c>
    </row>
    <row r="32" spans="1:20">
      <c r="S32" s="63">
        <v>0.28999999999999998</v>
      </c>
      <c r="T32" s="64">
        <v>1144.4630866848443</v>
      </c>
    </row>
    <row r="33" spans="19:20">
      <c r="S33" s="63">
        <v>0.3</v>
      </c>
      <c r="T33" s="64">
        <v>1229.2917319666819</v>
      </c>
    </row>
    <row r="34" spans="19:20">
      <c r="S34" s="63">
        <v>0.31</v>
      </c>
      <c r="T34" s="64">
        <v>1317.3024827054894</v>
      </c>
    </row>
    <row r="35" spans="19:20">
      <c r="S35" s="63">
        <v>0.32</v>
      </c>
      <c r="T35" s="64">
        <v>1408.5058354148168</v>
      </c>
    </row>
    <row r="36" spans="19:20">
      <c r="S36" s="63">
        <v>0.33</v>
      </c>
      <c r="T36" s="64">
        <v>1502.9119848694927</v>
      </c>
    </row>
    <row r="37" spans="19:20">
      <c r="S37" s="63">
        <v>0.34</v>
      </c>
      <c r="T37" s="64">
        <v>1600.5308418546413</v>
      </c>
    </row>
    <row r="38" spans="19:20">
      <c r="S38" s="63">
        <v>0.35</v>
      </c>
      <c r="T38" s="64">
        <v>1701.3720493686774</v>
      </c>
    </row>
    <row r="39" spans="19:20">
      <c r="S39" s="63">
        <v>0.36</v>
      </c>
      <c r="T39" s="64">
        <v>1805.4449974561462</v>
      </c>
    </row>
    <row r="40" spans="19:20">
      <c r="S40" s="63">
        <v>0.37</v>
      </c>
      <c r="T40" s="64">
        <v>1912.7588368218196</v>
      </c>
    </row>
    <row r="41" spans="19:20">
      <c r="S41" s="63">
        <v>0.38</v>
      </c>
      <c r="T41" s="64">
        <v>2023.3224913570464</v>
      </c>
    </row>
    <row r="42" spans="19:20">
      <c r="S42" s="63">
        <v>0.39</v>
      </c>
      <c r="T42" s="64">
        <v>2137.1446696921134</v>
      </c>
    </row>
    <row r="43" spans="19:20">
      <c r="S43" s="63">
        <v>0.4</v>
      </c>
      <c r="T43" s="64">
        <v>2254.2338758738306</v>
      </c>
    </row>
    <row r="44" spans="19:20">
      <c r="S44" s="63">
        <v>0.41</v>
      </c>
      <c r="T44" s="64">
        <v>2374.5984192551487</v>
      </c>
    </row>
    <row r="45" spans="19:20">
      <c r="S45" s="63">
        <v>0.42</v>
      </c>
      <c r="T45" s="64">
        <v>2498.246423673108</v>
      </c>
    </row>
    <row r="46" spans="19:20">
      <c r="S46" s="63">
        <v>0.43</v>
      </c>
      <c r="T46" s="64">
        <v>2625.1858359823127</v>
      </c>
    </row>
    <row r="47" spans="19:20">
      <c r="S47" s="63">
        <v>0.44</v>
      </c>
      <c r="T47" s="64">
        <v>2755.4244340033656</v>
      </c>
    </row>
    <row r="48" spans="19:20">
      <c r="S48" s="63">
        <v>0.45</v>
      </c>
      <c r="T48" s="64">
        <v>2888.969833938967</v>
      </c>
    </row>
    <row r="49" spans="19:20">
      <c r="S49" s="63">
        <v>0.46</v>
      </c>
      <c r="T49" s="64">
        <v>3025.8294973045395</v>
      </c>
    </row>
    <row r="50" spans="19:20">
      <c r="S50" s="63">
        <v>0.47</v>
      </c>
      <c r="T50" s="64">
        <v>3166.0107374151971</v>
      </c>
    </row>
    <row r="51" spans="19:20">
      <c r="S51" s="63">
        <v>0.48</v>
      </c>
      <c r="T51" s="64">
        <v>3309.5207254664065</v>
      </c>
    </row>
    <row r="52" spans="19:20">
      <c r="S52" s="63">
        <v>0.49</v>
      </c>
      <c r="T52" s="64">
        <v>3456.3664962418657</v>
      </c>
    </row>
    <row r="53" spans="19:20">
      <c r="S53" s="63">
        <v>0.5</v>
      </c>
      <c r="T53" s="64">
        <v>3606.5549534786924</v>
      </c>
    </row>
    <row r="54" spans="19:20">
      <c r="S54" s="63">
        <v>0.51</v>
      </c>
      <c r="T54" s="64">
        <v>3760.0928749170221</v>
      </c>
    </row>
    <row r="55" spans="19:20">
      <c r="S55" s="63">
        <v>0.52</v>
      </c>
      <c r="T55" s="64">
        <v>3916.9869170585266</v>
      </c>
    </row>
    <row r="56" spans="19:20">
      <c r="S56" s="63">
        <v>0.53</v>
      </c>
      <c r="T56" s="64">
        <v>4077.2436196559152</v>
      </c>
    </row>
    <row r="57" spans="19:20">
      <c r="S57" s="63">
        <v>0.54</v>
      </c>
      <c r="T57" s="64">
        <v>4240.8694099535496</v>
      </c>
    </row>
    <row r="58" spans="19:20">
      <c r="S58" s="63">
        <v>0.55000000000000004</v>
      </c>
      <c r="T58" s="64">
        <v>4407.87060669733</v>
      </c>
    </row>
    <row r="59" spans="19:20">
      <c r="S59" s="63">
        <v>0.56000000000000005</v>
      </c>
      <c r="T59" s="64">
        <v>4578.2534239304632</v>
      </c>
    </row>
    <row r="60" spans="19:20">
      <c r="S60" s="63">
        <v>0.56999999999999995</v>
      </c>
      <c r="T60" s="64">
        <v>4752.0239745901781</v>
      </c>
    </row>
    <row r="61" spans="19:20">
      <c r="S61" s="63">
        <v>0.57999999999999996</v>
      </c>
      <c r="T61" s="64">
        <v>4929.1882739192115</v>
      </c>
    </row>
    <row r="62" spans="19:20">
      <c r="S62" s="63">
        <v>0.59</v>
      </c>
      <c r="T62" s="64">
        <v>5109.752242704637</v>
      </c>
    </row>
    <row r="63" spans="19:20">
      <c r="S63" s="63">
        <v>0.6</v>
      </c>
      <c r="T63" s="64">
        <v>5293.7217103556168</v>
      </c>
    </row>
    <row r="64" spans="19:20">
      <c r="S64" s="63">
        <v>0.61</v>
      </c>
      <c r="T64" s="64">
        <v>5481.1024178306498</v>
      </c>
    </row>
    <row r="65" spans="19:20">
      <c r="S65" s="63">
        <v>0.62</v>
      </c>
      <c r="T65" s="64">
        <v>5671.9000204240592</v>
      </c>
    </row>
    <row r="66" spans="19:20">
      <c r="S66" s="63">
        <v>0.63</v>
      </c>
      <c r="T66" s="64">
        <v>5866.1200904206689</v>
      </c>
    </row>
    <row r="67" spans="19:20">
      <c r="S67" s="63">
        <v>0.64</v>
      </c>
      <c r="T67" s="64">
        <v>6063.7681196269223</v>
      </c>
    </row>
    <row r="68" spans="19:20">
      <c r="S68" s="63">
        <v>0.65</v>
      </c>
      <c r="T68" s="64">
        <v>6264.8495217860636</v>
      </c>
    </row>
    <row r="69" spans="19:20">
      <c r="S69" s="63">
        <v>0.66</v>
      </c>
      <c r="T69" s="64">
        <v>6469.3696348843878</v>
      </c>
    </row>
    <row r="70" spans="19:20">
      <c r="S70" s="63">
        <v>0.67</v>
      </c>
      <c r="T70" s="64">
        <v>6677.3337233551083</v>
      </c>
    </row>
    <row r="71" spans="19:20">
      <c r="S71" s="63">
        <v>0.68</v>
      </c>
      <c r="T71" s="64">
        <v>6888.7469801858033</v>
      </c>
    </row>
    <row r="72" spans="19:20">
      <c r="S72" s="63">
        <v>0.69</v>
      </c>
      <c r="T72" s="64">
        <v>7103.6145289350943</v>
      </c>
    </row>
    <row r="73" spans="19:20">
      <c r="S73" s="63">
        <v>0.7</v>
      </c>
      <c r="T73" s="64">
        <v>7321.9414256637101</v>
      </c>
    </row>
    <row r="74" spans="19:20">
      <c r="S74" s="63">
        <v>0.71</v>
      </c>
      <c r="T74" s="64">
        <v>7543.7326607846999</v>
      </c>
    </row>
    <row r="75" spans="19:20">
      <c r="S75" s="63">
        <v>0.72</v>
      </c>
      <c r="T75" s="64">
        <v>7768.9931608374109</v>
      </c>
    </row>
    <row r="76" spans="19:20">
      <c r="S76" s="63">
        <v>0.73</v>
      </c>
      <c r="T76" s="64">
        <v>7997.7277901892521</v>
      </c>
    </row>
    <row r="77" spans="19:20">
      <c r="S77" s="63">
        <v>0.74</v>
      </c>
      <c r="T77" s="64">
        <v>8229.941352669257</v>
      </c>
    </row>
    <row r="78" spans="19:20">
      <c r="S78" s="63">
        <v>0.75</v>
      </c>
      <c r="T78" s="64">
        <v>8465.638593136995</v>
      </c>
    </row>
    <row r="79" spans="19:20">
      <c r="S79" s="63">
        <v>0.76</v>
      </c>
      <c r="T79" s="64">
        <v>8704.8241989902654</v>
      </c>
    </row>
    <row r="80" spans="19:20">
      <c r="S80" s="63">
        <v>0.77</v>
      </c>
      <c r="T80" s="64">
        <v>8947.5028016147498</v>
      </c>
    </row>
    <row r="81" spans="19:20">
      <c r="S81" s="63">
        <v>0.78</v>
      </c>
      <c r="T81" s="64">
        <v>9193.6789777785361</v>
      </c>
    </row>
    <row r="82" spans="19:20">
      <c r="S82" s="63">
        <v>0.79</v>
      </c>
      <c r="T82" s="64">
        <v>9443.357250974379</v>
      </c>
    </row>
    <row r="83" spans="19:20">
      <c r="S83" s="63">
        <v>0.8</v>
      </c>
      <c r="T83" s="64">
        <v>9696.542092712205</v>
      </c>
    </row>
    <row r="84" spans="19:20">
      <c r="S84" s="63">
        <v>0.81</v>
      </c>
      <c r="T84" s="64">
        <v>9953.2379237644127</v>
      </c>
    </row>
    <row r="85" spans="19:20">
      <c r="S85" s="63">
        <v>0.82</v>
      </c>
      <c r="T85" s="64">
        <v>10213.449115366135</v>
      </c>
    </row>
    <row r="86" spans="19:20">
      <c r="S86" s="63">
        <v>0.83</v>
      </c>
      <c r="T86" s="64">
        <v>10477.179990372784</v>
      </c>
    </row>
    <row r="87" spans="19:20">
      <c r="S87" s="63">
        <v>0.84</v>
      </c>
      <c r="T87" s="64">
        <v>10744.434824376718</v>
      </c>
    </row>
    <row r="88" spans="19:20">
      <c r="S88" s="63">
        <v>0.85</v>
      </c>
      <c r="T88" s="64">
        <v>11015.217846785103</v>
      </c>
    </row>
    <row r="89" spans="19:20">
      <c r="S89" s="63">
        <v>0.86</v>
      </c>
      <c r="T89" s="64">
        <v>11289.533241860683</v>
      </c>
    </row>
    <row r="90" spans="19:20">
      <c r="S90" s="63">
        <v>0.87</v>
      </c>
      <c r="T90" s="64">
        <v>11567.385149727161</v>
      </c>
    </row>
    <row r="91" spans="19:20">
      <c r="S91" s="63">
        <v>0.88</v>
      </c>
      <c r="T91" s="64">
        <v>11848.77766734081</v>
      </c>
    </row>
    <row r="92" spans="19:20">
      <c r="S92" s="63">
        <v>0.89</v>
      </c>
      <c r="T92" s="64">
        <v>12133.714849429805</v>
      </c>
    </row>
    <row r="93" spans="19:20">
      <c r="S93" s="63">
        <v>0.9</v>
      </c>
      <c r="T93" s="64">
        <v>12422.20070940273</v>
      </c>
    </row>
    <row r="94" spans="19:20">
      <c r="S94" s="63">
        <v>0.91</v>
      </c>
      <c r="T94" s="64">
        <v>12714.23922022755</v>
      </c>
    </row>
    <row r="95" spans="19:20">
      <c r="S95" s="63">
        <v>0.92</v>
      </c>
      <c r="T95" s="64">
        <v>13009.834315282395</v>
      </c>
    </row>
    <row r="96" spans="19:20">
      <c r="S96" s="63">
        <v>0.93</v>
      </c>
      <c r="T96" s="64">
        <v>13308.989889179291</v>
      </c>
    </row>
    <row r="97" spans="19:20">
      <c r="S97" s="63">
        <v>0.94</v>
      </c>
      <c r="T97" s="64">
        <v>13611.70979856204</v>
      </c>
    </row>
    <row r="98" spans="19:20">
      <c r="S98" s="63">
        <v>0.95</v>
      </c>
      <c r="T98" s="64">
        <v>13917.997862879305</v>
      </c>
    </row>
    <row r="99" spans="19:20">
      <c r="S99" s="63">
        <v>0.96</v>
      </c>
      <c r="T99" s="64">
        <v>14227.857865133892</v>
      </c>
    </row>
    <row r="100" spans="19:20">
      <c r="S100" s="63">
        <v>0.97</v>
      </c>
      <c r="T100" s="64">
        <v>14541.293552609248</v>
      </c>
    </row>
    <row r="101" spans="19:20">
      <c r="S101" s="63">
        <v>0.98</v>
      </c>
      <c r="T101" s="64">
        <v>14858.308637574113</v>
      </c>
    </row>
    <row r="102" spans="19:20">
      <c r="S102" s="63">
        <v>0.99</v>
      </c>
      <c r="T102" s="64">
        <v>15178.906797966138</v>
      </c>
    </row>
    <row r="103" spans="19:20">
      <c r="S103" s="63">
        <v>1</v>
      </c>
      <c r="T103" s="64">
        <v>15503.091678055349</v>
      </c>
    </row>
    <row r="104" spans="19:20">
      <c r="S104" s="63">
        <v>1.01</v>
      </c>
      <c r="T104" s="64">
        <v>15830.866889088251</v>
      </c>
    </row>
    <row r="105" spans="19:20">
      <c r="S105" s="63">
        <v>1.02</v>
      </c>
      <c r="T105" s="64">
        <v>16162.236009913267</v>
      </c>
    </row>
    <row r="106" spans="19:20">
      <c r="S106" s="63">
        <v>1.03</v>
      </c>
      <c r="T106" s="64">
        <v>16497.202587588348</v>
      </c>
    </row>
    <row r="107" spans="19:20">
      <c r="S107" s="63">
        <v>1.04</v>
      </c>
      <c r="T107" s="64">
        <v>16835.770137971282</v>
      </c>
    </row>
    <row r="108" spans="19:20">
      <c r="S108" s="63">
        <v>1.05</v>
      </c>
      <c r="T108" s="64">
        <v>17177.942146293492</v>
      </c>
    </row>
    <row r="109" spans="19:20">
      <c r="S109" s="63">
        <v>1.06</v>
      </c>
      <c r="T109" s="64">
        <v>17523.722067717852</v>
      </c>
    </row>
    <row r="110" spans="19:20">
      <c r="S110" s="63">
        <v>1.07</v>
      </c>
      <c r="T110" s="64">
        <v>17873.113327881161</v>
      </c>
    </row>
    <row r="111" spans="19:20">
      <c r="S111" s="63">
        <v>1.08</v>
      </c>
      <c r="T111" s="64">
        <v>18226.119323421797</v>
      </c>
    </row>
    <row r="112" spans="19:20">
      <c r="S112" s="63">
        <v>1.0900000000000001</v>
      </c>
      <c r="T112" s="64">
        <v>18582.743422493106</v>
      </c>
    </row>
    <row r="113" spans="19:20">
      <c r="S113" s="63">
        <v>1.1000000000000001</v>
      </c>
      <c r="T113" s="64">
        <v>18942.988965263117</v>
      </c>
    </row>
    <row r="114" spans="19:20">
      <c r="S114" s="63">
        <v>1.1100000000000001</v>
      </c>
      <c r="T114" s="64">
        <v>19306.85926440089</v>
      </c>
    </row>
    <row r="115" spans="19:20">
      <c r="S115" s="63">
        <v>1.1200000000000001</v>
      </c>
      <c r="T115" s="64">
        <v>19674.357605550187</v>
      </c>
    </row>
    <row r="116" spans="19:20">
      <c r="S116" s="63">
        <v>1.1299999999999999</v>
      </c>
      <c r="T116" s="64">
        <v>20045.487247790683</v>
      </c>
    </row>
    <row r="117" spans="19:20">
      <c r="S117" s="63">
        <v>1.1399999999999999</v>
      </c>
      <c r="T117" s="64">
        <v>20420.25142408743</v>
      </c>
    </row>
    <row r="118" spans="19:20">
      <c r="S118" s="63">
        <v>1.1499999999999999</v>
      </c>
      <c r="T118" s="64">
        <v>20798.653341728626</v>
      </c>
    </row>
    <row r="119" spans="19:20">
      <c r="S119" s="63">
        <v>1.1599999999999999</v>
      </c>
      <c r="T119" s="64">
        <v>21180.69618275245</v>
      </c>
    </row>
    <row r="120" spans="19:20">
      <c r="S120" s="63">
        <v>1.17</v>
      </c>
      <c r="T120" s="64">
        <v>21566.383104363049</v>
      </c>
    </row>
    <row r="121" spans="19:20">
      <c r="S121" s="63">
        <v>1.18</v>
      </c>
      <c r="T121" s="64">
        <v>21955.717239336209</v>
      </c>
    </row>
    <row r="122" spans="19:20">
      <c r="S122" s="63">
        <v>1.19</v>
      </c>
      <c r="T122" s="64">
        <v>22348.701696414999</v>
      </c>
    </row>
    <row r="123" spans="19:20">
      <c r="S123" s="63">
        <v>1.2</v>
      </c>
      <c r="T123" s="64">
        <v>22745.339560695655</v>
      </c>
    </row>
    <row r="124" spans="19:20">
      <c r="S124" s="63">
        <v>1.21</v>
      </c>
      <c r="T124" s="64">
        <v>23145.633894004179</v>
      </c>
    </row>
    <row r="125" spans="19:20">
      <c r="S125" s="63">
        <v>1.22</v>
      </c>
      <c r="T125" s="64">
        <v>23549.587735263805</v>
      </c>
    </row>
    <row r="126" spans="19:20">
      <c r="S126" s="63">
        <v>1.23</v>
      </c>
      <c r="T126" s="64">
        <v>23957.204100853643</v>
      </c>
    </row>
    <row r="127" spans="19:20">
      <c r="S127" s="63">
        <v>1.24</v>
      </c>
      <c r="T127" s="64">
        <v>24368.485984958948</v>
      </c>
    </row>
    <row r="128" spans="19:20">
      <c r="S128" s="63">
        <v>1.25</v>
      </c>
      <c r="T128" s="64">
        <v>24783.43635991299</v>
      </c>
    </row>
    <row r="129" spans="19:20">
      <c r="S129" s="63">
        <v>1.26</v>
      </c>
      <c r="T129" s="64">
        <v>25202.05817653106</v>
      </c>
    </row>
    <row r="130" spans="19:20">
      <c r="S130" s="63">
        <v>1.27</v>
      </c>
      <c r="T130" s="64">
        <v>25624.354364436735</v>
      </c>
    </row>
    <row r="131" spans="19:20">
      <c r="S131" s="63">
        <v>1.28</v>
      </c>
      <c r="T131" s="64">
        <v>26050.327832380612</v>
      </c>
    </row>
    <row r="132" spans="19:20">
      <c r="S132" s="63">
        <v>1.29</v>
      </c>
      <c r="T132" s="64">
        <v>26479.981468551781</v>
      </c>
    </row>
    <row r="133" spans="19:20">
      <c r="S133" s="63">
        <v>1.3</v>
      </c>
      <c r="T133" s="64">
        <v>26913.318140882329</v>
      </c>
    </row>
    <row r="134" spans="19:20">
      <c r="S134" s="63">
        <v>1.31</v>
      </c>
      <c r="T134" s="64">
        <v>27350.340697344927</v>
      </c>
    </row>
    <row r="135" spans="19:20">
      <c r="S135" s="63">
        <v>1.32</v>
      </c>
      <c r="T135" s="64">
        <v>27791.051966243853</v>
      </c>
    </row>
    <row r="136" spans="19:20">
      <c r="S136" s="63">
        <v>1.33</v>
      </c>
      <c r="T136" s="64">
        <v>28235.454756499559</v>
      </c>
    </row>
    <row r="137" spans="19:20">
      <c r="S137" s="63">
        <v>1.34</v>
      </c>
      <c r="T137" s="64">
        <v>28683.551857927014</v>
      </c>
    </row>
    <row r="138" spans="19:20">
      <c r="S138" s="63">
        <v>1.35</v>
      </c>
      <c r="T138" s="64">
        <v>29135.346041507983</v>
      </c>
    </row>
    <row r="139" spans="19:20">
      <c r="S139" s="63">
        <v>1.36</v>
      </c>
      <c r="T139" s="64">
        <v>29590.840059657454</v>
      </c>
    </row>
    <row r="140" spans="19:20">
      <c r="S140" s="63">
        <v>1.37</v>
      </c>
      <c r="T140" s="64">
        <v>30050.036646484314</v>
      </c>
    </row>
    <row r="141" spans="19:20">
      <c r="S141" s="63">
        <v>1.38</v>
      </c>
      <c r="T141" s="64">
        <v>30512.938518046489</v>
      </c>
    </row>
    <row r="142" spans="19:20">
      <c r="S142" s="63">
        <v>1.39</v>
      </c>
      <c r="T142" s="64">
        <v>30979.548372600766</v>
      </c>
    </row>
    <row r="143" spans="19:20">
      <c r="S143" s="63">
        <v>1.4</v>
      </c>
      <c r="T143" s="64">
        <v>31449.868890847229</v>
      </c>
    </row>
    <row r="144" spans="19:20">
      <c r="S144" s="63">
        <v>1.41</v>
      </c>
      <c r="T144" s="64">
        <v>31923.902736168755</v>
      </c>
    </row>
    <row r="145" spans="19:20">
      <c r="S145" s="63">
        <v>1.42</v>
      </c>
      <c r="T145" s="64">
        <v>32401.652554865508</v>
      </c>
    </row>
    <row r="146" spans="19:20">
      <c r="S146" s="63">
        <v>1.43</v>
      </c>
      <c r="T146" s="64">
        <v>32883.120976384569</v>
      </c>
    </row>
    <row r="147" spans="19:20">
      <c r="S147" s="63">
        <v>1.44</v>
      </c>
      <c r="T147" s="64">
        <v>33368.310613544934</v>
      </c>
    </row>
    <row r="148" spans="19:20">
      <c r="S148" s="63">
        <v>1.45</v>
      </c>
      <c r="T148" s="64">
        <v>33857.224062758054</v>
      </c>
    </row>
    <row r="149" spans="19:20">
      <c r="S149" s="63">
        <v>1.46</v>
      </c>
      <c r="T149" s="64">
        <v>34349.863904243684</v>
      </c>
    </row>
    <row r="150" spans="19:20">
      <c r="S150" s="63">
        <v>1.47</v>
      </c>
      <c r="T150" s="64">
        <v>34846.232702241694</v>
      </c>
    </row>
    <row r="151" spans="19:20">
      <c r="S151" s="63">
        <v>1.48</v>
      </c>
      <c r="T151" s="64">
        <v>35346.333005219582</v>
      </c>
    </row>
    <row r="152" spans="19:20">
      <c r="S152" s="63">
        <v>1.49</v>
      </c>
      <c r="T152" s="64">
        <v>35850.167346075854</v>
      </c>
    </row>
    <row r="153" spans="19:20">
      <c r="S153" s="63">
        <v>1.5</v>
      </c>
      <c r="T153" s="64">
        <v>36357.738242339445</v>
      </c>
    </row>
    <row r="154" spans="19:20">
      <c r="S154" s="63">
        <v>1.51</v>
      </c>
      <c r="T154" s="64">
        <v>36869.048196365351</v>
      </c>
    </row>
    <row r="155" spans="19:20">
      <c r="S155" s="63">
        <v>1.52</v>
      </c>
      <c r="T155" s="64">
        <v>37384.099695526347</v>
      </c>
    </row>
    <row r="156" spans="19:20">
      <c r="S156" s="63">
        <v>1.53</v>
      </c>
      <c r="T156" s="64">
        <v>37902.895212401221</v>
      </c>
    </row>
    <row r="157" spans="19:20">
      <c r="S157" s="63">
        <v>1.54</v>
      </c>
      <c r="T157" s="64">
        <v>38425.437204959228</v>
      </c>
    </row>
    <row r="158" spans="19:20">
      <c r="S158" s="63">
        <v>1.55</v>
      </c>
      <c r="T158" s="64">
        <v>38951.728116741135</v>
      </c>
    </row>
    <row r="159" spans="19:20">
      <c r="S159" s="63">
        <v>1.56</v>
      </c>
      <c r="T159" s="64">
        <v>39481.77037703689</v>
      </c>
    </row>
    <row r="160" spans="19:20">
      <c r="S160" s="63">
        <v>1.57</v>
      </c>
      <c r="T160" s="64">
        <v>40015.566401059965</v>
      </c>
    </row>
    <row r="161" spans="19:20">
      <c r="S161" s="63">
        <v>1.58</v>
      </c>
      <c r="T161" s="64">
        <v>40553.118590118473</v>
      </c>
    </row>
    <row r="162" spans="19:20">
      <c r="S162" s="63">
        <v>1.59</v>
      </c>
      <c r="T162" s="64">
        <v>41094.429331783002</v>
      </c>
    </row>
    <row r="163" spans="19:20">
      <c r="S163" s="63">
        <v>1.6</v>
      </c>
      <c r="T163" s="64">
        <v>41639.501000051569</v>
      </c>
    </row>
    <row r="164" spans="19:20">
      <c r="S164" s="63">
        <v>1.61</v>
      </c>
      <c r="T164" s="64">
        <v>42188.335955511538</v>
      </c>
    </row>
    <row r="165" spans="19:20">
      <c r="S165" s="63">
        <v>1.62</v>
      </c>
      <c r="T165" s="64">
        <v>42740.936545498378</v>
      </c>
    </row>
    <row r="166" spans="19:20">
      <c r="S166" s="63">
        <v>1.63</v>
      </c>
      <c r="T166" s="64">
        <v>43297.305104251958</v>
      </c>
    </row>
    <row r="167" spans="19:20">
      <c r="S167" s="63">
        <v>1.64</v>
      </c>
      <c r="T167" s="64">
        <v>43857.443953069633</v>
      </c>
    </row>
    <row r="168" spans="19:20">
      <c r="S168" s="63">
        <v>1.65</v>
      </c>
      <c r="T168" s="64">
        <v>44421.355400456938</v>
      </c>
    </row>
    <row r="169" spans="19:20">
      <c r="S169" s="63">
        <v>1.66</v>
      </c>
      <c r="T169" s="64">
        <v>44989.041742275505</v>
      </c>
    </row>
    <row r="170" spans="19:20">
      <c r="S170" s="63">
        <v>1.67</v>
      </c>
      <c r="T170" s="64">
        <v>45560.505261888269</v>
      </c>
    </row>
    <row r="171" spans="19:20">
      <c r="S171" s="63">
        <v>1.68</v>
      </c>
      <c r="T171" s="64">
        <v>46135.748230302393</v>
      </c>
    </row>
    <row r="172" spans="19:20">
      <c r="S172" s="63">
        <v>1.69</v>
      </c>
      <c r="T172" s="64">
        <v>46714.772906309445</v>
      </c>
    </row>
    <row r="173" spans="19:20">
      <c r="S173" s="63">
        <v>1.7</v>
      </c>
      <c r="T173" s="64">
        <v>47297.581536623395</v>
      </c>
    </row>
    <row r="174" spans="19:20">
      <c r="S174" s="63">
        <v>1.71</v>
      </c>
      <c r="T174" s="64">
        <v>47884.176356016105</v>
      </c>
    </row>
    <row r="175" spans="19:20">
      <c r="S175" s="63">
        <v>1.72</v>
      </c>
      <c r="T175" s="64">
        <v>48474.559587450451</v>
      </c>
    </row>
    <row r="176" spans="19:20">
      <c r="S176" s="63">
        <v>1.73</v>
      </c>
      <c r="T176" s="64">
        <v>49068.733442211495</v>
      </c>
    </row>
    <row r="177" spans="19:20">
      <c r="S177" s="63">
        <v>1.74</v>
      </c>
      <c r="T177" s="64">
        <v>49666.700120035079</v>
      </c>
    </row>
    <row r="178" spans="19:20">
      <c r="S178" s="63">
        <v>1.75</v>
      </c>
      <c r="T178" s="64">
        <v>50268.461809234497</v>
      </c>
    </row>
    <row r="179" spans="19:20">
      <c r="S179" s="63">
        <v>1.76</v>
      </c>
      <c r="T179" s="64">
        <v>50874.020686824952</v>
      </c>
    </row>
    <row r="180" spans="19:20">
      <c r="S180" s="63">
        <v>1.77</v>
      </c>
      <c r="T180" s="64">
        <v>51483.378918646027</v>
      </c>
    </row>
    <row r="181" spans="19:20">
      <c r="S181" s="63">
        <v>1.78</v>
      </c>
      <c r="T181" s="64">
        <v>52096.538659482168</v>
      </c>
    </row>
    <row r="182" spans="19:20">
      <c r="S182" s="63">
        <v>1.79</v>
      </c>
      <c r="T182" s="64">
        <v>52713.502053181073</v>
      </c>
    </row>
    <row r="183" spans="19:20">
      <c r="S183" s="63">
        <v>1.8</v>
      </c>
      <c r="T183" s="64">
        <v>53334.271232770174</v>
      </c>
    </row>
    <row r="184" spans="19:20">
      <c r="S184" s="63">
        <v>1.81</v>
      </c>
      <c r="T184" s="64">
        <v>53958.848320571436</v>
      </c>
    </row>
    <row r="185" spans="19:20">
      <c r="S185" s="63">
        <v>1.82</v>
      </c>
      <c r="T185" s="64">
        <v>54587.235428314016</v>
      </c>
    </row>
    <row r="186" spans="19:20">
      <c r="S186" s="63">
        <v>1.83</v>
      </c>
      <c r="T186" s="64">
        <v>55219.434657245343</v>
      </c>
    </row>
    <row r="187" spans="19:20">
      <c r="S187" s="63">
        <v>1.84</v>
      </c>
      <c r="T187" s="64">
        <v>55855.448098240318</v>
      </c>
    </row>
    <row r="188" spans="19:20">
      <c r="S188" s="63">
        <v>1.85</v>
      </c>
      <c r="T188" s="64">
        <v>56495.277831908861</v>
      </c>
    </row>
    <row r="189" spans="19:20">
      <c r="S189" s="63">
        <v>1.86</v>
      </c>
      <c r="T189" s="64">
        <v>57138.925928701603</v>
      </c>
    </row>
    <row r="190" spans="19:20">
      <c r="S190" s="63">
        <v>1.87</v>
      </c>
      <c r="T190" s="64">
        <v>57786.394449014246</v>
      </c>
    </row>
    <row r="191" spans="19:20">
      <c r="S191" s="63">
        <v>1.88</v>
      </c>
      <c r="T191" s="64">
        <v>58437.685443289884</v>
      </c>
    </row>
    <row r="192" spans="19:20">
      <c r="S192" s="63">
        <v>1.89</v>
      </c>
      <c r="T192" s="64">
        <v>59092.80095212016</v>
      </c>
    </row>
    <row r="193" spans="19:20">
      <c r="S193" s="63">
        <v>1.9</v>
      </c>
      <c r="T193" s="64">
        <v>59751.743006344463</v>
      </c>
    </row>
    <row r="194" spans="19:20">
      <c r="S194" s="63">
        <v>1.91</v>
      </c>
      <c r="T194" s="64">
        <v>60414.513627147942</v>
      </c>
    </row>
    <row r="195" spans="19:20">
      <c r="S195" s="63">
        <v>1.92</v>
      </c>
      <c r="T195" s="64">
        <v>61081.114826157849</v>
      </c>
    </row>
    <row r="196" spans="19:20">
      <c r="S196" s="63">
        <v>1.93</v>
      </c>
      <c r="T196" s="64">
        <v>61751.548605538424</v>
      </c>
    </row>
    <row r="197" spans="19:20">
      <c r="S197" s="63">
        <v>1.94</v>
      </c>
      <c r="T197" s="64">
        <v>62425.816958084368</v>
      </c>
    </row>
    <row r="198" spans="19:20">
      <c r="S198" s="63">
        <v>1.95</v>
      </c>
      <c r="T198" s="64">
        <v>63103.921867313074</v>
      </c>
    </row>
    <row r="199" spans="19:20">
      <c r="S199" s="63">
        <v>1.96</v>
      </c>
      <c r="T199" s="64">
        <v>63785.865307555119</v>
      </c>
    </row>
    <row r="200" spans="19:20">
      <c r="S200" s="63">
        <v>1.97</v>
      </c>
      <c r="T200" s="64">
        <v>64471.649244043845</v>
      </c>
    </row>
    <row r="201" spans="19:20">
      <c r="S201" s="63">
        <v>1.98</v>
      </c>
      <c r="T201" s="64">
        <v>65161.275633003228</v>
      </c>
    </row>
    <row r="202" spans="19:20">
      <c r="S202" s="63">
        <v>1.99</v>
      </c>
      <c r="T202" s="64">
        <v>65854.746421734759</v>
      </c>
    </row>
    <row r="203" spans="19:20">
      <c r="S203" s="63">
        <v>2</v>
      </c>
      <c r="T203" s="64">
        <v>66552.063548702805</v>
      </c>
    </row>
    <row r="204" spans="19:20">
      <c r="S204" s="63">
        <v>2.0099999999999998</v>
      </c>
      <c r="T204" s="64">
        <v>67253.228943618975</v>
      </c>
    </row>
    <row r="205" spans="19:20">
      <c r="S205" s="63">
        <v>2.02</v>
      </c>
      <c r="T205" s="64">
        <v>67958.244527525094</v>
      </c>
    </row>
    <row r="206" spans="19:20">
      <c r="S206" s="63">
        <v>2.0299999999999998</v>
      </c>
      <c r="T206" s="64">
        <v>68667.112212874941</v>
      </c>
    </row>
    <row r="207" spans="19:20">
      <c r="S207" s="63">
        <v>2.04</v>
      </c>
      <c r="T207" s="64">
        <v>69379.833903614999</v>
      </c>
    </row>
    <row r="208" spans="19:20">
      <c r="S208" s="63">
        <v>2.0499999999999998</v>
      </c>
      <c r="T208" s="64">
        <v>70096.411495263907</v>
      </c>
    </row>
    <row r="209" spans="19:20">
      <c r="S209" s="63">
        <v>2.06</v>
      </c>
      <c r="T209" s="64">
        <v>70816.846874990966</v>
      </c>
    </row>
    <row r="210" spans="19:20">
      <c r="S210" s="63">
        <v>2.0699999999999998</v>
      </c>
      <c r="T210" s="64">
        <v>71541.141921693052</v>
      </c>
    </row>
    <row r="211" spans="19:20">
      <c r="S211" s="63">
        <v>2.08</v>
      </c>
      <c r="T211" s="64">
        <v>72269.298506071325</v>
      </c>
    </row>
    <row r="212" spans="19:20">
      <c r="S212" s="63">
        <v>2.09</v>
      </c>
      <c r="T212" s="64">
        <v>73001.318490705802</v>
      </c>
    </row>
    <row r="213" spans="19:20">
      <c r="S213" s="63">
        <v>2.1</v>
      </c>
      <c r="T213" s="64">
        <v>73737.203730129782</v>
      </c>
    </row>
    <row r="214" spans="19:20">
      <c r="S214" s="63">
        <v>2.11</v>
      </c>
      <c r="T214" s="64">
        <v>74476.956070902714</v>
      </c>
    </row>
    <row r="215" spans="19:20">
      <c r="S215" s="63">
        <v>2.12</v>
      </c>
      <c r="T215" s="64">
        <v>75220.577351682441</v>
      </c>
    </row>
    <row r="216" spans="19:20">
      <c r="S216" s="63">
        <v>2.13</v>
      </c>
      <c r="T216" s="64">
        <v>75968.069403295885</v>
      </c>
    </row>
    <row r="217" spans="19:20">
      <c r="S217" s="63">
        <v>2.14</v>
      </c>
      <c r="T217" s="64">
        <v>76719.434048809504</v>
      </c>
    </row>
    <row r="218" spans="19:20">
      <c r="S218" s="63">
        <v>2.15</v>
      </c>
      <c r="T218" s="64">
        <v>77474.67310359815</v>
      </c>
    </row>
    <row r="219" spans="19:20">
      <c r="S219" s="63">
        <v>2.16</v>
      </c>
      <c r="T219" s="64">
        <v>78233.788375413395</v>
      </c>
    </row>
    <row r="220" spans="19:20">
      <c r="S220" s="63">
        <v>2.17</v>
      </c>
      <c r="T220" s="64">
        <v>78996.781664450682</v>
      </c>
    </row>
    <row r="221" spans="19:20">
      <c r="S221" s="63">
        <v>2.1800000000000002</v>
      </c>
      <c r="T221" s="64">
        <v>79763.654763415951</v>
      </c>
    </row>
    <row r="222" spans="19:20">
      <c r="S222" s="63">
        <v>2.19</v>
      </c>
      <c r="T222" s="64">
        <v>80534.409457590678</v>
      </c>
    </row>
    <row r="223" spans="19:20">
      <c r="S223" s="63">
        <v>2.2000000000000002</v>
      </c>
      <c r="T223" s="64">
        <v>81309.047524896989</v>
      </c>
    </row>
    <row r="224" spans="19:20">
      <c r="S224" s="63">
        <v>2.21</v>
      </c>
      <c r="T224" s="64">
        <v>82087.570735960981</v>
      </c>
    </row>
    <row r="225" spans="19:20">
      <c r="S225" s="63">
        <v>2.2200000000000002</v>
      </c>
      <c r="T225" s="64">
        <v>82869.98085417597</v>
      </c>
    </row>
    <row r="226" spans="19:20">
      <c r="S226" s="63">
        <v>2.23</v>
      </c>
      <c r="T226" s="64">
        <v>83656.279635764295</v>
      </c>
    </row>
    <row r="227" spans="19:20">
      <c r="S227" s="63">
        <v>2.2400000000000002</v>
      </c>
      <c r="T227" s="64">
        <v>84446.468829838908</v>
      </c>
    </row>
    <row r="228" spans="19:20">
      <c r="S228" s="63">
        <v>2.25</v>
      </c>
      <c r="T228" s="64">
        <v>85240.550178463644</v>
      </c>
    </row>
    <row r="229" spans="19:20">
      <c r="S229" s="63">
        <v>2.2599999999999998</v>
      </c>
      <c r="T229" s="64">
        <v>86038.525416712961</v>
      </c>
    </row>
    <row r="230" spans="19:20">
      <c r="S230" s="63">
        <v>2.27</v>
      </c>
      <c r="T230" s="64">
        <v>86840.396272730955</v>
      </c>
    </row>
    <row r="231" spans="19:20">
      <c r="S231" s="63">
        <v>2.2799999999999998</v>
      </c>
      <c r="T231" s="64">
        <v>87646.16446778948</v>
      </c>
    </row>
    <row r="232" spans="19:20">
      <c r="S232" s="63">
        <v>2.29</v>
      </c>
      <c r="T232" s="64">
        <v>88455.831716345507</v>
      </c>
    </row>
    <row r="233" spans="19:20">
      <c r="S233" s="63">
        <v>2.2999999999999998</v>
      </c>
      <c r="T233" s="64">
        <v>89269.399726098098</v>
      </c>
    </row>
    <row r="234" spans="19:20">
      <c r="S234" s="63">
        <v>2.31</v>
      </c>
      <c r="T234" s="64">
        <v>90086.87019804414</v>
      </c>
    </row>
    <row r="235" spans="19:20">
      <c r="S235" s="63">
        <v>2.3199999999999998</v>
      </c>
      <c r="T235" s="64">
        <v>90908.244826533672</v>
      </c>
    </row>
    <row r="236" spans="19:20">
      <c r="S236" s="63">
        <v>2.33</v>
      </c>
      <c r="T236" s="64">
        <v>91733.52529932461</v>
      </c>
    </row>
    <row r="237" spans="19:20">
      <c r="S237" s="63">
        <v>2.34</v>
      </c>
      <c r="T237" s="64">
        <v>92562.713297636525</v>
      </c>
    </row>
    <row r="238" spans="19:20">
      <c r="S238" s="63">
        <v>2.35</v>
      </c>
      <c r="T238" s="64">
        <v>93395.810496204023</v>
      </c>
    </row>
    <row r="239" spans="19:20">
      <c r="S239" s="63">
        <v>2.36</v>
      </c>
      <c r="T239" s="64">
        <v>94232.818563329143</v>
      </c>
    </row>
    <row r="240" spans="19:20">
      <c r="S240" s="63">
        <v>2.37</v>
      </c>
      <c r="T240" s="64">
        <v>95073.739160933474</v>
      </c>
    </row>
    <row r="241" spans="19:20">
      <c r="S241" s="63">
        <v>2.38</v>
      </c>
      <c r="T241" s="64">
        <v>95918.573944609321</v>
      </c>
    </row>
    <row r="242" spans="19:20">
      <c r="S242" s="63">
        <v>2.39</v>
      </c>
      <c r="T242" s="64">
        <v>96767.324563670569</v>
      </c>
    </row>
    <row r="243" spans="19:20">
      <c r="S243" s="63">
        <v>2.4</v>
      </c>
      <c r="T243" s="64">
        <v>97619.992661202356</v>
      </c>
    </row>
    <row r="244" spans="19:20">
      <c r="S244" s="63">
        <v>2.41</v>
      </c>
      <c r="T244" s="64">
        <v>98476.579874111078</v>
      </c>
    </row>
    <row r="245" spans="19:20">
      <c r="S245" s="63">
        <v>2.42</v>
      </c>
      <c r="T245" s="64">
        <v>99337.0878331727</v>
      </c>
    </row>
    <row r="246" spans="19:20">
      <c r="S246" s="63">
        <v>2.4300000000000002</v>
      </c>
      <c r="T246" s="64">
        <v>100201.5181630813</v>
      </c>
    </row>
    <row r="247" spans="19:20">
      <c r="S247" s="63">
        <v>2.44</v>
      </c>
      <c r="T247" s="64">
        <v>101069.87248249675</v>
      </c>
    </row>
    <row r="248" spans="19:20">
      <c r="S248" s="63">
        <v>2.4500000000000002</v>
      </c>
      <c r="T248" s="64">
        <v>101942.15240409187</v>
      </c>
    </row>
    <row r="249" spans="19:20">
      <c r="S249" s="63">
        <v>2.46</v>
      </c>
      <c r="T249" s="64">
        <v>102818.35953459876</v>
      </c>
    </row>
    <row r="250" spans="19:20">
      <c r="S250" s="63">
        <v>2.4700000000000002</v>
      </c>
      <c r="T250" s="64">
        <v>103698.4954748551</v>
      </c>
    </row>
    <row r="251" spans="19:20">
      <c r="S251" s="63">
        <v>2.48</v>
      </c>
      <c r="T251" s="64">
        <v>104582.5618198494</v>
      </c>
    </row>
    <row r="252" spans="19:20">
      <c r="S252" s="63">
        <v>2.4900000000000002</v>
      </c>
      <c r="T252" s="64">
        <v>105470.56015876606</v>
      </c>
    </row>
    <row r="253" spans="19:20">
      <c r="S253" s="63">
        <v>2.5</v>
      </c>
      <c r="T253" s="64">
        <v>106362.49207502966</v>
      </c>
    </row>
    <row r="254" spans="19:20">
      <c r="S254" s="63">
        <v>2.5099999999999998</v>
      </c>
      <c r="T254" s="64">
        <v>107258.359146349</v>
      </c>
    </row>
    <row r="255" spans="19:20">
      <c r="S255" s="63">
        <v>2.52</v>
      </c>
      <c r="T255" s="64">
        <v>108158.16294476052</v>
      </c>
    </row>
    <row r="256" spans="19:20">
      <c r="S256" s="63">
        <v>2.5299999999999998</v>
      </c>
      <c r="T256" s="64">
        <v>109061.90503667083</v>
      </c>
    </row>
    <row r="257" spans="19:20">
      <c r="S257" s="63">
        <v>2.54</v>
      </c>
      <c r="T257" s="64">
        <v>109969.58698289959</v>
      </c>
    </row>
    <row r="258" spans="19:20">
      <c r="S258" s="63">
        <v>2.5499999999999998</v>
      </c>
      <c r="T258" s="64">
        <v>110881.21033872099</v>
      </c>
    </row>
    <row r="259" spans="19:20">
      <c r="S259" s="63">
        <v>2.56</v>
      </c>
      <c r="T259" s="64">
        <v>111796.77665390552</v>
      </c>
    </row>
    <row r="260" spans="19:20">
      <c r="S260" s="63">
        <v>2.57</v>
      </c>
      <c r="T260" s="64">
        <v>112716.28747276064</v>
      </c>
    </row>
    <row r="261" spans="19:20">
      <c r="S261" s="63">
        <v>2.58</v>
      </c>
      <c r="T261" s="64">
        <v>113639.74433417156</v>
      </c>
    </row>
    <row r="262" spans="19:20">
      <c r="S262" s="63">
        <v>2.59</v>
      </c>
      <c r="T262" s="64">
        <v>114567.14877164093</v>
      </c>
    </row>
    <row r="263" spans="19:20">
      <c r="S263" s="63">
        <v>2.6</v>
      </c>
      <c r="T263" s="64">
        <v>115498.50231332883</v>
      </c>
    </row>
    <row r="264" spans="19:20">
      <c r="S264" s="63">
        <v>2.61</v>
      </c>
      <c r="T264" s="64">
        <v>116433.80648209156</v>
      </c>
    </row>
    <row r="265" spans="19:20">
      <c r="S265" s="63">
        <v>2.62</v>
      </c>
      <c r="T265" s="64">
        <v>117373.06279552056</v>
      </c>
    </row>
    <row r="266" spans="19:20">
      <c r="S266" s="63">
        <v>2.63</v>
      </c>
      <c r="T266" s="64">
        <v>118316.27276598057</v>
      </c>
    </row>
    <row r="267" spans="19:20">
      <c r="S267" s="63">
        <v>2.64</v>
      </c>
      <c r="T267" s="64">
        <v>119263.43790064767</v>
      </c>
    </row>
    <row r="268" spans="19:20">
      <c r="S268" s="63">
        <v>2.65</v>
      </c>
      <c r="T268" s="64">
        <v>120214.55970154649</v>
      </c>
    </row>
    <row r="269" spans="19:20">
      <c r="S269" s="63">
        <v>2.66</v>
      </c>
      <c r="T269" s="64">
        <v>121169.63966558744</v>
      </c>
    </row>
    <row r="270" spans="19:20">
      <c r="S270" s="63">
        <v>2.67</v>
      </c>
      <c r="T270" s="64">
        <v>122128.67928460307</v>
      </c>
    </row>
    <row r="271" spans="19:20">
      <c r="S271" s="63">
        <v>2.68</v>
      </c>
      <c r="T271" s="64">
        <v>123091.68004538467</v>
      </c>
    </row>
    <row r="272" spans="19:20">
      <c r="S272" s="63">
        <v>2.69</v>
      </c>
      <c r="T272" s="64">
        <v>124058.64342971769</v>
      </c>
    </row>
    <row r="273" spans="19:20">
      <c r="S273" s="63">
        <v>2.7</v>
      </c>
      <c r="T273" s="64">
        <v>125029.57091441762</v>
      </c>
    </row>
    <row r="274" spans="19:20">
      <c r="S274" s="63">
        <v>2.71</v>
      </c>
      <c r="T274" s="64">
        <v>126004.46397136462</v>
      </c>
    </row>
    <row r="275" spans="19:20">
      <c r="S275" s="63">
        <v>2.72</v>
      </c>
      <c r="T275" s="64">
        <v>126983.32406753859</v>
      </c>
    </row>
    <row r="276" spans="19:20">
      <c r="S276" s="63">
        <v>2.73</v>
      </c>
      <c r="T276" s="64">
        <v>127966.1526650531</v>
      </c>
    </row>
    <row r="277" spans="19:20">
      <c r="S277" s="63">
        <v>2.74</v>
      </c>
      <c r="T277" s="64">
        <v>128952.95122118978</v>
      </c>
    </row>
    <row r="278" spans="19:20">
      <c r="S278" s="63">
        <v>2.75</v>
      </c>
      <c r="T278" s="64">
        <v>129943.72118843156</v>
      </c>
    </row>
    <row r="279" spans="19:20">
      <c r="S279" s="63">
        <v>2.76</v>
      </c>
      <c r="T279" s="64">
        <v>130938.46401449603</v>
      </c>
    </row>
    <row r="280" spans="19:20">
      <c r="S280" s="63">
        <v>2.77</v>
      </c>
      <c r="T280" s="64">
        <v>131937.18114236844</v>
      </c>
    </row>
    <row r="281" spans="19:20">
      <c r="S281" s="63">
        <v>2.78</v>
      </c>
      <c r="T281" s="64">
        <v>132939.87401033385</v>
      </c>
    </row>
    <row r="282" spans="19:20">
      <c r="S282" s="63">
        <v>2.79</v>
      </c>
      <c r="T282" s="64">
        <v>133946.54405200994</v>
      </c>
    </row>
    <row r="283" spans="19:20">
      <c r="S283" s="63">
        <v>2.8</v>
      </c>
      <c r="T283" s="64">
        <v>134957.19269637833</v>
      </c>
    </row>
    <row r="284" spans="19:20">
      <c r="S284" s="63">
        <v>2.81</v>
      </c>
      <c r="T284" s="64">
        <v>135971.82136781642</v>
      </c>
    </row>
    <row r="285" spans="19:20">
      <c r="S285" s="63">
        <v>2.82</v>
      </c>
      <c r="T285" s="64">
        <v>136990.43148612833</v>
      </c>
    </row>
    <row r="286" spans="19:20">
      <c r="S286" s="63">
        <v>2.83</v>
      </c>
      <c r="T286" s="64">
        <v>138013.02446657626</v>
      </c>
    </row>
    <row r="287" spans="19:20">
      <c r="S287" s="63">
        <v>2.84</v>
      </c>
      <c r="T287" s="64">
        <v>139039.60171991045</v>
      </c>
    </row>
    <row r="288" spans="19:20">
      <c r="S288" s="63">
        <v>2.85</v>
      </c>
      <c r="T288" s="64">
        <v>140070.16465240007</v>
      </c>
    </row>
    <row r="289" spans="19:20">
      <c r="S289" s="63">
        <v>2.86</v>
      </c>
      <c r="T289" s="64">
        <v>141104.71466586256</v>
      </c>
    </row>
    <row r="290" spans="19:20">
      <c r="S290" s="63">
        <v>2.87</v>
      </c>
      <c r="T290" s="64">
        <v>142143.25315769354</v>
      </c>
    </row>
    <row r="291" spans="19:20">
      <c r="S291" s="63">
        <v>2.88</v>
      </c>
      <c r="T291" s="64">
        <v>143185.78152089642</v>
      </c>
    </row>
    <row r="292" spans="19:20">
      <c r="S292" s="63">
        <v>2.89</v>
      </c>
      <c r="T292" s="64">
        <v>144232.30114411106</v>
      </c>
    </row>
    <row r="293" spans="19:20">
      <c r="S293" s="63">
        <v>2.9</v>
      </c>
      <c r="T293" s="64">
        <v>145282.81341164256</v>
      </c>
    </row>
    <row r="294" spans="19:20">
      <c r="S294" s="63">
        <v>2.91</v>
      </c>
      <c r="T294" s="64">
        <v>146337.31970349004</v>
      </c>
    </row>
    <row r="295" spans="19:20">
      <c r="S295" s="63">
        <v>2.92</v>
      </c>
      <c r="T295" s="64">
        <v>147395.82139537434</v>
      </c>
    </row>
    <row r="296" spans="19:20">
      <c r="S296" s="63">
        <v>2.93</v>
      </c>
      <c r="T296" s="64">
        <v>148458.31985876648</v>
      </c>
    </row>
    <row r="297" spans="19:20">
      <c r="S297" s="63">
        <v>2.94</v>
      </c>
      <c r="T297" s="64">
        <v>149524.81646091465</v>
      </c>
    </row>
    <row r="298" spans="19:20">
      <c r="S298" s="63">
        <v>2.95</v>
      </c>
      <c r="T298" s="64">
        <v>150595.31256487221</v>
      </c>
    </row>
    <row r="299" spans="19:20">
      <c r="S299" s="63">
        <v>2.96</v>
      </c>
      <c r="T299" s="64">
        <v>151669.80952952438</v>
      </c>
    </row>
    <row r="300" spans="19:20">
      <c r="S300" s="63">
        <v>2.97</v>
      </c>
      <c r="T300" s="64">
        <v>152748.30870961511</v>
      </c>
    </row>
    <row r="301" spans="19:20">
      <c r="S301" s="63">
        <v>2.98</v>
      </c>
      <c r="T301" s="64">
        <v>153830.8114557736</v>
      </c>
    </row>
    <row r="302" spans="19:20">
      <c r="S302" s="63">
        <v>2.99</v>
      </c>
      <c r="T302" s="64">
        <v>154917.3191145407</v>
      </c>
    </row>
    <row r="303" spans="19:20">
      <c r="S303" s="63">
        <v>3</v>
      </c>
      <c r="T303" s="64">
        <v>156007.83302839508</v>
      </c>
    </row>
    <row r="304" spans="19:20">
      <c r="S304" s="63">
        <v>3.01</v>
      </c>
      <c r="T304" s="64">
        <v>157102.35453577849</v>
      </c>
    </row>
    <row r="305" spans="19:20">
      <c r="S305" s="63">
        <v>3.02</v>
      </c>
      <c r="T305" s="64">
        <v>158200.88497112211</v>
      </c>
    </row>
    <row r="306" spans="19:20">
      <c r="S306" s="63">
        <v>3.03</v>
      </c>
      <c r="T306" s="64">
        <v>159303.42566487091</v>
      </c>
    </row>
    <row r="307" spans="19:20">
      <c r="S307" s="63">
        <v>3.04</v>
      </c>
      <c r="T307" s="64">
        <v>160409.97794350947</v>
      </c>
    </row>
    <row r="308" spans="19:20">
      <c r="S308" s="63">
        <v>3.05</v>
      </c>
      <c r="T308" s="64">
        <v>161520.5431295865</v>
      </c>
    </row>
    <row r="309" spans="19:20">
      <c r="S309" s="63">
        <v>3.06</v>
      </c>
      <c r="T309" s="64">
        <v>162635.1225417392</v>
      </c>
    </row>
    <row r="310" spans="19:20">
      <c r="S310" s="63">
        <v>3.07</v>
      </c>
      <c r="T310" s="64">
        <v>163753.71749471806</v>
      </c>
    </row>
    <row r="311" spans="19:20">
      <c r="S311" s="63">
        <v>3.08</v>
      </c>
      <c r="T311" s="64">
        <v>164876.32929941054</v>
      </c>
    </row>
    <row r="312" spans="19:20">
      <c r="S312" s="63">
        <v>3.09</v>
      </c>
      <c r="T312" s="64">
        <v>166002.9592628651</v>
      </c>
    </row>
    <row r="313" spans="19:20">
      <c r="S313" s="63">
        <v>3.1</v>
      </c>
      <c r="T313" s="64">
        <v>167133.60868831506</v>
      </c>
    </row>
    <row r="314" spans="19:20">
      <c r="S314" s="63">
        <v>3.11</v>
      </c>
      <c r="T314" s="64">
        <v>168268.27887520171</v>
      </c>
    </row>
    <row r="315" spans="19:20">
      <c r="S315" s="63">
        <v>3.12</v>
      </c>
      <c r="T315" s="64">
        <v>169406.97111919778</v>
      </c>
    </row>
    <row r="316" spans="19:20">
      <c r="S316" s="63">
        <v>3.13</v>
      </c>
      <c r="T316" s="64">
        <v>170549.68671223021</v>
      </c>
    </row>
    <row r="317" spans="19:20">
      <c r="S317" s="63">
        <v>3.14</v>
      </c>
      <c r="T317" s="64">
        <v>171696.42694250328</v>
      </c>
    </row>
    <row r="318" spans="19:20">
      <c r="S318" s="63">
        <v>3.15</v>
      </c>
      <c r="T318" s="64">
        <v>172847.19309452065</v>
      </c>
    </row>
    <row r="319" spans="19:20">
      <c r="S319" s="63">
        <v>3.16</v>
      </c>
      <c r="T319" s="64">
        <v>174001.98644910834</v>
      </c>
    </row>
    <row r="320" spans="19:20">
      <c r="S320" s="63">
        <v>3.17</v>
      </c>
      <c r="T320" s="64">
        <v>175160.80828343649</v>
      </c>
    </row>
    <row r="321" spans="19:20">
      <c r="S321" s="63">
        <v>3.18</v>
      </c>
      <c r="T321" s="64">
        <v>176323.65987104143</v>
      </c>
    </row>
    <row r="322" spans="19:20">
      <c r="S322" s="63">
        <v>3.19</v>
      </c>
      <c r="T322" s="64">
        <v>177490.54248184743</v>
      </c>
    </row>
    <row r="323" spans="19:20">
      <c r="S323" s="63">
        <v>3.2</v>
      </c>
      <c r="T323" s="64">
        <v>178661.45738218812</v>
      </c>
    </row>
    <row r="324" spans="19:20">
      <c r="S324" s="63">
        <v>3.21</v>
      </c>
      <c r="T324" s="64">
        <v>179836.40583482836</v>
      </c>
    </row>
    <row r="325" spans="19:20">
      <c r="S325" s="63">
        <v>3.22</v>
      </c>
      <c r="T325" s="64">
        <v>181015.38909898474</v>
      </c>
    </row>
    <row r="326" spans="19:20">
      <c r="S326" s="63">
        <v>3.23</v>
      </c>
      <c r="T326" s="64">
        <v>182198.40843034696</v>
      </c>
    </row>
    <row r="327" spans="19:20">
      <c r="S327" s="63">
        <v>3.24</v>
      </c>
      <c r="T327" s="64">
        <v>183385.46508109869</v>
      </c>
    </row>
    <row r="328" spans="19:20">
      <c r="S328" s="63">
        <v>3.25</v>
      </c>
      <c r="T328" s="64">
        <v>184576.5602999375</v>
      </c>
    </row>
    <row r="329" spans="19:20">
      <c r="S329" s="63">
        <v>3.26</v>
      </c>
      <c r="T329" s="64">
        <v>185771.69533209648</v>
      </c>
    </row>
    <row r="330" spans="19:20">
      <c r="S330" s="63">
        <v>3.27</v>
      </c>
      <c r="T330" s="64">
        <v>186970.87141936336</v>
      </c>
    </row>
    <row r="331" spans="19:20">
      <c r="S331" s="63">
        <v>3.28</v>
      </c>
      <c r="T331" s="64">
        <v>188174.08980010112</v>
      </c>
    </row>
    <row r="332" spans="19:20">
      <c r="S332" s="63">
        <v>3.29</v>
      </c>
      <c r="T332" s="64">
        <v>189381.35170926774</v>
      </c>
    </row>
    <row r="333" spans="19:20">
      <c r="S333" s="63">
        <v>3.3</v>
      </c>
      <c r="T333" s="64">
        <v>190592.65837843582</v>
      </c>
    </row>
    <row r="334" spans="19:20">
      <c r="S334" s="63">
        <v>3.31</v>
      </c>
      <c r="T334" s="64">
        <v>191808.01103581247</v>
      </c>
    </row>
    <row r="335" spans="19:20">
      <c r="S335" s="63">
        <v>3.32</v>
      </c>
      <c r="T335" s="64">
        <v>193027.4109062581</v>
      </c>
    </row>
    <row r="336" spans="19:20">
      <c r="S336" s="63">
        <v>3.33</v>
      </c>
      <c r="T336" s="64">
        <v>194250.85921130603</v>
      </c>
    </row>
    <row r="337" spans="19:20">
      <c r="S337" s="63">
        <v>3.34</v>
      </c>
      <c r="T337" s="64">
        <v>195478.35716918157</v>
      </c>
    </row>
    <row r="338" spans="19:20">
      <c r="S338" s="63">
        <v>3.35</v>
      </c>
      <c r="T338" s="64">
        <v>196709.9059948205</v>
      </c>
    </row>
    <row r="339" spans="19:20">
      <c r="S339" s="63">
        <v>3.36</v>
      </c>
      <c r="T339" s="64">
        <v>197945.50689988793</v>
      </c>
    </row>
    <row r="340" spans="19:20">
      <c r="S340" s="63">
        <v>3.37</v>
      </c>
      <c r="T340" s="64">
        <v>199185.161092797</v>
      </c>
    </row>
    <row r="341" spans="19:20">
      <c r="S341" s="63">
        <v>3.38</v>
      </c>
      <c r="T341" s="64">
        <v>200428.86977872715</v>
      </c>
    </row>
    <row r="342" spans="19:20">
      <c r="S342" s="63">
        <v>3.39</v>
      </c>
      <c r="T342" s="64">
        <v>201676.63415964233</v>
      </c>
    </row>
    <row r="343" spans="19:20">
      <c r="S343" s="63">
        <v>3.4</v>
      </c>
      <c r="T343" s="64">
        <v>202928.45543430879</v>
      </c>
    </row>
    <row r="344" spans="19:20">
      <c r="S344" s="63">
        <v>3.41</v>
      </c>
      <c r="T344" s="64">
        <v>204184.33479831344</v>
      </c>
    </row>
    <row r="345" spans="19:20">
      <c r="S345" s="63">
        <v>3.42</v>
      </c>
      <c r="T345" s="64">
        <v>205444.27344408151</v>
      </c>
    </row>
    <row r="346" spans="19:20">
      <c r="S346" s="63">
        <v>3.43</v>
      </c>
      <c r="T346" s="64">
        <v>206708.27256089367</v>
      </c>
    </row>
    <row r="347" spans="19:20">
      <c r="S347" s="63">
        <v>3.44</v>
      </c>
      <c r="T347" s="64">
        <v>207976.33333490416</v>
      </c>
    </row>
    <row r="348" spans="19:20">
      <c r="S348" s="63">
        <v>3.45</v>
      </c>
      <c r="T348" s="64">
        <v>209248.45694915761</v>
      </c>
    </row>
    <row r="349" spans="19:20">
      <c r="S349" s="63">
        <v>3.46</v>
      </c>
      <c r="T349" s="64">
        <v>210524.64458360651</v>
      </c>
    </row>
    <row r="350" spans="19:20">
      <c r="S350" s="63">
        <v>3.47</v>
      </c>
      <c r="T350" s="64">
        <v>211804.89741512801</v>
      </c>
    </row>
    <row r="351" spans="19:20">
      <c r="S351" s="63">
        <v>3.48</v>
      </c>
      <c r="T351" s="64">
        <v>213089.21661754063</v>
      </c>
    </row>
    <row r="352" spans="19:20">
      <c r="S352" s="63">
        <v>3.49</v>
      </c>
      <c r="T352" s="64">
        <v>214377.60336162182</v>
      </c>
    </row>
    <row r="353" spans="19:20">
      <c r="S353" s="63">
        <v>3.5</v>
      </c>
      <c r="T353" s="64">
        <v>215670.05881512319</v>
      </c>
    </row>
    <row r="354" spans="19:20">
      <c r="S354" s="63">
        <v>3.51</v>
      </c>
      <c r="T354" s="64">
        <v>216966.58414278831</v>
      </c>
    </row>
    <row r="355" spans="19:20">
      <c r="S355" s="63">
        <v>3.52</v>
      </c>
      <c r="T355" s="64">
        <v>218267.18050636831</v>
      </c>
    </row>
    <row r="356" spans="19:20">
      <c r="S356" s="63">
        <v>3.53</v>
      </c>
      <c r="T356" s="64">
        <v>219571.84906463799</v>
      </c>
    </row>
    <row r="357" spans="19:20">
      <c r="S357" s="63">
        <v>3.54</v>
      </c>
      <c r="T357" s="64">
        <v>220880.59097341244</v>
      </c>
    </row>
    <row r="358" spans="19:20">
      <c r="S358" s="63">
        <v>3.55</v>
      </c>
      <c r="T358" s="64">
        <v>222193.40738556199</v>
      </c>
    </row>
    <row r="359" spans="19:20">
      <c r="S359" s="63">
        <v>3.56</v>
      </c>
      <c r="T359" s="64">
        <v>223510.29945102942</v>
      </c>
    </row>
    <row r="360" spans="19:20">
      <c r="S360" s="63">
        <v>3.57</v>
      </c>
      <c r="T360" s="64">
        <v>224831.26831684425</v>
      </c>
    </row>
    <row r="361" spans="19:20">
      <c r="S361" s="63">
        <v>3.58</v>
      </c>
      <c r="T361" s="64">
        <v>226156.31512713898</v>
      </c>
    </row>
    <row r="362" spans="19:20">
      <c r="S362" s="63">
        <v>3.59</v>
      </c>
      <c r="T362" s="64">
        <v>227485.44102316414</v>
      </c>
    </row>
    <row r="363" spans="19:20">
      <c r="S363" s="63">
        <v>3.6</v>
      </c>
      <c r="T363" s="64">
        <v>228818.647143304</v>
      </c>
    </row>
    <row r="364" spans="19:20">
      <c r="S364" s="63">
        <v>3.61</v>
      </c>
      <c r="T364" s="64">
        <v>230155.93462309169</v>
      </c>
    </row>
    <row r="365" spans="19:20">
      <c r="S365" s="63">
        <v>3.62</v>
      </c>
      <c r="T365" s="64">
        <v>231497.30459522351</v>
      </c>
    </row>
    <row r="366" spans="19:20">
      <c r="S366" s="63">
        <v>3.63</v>
      </c>
      <c r="T366" s="64">
        <v>232842.75818957479</v>
      </c>
    </row>
    <row r="367" spans="19:20">
      <c r="S367" s="63">
        <v>3.64</v>
      </c>
      <c r="T367" s="64">
        <v>234192.29653321419</v>
      </c>
    </row>
    <row r="368" spans="19:20">
      <c r="S368" s="63">
        <v>3.65</v>
      </c>
      <c r="T368" s="64">
        <v>235545.9207504183</v>
      </c>
    </row>
    <row r="369" spans="19:20">
      <c r="S369" s="63">
        <v>3.66</v>
      </c>
      <c r="T369" s="64">
        <v>236903.63196268652</v>
      </c>
    </row>
    <row r="370" spans="19:20">
      <c r="S370" s="63">
        <v>3.67</v>
      </c>
      <c r="T370" s="64">
        <v>238265.43128875527</v>
      </c>
    </row>
    <row r="371" spans="19:20">
      <c r="S371" s="63">
        <v>3.68</v>
      </c>
      <c r="T371" s="64">
        <v>239631.31984461268</v>
      </c>
    </row>
    <row r="372" spans="19:20">
      <c r="S372" s="63">
        <v>3.69</v>
      </c>
      <c r="T372" s="64">
        <v>241001.2987435117</v>
      </c>
    </row>
    <row r="373" spans="19:20">
      <c r="S373" s="63">
        <v>3.7</v>
      </c>
      <c r="T373" s="64">
        <v>242375.36909598621</v>
      </c>
    </row>
    <row r="374" spans="19:20">
      <c r="S374" s="63">
        <v>3.71</v>
      </c>
      <c r="T374" s="64">
        <v>243753.5320098628</v>
      </c>
    </row>
    <row r="375" spans="19:20">
      <c r="S375" s="63">
        <v>3.72</v>
      </c>
      <c r="T375" s="64">
        <v>245135.78859027641</v>
      </c>
    </row>
    <row r="376" spans="19:20">
      <c r="S376" s="63">
        <v>3.73</v>
      </c>
      <c r="T376" s="64">
        <v>246522.13993968282</v>
      </c>
    </row>
    <row r="377" spans="19:20">
      <c r="S377" s="63">
        <v>3.74</v>
      </c>
      <c r="T377" s="64">
        <v>247912.58715787323</v>
      </c>
    </row>
    <row r="378" spans="19:20">
      <c r="S378" s="63">
        <v>3.75</v>
      </c>
      <c r="T378" s="64">
        <v>249307.13134198752</v>
      </c>
    </row>
    <row r="379" spans="19:20">
      <c r="S379" s="63">
        <v>3.76</v>
      </c>
      <c r="T379" s="64">
        <v>250705.77358652724</v>
      </c>
    </row>
    <row r="380" spans="19:20">
      <c r="S380" s="63">
        <v>3.77</v>
      </c>
      <c r="T380" s="64">
        <v>252108.51498336997</v>
      </c>
    </row>
    <row r="381" spans="19:20">
      <c r="S381" s="63">
        <v>3.78</v>
      </c>
      <c r="T381" s="64">
        <v>253515.35662178154</v>
      </c>
    </row>
    <row r="382" spans="19:20">
      <c r="S382" s="63">
        <v>3.79</v>
      </c>
      <c r="T382" s="64">
        <v>254926.29958842992</v>
      </c>
    </row>
    <row r="383" spans="19:20">
      <c r="S383" s="63">
        <v>3.8</v>
      </c>
      <c r="T383" s="64">
        <v>256341.34496739754</v>
      </c>
    </row>
    <row r="384" spans="19:20">
      <c r="S384" s="63">
        <v>3.81</v>
      </c>
      <c r="T384" s="64">
        <v>257760.49384019536</v>
      </c>
    </row>
    <row r="385" spans="19:20">
      <c r="S385" s="63">
        <v>3.82</v>
      </c>
      <c r="T385" s="64">
        <v>259183.74728577439</v>
      </c>
    </row>
    <row r="386" spans="19:20">
      <c r="S386" s="63">
        <v>3.83</v>
      </c>
      <c r="T386" s="64">
        <v>260611.10638053942</v>
      </c>
    </row>
    <row r="387" spans="19:20">
      <c r="S387" s="63">
        <v>3.84</v>
      </c>
      <c r="T387" s="64">
        <v>262042.57219836127</v>
      </c>
    </row>
    <row r="388" spans="19:20">
      <c r="S388" s="63">
        <v>3.85</v>
      </c>
      <c r="T388" s="64">
        <v>263478.14581058954</v>
      </c>
    </row>
    <row r="389" spans="19:20">
      <c r="S389" s="63">
        <v>3.86</v>
      </c>
      <c r="T389" s="64">
        <v>264917.82828606456</v>
      </c>
    </row>
    <row r="390" spans="19:20">
      <c r="S390" s="63">
        <v>3.87</v>
      </c>
      <c r="T390" s="64">
        <v>266361.62069113069</v>
      </c>
    </row>
    <row r="391" spans="19:20">
      <c r="S391" s="63">
        <v>3.88</v>
      </c>
      <c r="T391" s="64">
        <v>267809.52408964781</v>
      </c>
    </row>
    <row r="392" spans="19:20">
      <c r="S392" s="63">
        <v>3.89</v>
      </c>
      <c r="T392" s="64">
        <v>269261.53954300354</v>
      </c>
    </row>
    <row r="393" spans="19:20">
      <c r="S393" s="63">
        <v>3.9</v>
      </c>
      <c r="T393" s="64">
        <v>270717.66811012611</v>
      </c>
    </row>
    <row r="394" spans="19:20">
      <c r="S394" s="63">
        <v>3.91</v>
      </c>
      <c r="T394" s="64">
        <v>272177.91084749519</v>
      </c>
    </row>
    <row r="395" spans="19:20">
      <c r="S395" s="63">
        <v>3.92</v>
      </c>
      <c r="T395" s="64">
        <v>273642.26880915498</v>
      </c>
    </row>
    <row r="396" spans="19:20">
      <c r="S396" s="63">
        <v>3.93</v>
      </c>
      <c r="T396" s="64">
        <v>275110.74304672499</v>
      </c>
    </row>
    <row r="397" spans="19:20">
      <c r="S397" s="63">
        <v>3.94</v>
      </c>
      <c r="T397" s="64">
        <v>276583.3346094127</v>
      </c>
    </row>
    <row r="398" spans="19:20">
      <c r="S398" s="63">
        <v>3.95</v>
      </c>
      <c r="T398" s="64">
        <v>278060.04454402463</v>
      </c>
    </row>
    <row r="399" spans="19:20">
      <c r="S399" s="63">
        <v>3.96</v>
      </c>
      <c r="T399" s="64">
        <v>279540.87389497791</v>
      </c>
    </row>
    <row r="400" spans="19:20">
      <c r="S400" s="63">
        <v>3.97</v>
      </c>
      <c r="T400" s="64">
        <v>281025.82370431221</v>
      </c>
    </row>
    <row r="401" spans="19:20">
      <c r="S401" s="63">
        <v>3.98</v>
      </c>
      <c r="T401" s="64">
        <v>282514.89501170052</v>
      </c>
    </row>
    <row r="402" spans="19:20">
      <c r="S402" s="63">
        <v>3.99</v>
      </c>
      <c r="T402" s="64">
        <v>284008.08885446127</v>
      </c>
    </row>
    <row r="403" spans="19:20">
      <c r="S403" s="63">
        <v>4</v>
      </c>
      <c r="T403" s="64">
        <v>285505.40626756841</v>
      </c>
    </row>
    <row r="404" spans="19:20">
      <c r="S404" s="63">
        <v>4.01</v>
      </c>
      <c r="T404" s="64">
        <v>287006.84828366415</v>
      </c>
    </row>
    <row r="405" spans="19:20">
      <c r="S405" s="63">
        <v>4.0199999999999996</v>
      </c>
      <c r="T405" s="64">
        <v>288512.41593306814</v>
      </c>
    </row>
    <row r="406" spans="19:20">
      <c r="S406" s="63">
        <v>4.03</v>
      </c>
      <c r="T406" s="64">
        <v>290022.11024379043</v>
      </c>
    </row>
    <row r="407" spans="19:20">
      <c r="S407" s="63">
        <v>4.04</v>
      </c>
      <c r="T407" s="64">
        <v>291535.93224154034</v>
      </c>
    </row>
    <row r="408" spans="19:20">
      <c r="S408" s="63">
        <v>4.05</v>
      </c>
      <c r="T408" s="64">
        <v>293053.88294973923</v>
      </c>
    </row>
    <row r="409" spans="19:20">
      <c r="S409" s="63">
        <v>4.0599999999999996</v>
      </c>
      <c r="T409" s="64">
        <v>294575.96338953002</v>
      </c>
    </row>
    <row r="410" spans="19:20">
      <c r="S410" s="63">
        <v>4.07</v>
      </c>
      <c r="T410" s="64">
        <v>296102.17457978823</v>
      </c>
    </row>
    <row r="411" spans="19:20">
      <c r="S411" s="63">
        <v>4.08</v>
      </c>
      <c r="T411" s="64">
        <v>297632.51753713231</v>
      </c>
    </row>
    <row r="412" spans="19:20">
      <c r="S412" s="63">
        <v>4.09</v>
      </c>
      <c r="T412" s="64">
        <v>299166.99327593518</v>
      </c>
    </row>
    <row r="413" spans="19:20">
      <c r="S413" s="63">
        <v>4.0999999999999996</v>
      </c>
      <c r="T413" s="64">
        <v>300705.60280833312</v>
      </c>
    </row>
    <row r="414" spans="19:20">
      <c r="S414" s="63">
        <v>4.1100000000000003</v>
      </c>
      <c r="T414" s="64">
        <v>302248.34714423772</v>
      </c>
    </row>
    <row r="415" spans="19:20">
      <c r="S415" s="63">
        <v>4.12</v>
      </c>
      <c r="T415" s="64">
        <v>303795.22729134466</v>
      </c>
    </row>
    <row r="416" spans="19:20">
      <c r="S416" s="63">
        <v>4.13</v>
      </c>
      <c r="T416" s="64">
        <v>305346.24425514526</v>
      </c>
    </row>
    <row r="417" spans="19:20">
      <c r="S417" s="63">
        <v>4.1399999999999997</v>
      </c>
      <c r="T417" s="64">
        <v>306901.39903893578</v>
      </c>
    </row>
    <row r="418" spans="19:20">
      <c r="S418" s="63">
        <v>4.1500000000000004</v>
      </c>
      <c r="T418" s="64">
        <v>308460.69264382834</v>
      </c>
    </row>
    <row r="419" spans="19:20">
      <c r="S419" s="63">
        <v>4.16</v>
      </c>
      <c r="T419" s="64">
        <v>310024.12606875971</v>
      </c>
    </row>
    <row r="420" spans="19:20">
      <c r="S420" s="63">
        <v>4.17</v>
      </c>
      <c r="T420" s="64">
        <v>311591.70031050226</v>
      </c>
    </row>
    <row r="421" spans="19:20">
      <c r="S421" s="63">
        <v>4.18</v>
      </c>
      <c r="T421" s="64">
        <v>313163.41636367387</v>
      </c>
    </row>
    <row r="422" spans="19:20">
      <c r="S422" s="63">
        <v>4.1900000000000004</v>
      </c>
      <c r="T422" s="64">
        <v>314739.27522074716</v>
      </c>
    </row>
    <row r="423" spans="19:20">
      <c r="S423" s="63">
        <v>4.2</v>
      </c>
      <c r="T423" s="64">
        <v>316319.27787205897</v>
      </c>
    </row>
    <row r="424" spans="19:20">
      <c r="S424" s="63">
        <v>4.21</v>
      </c>
      <c r="T424" s="64">
        <v>317903.42530582158</v>
      </c>
    </row>
    <row r="425" spans="19:20">
      <c r="S425" s="63">
        <v>4.22</v>
      </c>
      <c r="T425" s="64">
        <v>319491.71850813064</v>
      </c>
    </row>
    <row r="426" spans="19:20">
      <c r="S426" s="63">
        <v>4.2300000000000004</v>
      </c>
      <c r="T426" s="64">
        <v>321084.15846297564</v>
      </c>
    </row>
    <row r="427" spans="19:20">
      <c r="S427" s="63">
        <v>4.24</v>
      </c>
      <c r="T427" s="64">
        <v>322680.74615224858</v>
      </c>
    </row>
    <row r="428" spans="19:20">
      <c r="S428" s="63">
        <v>4.25</v>
      </c>
      <c r="T428" s="64">
        <v>324281.4825557546</v>
      </c>
    </row>
    <row r="429" spans="19:20">
      <c r="S429" s="63">
        <v>4.26</v>
      </c>
      <c r="T429" s="64">
        <v>325886.36865122057</v>
      </c>
    </row>
    <row r="430" spans="19:20">
      <c r="S430" s="63">
        <v>4.2699999999999996</v>
      </c>
      <c r="T430" s="64">
        <v>327495.40541430376</v>
      </c>
    </row>
    <row r="431" spans="19:20">
      <c r="S431" s="63">
        <v>4.28</v>
      </c>
      <c r="T431" s="64">
        <v>329108.59381860268</v>
      </c>
    </row>
    <row r="432" spans="19:20">
      <c r="S432" s="63">
        <v>4.29</v>
      </c>
      <c r="T432" s="64">
        <v>330725.93483566452</v>
      </c>
    </row>
    <row r="433" spans="19:20">
      <c r="S433" s="63">
        <v>4.3</v>
      </c>
      <c r="T433" s="64">
        <v>332347.4294349954</v>
      </c>
    </row>
    <row r="434" spans="19:20">
      <c r="S434" s="63">
        <v>4.3099999999999996</v>
      </c>
      <c r="T434" s="64">
        <v>333973.0785840691</v>
      </c>
    </row>
    <row r="435" spans="19:20">
      <c r="S435" s="63">
        <v>4.32</v>
      </c>
      <c r="T435" s="64">
        <v>335602.88324833615</v>
      </c>
    </row>
    <row r="436" spans="19:20">
      <c r="S436" s="63">
        <v>4.33</v>
      </c>
      <c r="T436" s="64">
        <v>337236.84439123166</v>
      </c>
    </row>
    <row r="437" spans="19:20">
      <c r="S437" s="63">
        <v>4.34</v>
      </c>
      <c r="T437" s="64">
        <v>338874.96297418617</v>
      </c>
    </row>
    <row r="438" spans="19:20">
      <c r="S438" s="63">
        <v>4.3499999999999996</v>
      </c>
      <c r="T438" s="64">
        <v>340517.23995663272</v>
      </c>
    </row>
    <row r="439" spans="19:20">
      <c r="S439" s="63">
        <v>4.3600000000000003</v>
      </c>
      <c r="T439" s="64">
        <v>342163.67629601649</v>
      </c>
    </row>
    <row r="440" spans="19:20">
      <c r="S440" s="63">
        <v>4.37</v>
      </c>
      <c r="T440" s="64">
        <v>343814.27294780291</v>
      </c>
    </row>
    <row r="441" spans="19:20">
      <c r="S441" s="63">
        <v>4.38</v>
      </c>
      <c r="T441" s="64">
        <v>345469.03086548671</v>
      </c>
    </row>
    <row r="442" spans="19:20">
      <c r="S442" s="63">
        <v>4.3899999999999997</v>
      </c>
      <c r="T442" s="64">
        <v>347127.95100060059</v>
      </c>
    </row>
    <row r="443" spans="19:20">
      <c r="S443" s="63">
        <v>4.4000000000000004</v>
      </c>
      <c r="T443" s="64">
        <v>348791.03430272348</v>
      </c>
    </row>
    <row r="444" spans="19:20">
      <c r="S444" s="63">
        <v>4.41</v>
      </c>
      <c r="T444" s="64">
        <v>350458.28171948827</v>
      </c>
    </row>
    <row r="445" spans="19:20">
      <c r="S445" s="63">
        <v>4.42</v>
      </c>
      <c r="T445" s="64">
        <v>352129.69419659179</v>
      </c>
    </row>
    <row r="446" spans="19:20">
      <c r="S446" s="63">
        <v>4.43</v>
      </c>
      <c r="T446" s="64">
        <v>353805.27267780184</v>
      </c>
    </row>
    <row r="447" spans="19:20">
      <c r="S447" s="63">
        <v>4.4400000000000004</v>
      </c>
      <c r="T447" s="64">
        <v>355485.01810496626</v>
      </c>
    </row>
    <row r="448" spans="19:20">
      <c r="S448" s="63">
        <v>4.45</v>
      </c>
      <c r="T448" s="64">
        <v>357168.93141802028</v>
      </c>
    </row>
    <row r="449" spans="19:20">
      <c r="S449" s="63">
        <v>4.46</v>
      </c>
      <c r="T449" s="64">
        <v>358857.01355499565</v>
      </c>
    </row>
    <row r="450" spans="19:20">
      <c r="S450" s="63">
        <v>4.47</v>
      </c>
      <c r="T450" s="64">
        <v>360549.26545202831</v>
      </c>
    </row>
    <row r="451" spans="19:20">
      <c r="S451" s="63">
        <v>4.4800000000000004</v>
      </c>
      <c r="T451" s="64">
        <v>362245.68804336654</v>
      </c>
    </row>
    <row r="452" spans="19:20">
      <c r="S452" s="63">
        <v>4.49</v>
      </c>
      <c r="T452" s="64">
        <v>363946.28226137848</v>
      </c>
    </row>
    <row r="453" spans="19:20">
      <c r="S453" s="63">
        <v>4.5</v>
      </c>
      <c r="T453" s="64">
        <v>365651.04903656122</v>
      </c>
    </row>
    <row r="454" spans="19:20">
      <c r="S454" s="63">
        <v>4.51</v>
      </c>
      <c r="T454" s="64">
        <v>367359.98929754744</v>
      </c>
    </row>
    <row r="455" spans="19:20">
      <c r="S455" s="63">
        <v>4.5199999999999996</v>
      </c>
      <c r="T455" s="64">
        <v>369073.10397111438</v>
      </c>
    </row>
    <row r="456" spans="19:20">
      <c r="S456" s="63">
        <v>4.53</v>
      </c>
      <c r="T456" s="64">
        <v>370790.39398219093</v>
      </c>
    </row>
    <row r="457" spans="19:20">
      <c r="S457" s="63">
        <v>4.54</v>
      </c>
      <c r="T457" s="64">
        <v>372511.86025386566</v>
      </c>
    </row>
    <row r="458" spans="19:20">
      <c r="S458" s="63">
        <v>4.55</v>
      </c>
      <c r="T458" s="64">
        <v>374237.50370739453</v>
      </c>
    </row>
    <row r="459" spans="19:20">
      <c r="S459" s="63">
        <v>4.5599999999999996</v>
      </c>
      <c r="T459" s="64">
        <v>375967.32526220818</v>
      </c>
    </row>
    <row r="460" spans="19:20">
      <c r="S460" s="63">
        <v>4.57</v>
      </c>
      <c r="T460" s="64">
        <v>377701.32583592023</v>
      </c>
    </row>
    <row r="461" spans="19:20">
      <c r="S461" s="63">
        <v>4.58</v>
      </c>
      <c r="T461" s="64">
        <v>379439.5063443348</v>
      </c>
    </row>
    <row r="462" spans="19:20">
      <c r="S462" s="63">
        <v>4.59</v>
      </c>
      <c r="T462" s="64">
        <v>381181.86770145292</v>
      </c>
    </row>
    <row r="463" spans="19:20">
      <c r="S463" s="63">
        <v>4.5999999999999996</v>
      </c>
      <c r="T463" s="64">
        <v>382928.41081948142</v>
      </c>
    </row>
    <row r="464" spans="19:20">
      <c r="S464" s="63">
        <v>4.6100000000000003</v>
      </c>
      <c r="T464" s="64">
        <v>384679.13660883991</v>
      </c>
    </row>
    <row r="465" spans="19:20">
      <c r="S465" s="63">
        <v>4.62</v>
      </c>
      <c r="T465" s="64">
        <v>386434.0459781668</v>
      </c>
    </row>
    <row r="466" spans="19:20">
      <c r="S466" s="63">
        <v>4.63</v>
      </c>
      <c r="T466" s="64">
        <v>388193.13983432937</v>
      </c>
    </row>
    <row r="467" spans="19:20">
      <c r="S467" s="63">
        <v>4.6399999999999997</v>
      </c>
      <c r="T467" s="64">
        <v>389956.41908242862</v>
      </c>
    </row>
    <row r="468" spans="19:20">
      <c r="S468" s="63">
        <v>4.6500000000000004</v>
      </c>
      <c r="T468" s="64">
        <v>391723.88462580758</v>
      </c>
    </row>
    <row r="469" spans="19:20">
      <c r="S469" s="63">
        <v>4.66</v>
      </c>
      <c r="T469" s="64">
        <v>393495.53736605821</v>
      </c>
    </row>
    <row r="470" spans="19:20">
      <c r="S470" s="63">
        <v>4.67</v>
      </c>
      <c r="T470" s="64">
        <v>395271.37820302875</v>
      </c>
    </row>
    <row r="471" spans="19:20">
      <c r="S471" s="63">
        <v>4.68</v>
      </c>
      <c r="T471" s="64">
        <v>397051.40803483099</v>
      </c>
    </row>
    <row r="472" spans="19:20">
      <c r="S472" s="63">
        <v>4.6900000000000004</v>
      </c>
      <c r="T472" s="64">
        <v>398835.62775784708</v>
      </c>
    </row>
    <row r="473" spans="19:20">
      <c r="S473" s="63">
        <v>4.7</v>
      </c>
      <c r="T473" s="64">
        <v>400624.0382667355</v>
      </c>
    </row>
    <row r="474" spans="19:20">
      <c r="S474" s="63">
        <v>4.71</v>
      </c>
      <c r="T474" s="64">
        <v>402416.64045444061</v>
      </c>
    </row>
    <row r="475" spans="19:20">
      <c r="S475" s="63">
        <v>4.72</v>
      </c>
      <c r="T475" s="64">
        <v>404213.43521219667</v>
      </c>
    </row>
    <row r="476" spans="19:20">
      <c r="S476" s="63">
        <v>4.7300000000000004</v>
      </c>
      <c r="T476" s="64">
        <v>406014.42342953786</v>
      </c>
    </row>
    <row r="477" spans="19:20">
      <c r="S477" s="63">
        <v>4.74</v>
      </c>
      <c r="T477" s="64">
        <v>407819.60599430109</v>
      </c>
    </row>
    <row r="478" spans="19:20">
      <c r="S478" s="63">
        <v>4.75</v>
      </c>
      <c r="T478" s="64">
        <v>409628.98379263695</v>
      </c>
    </row>
    <row r="479" spans="19:20">
      <c r="S479" s="63">
        <v>4.76</v>
      </c>
      <c r="T479" s="64">
        <v>411442.55770901358</v>
      </c>
    </row>
    <row r="480" spans="19:20">
      <c r="S480" s="63">
        <v>4.7699999999999996</v>
      </c>
      <c r="T480" s="64">
        <v>413260.32862622512</v>
      </c>
    </row>
    <row r="481" spans="19:20">
      <c r="S481" s="63">
        <v>4.78</v>
      </c>
      <c r="T481" s="64">
        <v>415082.29742539738</v>
      </c>
    </row>
    <row r="482" spans="19:20">
      <c r="S482" s="63">
        <v>4.79</v>
      </c>
      <c r="T482" s="64">
        <v>416908.46498599427</v>
      </c>
    </row>
    <row r="483" spans="19:20">
      <c r="S483" s="63">
        <v>4.8</v>
      </c>
      <c r="T483" s="64">
        <v>418738.83218582562</v>
      </c>
    </row>
    <row r="484" spans="19:20">
      <c r="S484" s="63">
        <v>4.8099999999999996</v>
      </c>
      <c r="T484" s="64">
        <v>420573.39990105305</v>
      </c>
    </row>
    <row r="485" spans="19:20">
      <c r="S485" s="63">
        <v>4.82</v>
      </c>
      <c r="T485" s="64">
        <v>422412.16900619632</v>
      </c>
    </row>
    <row r="486" spans="19:20">
      <c r="S486" s="63">
        <v>4.83</v>
      </c>
      <c r="T486" s="64">
        <v>424255.1403741393</v>
      </c>
    </row>
    <row r="487" spans="19:20">
      <c r="S487" s="63">
        <v>4.84</v>
      </c>
      <c r="T487" s="64">
        <v>426102.31487613829</v>
      </c>
    </row>
    <row r="488" spans="19:20">
      <c r="S488" s="63">
        <v>4.8499999999999996</v>
      </c>
      <c r="T488" s="64">
        <v>427953.69338182628</v>
      </c>
    </row>
    <row r="489" spans="19:20">
      <c r="S489" s="63">
        <v>4.8600000000000003</v>
      </c>
      <c r="T489" s="64">
        <v>429809.27675922081</v>
      </c>
    </row>
    <row r="490" spans="19:20">
      <c r="S490" s="63">
        <v>4.87</v>
      </c>
      <c r="T490" s="64">
        <v>431669.06587472925</v>
      </c>
    </row>
    <row r="491" spans="19:20">
      <c r="S491" s="63">
        <v>4.88</v>
      </c>
      <c r="T491" s="64">
        <v>433533.06159315596</v>
      </c>
    </row>
    <row r="492" spans="19:20">
      <c r="S492" s="63">
        <v>4.8899999999999997</v>
      </c>
      <c r="T492" s="64">
        <v>435401.26477770798</v>
      </c>
    </row>
    <row r="493" spans="19:20">
      <c r="S493" s="63">
        <v>4.9000000000000004</v>
      </c>
      <c r="T493" s="64">
        <v>437273.67629000166</v>
      </c>
    </row>
    <row r="494" spans="19:20">
      <c r="S494" s="63">
        <v>4.91</v>
      </c>
      <c r="T494" s="64">
        <v>439150.29699006793</v>
      </c>
    </row>
    <row r="495" spans="19:20">
      <c r="S495" s="63">
        <v>4.92</v>
      </c>
      <c r="T495" s="64">
        <v>441031.12773636007</v>
      </c>
    </row>
    <row r="496" spans="19:20">
      <c r="S496" s="63">
        <v>4.93</v>
      </c>
      <c r="T496" s="64">
        <v>442916.16938575805</v>
      </c>
    </row>
    <row r="497" spans="19:20">
      <c r="S497" s="63">
        <v>4.9400000000000004</v>
      </c>
      <c r="T497" s="64">
        <v>444805.42279357626</v>
      </c>
    </row>
    <row r="498" spans="19:20">
      <c r="S498" s="63">
        <v>4.95</v>
      </c>
      <c r="T498" s="64">
        <v>446698.88881356706</v>
      </c>
    </row>
    <row r="499" spans="19:20">
      <c r="S499" s="63">
        <v>4.96</v>
      </c>
      <c r="T499" s="64">
        <v>448596.56829793047</v>
      </c>
    </row>
    <row r="500" spans="19:20">
      <c r="S500" s="63">
        <v>4.97</v>
      </c>
      <c r="T500" s="64">
        <v>450498.46209731669</v>
      </c>
    </row>
    <row r="501" spans="19:20">
      <c r="S501" s="63">
        <v>4.9800000000000004</v>
      </c>
      <c r="T501" s="64">
        <v>452404.5710608337</v>
      </c>
    </row>
    <row r="502" spans="19:20">
      <c r="S502" s="63">
        <v>4.99</v>
      </c>
      <c r="T502" s="64">
        <v>454314.89603605313</v>
      </c>
    </row>
    <row r="503" spans="19:20">
      <c r="S503" s="63">
        <v>5</v>
      </c>
      <c r="T503" s="64">
        <v>456229.43786901538</v>
      </c>
    </row>
    <row r="504" spans="19:20">
      <c r="S504" s="63">
        <v>5.01</v>
      </c>
      <c r="T504" s="64">
        <v>458148.19740423665</v>
      </c>
    </row>
    <row r="505" spans="19:20">
      <c r="S505" s="63">
        <v>5.0199999999999996</v>
      </c>
      <c r="T505" s="64">
        <v>460071.17548471293</v>
      </c>
    </row>
    <row r="506" spans="19:20">
      <c r="S506" s="63">
        <v>5.03</v>
      </c>
      <c r="T506" s="64">
        <v>461998.372951928</v>
      </c>
    </row>
    <row r="507" spans="19:20">
      <c r="S507" s="63">
        <v>5.04</v>
      </c>
      <c r="T507" s="64">
        <v>463929.79064585705</v>
      </c>
    </row>
    <row r="508" spans="19:20">
      <c r="S508" s="63">
        <v>5.05</v>
      </c>
      <c r="T508" s="64">
        <v>465865.42940497375</v>
      </c>
    </row>
    <row r="509" spans="19:20">
      <c r="S509" s="63">
        <v>5.0599999999999996</v>
      </c>
      <c r="T509" s="64">
        <v>467805.2900662552</v>
      </c>
    </row>
    <row r="510" spans="19:20">
      <c r="S510" s="63">
        <v>5.07</v>
      </c>
      <c r="T510" s="64">
        <v>469749.37346518814</v>
      </c>
    </row>
    <row r="511" spans="19:20">
      <c r="S511" s="63">
        <v>5.08</v>
      </c>
      <c r="T511" s="64">
        <v>471697.6804357738</v>
      </c>
    </row>
    <row r="512" spans="19:20">
      <c r="S512" s="63">
        <v>5.09</v>
      </c>
      <c r="T512" s="64">
        <v>473650.21181053389</v>
      </c>
    </row>
    <row r="513" spans="19:20">
      <c r="S513" s="63">
        <v>5.0999999999999996</v>
      </c>
      <c r="T513" s="64">
        <v>475606.96842051687</v>
      </c>
    </row>
    <row r="514" spans="19:20">
      <c r="S514" s="63">
        <v>5.1100000000000003</v>
      </c>
      <c r="T514" s="64">
        <v>477567.95109530172</v>
      </c>
    </row>
    <row r="515" spans="19:20">
      <c r="S515" s="63">
        <v>5.12</v>
      </c>
      <c r="T515" s="64">
        <v>479533.16066300491</v>
      </c>
    </row>
    <row r="516" spans="19:20">
      <c r="S516" s="63">
        <v>5.13</v>
      </c>
      <c r="T516" s="64">
        <v>481502.59795028542</v>
      </c>
    </row>
    <row r="517" spans="19:20">
      <c r="S517" s="63">
        <v>5.14</v>
      </c>
      <c r="T517" s="64">
        <v>483476.26378234924</v>
      </c>
    </row>
    <row r="518" spans="19:20">
      <c r="S518" s="63">
        <v>5.15</v>
      </c>
      <c r="T518" s="64">
        <v>485454.15898295684</v>
      </c>
    </row>
    <row r="519" spans="19:20">
      <c r="S519" s="63">
        <v>5.16</v>
      </c>
      <c r="T519" s="64">
        <v>487436.28437442583</v>
      </c>
    </row>
    <row r="520" spans="19:20">
      <c r="S520" s="63">
        <v>5.17</v>
      </c>
      <c r="T520" s="64">
        <v>489422.6407776383</v>
      </c>
    </row>
    <row r="521" spans="19:20">
      <c r="S521" s="63">
        <v>5.18</v>
      </c>
      <c r="T521" s="64">
        <v>491413.22901204595</v>
      </c>
    </row>
    <row r="522" spans="19:20">
      <c r="S522" s="63">
        <v>5.19</v>
      </c>
      <c r="T522" s="64">
        <v>493408.04989567411</v>
      </c>
    </row>
    <row r="523" spans="19:20">
      <c r="S523" s="63">
        <v>5.2</v>
      </c>
      <c r="T523" s="64">
        <v>495407.10424512776</v>
      </c>
    </row>
    <row r="524" spans="19:20">
      <c r="S524" s="63">
        <v>5.21</v>
      </c>
      <c r="T524" s="64">
        <v>497410.39287559746</v>
      </c>
    </row>
    <row r="525" spans="19:20">
      <c r="S525" s="63">
        <v>5.22</v>
      </c>
      <c r="T525" s="64">
        <v>499417.91660086234</v>
      </c>
    </row>
    <row r="526" spans="19:20">
      <c r="S526" s="63">
        <v>5.23</v>
      </c>
      <c r="T526" s="64">
        <v>501429.67623329844</v>
      </c>
    </row>
    <row r="527" spans="19:20">
      <c r="S527" s="63">
        <v>5.24</v>
      </c>
      <c r="T527" s="64">
        <v>503445.67258388031</v>
      </c>
    </row>
    <row r="528" spans="19:20">
      <c r="S528" s="63">
        <v>5.25</v>
      </c>
      <c r="T528" s="64">
        <v>505465.90646218864</v>
      </c>
    </row>
    <row r="529" spans="19:20">
      <c r="S529" s="63">
        <v>5.26</v>
      </c>
      <c r="T529" s="64">
        <v>507490.37867641461</v>
      </c>
    </row>
    <row r="530" spans="19:20">
      <c r="S530" s="63">
        <v>5.27</v>
      </c>
      <c r="T530" s="64">
        <v>509519.09003336413</v>
      </c>
    </row>
    <row r="531" spans="19:20">
      <c r="S531" s="63">
        <v>5.28</v>
      </c>
      <c r="T531" s="64">
        <v>511552.04133846459</v>
      </c>
    </row>
    <row r="532" spans="19:20">
      <c r="S532" s="63">
        <v>5.29</v>
      </c>
      <c r="T532" s="64">
        <v>513589.2333957674</v>
      </c>
    </row>
    <row r="533" spans="19:20">
      <c r="S533" s="63">
        <v>5.3</v>
      </c>
      <c r="T533" s="64">
        <v>515630.66700795514</v>
      </c>
    </row>
    <row r="534" spans="19:20">
      <c r="S534" s="63">
        <v>5.31</v>
      </c>
      <c r="T534" s="64">
        <v>517676.34297634521</v>
      </c>
    </row>
    <row r="535" spans="19:20">
      <c r="S535" s="63">
        <v>5.32</v>
      </c>
      <c r="T535" s="64">
        <v>519726.26210089587</v>
      </c>
    </row>
    <row r="536" spans="19:20">
      <c r="S536" s="63">
        <v>5.33</v>
      </c>
      <c r="T536" s="64">
        <v>521780.42518020864</v>
      </c>
    </row>
    <row r="537" spans="19:20">
      <c r="S537" s="63">
        <v>5.34</v>
      </c>
      <c r="T537" s="64">
        <v>523838.83301153639</v>
      </c>
    </row>
    <row r="538" spans="19:20">
      <c r="S538" s="63">
        <v>5.35</v>
      </c>
      <c r="T538" s="64">
        <v>525901.48639078683</v>
      </c>
    </row>
    <row r="539" spans="19:20">
      <c r="S539" s="63">
        <v>5.36</v>
      </c>
      <c r="T539" s="64">
        <v>527968.38611252559</v>
      </c>
    </row>
    <row r="540" spans="19:20">
      <c r="S540" s="63">
        <v>5.37</v>
      </c>
      <c r="T540" s="64">
        <v>530039.53296998306</v>
      </c>
    </row>
    <row r="541" spans="19:20">
      <c r="S541" s="63">
        <v>5.38</v>
      </c>
      <c r="T541" s="64">
        <v>532114.92775505921</v>
      </c>
    </row>
    <row r="542" spans="19:20">
      <c r="S542" s="63">
        <v>5.39</v>
      </c>
      <c r="T542" s="64">
        <v>534194.57125832688</v>
      </c>
    </row>
    <row r="543" spans="19:20">
      <c r="S543" s="63">
        <v>5.4</v>
      </c>
      <c r="T543" s="64">
        <v>536278.46426903747</v>
      </c>
    </row>
    <row r="544" spans="19:20">
      <c r="S544" s="63">
        <v>5.41</v>
      </c>
      <c r="T544" s="64">
        <v>538366.60757512506</v>
      </c>
    </row>
    <row r="545" spans="19:20">
      <c r="S545" s="63">
        <v>5.42</v>
      </c>
      <c r="T545" s="64">
        <v>540459.00196321134</v>
      </c>
    </row>
    <row r="546" spans="19:20">
      <c r="S546" s="63">
        <v>5.43</v>
      </c>
      <c r="T546" s="64">
        <v>542555.64821861032</v>
      </c>
    </row>
    <row r="547" spans="19:20">
      <c r="S547" s="63">
        <v>5.44</v>
      </c>
      <c r="T547" s="64">
        <v>544656.54712533311</v>
      </c>
    </row>
    <row r="548" spans="19:20">
      <c r="S548" s="63">
        <v>5.45</v>
      </c>
      <c r="T548" s="64">
        <v>546761.699466091</v>
      </c>
    </row>
    <row r="549" spans="19:20">
      <c r="S549" s="63">
        <v>5.46</v>
      </c>
      <c r="T549" s="64">
        <v>548871.10602230218</v>
      </c>
    </row>
    <row r="550" spans="19:20">
      <c r="S550" s="63">
        <v>5.47</v>
      </c>
      <c r="T550" s="64">
        <v>550984.76757409528</v>
      </c>
    </row>
    <row r="551" spans="19:20">
      <c r="S551" s="63">
        <v>5.48</v>
      </c>
      <c r="T551" s="64">
        <v>553102.68490031257</v>
      </c>
    </row>
    <row r="552" spans="19:20">
      <c r="S552" s="63">
        <v>5.49</v>
      </c>
      <c r="T552" s="64">
        <v>555224.85877851723</v>
      </c>
    </row>
    <row r="553" spans="19:20">
      <c r="S553" s="63">
        <v>5.5</v>
      </c>
      <c r="T553" s="64">
        <v>557351.2899849941</v>
      </c>
    </row>
    <row r="554" spans="19:20">
      <c r="S554" s="63">
        <v>5.51</v>
      </c>
      <c r="T554" s="64">
        <v>559481.97929475829</v>
      </c>
    </row>
    <row r="555" spans="19:20">
      <c r="S555" s="63">
        <v>5.52</v>
      </c>
      <c r="T555" s="64">
        <v>561616.92748155631</v>
      </c>
    </row>
    <row r="556" spans="19:20">
      <c r="S556" s="63">
        <v>5.53</v>
      </c>
      <c r="T556" s="64">
        <v>563756.1353178717</v>
      </c>
    </row>
    <row r="557" spans="19:20">
      <c r="S557" s="63">
        <v>5.54</v>
      </c>
      <c r="T557" s="64">
        <v>565899.60357492964</v>
      </c>
    </row>
    <row r="558" spans="19:20">
      <c r="S558" s="63">
        <v>5.55</v>
      </c>
      <c r="T558" s="64">
        <v>568047.33302270016</v>
      </c>
    </row>
    <row r="559" spans="19:20">
      <c r="S559" s="63">
        <v>5.56</v>
      </c>
      <c r="T559" s="64">
        <v>570199.32442990399</v>
      </c>
    </row>
    <row r="560" spans="19:20">
      <c r="S560" s="63">
        <v>5.57</v>
      </c>
      <c r="T560" s="64">
        <v>572355.57856401545</v>
      </c>
    </row>
    <row r="561" spans="19:20">
      <c r="S561" s="63">
        <v>5.58</v>
      </c>
      <c r="T561" s="64">
        <v>574516.09619126748</v>
      </c>
    </row>
    <row r="562" spans="19:20">
      <c r="S562" s="63">
        <v>5.59</v>
      </c>
      <c r="T562" s="64">
        <v>576680.87807665532</v>
      </c>
    </row>
    <row r="563" spans="19:20">
      <c r="S563" s="63">
        <v>5.6</v>
      </c>
      <c r="T563" s="64">
        <v>578849.92498394172</v>
      </c>
    </row>
    <row r="564" spans="19:20">
      <c r="S564" s="63">
        <v>5.61</v>
      </c>
      <c r="T564" s="64">
        <v>581023.23767566006</v>
      </c>
    </row>
    <row r="565" spans="19:20">
      <c r="S565" s="63">
        <v>5.62</v>
      </c>
      <c r="T565" s="64">
        <v>583200.81691311835</v>
      </c>
    </row>
    <row r="566" spans="19:20">
      <c r="S566" s="63">
        <v>5.63</v>
      </c>
      <c r="T566" s="64">
        <v>585382.66345640551</v>
      </c>
    </row>
    <row r="567" spans="19:20">
      <c r="S567" s="63">
        <v>5.64</v>
      </c>
      <c r="T567" s="64">
        <v>587568.77806439227</v>
      </c>
    </row>
    <row r="568" spans="19:20">
      <c r="S568" s="63">
        <v>5.65</v>
      </c>
      <c r="T568" s="64">
        <v>589759.16149473831</v>
      </c>
    </row>
    <row r="569" spans="19:20">
      <c r="S569" s="63">
        <v>5.66</v>
      </c>
      <c r="T569" s="64">
        <v>591953.81450389326</v>
      </c>
    </row>
    <row r="570" spans="19:20">
      <c r="S570" s="63">
        <v>5.67</v>
      </c>
      <c r="T570" s="64">
        <v>594152.73784710444</v>
      </c>
    </row>
    <row r="571" spans="19:20">
      <c r="S571" s="63">
        <v>5.68</v>
      </c>
      <c r="T571" s="64">
        <v>596355.93227841763</v>
      </c>
    </row>
    <row r="572" spans="19:20">
      <c r="S572" s="63">
        <v>5.69</v>
      </c>
      <c r="T572" s="64">
        <v>598563.3985506834</v>
      </c>
    </row>
    <row r="573" spans="19:20">
      <c r="S573" s="63">
        <v>5.7</v>
      </c>
      <c r="T573" s="64">
        <v>600775.13741555822</v>
      </c>
    </row>
    <row r="574" spans="19:20">
      <c r="S574" s="63">
        <v>5.71</v>
      </c>
      <c r="T574" s="64">
        <v>602991.14962351287</v>
      </c>
    </row>
    <row r="575" spans="19:20">
      <c r="S575" s="63">
        <v>5.72</v>
      </c>
      <c r="T575" s="64">
        <v>605211.43592383119</v>
      </c>
    </row>
    <row r="576" spans="19:20">
      <c r="S576" s="63">
        <v>5.73</v>
      </c>
      <c r="T576" s="64">
        <v>607435.99706461933</v>
      </c>
    </row>
    <row r="577" spans="19:20">
      <c r="S577" s="63">
        <v>5.74</v>
      </c>
      <c r="T577" s="64">
        <v>609664.83379280497</v>
      </c>
    </row>
    <row r="578" spans="19:20">
      <c r="S578" s="63">
        <v>5.75</v>
      </c>
      <c r="T578" s="64">
        <v>611897.94685414422</v>
      </c>
    </row>
    <row r="579" spans="19:20">
      <c r="S579" s="63">
        <v>5.76</v>
      </c>
      <c r="T579" s="64">
        <v>614135.33699322469</v>
      </c>
    </row>
    <row r="580" spans="19:20">
      <c r="S580" s="63">
        <v>5.77</v>
      </c>
      <c r="T580" s="64">
        <v>616377.00495346822</v>
      </c>
    </row>
    <row r="581" spans="19:20">
      <c r="S581" s="63">
        <v>5.78</v>
      </c>
      <c r="T581" s="64">
        <v>618622.95147713693</v>
      </c>
    </row>
    <row r="582" spans="19:20">
      <c r="S582" s="63">
        <v>5.79</v>
      </c>
      <c r="T582" s="64">
        <v>620873.1773053346</v>
      </c>
    </row>
    <row r="583" spans="19:20">
      <c r="S583" s="63">
        <v>5.8</v>
      </c>
      <c r="T583" s="64">
        <v>623127.68317801272</v>
      </c>
    </row>
    <row r="584" spans="19:20">
      <c r="S584" s="63">
        <v>5.81</v>
      </c>
      <c r="T584" s="64">
        <v>625386.4698339724</v>
      </c>
    </row>
    <row r="585" spans="19:20">
      <c r="S585" s="63">
        <v>5.82</v>
      </c>
      <c r="T585" s="64">
        <v>627649.53801087011</v>
      </c>
    </row>
    <row r="586" spans="19:20">
      <c r="S586" s="63">
        <v>5.83</v>
      </c>
      <c r="T586" s="64">
        <v>629916.88844521926</v>
      </c>
    </row>
    <row r="587" spans="19:20">
      <c r="S587" s="63">
        <v>5.84</v>
      </c>
      <c r="T587" s="64">
        <v>632188.52187239472</v>
      </c>
    </row>
    <row r="588" spans="19:20">
      <c r="S588" s="63">
        <v>5.85</v>
      </c>
      <c r="T588" s="64">
        <v>634464.43902663735</v>
      </c>
    </row>
    <row r="589" spans="19:20">
      <c r="S589" s="63">
        <v>5.86</v>
      </c>
      <c r="T589" s="64">
        <v>636744.64064105798</v>
      </c>
    </row>
    <row r="590" spans="19:20">
      <c r="S590" s="63">
        <v>5.87</v>
      </c>
      <c r="T590" s="64">
        <v>639029.12744763843</v>
      </c>
    </row>
    <row r="591" spans="19:20">
      <c r="S591" s="63">
        <v>5.88</v>
      </c>
      <c r="T591" s="64">
        <v>641317.90017723769</v>
      </c>
    </row>
    <row r="592" spans="19:20">
      <c r="S592" s="63">
        <v>5.89</v>
      </c>
      <c r="T592" s="64">
        <v>643610.95955959545</v>
      </c>
    </row>
    <row r="593" spans="19:20">
      <c r="S593" s="63">
        <v>5.9</v>
      </c>
      <c r="T593" s="64">
        <v>645908.30632333423</v>
      </c>
    </row>
    <row r="594" spans="19:20">
      <c r="S594" s="63">
        <v>5.91</v>
      </c>
      <c r="T594" s="64">
        <v>648209.941195964</v>
      </c>
    </row>
    <row r="595" spans="19:20">
      <c r="S595" s="63">
        <v>5.92</v>
      </c>
      <c r="T595" s="64">
        <v>650515.86490388529</v>
      </c>
    </row>
    <row r="596" spans="19:20">
      <c r="S596" s="63">
        <v>5.93</v>
      </c>
      <c r="T596" s="64">
        <v>652826.07817239419</v>
      </c>
    </row>
    <row r="597" spans="19:20">
      <c r="S597" s="63">
        <v>5.94</v>
      </c>
      <c r="T597" s="64">
        <v>655140.58172568365</v>
      </c>
    </row>
    <row r="598" spans="19:20">
      <c r="S598" s="63">
        <v>5.95</v>
      </c>
      <c r="T598" s="64">
        <v>657459.37628684763</v>
      </c>
    </row>
    <row r="599" spans="19:20">
      <c r="S599" s="63">
        <v>5.96</v>
      </c>
      <c r="T599" s="64">
        <v>659782.46257788676</v>
      </c>
    </row>
    <row r="600" spans="19:20">
      <c r="S600" s="63">
        <v>5.97</v>
      </c>
      <c r="T600" s="64">
        <v>662109.84131970897</v>
      </c>
    </row>
    <row r="601" spans="19:20">
      <c r="S601" s="63">
        <v>5.98</v>
      </c>
      <c r="T601" s="64">
        <v>664441.5132321344</v>
      </c>
    </row>
    <row r="602" spans="19:20">
      <c r="S602" s="63">
        <v>5.99</v>
      </c>
      <c r="T602" s="64">
        <v>666777.47903389856</v>
      </c>
    </row>
    <row r="603" spans="19:20">
      <c r="S603" s="63">
        <v>6</v>
      </c>
      <c r="T603" s="64">
        <v>669117.73944265617</v>
      </c>
    </row>
    <row r="604" spans="19:20">
      <c r="S604" s="63">
        <v>6.01</v>
      </c>
      <c r="T604" s="64">
        <v>671462.29517498426</v>
      </c>
    </row>
    <row r="605" spans="19:20">
      <c r="S605" s="63">
        <v>6.02</v>
      </c>
      <c r="T605" s="64">
        <v>673811.14694638434</v>
      </c>
    </row>
    <row r="606" spans="19:20">
      <c r="S606" s="63">
        <v>6.03</v>
      </c>
      <c r="T606" s="64">
        <v>676164.29547128931</v>
      </c>
    </row>
    <row r="607" spans="19:20">
      <c r="S607" s="63">
        <v>6.04</v>
      </c>
      <c r="T607" s="64">
        <v>678521.74146306212</v>
      </c>
    </row>
    <row r="608" spans="19:20">
      <c r="S608" s="63">
        <v>6.05</v>
      </c>
      <c r="T608" s="64">
        <v>680883.48563400307</v>
      </c>
    </row>
    <row r="609" spans="19:20">
      <c r="S609" s="63">
        <v>6.06</v>
      </c>
      <c r="T609" s="64">
        <v>683249.52869535156</v>
      </c>
    </row>
    <row r="610" spans="19:20">
      <c r="S610" s="63">
        <v>6.07</v>
      </c>
      <c r="T610" s="64">
        <v>685619.87135728961</v>
      </c>
    </row>
    <row r="611" spans="19:20">
      <c r="S611" s="63">
        <v>6.08</v>
      </c>
      <c r="T611" s="64">
        <v>687994.51432894368</v>
      </c>
    </row>
    <row r="612" spans="19:20">
      <c r="S612" s="63">
        <v>6.09</v>
      </c>
      <c r="T612" s="64">
        <v>690373.4583183903</v>
      </c>
    </row>
    <row r="613" spans="19:20">
      <c r="S613" s="63">
        <v>6.1</v>
      </c>
      <c r="T613" s="64">
        <v>692756.70403265988</v>
      </c>
    </row>
    <row r="614" spans="19:20">
      <c r="S614" s="63">
        <v>6.11</v>
      </c>
      <c r="T614" s="64">
        <v>695144.25217773661</v>
      </c>
    </row>
    <row r="615" spans="19:20">
      <c r="S615" s="63">
        <v>6.12</v>
      </c>
      <c r="T615" s="64">
        <v>697536.1034585631</v>
      </c>
    </row>
    <row r="616" spans="19:20">
      <c r="S616" s="63">
        <v>6.13</v>
      </c>
      <c r="T616" s="64">
        <v>699932.25857904635</v>
      </c>
    </row>
    <row r="617" spans="19:20">
      <c r="S617" s="63">
        <v>6.14</v>
      </c>
      <c r="T617" s="64">
        <v>702332.71824205678</v>
      </c>
    </row>
    <row r="618" spans="19:20">
      <c r="S618" s="63">
        <v>6.15</v>
      </c>
      <c r="T618" s="64">
        <v>704737.48314943514</v>
      </c>
    </row>
    <row r="619" spans="19:20">
      <c r="S619" s="63">
        <v>6.16</v>
      </c>
      <c r="T619" s="64">
        <v>707146.55400199187</v>
      </c>
    </row>
    <row r="620" spans="19:20">
      <c r="S620" s="63">
        <v>6.17</v>
      </c>
      <c r="T620" s="64">
        <v>709559.93149951403</v>
      </c>
    </row>
    <row r="621" spans="19:20">
      <c r="S621" s="63">
        <v>6.18</v>
      </c>
      <c r="T621" s="64">
        <v>711977.61634076654</v>
      </c>
    </row>
    <row r="622" spans="19:20">
      <c r="S622" s="63">
        <v>6.19</v>
      </c>
      <c r="T622" s="64">
        <v>714399.609223495</v>
      </c>
    </row>
    <row r="623" spans="19:20">
      <c r="S623" s="63">
        <v>6.2</v>
      </c>
      <c r="T623" s="64">
        <v>716825.91084442986</v>
      </c>
    </row>
    <row r="624" spans="19:20">
      <c r="S624" s="63">
        <v>6.21</v>
      </c>
      <c r="T624" s="64">
        <v>719256.52189928899</v>
      </c>
    </row>
    <row r="625" spans="19:20">
      <c r="S625" s="63">
        <v>6.22</v>
      </c>
      <c r="T625" s="64">
        <v>721691.44308278046</v>
      </c>
    </row>
    <row r="626" spans="19:20">
      <c r="S626" s="63">
        <v>6.23</v>
      </c>
      <c r="T626" s="64">
        <v>724130.67508860677</v>
      </c>
    </row>
    <row r="627" spans="19:20">
      <c r="S627" s="63">
        <v>6.24</v>
      </c>
      <c r="T627" s="64">
        <v>726574.21860946727</v>
      </c>
    </row>
    <row r="628" spans="19:20">
      <c r="S628" s="63">
        <v>6.25</v>
      </c>
      <c r="T628" s="64">
        <v>729022.07433705998</v>
      </c>
    </row>
    <row r="629" spans="19:20">
      <c r="S629" s="63">
        <v>6.26</v>
      </c>
      <c r="T629" s="64">
        <v>731474.24296208669</v>
      </c>
    </row>
    <row r="630" spans="19:20">
      <c r="S630" s="63">
        <v>6.27</v>
      </c>
      <c r="T630" s="64">
        <v>733930.7251742545</v>
      </c>
    </row>
    <row r="631" spans="19:20">
      <c r="S631" s="63">
        <v>6.28</v>
      </c>
      <c r="T631" s="64">
        <v>736391.52166228089</v>
      </c>
    </row>
    <row r="632" spans="19:20">
      <c r="S632" s="63">
        <v>6.29</v>
      </c>
      <c r="T632" s="64">
        <v>738856.63311389345</v>
      </c>
    </row>
    <row r="633" spans="19:20">
      <c r="S633" s="63">
        <v>6.3</v>
      </c>
      <c r="T633" s="64">
        <v>741326.06021583534</v>
      </c>
    </row>
    <row r="634" spans="19:20">
      <c r="S634" s="63">
        <v>6.31</v>
      </c>
      <c r="T634" s="64">
        <v>743799.8036538685</v>
      </c>
    </row>
    <row r="635" spans="19:20">
      <c r="S635" s="63">
        <v>6.32</v>
      </c>
      <c r="T635" s="64">
        <v>746277.86411277426</v>
      </c>
    </row>
    <row r="636" spans="19:20">
      <c r="S636" s="63">
        <v>6.33</v>
      </c>
      <c r="T636" s="64">
        <v>748760.24227635865</v>
      </c>
    </row>
    <row r="637" spans="19:20">
      <c r="S637" s="63">
        <v>6.34</v>
      </c>
      <c r="T637" s="64">
        <v>751246.93882745388</v>
      </c>
    </row>
    <row r="638" spans="19:20">
      <c r="S638" s="63">
        <v>6.35</v>
      </c>
      <c r="T638" s="64">
        <v>753737.9544479216</v>
      </c>
    </row>
    <row r="639" spans="19:20">
      <c r="S639" s="63">
        <v>6.36</v>
      </c>
      <c r="T639" s="64">
        <v>756233.28981865838</v>
      </c>
    </row>
    <row r="640" spans="19:20">
      <c r="S640" s="63">
        <v>6.37</v>
      </c>
      <c r="T640" s="64">
        <v>758732.94561959256</v>
      </c>
    </row>
    <row r="641" spans="19:20">
      <c r="S641" s="63">
        <v>6.38</v>
      </c>
      <c r="T641" s="64">
        <v>761236.92252969299</v>
      </c>
    </row>
    <row r="642" spans="19:20">
      <c r="S642" s="63">
        <v>6.39</v>
      </c>
      <c r="T642" s="64">
        <v>763745.22122696962</v>
      </c>
    </row>
    <row r="643" spans="19:20">
      <c r="S643" s="63">
        <v>6.4</v>
      </c>
      <c r="T643" s="64">
        <v>766257.84238847613</v>
      </c>
    </row>
    <row r="644" spans="19:20">
      <c r="S644" s="63">
        <v>6.41</v>
      </c>
      <c r="T644" s="64">
        <v>768774.7866903129</v>
      </c>
    </row>
    <row r="645" spans="19:20">
      <c r="S645" s="63">
        <v>6.42</v>
      </c>
      <c r="T645" s="64">
        <v>771296.05480762979</v>
      </c>
    </row>
    <row r="646" spans="19:20">
      <c r="S646" s="63">
        <v>6.43</v>
      </c>
      <c r="T646" s="64">
        <v>773821.64741463028</v>
      </c>
    </row>
    <row r="647" spans="19:20">
      <c r="S647" s="63">
        <v>6.44</v>
      </c>
      <c r="T647" s="64">
        <v>776351.56518457294</v>
      </c>
    </row>
    <row r="648" spans="19:20">
      <c r="S648" s="63">
        <v>6.45</v>
      </c>
      <c r="T648" s="64">
        <v>778885.8087897728</v>
      </c>
    </row>
    <row r="649" spans="19:20">
      <c r="S649" s="63">
        <v>6.46</v>
      </c>
      <c r="T649" s="64">
        <v>781424.37890160736</v>
      </c>
    </row>
    <row r="650" spans="19:20">
      <c r="S650" s="63">
        <v>6.47</v>
      </c>
      <c r="T650" s="64">
        <v>783967.27619051817</v>
      </c>
    </row>
    <row r="651" spans="19:20">
      <c r="S651" s="63">
        <v>6.48</v>
      </c>
      <c r="T651" s="64">
        <v>786514.50132601173</v>
      </c>
    </row>
    <row r="652" spans="19:20">
      <c r="S652" s="63">
        <v>6.49</v>
      </c>
      <c r="T652" s="64">
        <v>789066.05497666483</v>
      </c>
    </row>
    <row r="653" spans="19:20">
      <c r="S653" s="63">
        <v>6.5</v>
      </c>
      <c r="T653" s="64">
        <v>791621.93781012541</v>
      </c>
    </row>
    <row r="654" spans="19:20">
      <c r="S654" s="63">
        <v>6.51</v>
      </c>
      <c r="T654" s="64">
        <v>794182.15049311658</v>
      </c>
    </row>
    <row r="655" spans="19:20">
      <c r="S655" s="63">
        <v>6.52</v>
      </c>
      <c r="T655" s="64">
        <v>796746.69369143853</v>
      </c>
    </row>
    <row r="656" spans="19:20">
      <c r="S656" s="63">
        <v>6.53</v>
      </c>
      <c r="T656" s="64">
        <v>799315.5680699714</v>
      </c>
    </row>
    <row r="657" spans="19:20">
      <c r="S657" s="63">
        <v>6.54</v>
      </c>
      <c r="T657" s="64">
        <v>801888.77429267764</v>
      </c>
    </row>
    <row r="658" spans="19:20">
      <c r="S658" s="63">
        <v>6.55</v>
      </c>
      <c r="T658" s="64">
        <v>804466.31302260607</v>
      </c>
    </row>
    <row r="659" spans="19:20">
      <c r="S659" s="63">
        <v>6.56</v>
      </c>
      <c r="T659" s="64">
        <v>807048.18492189224</v>
      </c>
    </row>
    <row r="660" spans="19:20">
      <c r="S660" s="63">
        <v>6.57</v>
      </c>
      <c r="T660" s="64">
        <v>809634.39065176377</v>
      </c>
    </row>
    <row r="661" spans="19:20">
      <c r="S661" s="63">
        <v>6.58</v>
      </c>
      <c r="T661" s="64">
        <v>812224.93087254011</v>
      </c>
    </row>
    <row r="662" spans="19:20">
      <c r="S662" s="63">
        <v>6.59</v>
      </c>
      <c r="T662" s="64">
        <v>814819.80624363734</v>
      </c>
    </row>
    <row r="663" spans="19:20">
      <c r="S663" s="63">
        <v>6.6</v>
      </c>
      <c r="T663" s="64">
        <v>817419.01742356981</v>
      </c>
    </row>
    <row r="664" spans="19:20">
      <c r="S664" s="63">
        <v>6.61</v>
      </c>
      <c r="T664" s="64">
        <v>820022.56506995356</v>
      </c>
    </row>
    <row r="665" spans="19:20">
      <c r="S665" s="63">
        <v>6.62</v>
      </c>
      <c r="T665" s="64">
        <v>822630.44983950793</v>
      </c>
    </row>
    <row r="666" spans="19:20">
      <c r="S666" s="63">
        <v>6.63</v>
      </c>
      <c r="T666" s="64">
        <v>825242.67238805769</v>
      </c>
    </row>
    <row r="667" spans="19:20">
      <c r="S667" s="63">
        <v>6.64</v>
      </c>
      <c r="T667" s="64">
        <v>827859.23337053787</v>
      </c>
    </row>
    <row r="668" spans="19:20">
      <c r="S668" s="63">
        <v>6.65</v>
      </c>
      <c r="T668" s="64">
        <v>830480.13344099477</v>
      </c>
    </row>
    <row r="669" spans="19:20">
      <c r="S669" s="63">
        <v>6.66</v>
      </c>
      <c r="T669" s="64">
        <v>833105.37325258658</v>
      </c>
    </row>
    <row r="670" spans="19:20">
      <c r="S670" s="63">
        <v>6.67</v>
      </c>
      <c r="T670" s="64">
        <v>835734.95345759031</v>
      </c>
    </row>
    <row r="671" spans="19:20">
      <c r="S671" s="63">
        <v>6.68</v>
      </c>
      <c r="T671" s="64">
        <v>838368.87470740103</v>
      </c>
    </row>
    <row r="672" spans="19:20">
      <c r="S672" s="63">
        <v>6.69</v>
      </c>
      <c r="T672" s="64">
        <v>841007.13765253581</v>
      </c>
    </row>
    <row r="673" spans="19:20">
      <c r="S673" s="63">
        <v>6.7</v>
      </c>
      <c r="T673" s="64">
        <v>843649.74294263497</v>
      </c>
    </row>
    <row r="674" spans="19:20">
      <c r="S674" s="63">
        <v>6.71</v>
      </c>
      <c r="T674" s="64">
        <v>846296.6912264647</v>
      </c>
    </row>
    <row r="675" spans="19:20">
      <c r="S675" s="63">
        <v>6.72</v>
      </c>
      <c r="T675" s="64">
        <v>848947.983151922</v>
      </c>
    </row>
    <row r="676" spans="19:20">
      <c r="S676" s="63">
        <v>6.73</v>
      </c>
      <c r="T676" s="64">
        <v>851603.61936603358</v>
      </c>
    </row>
    <row r="677" spans="19:20">
      <c r="S677" s="63">
        <v>6.74</v>
      </c>
      <c r="T677" s="64">
        <v>854263.60051496117</v>
      </c>
    </row>
    <row r="678" spans="19:20">
      <c r="S678" s="63">
        <v>6.75</v>
      </c>
      <c r="T678" s="64">
        <v>856927.92724400153</v>
      </c>
    </row>
    <row r="679" spans="19:20">
      <c r="S679" s="63">
        <v>6.76</v>
      </c>
      <c r="T679" s="64">
        <v>859596.60019759205</v>
      </c>
    </row>
    <row r="680" spans="19:20">
      <c r="S680" s="63">
        <v>6.77</v>
      </c>
      <c r="T680" s="64">
        <v>862269.62001930934</v>
      </c>
    </row>
    <row r="681" spans="19:20">
      <c r="S681" s="63">
        <v>6.78</v>
      </c>
      <c r="T681" s="64">
        <v>864946.98735187517</v>
      </c>
    </row>
    <row r="682" spans="19:20">
      <c r="S682" s="63">
        <v>6.79</v>
      </c>
      <c r="T682" s="64">
        <v>867628.70283715532</v>
      </c>
    </row>
    <row r="683" spans="19:20">
      <c r="S683" s="63">
        <v>6.8</v>
      </c>
      <c r="T683" s="64">
        <v>870314.76711616665</v>
      </c>
    </row>
    <row r="684" spans="19:20">
      <c r="S684" s="63">
        <v>6.81</v>
      </c>
      <c r="T684" s="64">
        <v>873005.18082907388</v>
      </c>
    </row>
    <row r="685" spans="19:20">
      <c r="S685" s="63">
        <v>6.82</v>
      </c>
      <c r="T685" s="64">
        <v>875699.9446151976</v>
      </c>
    </row>
    <row r="686" spans="19:20">
      <c r="S686" s="63">
        <v>6.83</v>
      </c>
      <c r="T686" s="64">
        <v>878399.05911301146</v>
      </c>
    </row>
    <row r="687" spans="19:20">
      <c r="S687" s="63">
        <v>6.84</v>
      </c>
      <c r="T687" s="64">
        <v>881102.52496014861</v>
      </c>
    </row>
    <row r="688" spans="19:20">
      <c r="S688" s="63">
        <v>6.85</v>
      </c>
      <c r="T688" s="64">
        <v>883810.34279340145</v>
      </c>
    </row>
    <row r="689" spans="19:20">
      <c r="S689" s="63">
        <v>6.86</v>
      </c>
      <c r="T689" s="64">
        <v>886522.51324872568</v>
      </c>
    </row>
    <row r="690" spans="19:20">
      <c r="S690" s="63">
        <v>6.87</v>
      </c>
      <c r="T690" s="64">
        <v>889239.03696124081</v>
      </c>
    </row>
    <row r="691" spans="19:20">
      <c r="S691" s="63">
        <v>6.88</v>
      </c>
      <c r="T691" s="64">
        <v>891959.91456523398</v>
      </c>
    </row>
    <row r="692" spans="19:20">
      <c r="S692" s="63">
        <v>6.89</v>
      </c>
      <c r="T692" s="64">
        <v>894685.14669416298</v>
      </c>
    </row>
    <row r="693" spans="19:20">
      <c r="S693" s="63">
        <v>6.9</v>
      </c>
      <c r="T693" s="64">
        <v>897414.73398065509</v>
      </c>
    </row>
    <row r="694" spans="19:20">
      <c r="S694" s="63">
        <v>6.91</v>
      </c>
      <c r="T694" s="64">
        <v>900148.67705651326</v>
      </c>
    </row>
    <row r="695" spans="19:20">
      <c r="S695" s="63">
        <v>6.92</v>
      </c>
      <c r="T695" s="64">
        <v>902886.97655271553</v>
      </c>
    </row>
    <row r="696" spans="19:20">
      <c r="S696" s="63">
        <v>6.93</v>
      </c>
      <c r="T696" s="64">
        <v>905629.63309942035</v>
      </c>
    </row>
    <row r="697" spans="19:20">
      <c r="S697" s="63">
        <v>6.94</v>
      </c>
      <c r="T697" s="64">
        <v>908376.64732596499</v>
      </c>
    </row>
    <row r="698" spans="19:20">
      <c r="S698" s="63">
        <v>6.95</v>
      </c>
      <c r="T698" s="64">
        <v>911128.01986087079</v>
      </c>
    </row>
    <row r="699" spans="19:20">
      <c r="S699" s="63">
        <v>6.96</v>
      </c>
      <c r="T699" s="64">
        <v>913883.7513318439</v>
      </c>
    </row>
    <row r="700" spans="19:20">
      <c r="S700" s="63">
        <v>6.97</v>
      </c>
      <c r="T700" s="64">
        <v>916643.84236577898</v>
      </c>
    </row>
    <row r="701" spans="19:20">
      <c r="S701" s="63">
        <v>6.98</v>
      </c>
      <c r="T701" s="64">
        <v>919408.29358875949</v>
      </c>
    </row>
    <row r="702" spans="19:20">
      <c r="S702" s="63">
        <v>6.99</v>
      </c>
      <c r="T702" s="64">
        <v>922177.10562606016</v>
      </c>
    </row>
    <row r="703" spans="19:20">
      <c r="S703" s="63">
        <v>7</v>
      </c>
      <c r="T703" s="64">
        <v>924950.27910215163</v>
      </c>
    </row>
    <row r="704" spans="19:20">
      <c r="S704" s="63">
        <v>7.01</v>
      </c>
      <c r="T704" s="64">
        <v>927727.81464070024</v>
      </c>
    </row>
    <row r="705" spans="19:20">
      <c r="S705" s="63">
        <v>7.02</v>
      </c>
      <c r="T705" s="64">
        <v>930509.71286457044</v>
      </c>
    </row>
    <row r="706" spans="19:20">
      <c r="S706" s="63">
        <v>7.03</v>
      </c>
      <c r="T706" s="64">
        <v>933295.97439582727</v>
      </c>
    </row>
    <row r="707" spans="19:20">
      <c r="S707" s="63">
        <v>7.04</v>
      </c>
      <c r="T707" s="64">
        <v>936086.59985573939</v>
      </c>
    </row>
    <row r="708" spans="19:20">
      <c r="S708" s="63">
        <v>7.05</v>
      </c>
      <c r="T708" s="64">
        <v>938881.5898647795</v>
      </c>
    </row>
    <row r="709" spans="19:20">
      <c r="S709" s="63">
        <v>7.06</v>
      </c>
      <c r="T709" s="64">
        <v>941680.94504262751</v>
      </c>
    </row>
    <row r="710" spans="19:20">
      <c r="S710" s="63">
        <v>7.07</v>
      </c>
      <c r="T710" s="64">
        <v>944484.6660081736</v>
      </c>
    </row>
    <row r="711" spans="19:20">
      <c r="S711" s="63">
        <v>7.08</v>
      </c>
      <c r="T711" s="64">
        <v>947292.75337951968</v>
      </c>
    </row>
    <row r="712" spans="19:20">
      <c r="S712" s="63">
        <v>7.09</v>
      </c>
      <c r="T712" s="64">
        <v>950105.20777397836</v>
      </c>
    </row>
    <row r="713" spans="19:20">
      <c r="S713" s="63">
        <v>7.1</v>
      </c>
      <c r="T713" s="64">
        <v>952922.02980808122</v>
      </c>
    </row>
    <row r="714" spans="19:20">
      <c r="S714" s="63">
        <v>7.11</v>
      </c>
      <c r="T714" s="64">
        <v>955743.22009757557</v>
      </c>
    </row>
    <row r="715" spans="19:20">
      <c r="S715" s="63">
        <v>7.12</v>
      </c>
      <c r="T715" s="64">
        <v>958568.77925742918</v>
      </c>
    </row>
    <row r="716" spans="19:20">
      <c r="S716" s="63">
        <v>7.13</v>
      </c>
      <c r="T716" s="64">
        <v>961398.70790183148</v>
      </c>
    </row>
    <row r="717" spans="19:20">
      <c r="S717" s="63">
        <v>7.14</v>
      </c>
      <c r="T717" s="64">
        <v>964233.00664419646</v>
      </c>
    </row>
    <row r="718" spans="19:20">
      <c r="S718" s="63">
        <v>7.15</v>
      </c>
      <c r="T718" s="64">
        <v>967071.67609716381</v>
      </c>
    </row>
    <row r="719" spans="19:20">
      <c r="S719" s="63">
        <v>7.16</v>
      </c>
      <c r="T719" s="64">
        <v>969914.71687260119</v>
      </c>
    </row>
    <row r="720" spans="19:20">
      <c r="S720" s="63">
        <v>7.17</v>
      </c>
      <c r="T720" s="64">
        <v>972762.12958160648</v>
      </c>
    </row>
    <row r="721" spans="19:20">
      <c r="S721" s="63">
        <v>7.18</v>
      </c>
      <c r="T721" s="64">
        <v>975613.91483451019</v>
      </c>
    </row>
    <row r="722" spans="19:20">
      <c r="S722" s="63">
        <v>7.19</v>
      </c>
      <c r="T722" s="64">
        <v>978470.07324087585</v>
      </c>
    </row>
    <row r="723" spans="19:20">
      <c r="S723" s="63">
        <v>7.2</v>
      </c>
      <c r="T723" s="64">
        <v>981330.60540950578</v>
      </c>
    </row>
    <row r="724" spans="19:20">
      <c r="S724" s="63">
        <v>7.21</v>
      </c>
      <c r="T724" s="64">
        <v>984195.51194843708</v>
      </c>
    </row>
    <row r="725" spans="19:20">
      <c r="S725" s="63">
        <v>7.22</v>
      </c>
      <c r="T725" s="64">
        <v>987064.79346495017</v>
      </c>
    </row>
    <row r="726" spans="19:20">
      <c r="S726" s="63">
        <v>7.23</v>
      </c>
      <c r="T726" s="64">
        <v>989938.45056556631</v>
      </c>
    </row>
    <row r="727" spans="19:20">
      <c r="S727" s="63">
        <v>7.24</v>
      </c>
      <c r="T727" s="64">
        <v>992816.48385605065</v>
      </c>
    </row>
    <row r="728" spans="19:20">
      <c r="S728" s="63">
        <v>7.25</v>
      </c>
      <c r="T728" s="64">
        <v>995698.89394141571</v>
      </c>
    </row>
    <row r="729" spans="19:20">
      <c r="S729" s="63">
        <v>7.26</v>
      </c>
      <c r="T729" s="64">
        <v>998585.6814259229</v>
      </c>
    </row>
    <row r="730" spans="19:20">
      <c r="S730" s="63">
        <v>7.27</v>
      </c>
      <c r="T730" s="64">
        <v>1001476.846913081</v>
      </c>
    </row>
    <row r="731" spans="19:20">
      <c r="S731" s="63">
        <v>7.28</v>
      </c>
      <c r="T731" s="64">
        <v>1004372.3910056545</v>
      </c>
    </row>
    <row r="732" spans="19:20">
      <c r="S732" s="63">
        <v>7.29</v>
      </c>
      <c r="T732" s="64">
        <v>1007272.3143056592</v>
      </c>
    </row>
    <row r="733" spans="19:20">
      <c r="S733" s="63">
        <v>7.3</v>
      </c>
      <c r="T733" s="64">
        <v>1010176.6174143675</v>
      </c>
    </row>
    <row r="734" spans="19:20">
      <c r="S734" s="63">
        <v>7.31</v>
      </c>
      <c r="T734" s="64">
        <v>1013085.3009323111</v>
      </c>
    </row>
    <row r="735" spans="19:20">
      <c r="S735" s="63">
        <v>7.32</v>
      </c>
      <c r="T735" s="64">
        <v>1015998.3654592809</v>
      </c>
    </row>
    <row r="736" spans="19:20">
      <c r="S736" s="63">
        <v>7.33</v>
      </c>
      <c r="T736" s="64">
        <v>1018915.8115943305</v>
      </c>
    </row>
    <row r="737" spans="19:20">
      <c r="S737" s="63">
        <v>7.34</v>
      </c>
      <c r="T737" s="64">
        <v>1021837.6399357746</v>
      </c>
    </row>
    <row r="738" spans="19:20">
      <c r="S738" s="63">
        <v>7.35</v>
      </c>
      <c r="T738" s="64">
        <v>1024763.851081197</v>
      </c>
    </row>
    <row r="739" spans="19:20">
      <c r="S739" s="63">
        <v>7.36</v>
      </c>
      <c r="T739" s="64">
        <v>1027694.4456274468</v>
      </c>
    </row>
    <row r="740" spans="19:20">
      <c r="S740" s="63">
        <v>7.37</v>
      </c>
      <c r="T740" s="64">
        <v>1030629.4241706438</v>
      </c>
    </row>
    <row r="741" spans="19:20">
      <c r="S741" s="63">
        <v>7.38</v>
      </c>
      <c r="T741" s="64">
        <v>1033568.7873061779</v>
      </c>
    </row>
    <row r="742" spans="19:20">
      <c r="S742" s="63">
        <v>7.39</v>
      </c>
      <c r="T742" s="64">
        <v>1036512.5356287138</v>
      </c>
    </row>
    <row r="743" spans="19:20">
      <c r="S743" s="63">
        <v>7.4</v>
      </c>
      <c r="T743" s="64">
        <v>1039460.6697321904</v>
      </c>
    </row>
    <row r="744" spans="19:20">
      <c r="S744" s="63">
        <v>7.41</v>
      </c>
      <c r="T744" s="64">
        <v>1042413.1902098233</v>
      </c>
    </row>
    <row r="745" spans="19:20">
      <c r="S745" s="63">
        <v>7.42</v>
      </c>
      <c r="T745" s="64">
        <v>1045370.0976541075</v>
      </c>
    </row>
    <row r="746" spans="19:20">
      <c r="S746" s="63">
        <v>7.43</v>
      </c>
      <c r="T746" s="64">
        <v>1048331.3926568193</v>
      </c>
    </row>
    <row r="747" spans="19:20">
      <c r="S747" s="63">
        <v>7.44</v>
      </c>
      <c r="T747" s="64">
        <v>1051297.0758090164</v>
      </c>
    </row>
    <row r="748" spans="19:20">
      <c r="S748" s="63">
        <v>7.45</v>
      </c>
      <c r="T748" s="64">
        <v>1054267.1477010408</v>
      </c>
    </row>
    <row r="749" spans="19:20">
      <c r="S749" s="63">
        <v>7.46</v>
      </c>
      <c r="T749" s="64">
        <v>1057241.6089225214</v>
      </c>
    </row>
    <row r="750" spans="19:20">
      <c r="S750" s="63">
        <v>7.47</v>
      </c>
      <c r="T750" s="64">
        <v>1060220.4600623744</v>
      </c>
    </row>
    <row r="751" spans="19:20">
      <c r="S751" s="63">
        <v>7.48</v>
      </c>
      <c r="T751" s="64">
        <v>1063203.7017088069</v>
      </c>
    </row>
    <row r="752" spans="19:20">
      <c r="S752" s="63">
        <v>7.49</v>
      </c>
      <c r="T752" s="64">
        <v>1066191.3344493171</v>
      </c>
    </row>
    <row r="753" spans="19:20">
      <c r="S753" s="63">
        <v>7.5</v>
      </c>
      <c r="T753" s="64">
        <v>1069183.3588706953</v>
      </c>
    </row>
    <row r="754" spans="19:20">
      <c r="S754" s="63">
        <v>7.51</v>
      </c>
      <c r="T754" s="64">
        <v>1072179.7755590305</v>
      </c>
    </row>
    <row r="755" spans="19:20">
      <c r="S755" s="63">
        <v>7.52</v>
      </c>
      <c r="T755" s="64">
        <v>1075180.5850997029</v>
      </c>
    </row>
    <row r="756" spans="19:20">
      <c r="S756" s="63">
        <v>7.53</v>
      </c>
      <c r="T756" s="64">
        <v>1078185.7880773994</v>
      </c>
    </row>
    <row r="757" spans="19:20">
      <c r="S757" s="63">
        <v>7.54</v>
      </c>
      <c r="T757" s="64">
        <v>1081195.3850760993</v>
      </c>
    </row>
    <row r="758" spans="19:20">
      <c r="S758" s="63">
        <v>7.55</v>
      </c>
      <c r="T758" s="64">
        <v>1084209.3766790899</v>
      </c>
    </row>
    <row r="759" spans="19:20">
      <c r="S759" s="63">
        <v>7.56</v>
      </c>
      <c r="T759" s="64">
        <v>1087227.7634689589</v>
      </c>
    </row>
    <row r="760" spans="19:20">
      <c r="S760" s="63">
        <v>7.57</v>
      </c>
      <c r="T760" s="64">
        <v>1090250.5460276036</v>
      </c>
    </row>
    <row r="761" spans="19:20">
      <c r="S761" s="63">
        <v>7.58</v>
      </c>
      <c r="T761" s="64">
        <v>1093277.7249362255</v>
      </c>
    </row>
    <row r="762" spans="19:20">
      <c r="S762" s="63">
        <v>7.59</v>
      </c>
      <c r="T762" s="64">
        <v>1096309.3007753366</v>
      </c>
    </row>
    <row r="763" spans="19:20">
      <c r="S763" s="63">
        <v>7.6</v>
      </c>
      <c r="T763" s="64">
        <v>1099345.2741247604</v>
      </c>
    </row>
    <row r="764" spans="19:20">
      <c r="S764" s="63">
        <v>7.61</v>
      </c>
      <c r="T764" s="64">
        <v>1102385.6455636339</v>
      </c>
    </row>
    <row r="765" spans="19:20">
      <c r="S765" s="63">
        <v>7.62</v>
      </c>
      <c r="T765" s="64">
        <v>1105430.4156704047</v>
      </c>
    </row>
    <row r="766" spans="19:20">
      <c r="S766" s="63">
        <v>7.63</v>
      </c>
      <c r="T766" s="64">
        <v>1108479.585022842</v>
      </c>
    </row>
    <row r="767" spans="19:20">
      <c r="S767" s="63">
        <v>7.64</v>
      </c>
      <c r="T767" s="64">
        <v>1111533.1541980291</v>
      </c>
    </row>
    <row r="768" spans="19:20">
      <c r="S768" s="63">
        <v>7.65</v>
      </c>
      <c r="T768" s="64">
        <v>1114591.1237723704</v>
      </c>
    </row>
    <row r="769" spans="19:20">
      <c r="S769" s="63">
        <v>7.66</v>
      </c>
      <c r="T769" s="64">
        <v>1117653.4943215908</v>
      </c>
    </row>
    <row r="770" spans="19:20">
      <c r="S770" s="63">
        <v>7.67</v>
      </c>
      <c r="T770" s="64">
        <v>1120720.2664207371</v>
      </c>
    </row>
    <row r="771" spans="19:20">
      <c r="S771" s="63">
        <v>7.68</v>
      </c>
      <c r="T771" s="64">
        <v>1123791.4406441858</v>
      </c>
    </row>
    <row r="772" spans="19:20">
      <c r="S772" s="63">
        <v>7.69</v>
      </c>
      <c r="T772" s="64">
        <v>1126867.0175656325</v>
      </c>
    </row>
    <row r="773" spans="19:20">
      <c r="S773" s="63">
        <v>7.7</v>
      </c>
      <c r="T773" s="64">
        <v>1129946.9977581066</v>
      </c>
    </row>
    <row r="774" spans="19:20">
      <c r="S774" s="63">
        <v>7.71</v>
      </c>
      <c r="T774" s="64">
        <v>1133031.381793964</v>
      </c>
    </row>
    <row r="775" spans="19:20">
      <c r="S775" s="63">
        <v>7.72</v>
      </c>
      <c r="T775" s="64">
        <v>1136120.1702448917</v>
      </c>
    </row>
    <row r="776" spans="19:20">
      <c r="S776" s="63">
        <v>7.73</v>
      </c>
      <c r="T776" s="64">
        <v>1139213.3636819134</v>
      </c>
    </row>
    <row r="777" spans="19:20">
      <c r="S777" s="63">
        <v>7.74</v>
      </c>
      <c r="T777" s="64">
        <v>1142310.9626753835</v>
      </c>
    </row>
    <row r="778" spans="19:20">
      <c r="S778" s="63">
        <v>7.75</v>
      </c>
      <c r="T778" s="64">
        <v>1145412.9677949918</v>
      </c>
    </row>
    <row r="779" spans="19:20">
      <c r="S779" s="63">
        <v>7.76</v>
      </c>
      <c r="T779" s="64">
        <v>1148519.3796097713</v>
      </c>
    </row>
    <row r="780" spans="19:20">
      <c r="S780" s="63">
        <v>7.77</v>
      </c>
      <c r="T780" s="64">
        <v>1151630.1986880896</v>
      </c>
    </row>
    <row r="781" spans="19:20">
      <c r="S781" s="63">
        <v>7.78</v>
      </c>
      <c r="T781" s="64">
        <v>1154745.4255976565</v>
      </c>
    </row>
    <row r="782" spans="19:20">
      <c r="S782" s="63">
        <v>7.79</v>
      </c>
      <c r="T782" s="64">
        <v>1157865.0609055255</v>
      </c>
    </row>
    <row r="783" spans="19:20">
      <c r="S783" s="63">
        <v>7.8</v>
      </c>
      <c r="T783" s="64">
        <v>1160989.105178094</v>
      </c>
    </row>
    <row r="784" spans="19:20">
      <c r="S784" s="63">
        <v>7.81</v>
      </c>
      <c r="T784" s="64">
        <v>1164117.5589811041</v>
      </c>
    </row>
    <row r="785" spans="19:20">
      <c r="S785" s="63">
        <v>7.82</v>
      </c>
      <c r="T785" s="64">
        <v>1167250.4228796477</v>
      </c>
    </row>
    <row r="786" spans="19:20">
      <c r="S786" s="63">
        <v>7.83</v>
      </c>
      <c r="T786" s="64">
        <v>1170387.6974381641</v>
      </c>
    </row>
    <row r="787" spans="19:20">
      <c r="S787" s="63">
        <v>7.84</v>
      </c>
      <c r="T787" s="64">
        <v>1173529.3832204421</v>
      </c>
    </row>
    <row r="788" spans="19:20">
      <c r="S788" s="63">
        <v>7.85</v>
      </c>
      <c r="T788" s="64">
        <v>1176675.4807896258</v>
      </c>
    </row>
    <row r="789" spans="19:20">
      <c r="S789" s="63">
        <v>7.86</v>
      </c>
      <c r="T789" s="64">
        <v>1179825.9907082128</v>
      </c>
    </row>
    <row r="790" spans="19:20">
      <c r="S790" s="63">
        <v>7.87</v>
      </c>
      <c r="T790" s="64">
        <v>1182980.9135380522</v>
      </c>
    </row>
    <row r="791" spans="19:20">
      <c r="S791" s="63">
        <v>7.88</v>
      </c>
      <c r="T791" s="64">
        <v>1186140.249840355</v>
      </c>
    </row>
    <row r="792" spans="19:20">
      <c r="S792" s="63">
        <v>7.89</v>
      </c>
      <c r="T792" s="64">
        <v>1189304.0001756861</v>
      </c>
    </row>
    <row r="793" spans="19:20">
      <c r="S793" s="63">
        <v>7.9</v>
      </c>
      <c r="T793" s="64">
        <v>1192472.1651039738</v>
      </c>
    </row>
    <row r="794" spans="19:20">
      <c r="S794" s="63">
        <v>7.91</v>
      </c>
      <c r="T794" s="64">
        <v>1195644.745184507</v>
      </c>
    </row>
    <row r="795" spans="19:20">
      <c r="S795" s="63">
        <v>7.92</v>
      </c>
      <c r="T795" s="64">
        <v>1198821.7409759371</v>
      </c>
    </row>
    <row r="796" spans="19:20">
      <c r="S796" s="63">
        <v>7.93</v>
      </c>
      <c r="T796" s="64">
        <v>1202003.1530362801</v>
      </c>
    </row>
    <row r="797" spans="19:20">
      <c r="S797" s="63">
        <v>7.94</v>
      </c>
      <c r="T797" s="64">
        <v>1205188.9819229196</v>
      </c>
    </row>
    <row r="798" spans="19:20">
      <c r="S798" s="63">
        <v>7.95</v>
      </c>
      <c r="T798" s="64">
        <v>1208379.228192606</v>
      </c>
    </row>
    <row r="799" spans="19:20">
      <c r="S799" s="63">
        <v>7.96</v>
      </c>
      <c r="T799" s="64">
        <v>1211573.8924014573</v>
      </c>
    </row>
    <row r="800" spans="19:20">
      <c r="S800" s="63">
        <v>7.97</v>
      </c>
      <c r="T800" s="64">
        <v>1214772.9751049646</v>
      </c>
    </row>
    <row r="801" spans="19:20">
      <c r="S801" s="63">
        <v>7.98</v>
      </c>
      <c r="T801" s="64">
        <v>1217976.4768579896</v>
      </c>
    </row>
    <row r="802" spans="19:20">
      <c r="S802" s="63">
        <v>7.99</v>
      </c>
      <c r="T802" s="64">
        <v>1221184.3982147693</v>
      </c>
    </row>
    <row r="803" spans="19:20">
      <c r="S803" s="63">
        <v>8</v>
      </c>
      <c r="T803" s="64">
        <v>1224396.7397289139</v>
      </c>
    </row>
    <row r="804" spans="19:20">
      <c r="S804" s="63">
        <v>8.01</v>
      </c>
      <c r="T804" s="64">
        <v>1227613.5019534116</v>
      </c>
    </row>
    <row r="805" spans="19:20">
      <c r="S805" s="63">
        <v>8.02</v>
      </c>
      <c r="T805" s="64">
        <v>1230834.6854406281</v>
      </c>
    </row>
    <row r="806" spans="19:20">
      <c r="S806" s="63">
        <v>8.0299999999999994</v>
      </c>
      <c r="T806" s="64">
        <v>1234060.2907423093</v>
      </c>
    </row>
    <row r="807" spans="19:20">
      <c r="S807" s="63">
        <v>8.0399999999999991</v>
      </c>
      <c r="T807" s="64">
        <v>1237290.3184095814</v>
      </c>
    </row>
    <row r="808" spans="19:20">
      <c r="S808" s="63">
        <v>8.0500000000000007</v>
      </c>
      <c r="T808" s="64">
        <v>1240524.7689929556</v>
      </c>
    </row>
    <row r="809" spans="19:20">
      <c r="S809" s="63">
        <v>8.06</v>
      </c>
      <c r="T809" s="64">
        <v>1243763.6430423215</v>
      </c>
    </row>
    <row r="810" spans="19:20">
      <c r="S810" s="63">
        <v>8.07</v>
      </c>
      <c r="T810" s="64">
        <v>1247006.9411069597</v>
      </c>
    </row>
    <row r="811" spans="19:20">
      <c r="S811" s="63">
        <v>8.08</v>
      </c>
      <c r="T811" s="64">
        <v>1250254.6637355366</v>
      </c>
    </row>
    <row r="812" spans="19:20">
      <c r="S812" s="63">
        <v>8.09</v>
      </c>
      <c r="T812" s="64">
        <v>1253506.8114761054</v>
      </c>
    </row>
    <row r="813" spans="19:20">
      <c r="S813" s="63">
        <v>8.1</v>
      </c>
      <c r="T813" s="64">
        <v>1256763.3848761097</v>
      </c>
    </row>
    <row r="814" spans="19:20">
      <c r="S814" s="63">
        <v>8.11</v>
      </c>
      <c r="T814" s="64">
        <v>1260024.3844823828</v>
      </c>
    </row>
    <row r="815" spans="19:20">
      <c r="S815" s="63">
        <v>8.1199999999999992</v>
      </c>
      <c r="T815" s="64">
        <v>1263289.8108411555</v>
      </c>
    </row>
    <row r="816" spans="19:20">
      <c r="S816" s="63">
        <v>8.1300000000000008</v>
      </c>
      <c r="T816" s="64">
        <v>1266559.6644980477</v>
      </c>
    </row>
    <row r="817" spans="19:20">
      <c r="S817" s="63">
        <v>8.14</v>
      </c>
      <c r="T817" s="64">
        <v>1269833.9459980763</v>
      </c>
    </row>
    <row r="818" spans="19:20">
      <c r="S818" s="63">
        <v>8.15</v>
      </c>
      <c r="T818" s="64">
        <v>1273112.6558856557</v>
      </c>
    </row>
    <row r="819" spans="19:20">
      <c r="S819" s="63">
        <v>8.16</v>
      </c>
      <c r="T819" s="64">
        <v>1276395.7947045972</v>
      </c>
    </row>
    <row r="820" spans="19:20">
      <c r="S820" s="63">
        <v>8.17</v>
      </c>
      <c r="T820" s="64">
        <v>1279683.3629981144</v>
      </c>
    </row>
    <row r="821" spans="19:20">
      <c r="S821" s="63">
        <v>8.18</v>
      </c>
      <c r="T821" s="64">
        <v>1282975.361308821</v>
      </c>
    </row>
    <row r="822" spans="19:20">
      <c r="S822" s="63">
        <v>8.19</v>
      </c>
      <c r="T822" s="64">
        <v>1286271.7901787304</v>
      </c>
    </row>
    <row r="823" spans="19:20">
      <c r="S823" s="63">
        <v>8.1999999999999993</v>
      </c>
      <c r="T823" s="64">
        <v>1289572.6501492639</v>
      </c>
    </row>
    <row r="824" spans="19:20">
      <c r="S824" s="63">
        <v>8.2100000000000009</v>
      </c>
      <c r="T824" s="64">
        <v>1292877.9417612457</v>
      </c>
    </row>
    <row r="825" spans="19:20">
      <c r="S825" s="63">
        <v>8.2200000000000006</v>
      </c>
      <c r="T825" s="64">
        <v>1296187.6655549072</v>
      </c>
    </row>
    <row r="826" spans="19:20">
      <c r="S826" s="63">
        <v>8.23</v>
      </c>
      <c r="T826" s="64">
        <v>1299501.8220698871</v>
      </c>
    </row>
    <row r="827" spans="19:20">
      <c r="S827" s="63">
        <v>8.24</v>
      </c>
      <c r="T827" s="64">
        <v>1302820.4118452356</v>
      </c>
    </row>
    <row r="828" spans="19:20">
      <c r="S828" s="63">
        <v>8.25</v>
      </c>
      <c r="T828" s="64">
        <v>1306143.4354194114</v>
      </c>
    </row>
    <row r="829" spans="19:20">
      <c r="S829" s="63">
        <v>8.26</v>
      </c>
      <c r="T829" s="64">
        <v>1309470.8933302874</v>
      </c>
    </row>
    <row r="830" spans="19:20">
      <c r="S830" s="63">
        <v>8.27</v>
      </c>
      <c r="T830" s="64">
        <v>1312802.7861151467</v>
      </c>
    </row>
    <row r="831" spans="19:20">
      <c r="S831" s="63">
        <v>8.2799999999999994</v>
      </c>
      <c r="T831" s="64">
        <v>1316139.1143106907</v>
      </c>
    </row>
    <row r="832" spans="19:20">
      <c r="S832" s="63">
        <v>8.2899999999999991</v>
      </c>
      <c r="T832" s="64">
        <v>1319479.8784530358</v>
      </c>
    </row>
    <row r="833" spans="19:20">
      <c r="S833" s="63">
        <v>8.3000000000000007</v>
      </c>
      <c r="T833" s="64">
        <v>1322825.0790777155</v>
      </c>
    </row>
    <row r="834" spans="19:20">
      <c r="S834" s="63">
        <v>8.31</v>
      </c>
      <c r="T834" s="64">
        <v>1326174.7167196814</v>
      </c>
    </row>
    <row r="835" spans="19:20">
      <c r="S835" s="63">
        <v>8.32</v>
      </c>
      <c r="T835" s="64">
        <v>1329528.7919133068</v>
      </c>
    </row>
    <row r="836" spans="19:20">
      <c r="S836" s="63">
        <v>8.33</v>
      </c>
      <c r="T836" s="64">
        <v>1332887.3051923844</v>
      </c>
    </row>
    <row r="837" spans="19:20">
      <c r="S837" s="63">
        <v>8.34</v>
      </c>
      <c r="T837" s="64">
        <v>1336250.2570901334</v>
      </c>
    </row>
    <row r="838" spans="19:20">
      <c r="S838" s="63">
        <v>8.35</v>
      </c>
      <c r="T838" s="64">
        <v>1339617.6481391927</v>
      </c>
    </row>
    <row r="839" spans="19:20">
      <c r="S839" s="63">
        <v>8.36</v>
      </c>
      <c r="T839" s="64">
        <v>1342989.4788716312</v>
      </c>
    </row>
    <row r="840" spans="19:20">
      <c r="S840" s="63">
        <v>8.3699999999999992</v>
      </c>
      <c r="T840" s="64">
        <v>1346365.7498189388</v>
      </c>
    </row>
    <row r="841" spans="19:20">
      <c r="S841" s="63">
        <v>8.3800000000000008</v>
      </c>
      <c r="T841" s="64">
        <v>1349746.4615120396</v>
      </c>
    </row>
    <row r="842" spans="19:20">
      <c r="S842" s="63">
        <v>8.39</v>
      </c>
      <c r="T842" s="64">
        <v>1353131.6144812829</v>
      </c>
    </row>
    <row r="843" spans="19:20">
      <c r="S843" s="63">
        <v>8.4</v>
      </c>
      <c r="T843" s="64">
        <v>1356521.209256449</v>
      </c>
    </row>
    <row r="844" spans="19:20">
      <c r="S844" s="63">
        <v>8.41</v>
      </c>
      <c r="T844" s="64">
        <v>1359915.2463667516</v>
      </c>
    </row>
    <row r="845" spans="19:20">
      <c r="S845" s="63">
        <v>8.42</v>
      </c>
      <c r="T845" s="64">
        <v>1363313.726340838</v>
      </c>
    </row>
    <row r="846" spans="19:20">
      <c r="S846" s="63">
        <v>8.43</v>
      </c>
      <c r="T846" s="64">
        <v>1366716.6497067895</v>
      </c>
    </row>
    <row r="847" spans="19:20">
      <c r="S847" s="63">
        <v>8.44</v>
      </c>
      <c r="T847" s="64">
        <v>1370124.0169921203</v>
      </c>
    </row>
    <row r="848" spans="19:20">
      <c r="S848" s="63">
        <v>8.4499999999999993</v>
      </c>
      <c r="T848" s="64">
        <v>1373535.8287237843</v>
      </c>
    </row>
    <row r="849" spans="19:20">
      <c r="S849" s="63">
        <v>8.4600000000000009</v>
      </c>
      <c r="T849" s="64">
        <v>1376952.0854281764</v>
      </c>
    </row>
    <row r="850" spans="19:20">
      <c r="S850" s="63">
        <v>8.4700000000000006</v>
      </c>
      <c r="T850" s="64">
        <v>1380372.7876311243</v>
      </c>
    </row>
    <row r="851" spans="19:20">
      <c r="S851" s="63">
        <v>8.48</v>
      </c>
      <c r="T851" s="64">
        <v>1383797.9358579023</v>
      </c>
    </row>
    <row r="852" spans="19:20">
      <c r="S852" s="63">
        <v>8.49</v>
      </c>
      <c r="T852" s="64">
        <v>1387227.5306332239</v>
      </c>
    </row>
    <row r="853" spans="19:20">
      <c r="S853" s="63">
        <v>8.5</v>
      </c>
      <c r="T853" s="64">
        <v>1390661.5724812471</v>
      </c>
    </row>
    <row r="854" spans="19:20">
      <c r="S854" s="63">
        <v>8.51</v>
      </c>
      <c r="T854" s="64">
        <v>1394100.061925574</v>
      </c>
    </row>
    <row r="855" spans="19:20">
      <c r="S855" s="63">
        <v>8.52</v>
      </c>
      <c r="T855" s="64">
        <v>1397542.9994892527</v>
      </c>
    </row>
    <row r="856" spans="19:20">
      <c r="S856" s="63">
        <v>8.5299999999999994</v>
      </c>
      <c r="T856" s="64">
        <v>1400990.3856947774</v>
      </c>
    </row>
    <row r="857" spans="19:20">
      <c r="S857" s="63">
        <v>8.5399999999999991</v>
      </c>
      <c r="T857" s="64">
        <v>1404442.2210640938</v>
      </c>
    </row>
    <row r="858" spans="19:20">
      <c r="S858" s="63">
        <v>8.5500000000000007</v>
      </c>
      <c r="T858" s="64">
        <v>1407898.5061185928</v>
      </c>
    </row>
    <row r="859" spans="19:20">
      <c r="S859" s="63">
        <v>8.56</v>
      </c>
      <c r="T859" s="64">
        <v>1411359.2413791176</v>
      </c>
    </row>
    <row r="860" spans="19:20">
      <c r="S860" s="63">
        <v>8.57</v>
      </c>
      <c r="T860" s="64">
        <v>1414824.4273659657</v>
      </c>
    </row>
    <row r="861" spans="19:20">
      <c r="S861" s="63">
        <v>8.58</v>
      </c>
      <c r="T861" s="64">
        <v>1418294.0645988833</v>
      </c>
    </row>
    <row r="862" spans="19:20">
      <c r="S862" s="63">
        <v>8.59</v>
      </c>
      <c r="T862" s="64">
        <v>1421768.153597075</v>
      </c>
    </row>
    <row r="863" spans="19:20">
      <c r="S863" s="63">
        <v>8.6</v>
      </c>
      <c r="T863" s="64">
        <v>1425246.6948791984</v>
      </c>
    </row>
    <row r="864" spans="19:20">
      <c r="S864" s="63">
        <v>8.61</v>
      </c>
      <c r="T864" s="64">
        <v>1428729.6889633709</v>
      </c>
    </row>
    <row r="865" spans="19:20">
      <c r="S865" s="63">
        <v>8.6199999999999992</v>
      </c>
      <c r="T865" s="64">
        <v>1432217.1363671643</v>
      </c>
    </row>
    <row r="866" spans="19:20">
      <c r="S866" s="63">
        <v>8.6300000000000008</v>
      </c>
      <c r="T866" s="64">
        <v>1435709.0376076135</v>
      </c>
    </row>
    <row r="867" spans="19:20">
      <c r="S867" s="63">
        <v>8.64</v>
      </c>
      <c r="T867" s="64">
        <v>1439205.3932012073</v>
      </c>
    </row>
    <row r="868" spans="19:20">
      <c r="S868" s="63">
        <v>8.65</v>
      </c>
      <c r="T868" s="64">
        <v>1442706.2036639035</v>
      </c>
    </row>
    <row r="869" spans="19:20">
      <c r="S869" s="63">
        <v>8.66</v>
      </c>
      <c r="T869" s="64">
        <v>1446211.4695111185</v>
      </c>
    </row>
    <row r="870" spans="19:20">
      <c r="S870" s="63">
        <v>8.67</v>
      </c>
      <c r="T870" s="64">
        <v>1449721.1912577336</v>
      </c>
    </row>
    <row r="871" spans="19:20">
      <c r="S871" s="63">
        <v>8.68</v>
      </c>
      <c r="T871" s="64">
        <v>1453235.3694180942</v>
      </c>
    </row>
    <row r="872" spans="19:20">
      <c r="S872" s="63">
        <v>8.69</v>
      </c>
      <c r="T872" s="64">
        <v>1456754.0045060152</v>
      </c>
    </row>
    <row r="873" spans="19:20">
      <c r="S873" s="63">
        <v>8.6999999999999993</v>
      </c>
      <c r="T873" s="64">
        <v>1460277.0970347736</v>
      </c>
    </row>
    <row r="874" spans="19:20">
      <c r="S874" s="63">
        <v>8.7100000000000009</v>
      </c>
      <c r="T874" s="64">
        <v>1463804.6475171221</v>
      </c>
    </row>
    <row r="875" spans="19:20">
      <c r="S875" s="63">
        <v>8.7200000000000006</v>
      </c>
      <c r="T875" s="64">
        <v>1467336.6564652747</v>
      </c>
    </row>
    <row r="876" spans="19:20">
      <c r="S876" s="63">
        <v>8.73</v>
      </c>
      <c r="T876" s="64">
        <v>1470873.1243909239</v>
      </c>
    </row>
    <row r="877" spans="19:20">
      <c r="S877" s="63">
        <v>8.74</v>
      </c>
      <c r="T877" s="64">
        <v>1474414.0518052294</v>
      </c>
    </row>
    <row r="878" spans="19:20">
      <c r="S878" s="63">
        <v>8.75</v>
      </c>
      <c r="T878" s="64">
        <v>1477959.4392188271</v>
      </c>
    </row>
    <row r="879" spans="19:20">
      <c r="S879" s="63">
        <v>8.76</v>
      </c>
      <c r="T879" s="64">
        <v>1481509.2871418241</v>
      </c>
    </row>
    <row r="880" spans="19:20">
      <c r="S880" s="63">
        <v>8.77</v>
      </c>
      <c r="T880" s="64">
        <v>1485063.596083808</v>
      </c>
    </row>
    <row r="881" spans="19:20">
      <c r="S881" s="63">
        <v>8.7799999999999994</v>
      </c>
      <c r="T881" s="64">
        <v>1488622.3665538367</v>
      </c>
    </row>
    <row r="882" spans="19:20">
      <c r="S882" s="63">
        <v>8.7899999999999991</v>
      </c>
      <c r="T882" s="64">
        <v>1492185.5990604516</v>
      </c>
    </row>
    <row r="883" spans="19:20">
      <c r="S883" s="63">
        <v>8.8000000000000007</v>
      </c>
      <c r="T883" s="64">
        <v>1495753.2941116707</v>
      </c>
    </row>
    <row r="884" spans="19:20">
      <c r="S884" s="63">
        <v>8.81</v>
      </c>
      <c r="T884" s="64">
        <v>1499325.4522149882</v>
      </c>
    </row>
    <row r="885" spans="19:20">
      <c r="S885" s="63">
        <v>8.82</v>
      </c>
      <c r="T885" s="64">
        <v>1502902.0738773884</v>
      </c>
    </row>
    <row r="886" spans="19:20">
      <c r="S886" s="63">
        <v>8.83</v>
      </c>
      <c r="T886" s="64">
        <v>1506483.1596053289</v>
      </c>
    </row>
    <row r="887" spans="19:20">
      <c r="S887" s="63">
        <v>8.84</v>
      </c>
      <c r="T887" s="64">
        <v>1510068.7099047548</v>
      </c>
    </row>
    <row r="888" spans="19:20">
      <c r="S888" s="63">
        <v>8.85</v>
      </c>
      <c r="T888" s="64">
        <v>1513658.7252810956</v>
      </c>
    </row>
    <row r="889" spans="19:20">
      <c r="S889" s="63">
        <v>8.86</v>
      </c>
      <c r="T889" s="64">
        <v>1517253.2062392689</v>
      </c>
    </row>
    <row r="890" spans="19:20">
      <c r="S890" s="63">
        <v>8.8699999999999992</v>
      </c>
      <c r="T890" s="64">
        <v>1520852.1532836719</v>
      </c>
    </row>
    <row r="891" spans="19:20">
      <c r="S891" s="63">
        <v>8.8800000000000008</v>
      </c>
      <c r="T891" s="64">
        <v>1524455.5669181985</v>
      </c>
    </row>
    <row r="892" spans="19:20">
      <c r="S892" s="63">
        <v>8.89</v>
      </c>
      <c r="T892" s="64">
        <v>1528063.4476462225</v>
      </c>
    </row>
    <row r="893" spans="19:20">
      <c r="S893" s="63">
        <v>8.9</v>
      </c>
      <c r="T893" s="64">
        <v>1531675.7959706155</v>
      </c>
    </row>
    <row r="894" spans="19:20">
      <c r="S894" s="63">
        <v>8.91</v>
      </c>
      <c r="T894" s="64">
        <v>1535292.612393734</v>
      </c>
    </row>
    <row r="895" spans="19:20">
      <c r="S895" s="63">
        <v>8.92</v>
      </c>
      <c r="T895" s="64">
        <v>1538913.8974174322</v>
      </c>
    </row>
    <row r="896" spans="19:20">
      <c r="S896" s="63">
        <v>8.93</v>
      </c>
      <c r="T896" s="64">
        <v>1542539.6515430545</v>
      </c>
    </row>
    <row r="897" spans="19:20">
      <c r="S897" s="63">
        <v>8.94</v>
      </c>
      <c r="T897" s="64">
        <v>1546169.8752714379</v>
      </c>
    </row>
    <row r="898" spans="19:20">
      <c r="S898" s="63">
        <v>8.9499999999999993</v>
      </c>
      <c r="T898" s="64">
        <v>1549804.5691029197</v>
      </c>
    </row>
    <row r="899" spans="19:20">
      <c r="S899" s="63">
        <v>8.9600000000000009</v>
      </c>
      <c r="T899" s="64">
        <v>1553443.7335373291</v>
      </c>
    </row>
    <row r="900" spans="19:20">
      <c r="S900" s="63">
        <v>8.9700000000000006</v>
      </c>
      <c r="T900" s="64">
        <v>1557087.3690739961</v>
      </c>
    </row>
    <row r="901" spans="19:20">
      <c r="S901" s="63">
        <v>8.98</v>
      </c>
      <c r="T901" s="64">
        <v>1560735.4762117469</v>
      </c>
    </row>
    <row r="902" spans="19:20">
      <c r="S902" s="63">
        <v>8.99</v>
      </c>
      <c r="T902" s="64">
        <v>1564388.0554489093</v>
      </c>
    </row>
    <row r="903" spans="19:20">
      <c r="S903" s="63">
        <v>9</v>
      </c>
      <c r="T903" s="64">
        <v>1568045.1072833112</v>
      </c>
    </row>
    <row r="904" spans="19:20">
      <c r="S904" s="63">
        <v>9.01</v>
      </c>
      <c r="T904" s="64">
        <v>1571706.6322122798</v>
      </c>
    </row>
    <row r="905" spans="19:20">
      <c r="S905" s="63">
        <v>9.02</v>
      </c>
      <c r="T905" s="64">
        <v>1575372.6307326495</v>
      </c>
    </row>
    <row r="906" spans="19:20">
      <c r="S906" s="63">
        <v>9.0299999999999994</v>
      </c>
      <c r="T906" s="64">
        <v>1579043.1033407561</v>
      </c>
    </row>
    <row r="907" spans="19:20">
      <c r="S907" s="63">
        <v>9.0399999999999991</v>
      </c>
      <c r="T907" s="64">
        <v>1582718.0505324414</v>
      </c>
    </row>
    <row r="908" spans="19:20">
      <c r="S908" s="63">
        <v>9.0500000000000007</v>
      </c>
      <c r="T908" s="64">
        <v>1586397.4728030509</v>
      </c>
    </row>
    <row r="909" spans="19:20">
      <c r="S909" s="63">
        <v>9.06</v>
      </c>
      <c r="T909" s="64">
        <v>1590081.3706474402</v>
      </c>
    </row>
    <row r="910" spans="19:20">
      <c r="S910" s="63">
        <v>9.07</v>
      </c>
      <c r="T910" s="64">
        <v>1593769.7445599707</v>
      </c>
    </row>
    <row r="911" spans="19:20">
      <c r="S911" s="63">
        <v>9.08</v>
      </c>
      <c r="T911" s="64">
        <v>1597462.5950345143</v>
      </c>
    </row>
    <row r="912" spans="19:20">
      <c r="S912" s="63">
        <v>9.09</v>
      </c>
      <c r="T912" s="64">
        <v>1601159.9225644525</v>
      </c>
    </row>
    <row r="913" spans="19:20">
      <c r="S913" s="63">
        <v>9.1</v>
      </c>
      <c r="T913" s="64">
        <v>1604861.7276426763</v>
      </c>
    </row>
    <row r="914" spans="19:20">
      <c r="S914" s="63">
        <v>9.11</v>
      </c>
      <c r="T914" s="64">
        <v>1608568.0107615928</v>
      </c>
    </row>
    <row r="915" spans="19:20">
      <c r="S915" s="63">
        <v>9.1199999999999992</v>
      </c>
      <c r="T915" s="64">
        <v>1612278.7724131187</v>
      </c>
    </row>
    <row r="916" spans="19:20">
      <c r="S916" s="63">
        <v>9.1300000000000008</v>
      </c>
      <c r="T916" s="64">
        <v>1615994.0130886862</v>
      </c>
    </row>
    <row r="917" spans="19:20">
      <c r="S917" s="63">
        <v>9.14</v>
      </c>
      <c r="T917" s="64">
        <v>1619713.7332792419</v>
      </c>
    </row>
    <row r="918" spans="19:20">
      <c r="S918" s="63">
        <v>9.15</v>
      </c>
      <c r="T918" s="64">
        <v>1623437.9334752504</v>
      </c>
    </row>
    <row r="919" spans="19:20">
      <c r="S919" s="63">
        <v>9.16</v>
      </c>
      <c r="T919" s="64">
        <v>1627166.6141666917</v>
      </c>
    </row>
    <row r="920" spans="19:20">
      <c r="S920" s="63">
        <v>9.17</v>
      </c>
      <c r="T920" s="64">
        <v>1630899.7758430648</v>
      </c>
    </row>
    <row r="921" spans="19:20">
      <c r="S921" s="63">
        <v>9.18</v>
      </c>
      <c r="T921" s="64">
        <v>1634637.4189933888</v>
      </c>
    </row>
    <row r="922" spans="19:20">
      <c r="S922" s="63">
        <v>9.19</v>
      </c>
      <c r="T922" s="64">
        <v>1638379.5441062008</v>
      </c>
    </row>
    <row r="923" spans="19:20">
      <c r="S923" s="63">
        <v>9.1999999999999993</v>
      </c>
      <c r="T923" s="64">
        <v>1642126.1516695612</v>
      </c>
    </row>
    <row r="924" spans="19:20">
      <c r="S924" s="63">
        <v>9.2100000000000009</v>
      </c>
      <c r="T924" s="64">
        <v>1645877.2421710521</v>
      </c>
    </row>
    <row r="925" spans="19:20">
      <c r="S925" s="63">
        <v>9.2200000000000006</v>
      </c>
      <c r="T925" s="64">
        <v>1649632.8160977787</v>
      </c>
    </row>
    <row r="926" spans="19:20">
      <c r="S926" s="63">
        <v>9.23</v>
      </c>
      <c r="T926" s="64">
        <v>1653392.8739363682</v>
      </c>
    </row>
    <row r="927" spans="19:20">
      <c r="S927" s="63">
        <v>9.24</v>
      </c>
      <c r="T927" s="64">
        <v>1657157.4161729752</v>
      </c>
    </row>
    <row r="928" spans="19:20">
      <c r="S928" s="63">
        <v>9.25</v>
      </c>
      <c r="T928" s="64">
        <v>1660926.4432932832</v>
      </c>
    </row>
    <row r="929" spans="19:20">
      <c r="S929" s="63">
        <v>9.26</v>
      </c>
      <c r="T929" s="64">
        <v>1664699.9557824971</v>
      </c>
    </row>
    <row r="930" spans="19:20">
      <c r="S930" s="63">
        <v>9.27</v>
      </c>
      <c r="T930" s="64">
        <v>1668477.954125351</v>
      </c>
    </row>
    <row r="931" spans="19:20">
      <c r="S931" s="63">
        <v>9.2799999999999994</v>
      </c>
      <c r="T931" s="64">
        <v>1672260.438806115</v>
      </c>
    </row>
    <row r="932" spans="19:20">
      <c r="S932" s="63">
        <v>9.2899999999999991</v>
      </c>
      <c r="T932" s="64">
        <v>1676047.4103085785</v>
      </c>
    </row>
    <row r="933" spans="19:20">
      <c r="S933" s="63">
        <v>9.3000000000000007</v>
      </c>
      <c r="T933" s="64">
        <v>1679838.8691160681</v>
      </c>
    </row>
    <row r="934" spans="19:20">
      <c r="S934" s="63">
        <v>9.31</v>
      </c>
      <c r="T934" s="64">
        <v>1683634.8157114428</v>
      </c>
    </row>
    <row r="935" spans="19:20">
      <c r="S935" s="63">
        <v>9.32</v>
      </c>
      <c r="T935" s="64">
        <v>1687435.2505770929</v>
      </c>
    </row>
    <row r="936" spans="19:20">
      <c r="S936" s="63">
        <v>9.33</v>
      </c>
      <c r="T936" s="64">
        <v>1691240.1741949415</v>
      </c>
    </row>
    <row r="937" spans="19:20">
      <c r="S937" s="63">
        <v>9.34</v>
      </c>
      <c r="T937" s="64">
        <v>1695049.587046447</v>
      </c>
    </row>
    <row r="938" spans="19:20">
      <c r="S938" s="63">
        <v>9.35</v>
      </c>
      <c r="T938" s="64">
        <v>1698863.4896126073</v>
      </c>
    </row>
    <row r="939" spans="19:20">
      <c r="S939" s="63">
        <v>9.36</v>
      </c>
      <c r="T939" s="64">
        <v>1702681.8823739504</v>
      </c>
    </row>
    <row r="940" spans="19:20">
      <c r="S940" s="63">
        <v>9.3699999999999992</v>
      </c>
      <c r="T940" s="64">
        <v>1706504.7658105481</v>
      </c>
    </row>
    <row r="941" spans="19:20">
      <c r="S941" s="63">
        <v>9.3800000000000008</v>
      </c>
      <c r="T941" s="64">
        <v>1710332.1404020062</v>
      </c>
    </row>
    <row r="942" spans="19:20">
      <c r="S942" s="63">
        <v>9.39</v>
      </c>
      <c r="T942" s="64">
        <v>1714164.0066274721</v>
      </c>
    </row>
    <row r="943" spans="19:20">
      <c r="S943" s="63">
        <v>9.4</v>
      </c>
      <c r="T943" s="64">
        <v>1718000.3649656349</v>
      </c>
    </row>
    <row r="944" spans="19:20">
      <c r="S944" s="63">
        <v>9.41</v>
      </c>
      <c r="T944" s="64">
        <v>1721841.2158947205</v>
      </c>
    </row>
    <row r="945" spans="19:20">
      <c r="S945" s="63">
        <v>9.42</v>
      </c>
      <c r="T945" s="64">
        <v>1725686.5598925024</v>
      </c>
    </row>
    <row r="946" spans="19:20">
      <c r="S946" s="63">
        <v>9.43</v>
      </c>
      <c r="T946" s="64">
        <v>1729536.3974362933</v>
      </c>
    </row>
    <row r="947" spans="19:20">
      <c r="S947" s="63">
        <v>9.44</v>
      </c>
      <c r="T947" s="64">
        <v>1733390.7290029528</v>
      </c>
    </row>
    <row r="948" spans="19:20">
      <c r="S948" s="63">
        <v>9.4499999999999993</v>
      </c>
      <c r="T948" s="64">
        <v>1737249.5550688847</v>
      </c>
    </row>
    <row r="949" spans="19:20">
      <c r="S949" s="63">
        <v>9.4600000000000009</v>
      </c>
      <c r="T949" s="64">
        <v>1741112.876110039</v>
      </c>
    </row>
    <row r="950" spans="19:20">
      <c r="S950" s="63">
        <v>9.4700000000000006</v>
      </c>
      <c r="T950" s="64">
        <v>1744980.6926019094</v>
      </c>
    </row>
    <row r="951" spans="19:20">
      <c r="S951" s="63">
        <v>9.48</v>
      </c>
      <c r="T951" s="64">
        <v>1748853.0050195423</v>
      </c>
    </row>
    <row r="952" spans="19:20">
      <c r="S952" s="63">
        <v>9.49</v>
      </c>
      <c r="T952" s="64">
        <v>1752729.8138375287</v>
      </c>
    </row>
    <row r="953" spans="19:20">
      <c r="S953" s="63">
        <v>9.5</v>
      </c>
      <c r="T953" s="64">
        <v>1756611.1195300131</v>
      </c>
    </row>
    <row r="954" spans="19:20">
      <c r="S954" s="63">
        <v>9.51</v>
      </c>
      <c r="T954" s="64">
        <v>1760496.922570687</v>
      </c>
    </row>
    <row r="955" spans="19:20">
      <c r="S955" s="63">
        <v>9.52</v>
      </c>
      <c r="T955" s="64">
        <v>1764387.2234327954</v>
      </c>
    </row>
    <row r="956" spans="19:20">
      <c r="S956" s="63">
        <v>9.5299999999999994</v>
      </c>
      <c r="T956" s="64">
        <v>1768282.0225891345</v>
      </c>
    </row>
    <row r="957" spans="19:20">
      <c r="S957" s="63">
        <v>9.5399999999999991</v>
      </c>
      <c r="T957" s="64">
        <v>1772181.3205120536</v>
      </c>
    </row>
    <row r="958" spans="19:20">
      <c r="S958" s="63">
        <v>9.5500000000000007</v>
      </c>
      <c r="T958" s="64">
        <v>1776085.1176734583</v>
      </c>
    </row>
    <row r="959" spans="19:20">
      <c r="S959" s="63">
        <v>9.56</v>
      </c>
      <c r="T959" s="64">
        <v>1779993.4145448054</v>
      </c>
    </row>
    <row r="960" spans="19:20">
      <c r="S960" s="63">
        <v>9.57</v>
      </c>
      <c r="T960" s="64">
        <v>1783906.2115971092</v>
      </c>
    </row>
    <row r="961" spans="19:20">
      <c r="S961" s="63">
        <v>9.58</v>
      </c>
      <c r="T961" s="64">
        <v>1787823.5093009423</v>
      </c>
    </row>
    <row r="962" spans="19:20">
      <c r="S962" s="63">
        <v>9.59</v>
      </c>
      <c r="T962" s="64">
        <v>1791745.3081264338</v>
      </c>
    </row>
    <row r="963" spans="19:20">
      <c r="S963" s="63">
        <v>9.6</v>
      </c>
      <c r="T963" s="64">
        <v>1795671.6085432714</v>
      </c>
    </row>
    <row r="964" spans="19:20">
      <c r="S964" s="63">
        <v>9.61</v>
      </c>
      <c r="T964" s="64">
        <v>1799602.4110206999</v>
      </c>
    </row>
    <row r="965" spans="19:20">
      <c r="S965" s="63">
        <v>9.6199999999999992</v>
      </c>
      <c r="T965" s="64">
        <v>1803537.7160275278</v>
      </c>
    </row>
    <row r="966" spans="19:20">
      <c r="S966" s="63">
        <v>9.6300000000000008</v>
      </c>
      <c r="T966" s="64">
        <v>1807477.5240321248</v>
      </c>
    </row>
    <row r="967" spans="19:20">
      <c r="S967" s="63">
        <v>9.64</v>
      </c>
      <c r="T967" s="64">
        <v>1811421.8355024164</v>
      </c>
    </row>
    <row r="968" spans="19:20">
      <c r="S968" s="63">
        <v>9.65</v>
      </c>
      <c r="T968" s="64">
        <v>1815370.6509059002</v>
      </c>
    </row>
    <row r="969" spans="19:20">
      <c r="S969" s="63">
        <v>9.66</v>
      </c>
      <c r="T969" s="64">
        <v>1819323.9707096294</v>
      </c>
    </row>
    <row r="970" spans="19:20">
      <c r="S970" s="63">
        <v>9.67</v>
      </c>
      <c r="T970" s="64">
        <v>1823281.7953802275</v>
      </c>
    </row>
    <row r="971" spans="19:20">
      <c r="S971" s="63">
        <v>9.68</v>
      </c>
      <c r="T971" s="64">
        <v>1827244.1253838805</v>
      </c>
    </row>
    <row r="972" spans="19:20">
      <c r="S972" s="63">
        <v>9.69</v>
      </c>
      <c r="T972" s="64">
        <v>1831210.9611863391</v>
      </c>
    </row>
    <row r="973" spans="19:20">
      <c r="S973" s="63">
        <v>9.6999999999999993</v>
      </c>
      <c r="T973" s="64">
        <v>1835182.3032529266</v>
      </c>
    </row>
    <row r="974" spans="19:20">
      <c r="S974" s="63">
        <v>9.7100000000000009</v>
      </c>
      <c r="T974" s="64">
        <v>1839158.1520485296</v>
      </c>
    </row>
    <row r="975" spans="19:20">
      <c r="S975" s="63">
        <v>9.7200000000000006</v>
      </c>
      <c r="T975" s="64">
        <v>1843138.5080376042</v>
      </c>
    </row>
    <row r="976" spans="19:20">
      <c r="S976" s="63">
        <v>9.73</v>
      </c>
      <c r="T976" s="64">
        <v>1847123.3716841761</v>
      </c>
    </row>
    <row r="977" spans="19:20">
      <c r="S977" s="63">
        <v>9.74</v>
      </c>
      <c r="T977" s="64">
        <v>1851112.7434518437</v>
      </c>
    </row>
    <row r="978" spans="19:20">
      <c r="S978" s="63">
        <v>9.75</v>
      </c>
      <c r="T978" s="64">
        <v>1855106.6238037746</v>
      </c>
    </row>
    <row r="979" spans="19:20">
      <c r="S979" s="63">
        <v>9.76</v>
      </c>
      <c r="T979" s="64">
        <v>1859105.013202708</v>
      </c>
    </row>
    <row r="980" spans="19:20">
      <c r="S980" s="63">
        <v>9.77</v>
      </c>
      <c r="T980" s="64">
        <v>1863107.9121109587</v>
      </c>
    </row>
    <row r="981" spans="19:20">
      <c r="S981" s="63">
        <v>9.7799999999999994</v>
      </c>
      <c r="T981" s="64">
        <v>1867115.3209904125</v>
      </c>
    </row>
    <row r="982" spans="19:20">
      <c r="S982" s="63">
        <v>9.7899999999999991</v>
      </c>
      <c r="T982" s="64">
        <v>1871127.2403025322</v>
      </c>
    </row>
    <row r="983" spans="19:20">
      <c r="S983" s="63">
        <v>9.8000000000000007</v>
      </c>
      <c r="T983" s="64">
        <v>1875143.6705083568</v>
      </c>
    </row>
    <row r="984" spans="19:20">
      <c r="S984" s="63">
        <v>9.81</v>
      </c>
      <c r="T984" s="64">
        <v>1879164.6120684955</v>
      </c>
    </row>
    <row r="985" spans="19:20">
      <c r="S985" s="63">
        <v>9.82</v>
      </c>
      <c r="T985" s="64">
        <v>1883190.0654431419</v>
      </c>
    </row>
    <row r="986" spans="19:20">
      <c r="S986" s="63">
        <v>9.83</v>
      </c>
      <c r="T986" s="64">
        <v>1887220.0310920649</v>
      </c>
    </row>
    <row r="987" spans="19:20">
      <c r="S987" s="63">
        <v>9.84</v>
      </c>
      <c r="T987" s="64">
        <v>1891254.5094746097</v>
      </c>
    </row>
    <row r="988" spans="19:20">
      <c r="S988" s="63">
        <v>9.85</v>
      </c>
      <c r="T988" s="64">
        <v>1895293.501049706</v>
      </c>
    </row>
    <row r="989" spans="19:20">
      <c r="S989" s="63">
        <v>9.86</v>
      </c>
      <c r="T989" s="64">
        <v>1899337.0062758597</v>
      </c>
    </row>
    <row r="990" spans="19:20">
      <c r="S990" s="63">
        <v>9.8699999999999992</v>
      </c>
      <c r="T990" s="64">
        <v>1903385.0256111599</v>
      </c>
    </row>
    <row r="991" spans="19:20">
      <c r="S991" s="63">
        <v>9.8800000000000008</v>
      </c>
      <c r="T991" s="64">
        <v>1907437.559513276</v>
      </c>
    </row>
    <row r="992" spans="19:20">
      <c r="S992" s="63">
        <v>9.89</v>
      </c>
      <c r="T992" s="64">
        <v>1911494.6084394632</v>
      </c>
    </row>
    <row r="993" spans="19:20">
      <c r="S993" s="63">
        <v>9.9</v>
      </c>
      <c r="T993" s="64">
        <v>1915556.1728465566</v>
      </c>
    </row>
    <row r="994" spans="19:20">
      <c r="S994" s="63">
        <v>9.91</v>
      </c>
      <c r="T994" s="64">
        <v>1919622.2531909777</v>
      </c>
    </row>
    <row r="995" spans="19:20">
      <c r="S995" s="63">
        <v>9.92</v>
      </c>
      <c r="T995" s="64">
        <v>1923692.849928736</v>
      </c>
    </row>
    <row r="996" spans="19:20">
      <c r="S996" s="63">
        <v>9.93</v>
      </c>
      <c r="T996" s="64">
        <v>1927767.96351542</v>
      </c>
    </row>
    <row r="997" spans="19:20">
      <c r="S997" s="63">
        <v>9.94</v>
      </c>
      <c r="T997" s="64">
        <v>1931847.5944062115</v>
      </c>
    </row>
    <row r="998" spans="19:20">
      <c r="S998" s="63">
        <v>9.9499999999999993</v>
      </c>
      <c r="T998" s="64">
        <v>1935931.743055878</v>
      </c>
    </row>
    <row r="999" spans="19:20">
      <c r="S999" s="63">
        <v>9.9600000000000009</v>
      </c>
      <c r="T999" s="64">
        <v>1940020.4099187744</v>
      </c>
    </row>
    <row r="1000" spans="19:20">
      <c r="S1000" s="63">
        <v>9.9700000000000006</v>
      </c>
      <c r="T1000" s="64">
        <v>1944113.5954488434</v>
      </c>
    </row>
    <row r="1001" spans="19:20">
      <c r="S1001" s="63">
        <v>9.98</v>
      </c>
      <c r="T1001" s="64">
        <v>1948211.3000996222</v>
      </c>
    </row>
    <row r="1002" spans="19:20">
      <c r="S1002" s="63">
        <v>9.99</v>
      </c>
      <c r="T1002" s="64">
        <v>1952313.5243242318</v>
      </c>
    </row>
    <row r="1003" spans="19:20">
      <c r="S1003" s="63">
        <v>10</v>
      </c>
      <c r="T1003" s="64">
        <v>1956420.2685753952</v>
      </c>
    </row>
  </sheetData>
  <mergeCells count="10">
    <mergeCell ref="N1:P1"/>
    <mergeCell ref="A1:E2"/>
    <mergeCell ref="H1:J1"/>
    <mergeCell ref="K1:M1"/>
    <mergeCell ref="F1:G1"/>
    <mergeCell ref="A19:B20"/>
    <mergeCell ref="A22:B22"/>
    <mergeCell ref="A26:B26"/>
    <mergeCell ref="A30:B30"/>
    <mergeCell ref="C19:D31"/>
  </mergeCells>
  <pageMargins left="0.7" right="0.7" top="0.75" bottom="0.75" header="0.3" footer="0.3"/>
  <pageSetup paperSize="9" orientation="portrait" horizont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outon 5">
              <controlPr defaultSize="0" print="0" autoFill="0" autoPict="0" macro="[0]!variationpente">
                <anchor moveWithCells="1" sizeWithCells="1">
                  <from>
                    <xdr:col>6</xdr:col>
                    <xdr:colOff>1257300</xdr:colOff>
                    <xdr:row>12</xdr:row>
                    <xdr:rowOff>66675</xdr:rowOff>
                  </from>
                  <to>
                    <xdr:col>7</xdr:col>
                    <xdr:colOff>866775</xdr:colOff>
                    <xdr:row>16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"/>
  <sheetViews>
    <sheetView topLeftCell="A18" workbookViewId="0">
      <selection activeCell="C41" sqref="C41"/>
    </sheetView>
  </sheetViews>
  <sheetFormatPr baseColWidth="10" defaultRowHeight="15"/>
  <sheetData>
    <row r="2" spans="1:1"/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Variation de la pente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Scherly</dc:creator>
  <cp:lastModifiedBy>CA</cp:lastModifiedBy>
  <dcterms:created xsi:type="dcterms:W3CDTF">2018-04-30T08:19:09Z</dcterms:created>
  <dcterms:modified xsi:type="dcterms:W3CDTF">2018-05-12T09:21:03Z</dcterms:modified>
</cp:coreProperties>
</file>