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tables/table2.xml" ContentType="application/vnd.openxmlformats-officedocument.spreadsheetml.table+xml"/>
  <Override PartName="/xl/queryTables/queryTable1.xml" ContentType="application/vnd.openxmlformats-officedocument.spreadsheetml.query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/>
  <workbookPr codeName="ThisWorkbook"/>
  <bookViews>
    <workbookView xWindow="-15" yWindow="-15" windowWidth="24330" windowHeight="6285" activeTab="1"/>
  </bookViews>
  <sheets>
    <sheet name="Base de données Congrès" sheetId="1" r:id="rId1"/>
    <sheet name="Feuil1" sheetId="3" r:id="rId2"/>
  </sheets>
  <definedNames>
    <definedName name="_xlnm._FilterDatabase" localSheetId="1" hidden="1">Feuil1!$AR$6:$AT$38</definedName>
    <definedName name="ChoixAn">Feuil1!$G$4</definedName>
    <definedName name="ChoixMois">Feuil1!$H$5</definedName>
    <definedName name="dates">OFFSET(Feuil1!$J$7,,,MATCH("zzzzz",Feuil1!$J:$J))</definedName>
    <definedName name="datescongrès">Feuil1!$J:$J</definedName>
    <definedName name="DonnéesExternes_1" localSheetId="1" hidden="1">Feuil1!$K$7:$M$8</definedName>
    <definedName name="lieu">OFFSET(Feuil1!$N$7,,,MATCH("zzzzz",Feuil1!$N:$N))</definedName>
    <definedName name="lieu_congrès">Feuil1!$N:$N</definedName>
    <definedName name="nom_congrès">Feuil1!$L:$L</definedName>
    <definedName name="noms">OFFSET(Feuil1!$L$7,,,MATCH("zzzzz",Feuil1!$J:$J))</definedName>
  </definedNames>
  <calcPr calcId="14562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AI7" i="3" l="1"/>
  <c r="G4" i="3" l="1"/>
  <c r="AK7" i="3" l="1"/>
  <c r="B7" i="1" l="1"/>
  <c r="B8" i="1"/>
  <c r="B9" i="1"/>
  <c r="B10" i="1"/>
  <c r="B11" i="1"/>
  <c r="B12" i="1"/>
  <c r="B13" i="1"/>
  <c r="B14" i="1"/>
  <c r="B15" i="1"/>
  <c r="B16" i="1"/>
  <c r="B7" i="3"/>
  <c r="AR120" i="3" l="1"/>
  <c r="AR121" i="3"/>
  <c r="AR122" i="3"/>
  <c r="H7" i="3" l="1"/>
  <c r="G7" i="3"/>
  <c r="F7" i="3"/>
  <c r="E7" i="3"/>
  <c r="D7" i="3"/>
  <c r="C7" i="3"/>
  <c r="AP8" i="3"/>
  <c r="AP7" i="3"/>
  <c r="AN7" i="3"/>
  <c r="AM7" i="3" l="1"/>
  <c r="AR89" i="3" s="1"/>
  <c r="AO7" i="3"/>
  <c r="AN8" i="3"/>
  <c r="AM8" i="3" s="1"/>
  <c r="AR90" i="3" s="1"/>
  <c r="B8" i="3"/>
  <c r="C8" i="3" s="1"/>
  <c r="D8" i="3" s="1"/>
  <c r="E8" i="3" s="1"/>
  <c r="F8" i="3" s="1"/>
  <c r="G8" i="3" s="1"/>
  <c r="H8" i="3" s="1"/>
  <c r="B9" i="3" s="1"/>
  <c r="C9" i="3" s="1"/>
  <c r="D9" i="3" s="1"/>
  <c r="E9" i="3" s="1"/>
  <c r="F9" i="3" s="1"/>
  <c r="AN9" i="3" l="1"/>
  <c r="AM9" i="3" s="1"/>
  <c r="AR91" i="3" s="1"/>
  <c r="G9" i="3"/>
  <c r="H9" i="3" s="1"/>
  <c r="B10" i="3" s="1"/>
  <c r="C10" i="3" s="1"/>
  <c r="D10" i="3" s="1"/>
  <c r="AO8" i="3"/>
  <c r="AN10" i="3" l="1"/>
  <c r="AM10" i="3" s="1"/>
  <c r="AR92" i="3" s="1"/>
  <c r="E10" i="3"/>
  <c r="F10" i="3" s="1"/>
  <c r="G10" i="3" s="1"/>
  <c r="AO9" i="3"/>
  <c r="AN11" i="3" l="1"/>
  <c r="AM11" i="3" s="1"/>
  <c r="AR93" i="3" s="1"/>
  <c r="H10" i="3"/>
  <c r="B11" i="3" s="1"/>
  <c r="C11" i="3" s="1"/>
  <c r="D11" i="3" s="1"/>
  <c r="E11" i="3" s="1"/>
  <c r="F11" i="3" s="1"/>
  <c r="G11" i="3" s="1"/>
  <c r="H11" i="3" s="1"/>
  <c r="AO10" i="3"/>
  <c r="AN12" i="3" l="1"/>
  <c r="AM12" i="3" s="1"/>
  <c r="AR94" i="3" s="1"/>
  <c r="B12" i="3"/>
  <c r="C12" i="3" s="1"/>
  <c r="D12" i="3" s="1"/>
  <c r="E12" i="3" s="1"/>
  <c r="F12" i="3" s="1"/>
  <c r="G12" i="3" s="1"/>
  <c r="H12" i="3" s="1"/>
  <c r="AO11" i="3"/>
  <c r="D16" i="1"/>
  <c r="D15" i="1"/>
  <c r="D10" i="1"/>
  <c r="D13" i="1"/>
  <c r="D12" i="1"/>
  <c r="D11" i="1"/>
  <c r="D14" i="1"/>
  <c r="D9" i="1"/>
  <c r="AN13" i="3" l="1"/>
  <c r="AM13" i="3" s="1"/>
  <c r="AR95" i="3" s="1"/>
  <c r="D7" i="1"/>
  <c r="AO12" i="3"/>
  <c r="D8" i="1"/>
  <c r="AN14" i="3" l="1"/>
  <c r="AM14" i="3" s="1"/>
  <c r="AR96" i="3" s="1"/>
  <c r="AO13" i="3"/>
  <c r="AN15" i="3" l="1"/>
  <c r="AM15" i="3" s="1"/>
  <c r="AR97" i="3" s="1"/>
  <c r="AO14" i="3"/>
  <c r="AN16" i="3" l="1"/>
  <c r="AM16" i="3" s="1"/>
  <c r="AR98" i="3" s="1"/>
  <c r="AO15" i="3"/>
  <c r="AN17" i="3" l="1"/>
  <c r="AM17" i="3" s="1"/>
  <c r="AR99" i="3" s="1"/>
  <c r="AO16" i="3"/>
  <c r="AN18" i="3" l="1"/>
  <c r="AM18" i="3" s="1"/>
  <c r="AR100" i="3" s="1"/>
  <c r="AO17" i="3"/>
  <c r="AN19" i="3" l="1"/>
  <c r="AM19" i="3" s="1"/>
  <c r="AR101" i="3" s="1"/>
  <c r="AO18" i="3"/>
  <c r="AN20" i="3" l="1"/>
  <c r="AM20" i="3" s="1"/>
  <c r="AR102" i="3" s="1"/>
  <c r="AO19" i="3"/>
  <c r="AN21" i="3" l="1"/>
  <c r="AM21" i="3" s="1"/>
  <c r="AR103" i="3" s="1"/>
  <c r="AO20" i="3"/>
  <c r="AN22" i="3" l="1"/>
  <c r="AM22" i="3" s="1"/>
  <c r="AR104" i="3" s="1"/>
  <c r="AO21" i="3"/>
  <c r="AN23" i="3" l="1"/>
  <c r="AM23" i="3" s="1"/>
  <c r="AR105" i="3" s="1"/>
  <c r="AO22" i="3"/>
  <c r="AN24" i="3" l="1"/>
  <c r="AM24" i="3" s="1"/>
  <c r="AR106" i="3" s="1"/>
  <c r="AO23" i="3"/>
  <c r="AN25" i="3" l="1"/>
  <c r="AM25" i="3" s="1"/>
  <c r="AR107" i="3" s="1"/>
  <c r="AO24" i="3"/>
  <c r="AN26" i="3" l="1"/>
  <c r="AM26" i="3" s="1"/>
  <c r="AR108" i="3" s="1"/>
  <c r="AO25" i="3"/>
  <c r="AN27" i="3" l="1"/>
  <c r="AM27" i="3" s="1"/>
  <c r="AR109" i="3" s="1"/>
  <c r="AO26" i="3"/>
  <c r="AN28" i="3" l="1"/>
  <c r="AM28" i="3" s="1"/>
  <c r="AR110" i="3" s="1"/>
  <c r="AO27" i="3"/>
  <c r="AN29" i="3" l="1"/>
  <c r="AM29" i="3" s="1"/>
  <c r="AR111" i="3" s="1"/>
  <c r="AO28" i="3"/>
  <c r="AN30" i="3" l="1"/>
  <c r="AM30" i="3" s="1"/>
  <c r="AR112" i="3" s="1"/>
  <c r="AO29" i="3"/>
  <c r="AN31" i="3" l="1"/>
  <c r="AM31" i="3" s="1"/>
  <c r="AR113" i="3" s="1"/>
  <c r="AO30" i="3"/>
  <c r="AN32" i="3" l="1"/>
  <c r="AM32" i="3" s="1"/>
  <c r="AR114" i="3" s="1"/>
  <c r="AO31" i="3"/>
  <c r="AN33" i="3" l="1"/>
  <c r="AM33" i="3" s="1"/>
  <c r="AR115" i="3" s="1"/>
  <c r="AO32" i="3"/>
  <c r="AN34" i="3" l="1"/>
  <c r="AM34" i="3" s="1"/>
  <c r="AR116" i="3" s="1"/>
  <c r="AO33" i="3"/>
  <c r="AN35" i="3" l="1"/>
  <c r="AM35" i="3" s="1"/>
  <c r="AR117" i="3" s="1"/>
  <c r="AO34" i="3"/>
  <c r="AN36" i="3" l="1"/>
  <c r="AM36" i="3" s="1"/>
  <c r="AR118" i="3" s="1"/>
  <c r="AO35" i="3"/>
  <c r="AN37" i="3" l="1"/>
  <c r="AM37" i="3" s="1"/>
  <c r="AR119" i="3" s="1"/>
  <c r="AO36" i="3"/>
  <c r="AO37" i="3" l="1"/>
</calcChain>
</file>

<file path=xl/connections.xml><?xml version="1.0" encoding="utf-8"?>
<connections xmlns="http://schemas.openxmlformats.org/spreadsheetml/2006/main">
  <connection id="1" name="Requête - An" description="Connexion à la requête « An » dans le classeur." type="5" refreshedVersion="0" background="1">
    <dbPr connection="provider=Microsoft.Mashup.OleDb.1;data source=$EmbeddedMashup(ac639a41-0877-4900-8b29-513332080a70)$;location=An;extended properties=UEsDBBQAAgAIAFpSI1CaOWB/qwAAAPoAAAASABwAQ29uZmlnL1BhY2thZ2UueG1sIKIYACigFAAAAAAAAAAAAAAAAAAAAAAAAAAAAIWPzwqCQBjEX0X27rd/xEj5XA9Bp4QoiK6Lrbqka+iavluHHqlXKCijW7eZYX4w87jdMZ2a2rvqrjetTQgHRjxt8/ZkbJmQwRX+kqQStyo/q1J7r7Lt46k3Camcu8SUjuMIYwBtV1LBGKfHbLPPK90o39jeKZtr8qVO/yki8fAeIwWEEYQ8CEEwjnSOMTN21hxCCES0AIb0J8bVULuh07Lo/PUO6WyRfn7IJ1BLAwQUAAIACABaUiNQD8rpq6QAAADpAAAAEwAcAFtDb250ZW50X1R5cGVzXS54bWwgohgAKKAUAAAAAAAAAAAAAAAAAAAAAAAAAAAAbY5LDsIwDESvEnmfurBACDVlAdyAC0TB/Yjmo8ZF4WwsOBJXIG13iKVn5nnm83pXx2QH8aAx9t4p2BQlCHLG33rXKpi4kXs41tX1GSiKHHVRQcccDojRdGR1LHwgl53Gj1ZzPscWgzZ33RJuy3KHxjsmx5LnH1BXZ2r0NLC4pCyvtRkHcVpzc5UCpsS4yPiXsD95HcLQG83ZxCRtlHYhcRlefwFQSwMEFAACAAgAWlIjUJLHnRJxAAAAggAAABMAHABGb3JtdWxhcy9TZWN0aW9uMS5tIKIYACigFAAAAAAAAAAAAAAAAAAAAAAAAAAAACtOTS7JzM9TCIbQhta8XLxcxRmJRakpCo55CrYKOaklvFwKQBCcX1qUnAoUca1ITs3Rcy4tKkrNKwnPL8pOys/P1tCsjvZLzE21VXLOyM+scMxTiq2Nds7PKwGqiQUyckpz8wxjqw1qebky85ANtAYAUEsBAi0AFAACAAgAWlIjUJo5YH+rAAAA+gAAABIAAAAAAAAAAAAAAAAAAAAAAENvbmZpZy9QYWNrYWdlLnhtbFBLAQItABQAAgAIAFpSI1APyumrpAAAAOkAAAATAAAAAAAAAAAAAAAAAPcAAABbQ29udGVudF9UeXBlc10ueG1sUEsBAi0AFAACAAgAWlIjUJLHnRJxAAAAggAAABMAAAAAAAAAAAAAAAAA6AEAAEZvcm11bGFzL1NlY3Rpb24xLm1QSwUGAAAAAAMAAwDCAAAApgIAAAAA" command="SELECT * FROM [An]"/>
  </connection>
  <connection id="2" name="Requête - Base" description="Connexion à la requête « Base » dans le classeur." type="5" refreshedVersion="4" background="1" saveData="1">
    <dbPr connection="provider=Microsoft.Mashup.OleDb.1;data source=$EmbeddedMashup(ac639a41-0877-4900-8b29-513332080a70)$;location=Base;extended properties=&quot;UEsDBBQAAgAIAFpSI1CaOWB/qwAAAPoAAAASABwAQ29uZmlnL1BhY2thZ2UueG1sIKIYACigFAAAAAAAAAAAAAAAAAAAAAAAAAAAAIWPzwqCQBjEX0X27rd/xEj5XA9Bp4QoiK6Lrbqka+iavluHHqlXKCijW7eZYX4w87jdMZ2a2rvqrjetTQgHRjxt8/ZkbJmQwRX+kqQStyo/q1J7r7Lt46k3Camcu8SUjuMIYwBtV1LBGKfHbLPPK90o39jeKZtr8qVO/yki8fAeIwWEEYQ8CEEwjnSOMTN21hxCCES0AIb0J8bVULuh07Lo/PUO6WyRfn7IJ1BLAwQUAAIACABaUiNQD8rpq6QAAADpAAAAEwAcAFtDb250ZW50X1R5cGVzXS54bWwgohgAKKAUAAAAAAAAAAAAAAAAAAAAAAAAAAAAbY5LDsIwDESvEnmfurBACDVlAdyAC0TB/Yjmo8ZF4WwsOBJXIG13iKVn5nnm83pXx2QH8aAx9t4p2BQlCHLG33rXKpi4kXs41tX1GSiKHHVRQcccDojRdGR1LHwgl53Gj1ZzPscWgzZ33RJuy3KHxjsmx5LnH1BXZ2r0NLC4pCyvtRkHcVpzc5UCpsS4yPiXsD95HcLQG83ZxCRtlHYhcRlefwFQSwMEFAACAAgAWlIjUEFfpGwHAgAAGwUAABMAHABGb3JtdWxhcy9TZWN0aW9uMS5tIKIYACigFAAAAAAAAAAAAAAAAAAAAAAAAAAAAJ1UzY7aMBC+I/EOo/SSSBFazhUHSrdqJdiiBamqEAeTDOBuYtOxvWWFeJcey3PkxTrBsEkJu6o2F0cz8833zY9tMLFSK5j4s/u+3Wq3zFoQpvBBGIQeZGjbLeBvoh0lpeV2m2DWGTgiVPabpoeF1g9htJvdiRx7QYkL5vvZQCvLAfPYw98F06cNQq5TuZTFIeBEU7HIsDMlocxSUz7QmctVGWVCTxbvdsFHYRHS4rBwNojBljlSNu1jOPkeRYaOwCn50+E5xOLWViFLqa5ji8MjKsxZJjSQdzpv2IYSXcP4RZmEpG3YxyS3Z6NQT94myMpEbsSx7Z9vh+PxiyHKmkbOr7QSShrW7ugSOBK2OJDEzEDxGzbExWn5T9Q+eh7GGMlopUQmTXFg7w/tGI3VWPpp6gcSXk4uhuCTzCyVzUaRrEEuISzb2fmOgsJZbWLzqNdXoAku3TyRoy9iXekJPeKFWV/CR1qa5wT1CJ+hdEdg16igC1w5wk1V41CuFBqOZLFcm6mKm2DGG3+vf5nw5Vacqgtnvto5o7tRlb3v2Ggg0RmD+ce4zYZkfo3IN7LkakiKr27iafn8vtWmNjiT8dXT+QXXPSq+gBXXawLLm3Xi4AP4rq6o+GMCXpF2S6rX+OpvBA/3DS/EYK3ltq/qj8TMy+7Odzf7SoBPWCc8rsNbKUvwf5P+BVBLAQItABQAAgAIAFpSI1CaOWB/qwAAAPoAAAASAAAAAAAAAAAAAAAAAAAAAABDb25maWcvUGFja2FnZS54bWxQSwECLQAUAAIACABaUiNQD8rpq6QAAADpAAAAEwAAAAAAAAAAAAAAAAD3AAAAW0NvbnRlbnRfVHlwZXNdLnhtbFBLAQItABQAAgAIAFpSI1BBX6RsBwIAABsFAAATAAAAAAAAAAAAAAAAAOgBAABGb3JtdWxhcy9TZWN0aW9uMS5tUEsFBgAAAAADAAMAwgAAADwEAAAAAA==&quot;" command="SELECT * FROM [Base]"/>
  </connection>
  <connection id="3" name="Requête - Mois" description="Connexion à la requête « Mois » dans le classeur." type="5" refreshedVersion="0" background="1">
    <dbPr connection="provider=Microsoft.Mashup.OleDb.1;data source=$EmbeddedMashup(ac639a41-0877-4900-8b29-513332080a70)$;location=Mois;extended properties=&quot;UEsDBBQAAgAIAFpSI1CaOWB/qwAAAPoAAAASABwAQ29uZmlnL1BhY2thZ2UueG1sIKIYACigFAAAAAAAAAAAAAAAAAAAAAAAAAAAAIWPzwqCQBjEX0X27rd/xEj5XA9Bp4QoiK6Lrbqka+iavluHHqlXKCijW7eZYX4w87jdMZ2a2rvqrjetTQgHRjxt8/ZkbJmQwRX+kqQStyo/q1J7r7Lt46k3Camcu8SUjuMIYwBtV1LBGKfHbLPPK90o39jeKZtr8qVO/yki8fAeIwWEEYQ8CEEwjnSOMTN21hxCCES0AIb0J8bVULuh07Lo/PUO6WyRfn7IJ1BLAwQUAAIACABaUiNQD8rpq6QAAADpAAAAEwAcAFtDb250ZW50X1R5cGVzXS54bWwgohgAKKAUAAAAAAAAAAAAAAAAAAAAAAAAAAAAbY5LDsIwDESvEnmfurBACDVlAdyAC0TB/Yjmo8ZF4WwsOBJXIG13iKVn5nnm83pXx2QH8aAx9t4p2BQlCHLG33rXKpi4kXs41tX1GSiKHHVRQcccDojRdGR1LHwgl53Gj1ZzPscWgzZ33RJuy3KHxjsmx5LnH1BXZ2r0NLC4pCyvtRkHcVpzc5UCpsS4yPiXsD95HcLQG83ZxCRtlHYhcRlefwFQSwMEFAACAAgAWlIjUGexCBZzAAAAhgAAABMAHABGb3JtdWxhcy9TZWN0aW9uMS5tIKIYACigFAAAAAAAAAAAAAAAAAAAAAAAAAAAACtOTS7JzM9TCIbQhta8XLxcxRmJRakpCr75mcUKtgo5qSW8XApAEJxfWpScChRxrUhOzdFzLi0qSs0rCc8vyk7Kz8/W0KyO9kvMTbVVcs7Iz6wAaVaKrY12zs8rAaqKBTJySnPzDGOrDWp5uTLzkI20BgBQSwECLQAUAAIACABaUiNQmjlgf6sAAAD6AAAAEgAAAAAAAAAAAAAAAAAAAAAAQ29uZmlnL1BhY2thZ2UueG1sUEsBAi0AFAACAAgAWlIjUA/K6aukAAAA6QAAABMAAAAAAAAAAAAAAAAA9wAAAFtDb250ZW50X1R5cGVzXS54bWxQSwECLQAUAAIACABaUiNQZ7EIFnMAAACGAAAAEwAAAAAAAAAAAAAAAADoAQAARm9ybXVsYXMvU2VjdGlvbjEubVBLBQYAAAAAAwADAMIAAACoAgAAAAA=&quot;" command="SELECT * FROM [Mois]"/>
  </connection>
</connections>
</file>

<file path=xl/sharedStrings.xml><?xml version="1.0" encoding="utf-8"?>
<sst xmlns="http://schemas.openxmlformats.org/spreadsheetml/2006/main" count="73" uniqueCount="57">
  <si>
    <t>Année</t>
  </si>
  <si>
    <t>Date début</t>
  </si>
  <si>
    <t>Mois fin</t>
  </si>
  <si>
    <t>Date fin</t>
  </si>
  <si>
    <t xml:space="preserve">Date évenement </t>
  </si>
  <si>
    <t>Lieu</t>
  </si>
  <si>
    <t>Nom</t>
  </si>
  <si>
    <t>Inscrit</t>
  </si>
  <si>
    <t>Prix</t>
  </si>
  <si>
    <t>Participants</t>
  </si>
  <si>
    <t>Matériels à prévoir</t>
  </si>
  <si>
    <t>Palavas les Flot</t>
  </si>
  <si>
    <t>JO; FD; FR</t>
  </si>
  <si>
    <t>Organisateur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</si>
  <si>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</si>
  <si>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</si>
  <si>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</si>
  <si>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</si>
  <si>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</si>
  <si>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</si>
  <si>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</si>
  <si>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</si>
  <si>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</si>
  <si>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</si>
  <si>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</si>
  <si>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</si>
  <si>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Mois</t>
  </si>
  <si>
    <t>Jours</t>
  </si>
  <si>
    <t>Années</t>
  </si>
  <si>
    <t>Dates</t>
  </si>
  <si>
    <t>Périodes</t>
  </si>
  <si>
    <t>Jsemaine</t>
  </si>
  <si>
    <t>Planning congrès</t>
  </si>
  <si>
    <t>SFR</t>
  </si>
  <si>
    <t>Toulouse</t>
  </si>
  <si>
    <t>Paris</t>
  </si>
  <si>
    <t>Maroc</t>
  </si>
  <si>
    <t>Bordeaux</t>
  </si>
  <si>
    <t>Montpellier</t>
  </si>
  <si>
    <t>oui</t>
  </si>
  <si>
    <t>Année2</t>
  </si>
  <si>
    <t>non</t>
  </si>
  <si>
    <t>Informations congrès</t>
  </si>
  <si>
    <t>Participation HELPP</t>
  </si>
  <si>
    <t>NB Occurrences</t>
  </si>
  <si>
    <t>Dates à plusieurs occurrences</t>
  </si>
  <si>
    <t>AM</t>
  </si>
  <si>
    <t>R 360</t>
  </si>
  <si>
    <t>SM</t>
  </si>
  <si>
    <t>Duo</t>
  </si>
  <si>
    <t>RI</t>
  </si>
  <si>
    <t>JR</t>
  </si>
  <si>
    <t>SC</t>
  </si>
  <si>
    <t>Pratique</t>
  </si>
  <si>
    <t>Date valeur unique</t>
  </si>
  <si>
    <t>Nom Congrès</t>
  </si>
  <si>
    <t>Du 07 février au 09 février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</si>
</sst>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164" formatCode="d"/>
    <numFmt numFmtId="165" formatCode="dddd"/>
    <numFmt numFmtId="166" formatCode="dd"/>
    <numFmt numFmtId="167" formatCode="dddd\ dd\ mmmm\ yyyy"/>
  </numFmts>
  <fonts count="8" x14ac:knownFonts="1">
    <font>
      <sz val="12"/>
      <color theme="1"/>
      <name val="Calibri"/>
      <family val="2"/>
      <scheme val="minor"/>
    </font>
    <font>
      <b/>
      <sz val="12"/>
      <color theme="0"/>
      <name val="Calibri"/>
      <family val="2"/>
      <scheme val="minor"/>
    </font>
    <font>
      <sz val="8"/>
      <name val="Calibri"/>
      <family val="2"/>
      <scheme val="minor"/>
    </font>
    <font>
      <b/>
      <sz val="20"/>
      <color theme="1"/>
      <name val="Calibri"/>
      <family val="2"/>
      <scheme val="minor"/>
    </font>
    <font>
      <b/>
      <sz val="18"/>
      <color theme="1"/>
      <name val="Calibri"/>
      <family val="2"/>
      <scheme val="minor"/>
    </font>
    <font>
      <sz val="12"/>
      <name val="Calibri"/>
      <family val="2"/>
      <scheme val="minor"/>
    </font>
    <font>
      <b/>
      <sz val="12"/>
      <name val="Calibri"/>
      <family val="2"/>
      <scheme val="minor"/>
    </font>
    <font>
      <b/>
      <sz val="12"/>
      <color theme="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8"/>
        <bgColor theme="8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00"/>
        <bgColor indexed="64"/>
      </patternFill>
    </fill>
  </fills>
  <borders count="33">
    <border>
      <left/>
      <right/>
      <top/>
      <bottom/>
      <diagonal/>
    </border>
    <border>
      <left/>
      <right/>
      <top style="thin">
        <color theme="8"/>
      </top>
      <bottom/>
      <diagonal/>
    </border>
    <border>
      <left/>
      <right/>
      <top style="thin">
        <color theme="8"/>
      </top>
      <bottom style="thin">
        <color theme="8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/>
      <top style="thin">
        <color indexed="64"/>
      </top>
      <bottom/>
      <diagonal/>
    </border>
  </borders>
  <cellStyleXfs count="1">
    <xf numFmtId="0" fontId="0" fillId="0" borderId="0"/>
  </cellStyleXfs>
  <cellXfs count="82">
    <xf numFmtId="0" fontId="0" fillId="0" borderId="0" xfId="0"/>
    <xf numFmtId="0" fontId="0" fillId="0" borderId="0" xfId="0" applyAlignment="1">
      <alignment horizontal="center" vertical="center"/>
    </xf>
    <xf numFmtId="0" fontId="0" fillId="0" borderId="1" xfId="0" applyFont="1" applyBorder="1"/>
    <xf numFmtId="0" fontId="0" fillId="0" borderId="2" xfId="0" applyFont="1" applyBorder="1"/>
    <xf numFmtId="0" fontId="1" fillId="2" borderId="1" xfId="0" applyFont="1" applyFill="1" applyBorder="1" applyAlignment="1">
      <alignment horizontal="center" vertical="center"/>
    </xf>
    <xf numFmtId="0" fontId="0" fillId="0" borderId="1" xfId="0" applyFont="1" applyBorder="1" applyAlignment="1">
      <alignment horizontal="center" vertical="center"/>
    </xf>
    <xf numFmtId="0" fontId="0" fillId="0" borderId="2" xfId="0" applyFont="1" applyBorder="1" applyAlignment="1">
      <alignment horizontal="center" vertical="center"/>
    </xf>
    <xf numFmtId="0" fontId="0" fillId="0" borderId="0" xfId="0" applyNumberFormat="1"/>
    <xf numFmtId="14" fontId="0" fillId="0" borderId="0" xfId="0" applyNumberFormat="1" applyAlignment="1">
      <alignment horizontal="left"/>
    </xf>
    <xf numFmtId="0" fontId="0" fillId="0" borderId="0" xfId="0" applyAlignment="1">
      <alignment horizontal="left"/>
    </xf>
    <xf numFmtId="0" fontId="0" fillId="0" borderId="0" xfId="0" applyFont="1" applyBorder="1" applyAlignment="1">
      <alignment horizontal="center" vertical="center"/>
    </xf>
    <xf numFmtId="0" fontId="0" fillId="0" borderId="0" xfId="0" applyFont="1" applyBorder="1"/>
    <xf numFmtId="14" fontId="0" fillId="0" borderId="0" xfId="0" applyNumberFormat="1"/>
    <xf numFmtId="166" fontId="0" fillId="0" borderId="0" xfId="0" applyNumberFormat="1"/>
    <xf numFmtId="0" fontId="0" fillId="0" borderId="8" xfId="0" applyBorder="1"/>
    <xf numFmtId="0" fontId="0" fillId="0" borderId="9" xfId="0" applyBorder="1"/>
    <xf numFmtId="0" fontId="0" fillId="0" borderId="10" xfId="0" applyBorder="1"/>
    <xf numFmtId="0" fontId="0" fillId="0" borderId="11" xfId="0" applyBorder="1"/>
    <xf numFmtId="0" fontId="0" fillId="0" borderId="12" xfId="0" applyBorder="1"/>
    <xf numFmtId="0" fontId="0" fillId="0" borderId="13" xfId="0" applyBorder="1"/>
    <xf numFmtId="166" fontId="0" fillId="0" borderId="7" xfId="0" applyNumberFormat="1" applyBorder="1" applyAlignment="1">
      <alignment horizontal="center" vertical="center"/>
    </xf>
    <xf numFmtId="166" fontId="0" fillId="0" borderId="15" xfId="0" applyNumberFormat="1" applyBorder="1" applyAlignment="1">
      <alignment horizontal="center" vertical="center"/>
    </xf>
    <xf numFmtId="166" fontId="0" fillId="0" borderId="16" xfId="0" applyNumberFormat="1" applyBorder="1" applyAlignment="1">
      <alignment horizontal="center" vertical="center"/>
    </xf>
    <xf numFmtId="166" fontId="0" fillId="0" borderId="11" xfId="0" applyNumberFormat="1" applyBorder="1" applyAlignment="1">
      <alignment horizontal="center" vertical="center"/>
    </xf>
    <xf numFmtId="166" fontId="0" fillId="0" borderId="12" xfId="0" applyNumberFormat="1" applyBorder="1" applyAlignment="1">
      <alignment horizontal="center" vertical="center"/>
    </xf>
    <xf numFmtId="166" fontId="0" fillId="0" borderId="13" xfId="0" applyNumberFormat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 wrapText="1"/>
    </xf>
    <xf numFmtId="0" fontId="0" fillId="0" borderId="1" xfId="0" applyFont="1" applyBorder="1" applyAlignment="1">
      <alignment wrapText="1"/>
    </xf>
    <xf numFmtId="0" fontId="0" fillId="0" borderId="2" xfId="0" applyFont="1" applyBorder="1" applyAlignment="1">
      <alignment wrapText="1"/>
    </xf>
    <xf numFmtId="0" fontId="0" fillId="0" borderId="0" xfId="0" applyFont="1" applyBorder="1" applyAlignment="1">
      <alignment wrapText="1"/>
    </xf>
    <xf numFmtId="0" fontId="0" fillId="0" borderId="17" xfId="0" applyBorder="1"/>
    <xf numFmtId="0" fontId="0" fillId="0" borderId="18" xfId="0" applyBorder="1"/>
    <xf numFmtId="0" fontId="0" fillId="0" borderId="19" xfId="0" applyBorder="1"/>
    <xf numFmtId="0" fontId="0" fillId="0" borderId="3" xfId="0" applyBorder="1"/>
    <xf numFmtId="0" fontId="0" fillId="0" borderId="5" xfId="0" applyBorder="1"/>
    <xf numFmtId="0" fontId="0" fillId="0" borderId="6" xfId="0" applyBorder="1"/>
    <xf numFmtId="167" fontId="0" fillId="0" borderId="14" xfId="0" applyNumberFormat="1" applyBorder="1"/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left" indent="1"/>
    </xf>
    <xf numFmtId="14" fontId="0" fillId="0" borderId="1" xfId="0" applyNumberFormat="1" applyFont="1" applyBorder="1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14" fontId="1" fillId="2" borderId="1" xfId="0" applyNumberFormat="1" applyFont="1" applyFill="1" applyBorder="1" applyAlignment="1">
      <alignment horizontal="center" vertical="center"/>
    </xf>
    <xf numFmtId="14" fontId="0" fillId="0" borderId="2" xfId="0" applyNumberFormat="1" applyFont="1" applyBorder="1" applyAlignment="1">
      <alignment horizontal="center" vertical="center"/>
    </xf>
    <xf numFmtId="14" fontId="0" fillId="0" borderId="0" xfId="0" applyNumberFormat="1" applyFont="1" applyBorder="1" applyAlignment="1">
      <alignment horizontal="center" vertical="center"/>
    </xf>
    <xf numFmtId="166" fontId="0" fillId="0" borderId="20" xfId="0" applyNumberFormat="1" applyBorder="1" applyAlignment="1">
      <alignment horizontal="center" vertical="center"/>
    </xf>
    <xf numFmtId="166" fontId="0" fillId="0" borderId="21" xfId="0" applyNumberFormat="1" applyBorder="1" applyAlignment="1">
      <alignment horizontal="center" vertical="center"/>
    </xf>
    <xf numFmtId="166" fontId="0" fillId="0" borderId="22" xfId="0" applyNumberFormat="1" applyBorder="1" applyAlignment="1">
      <alignment horizontal="center" vertical="center"/>
    </xf>
    <xf numFmtId="165" fontId="0" fillId="3" borderId="23" xfId="0" applyNumberFormat="1" applyFill="1" applyBorder="1" applyAlignment="1">
      <alignment horizontal="center" vertical="center"/>
    </xf>
    <xf numFmtId="165" fontId="0" fillId="3" borderId="3" xfId="0" applyNumberFormat="1" applyFill="1" applyBorder="1" applyAlignment="1">
      <alignment horizontal="center" vertical="center"/>
    </xf>
    <xf numFmtId="14" fontId="0" fillId="0" borderId="24" xfId="0" applyNumberFormat="1" applyBorder="1"/>
    <xf numFmtId="14" fontId="0" fillId="0" borderId="17" xfId="0" applyNumberFormat="1" applyBorder="1"/>
    <xf numFmtId="14" fontId="0" fillId="0" borderId="18" xfId="0" applyNumberFormat="1" applyBorder="1"/>
    <xf numFmtId="167" fontId="0" fillId="0" borderId="3" xfId="0" applyNumberFormat="1" applyBorder="1"/>
    <xf numFmtId="0" fontId="0" fillId="0" borderId="0" xfId="0" applyFill="1"/>
    <xf numFmtId="0" fontId="5" fillId="4" borderId="0" xfId="0" applyFont="1" applyFill="1"/>
    <xf numFmtId="0" fontId="0" fillId="0" borderId="0" xfId="0" applyBorder="1"/>
    <xf numFmtId="0" fontId="6" fillId="4" borderId="0" xfId="0" applyFont="1" applyFill="1" applyBorder="1"/>
    <xf numFmtId="0" fontId="0" fillId="0" borderId="0" xfId="0" applyFill="1" applyBorder="1"/>
    <xf numFmtId="0" fontId="5" fillId="4" borderId="0" xfId="0" applyFont="1" applyFill="1" applyBorder="1"/>
    <xf numFmtId="164" fontId="0" fillId="0" borderId="25" xfId="0" applyNumberFormat="1" applyBorder="1"/>
    <xf numFmtId="164" fontId="0" fillId="0" borderId="26" xfId="0" applyNumberFormat="1" applyBorder="1"/>
    <xf numFmtId="164" fontId="0" fillId="0" borderId="27" xfId="0" applyNumberFormat="1" applyBorder="1"/>
    <xf numFmtId="0" fontId="0" fillId="0" borderId="19" xfId="0" applyNumberFormat="1" applyBorder="1" applyAlignment="1">
      <alignment horizontal="center" vertical="center"/>
    </xf>
    <xf numFmtId="14" fontId="0" fillId="0" borderId="0" xfId="0" applyNumberFormat="1" applyBorder="1"/>
    <xf numFmtId="0" fontId="0" fillId="0" borderId="24" xfId="0" applyBorder="1" applyAlignment="1">
      <alignment horizontal="center" vertical="center"/>
    </xf>
    <xf numFmtId="0" fontId="0" fillId="0" borderId="17" xfId="0" applyBorder="1" applyAlignment="1">
      <alignment horizontal="center" vertical="center"/>
    </xf>
    <xf numFmtId="0" fontId="0" fillId="0" borderId="18" xfId="0" applyBorder="1" applyAlignment="1">
      <alignment horizontal="center" vertical="center"/>
    </xf>
    <xf numFmtId="14" fontId="0" fillId="0" borderId="28" xfId="0" applyNumberFormat="1" applyBorder="1" applyAlignment="1">
      <alignment horizontal="center" vertical="center"/>
    </xf>
    <xf numFmtId="14" fontId="0" fillId="0" borderId="26" xfId="0" applyNumberFormat="1" applyBorder="1" applyAlignment="1">
      <alignment horizontal="center" vertical="center"/>
    </xf>
    <xf numFmtId="14" fontId="0" fillId="0" borderId="27" xfId="0" applyNumberFormat="1" applyBorder="1" applyAlignment="1">
      <alignment horizontal="center" vertical="center"/>
    </xf>
    <xf numFmtId="0" fontId="7" fillId="0" borderId="6" xfId="0" applyFont="1" applyBorder="1" applyAlignment="1">
      <alignment horizontal="center" vertical="center"/>
    </xf>
    <xf numFmtId="0" fontId="7" fillId="0" borderId="3" xfId="0" applyFont="1" applyBorder="1" applyAlignment="1">
      <alignment horizontal="center" vertical="center"/>
    </xf>
    <xf numFmtId="0" fontId="0" fillId="0" borderId="0" xfId="0" applyFont="1" applyFill="1" applyBorder="1"/>
    <xf numFmtId="0" fontId="0" fillId="5" borderId="5" xfId="0" applyFill="1" applyBorder="1"/>
    <xf numFmtId="0" fontId="0" fillId="5" borderId="4" xfId="0" applyNumberFormat="1" applyFill="1" applyBorder="1"/>
    <xf numFmtId="0" fontId="4" fillId="0" borderId="0" xfId="0" applyFont="1" applyAlignment="1">
      <alignment vertical="center"/>
    </xf>
    <xf numFmtId="0" fontId="4" fillId="0" borderId="0" xfId="0" applyFont="1" applyAlignment="1">
      <alignment horizontal="centerContinuous" vertical="center"/>
    </xf>
    <xf numFmtId="0" fontId="0" fillId="0" borderId="29" xfId="0" applyBorder="1"/>
    <xf numFmtId="0" fontId="0" fillId="0" borderId="30" xfId="0" applyBorder="1"/>
    <xf numFmtId="0" fontId="0" fillId="0" borderId="31" xfId="0" applyBorder="1"/>
    <xf numFmtId="0" fontId="0" fillId="0" borderId="32" xfId="0" applyBorder="1"/>
    <xf numFmtId="0" fontId="3" fillId="0" borderId="0" xfId="0" applyFont="1" applyAlignment="1">
      <alignment horizontal="center" vertical="center"/>
    </xf>
  </cellXfs>
  <cellStyles count="1">
    <cellStyle name="Normal" xfId="0" builtinId="0"/>
  </cellStyles>
  <dxfs count="59">
    <dxf>
      <border diagonalUp="0" diagonalDown="0">
        <left/>
        <right/>
        <top style="thin">
          <color indexed="64"/>
        </top>
        <bottom style="thin">
          <color indexed="64"/>
        </bottom>
        <vertical/>
        <horizontal/>
      </border>
    </dxf>
    <dxf>
      <border outline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 outline="0">
        <bottom style="medium">
          <color indexed="64"/>
        </bottom>
      </border>
    </dxf>
    <dxf>
      <border diagonalUp="0" diagonalDown="0">
        <left/>
        <right/>
        <top style="thin">
          <color indexed="64"/>
        </top>
        <bottom style="thin">
          <color indexed="64"/>
        </bottom>
        <vertical/>
        <horizontal/>
      </border>
    </dxf>
    <dxf>
      <border outline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 outline="0">
        <bottom style="medium">
          <color indexed="64"/>
        </bottom>
      </border>
    </dxf>
    <dxf>
      <font>
        <strike val="0"/>
        <color theme="0" tint="-0.24994659260841701"/>
      </font>
    </dxf>
    <dxf>
      <fill>
        <patternFill patternType="solid">
          <bgColor theme="0" tint="-4.9989318521683403E-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rgb="FF00B050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border diagonalUp="0" diagonalDown="0">
        <left/>
        <right/>
        <top style="thin">
          <color theme="8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border diagonalUp="0" diagonalDown="0" outline="0">
        <left/>
        <right/>
        <top style="thin">
          <color theme="8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/>
        <right/>
        <top style="thin">
          <color theme="8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/>
        <right/>
        <top style="thin">
          <color theme="8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border diagonalUp="0" diagonalDown="0" outline="0">
        <left/>
        <right/>
        <top style="thin">
          <color theme="8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border diagonalUp="0" diagonalDown="0" outline="0">
        <left/>
        <right/>
        <top style="thin">
          <color theme="8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alignment textRotation="0" wrapText="1" indent="0" justifyLastLine="0" shrinkToFit="0" readingOrder="0"/>
      <border diagonalUp="0" diagonalDown="0" outline="0">
        <left/>
        <right/>
        <top style="thin">
          <color theme="8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/>
        <right/>
        <top style="thin">
          <color theme="8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numFmt numFmtId="19" formatCode="dd/mm/yyyy"/>
      <alignment horizontal="center" vertical="center" textRotation="0" wrapText="0" indent="0" justifyLastLine="0" shrinkToFit="0" readingOrder="0"/>
      <border diagonalUp="0" diagonalDown="0">
        <left/>
        <right/>
        <top style="thin">
          <color theme="8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numFmt numFmtId="0" formatCode="General"/>
      <alignment horizontal="center" vertical="center" textRotation="0" wrapText="0" indent="0" justifyLastLine="0" shrinkToFit="0" readingOrder="0"/>
    </dxf>
    <dxf>
      <numFmt numFmtId="19" formatCode="dd/mm/yyyy"/>
      <alignment horizontal="center" vertical="center" textRotation="0" wrapText="0" indent="0" justifyLastLine="0" shrinkToFit="0" readingOrder="0"/>
    </dxf>
    <dxf>
      <border outline="0">
        <right style="thin">
          <color theme="8"/>
        </right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scheme val="minor"/>
      </font>
      <fill>
        <patternFill patternType="solid">
          <fgColor theme="8"/>
          <bgColor theme="8"/>
        </patternFill>
      </fill>
      <alignment horizontal="center" vertical="center" textRotation="0" wrapText="0" indent="0" justifyLastLine="0" shrinkToFit="0" readingOrder="0"/>
    </dxf>
    <dxf>
      <fill>
        <patternFill>
          <bgColor rgb="FFE2EFDA"/>
        </patternFill>
      </fill>
    </dxf>
    <dxf>
      <font>
        <b/>
        <i val="0"/>
        <color rgb="FFFFFFFF"/>
      </font>
      <fill>
        <patternFill>
          <bgColor rgb="FF70AD47"/>
        </patternFill>
      </fill>
    </dxf>
    <dxf>
      <border>
        <left style="thin">
          <color rgb="FFA9D08E"/>
        </left>
        <right style="thin">
          <color rgb="FFA9D08E"/>
        </right>
        <top style="thin">
          <color rgb="FFA9D08E"/>
        </top>
        <bottom style="thin">
          <color rgb="FFA9D08E"/>
        </bottom>
        <horizontal style="thin">
          <color rgb="FFA9D08E"/>
        </horizontal>
      </border>
    </dxf>
    <dxf>
      <fill>
        <patternFill>
          <bgColor rgb="FFF0F0F0"/>
        </patternFill>
      </fill>
    </dxf>
    <dxf>
      <font>
        <b/>
        <i val="0"/>
        <color rgb="FFFFFFFF"/>
      </font>
      <fill>
        <patternFill>
          <bgColor rgb="FFABABAB"/>
        </patternFill>
      </fill>
    </dxf>
    <dxf>
      <border>
        <left style="thin">
          <color rgb="FFC6C6C6"/>
        </left>
        <right style="thin">
          <color rgb="FFC6C6C6"/>
        </right>
        <top style="thin">
          <color rgb="FFC6C6C6"/>
        </top>
        <bottom style="thin">
          <color rgb="FFC6C6C6"/>
        </bottom>
        <horizontal style="thin">
          <color rgb="FFC6C6C6"/>
        </horizontal>
      </border>
    </dxf>
  </dxfs>
  <tableStyles count="2" defaultTableStyle="TableStyleMedium2" defaultPivotStyle="PivotStyleLight16">
    <tableStyle name="TableStyleQueryPreview" pivot="0" count="3">
      <tableStyleElement type="wholeTable" dxfId="58"/>
      <tableStyleElement type="headerRow" dxfId="57"/>
      <tableStyleElement type="firstRowStripe" dxfId="56"/>
    </tableStyle>
    <tableStyle name="TableStyleQueryResult" pivot="0" count="3">
      <tableStyleElement type="wholeTable" dxfId="55"/>
      <tableStyleElement type="headerRow" dxfId="54"/>
      <tableStyleElement type="firstRowStripe" dxfId="53"/>
    </tableStyle>
  </tableStyle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1.xml"/><Relationship Id="rId3" Type="http://schemas.openxmlformats.org/officeDocument/2006/relationships/theme" Target="theme/theme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connections" Target="connections.xml"/></Relationships>
</file>

<file path=xl/ctrlProps/ctrlProp1.xml><?xml version="1.0" encoding="utf-8"?>
<formControlPr xmlns="http://schemas.microsoft.com/office/spreadsheetml/2009/9/main" objectType="Drop" dropStyle="combo" dx="22" fmlaLink="$H$4" fmlaRange="$AJ$7:$AJ$11" noThreeD="1" sel="2" val="0"/>
</file>

<file path=xl/ctrlProps/ctrlProp2.xml><?xml version="1.0" encoding="utf-8"?>
<formControlPr xmlns="http://schemas.microsoft.com/office/spreadsheetml/2009/9/main" objectType="Drop" dropStyle="combo" dx="22" fmlaLink="$H$5" fmlaRange="$AH$7:$AH$18" noThreeD="1" sel="2" val="0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0</xdr:colOff>
          <xdr:row>3</xdr:row>
          <xdr:rowOff>0</xdr:rowOff>
        </xdr:from>
        <xdr:to>
          <xdr:col>8</xdr:col>
          <xdr:colOff>0</xdr:colOff>
          <xdr:row>4</xdr:row>
          <xdr:rowOff>0</xdr:rowOff>
        </xdr:to>
        <xdr:sp macro="" textlink="">
          <xdr:nvSpPr>
            <xdr:cNvPr id="3073" name="Drop Down 1" hidden="1">
              <a:extLst>
                <a:ext uri="{63B3BB69-23CF-44E3-9099-C40C66FF867C}">
                  <a14:compatExt spid="_x0000_s307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0</xdr:colOff>
          <xdr:row>4</xdr:row>
          <xdr:rowOff>0</xdr:rowOff>
        </xdr:from>
        <xdr:to>
          <xdr:col>8</xdr:col>
          <xdr:colOff>0</xdr:colOff>
          <xdr:row>5</xdr:row>
          <xdr:rowOff>0</xdr:rowOff>
        </xdr:to>
        <xdr:sp macro="" textlink="">
          <xdr:nvSpPr>
            <xdr:cNvPr id="3074" name="Drop Down 2" hidden="1">
              <a:extLst>
                <a:ext uri="{63B3BB69-23CF-44E3-9099-C40C66FF867C}">
                  <a14:compatExt spid="_x0000_s307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 fLocksWithSheet="0"/>
      </xdr:twoCellAnchor>
    </mc:Choice>
    <mc:Fallback/>
  </mc:AlternateContent>
</xdr:wsDr>
</file>

<file path=xl/queryTables/queryTable1.xml><?xml version="1.0" encoding="utf-8"?>
<queryTable xmlns="http://schemas.openxmlformats.org/spreadsheetml/2006/main" name="DonnéesExternes_1" connectionId="2" autoFormatId="16" applyNumberFormats="0" applyBorderFormats="0" applyFontFormats="0" applyPatternFormats="0" applyAlignmentFormats="0" applyWidthHeightFormats="0">
  <queryTableRefresh nextId="4">
    <queryTableFields count="3">
      <queryTableField id="1" name="Date évenement " tableColumnId="1"/>
      <queryTableField id="2" name="Nom Congrès" tableColumnId="2"/>
      <queryTableField id="3" name="Lieu" tableColumnId="3"/>
    </queryTableFields>
  </queryTableRefresh>
</queryTable>
</file>

<file path=xl/tables/_rels/table2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table1.xml><?xml version="1.0" encoding="utf-8"?>
<table xmlns="http://schemas.openxmlformats.org/spreadsheetml/2006/main" id="3" name="Base" displayName="Base" ref="A6:L16" totalsRowShown="0" headerRowDxfId="52" dataDxfId="51" tableBorderDxfId="50">
  <autoFilter ref="A6:L16"/>
  <sortState ref="A7:R186">
    <sortCondition ref="A6:A186"/>
  </sortState>
  <tableColumns count="12">
    <tableColumn id="4" name="Date début" dataDxfId="49"/>
    <tableColumn id="16" name="Date valeur unique" dataDxfId="48">
      <calculatedColumnFormula>CONCATENATE(TEXT(C7,"jj/mm/aaaa")&amp;"_"&amp;COUNTIF($C$6:C7,C7))</calculatedColumnFormula>
    </tableColumn>
    <tableColumn id="7" name="Date fin" dataDxfId="47"/>
    <tableColumn id="8" name="Date évenement " dataDxfId="46">
      <calculatedColumnFormula>IF(A7=C7,CONCATENATE("Le "&amp;TEXT(A7,"jj mmmm")),CONCATENATE("Du "&amp;TEXT(A7,"jj mmmm")&amp;" au "&amp;TEXT(C7,"jj mmmm")))</calculatedColumnFormula>
    </tableColumn>
    <tableColumn id="9" name="Nom" dataDxfId="45"/>
    <tableColumn id="10" name="Lieu" dataDxfId="44"/>
    <tableColumn id="11" name="Inscrit" dataDxfId="43"/>
    <tableColumn id="12" name="Prix" dataDxfId="42"/>
    <tableColumn id="17" name="Participation HELPP" dataDxfId="41"/>
    <tableColumn id="13" name="Participants" dataDxfId="40"/>
    <tableColumn id="14" name="Organisateur" dataDxfId="39"/>
    <tableColumn id="15" name="Matériels à prévoir" dataDxfId="38"/>
  </tableColumns>
  <tableStyleInfo name="TableStyleLight9" showFirstColumn="0" showLastColumn="0" showRowStripes="1" showColumnStripes="0"/>
</table>
</file>

<file path=xl/tables/table2.xml><?xml version="1.0" encoding="utf-8"?>
<table xmlns="http://schemas.openxmlformats.org/spreadsheetml/2006/main" id="1" name="Tableau_DonnéesExternes_1" displayName="Tableau_DonnéesExternes_1" ref="K7:M8" tableType="queryTable" totalsRowShown="0">
  <autoFilter ref="K7:M8"/>
  <tableColumns count="3">
    <tableColumn id="1" uniqueName="1" name="Date évenement " queryTableFieldId="1"/>
    <tableColumn id="2" uniqueName="2" name="Nom Congrès" queryTableFieldId="2"/>
    <tableColumn id="3" uniqueName="3" name="Lieu" queryTableFieldId="3"/>
  </tableColumns>
  <tableStyleInfo name="TableStyleQueryResult" showFirstColumn="0" showLastColumn="0" showRowStripes="1" showColumnStripes="0"/>
</table>
</file>

<file path=xl/tables/table3.xml><?xml version="1.0" encoding="utf-8"?>
<table xmlns="http://schemas.openxmlformats.org/spreadsheetml/2006/main" id="2" name="T_Mois" displayName="T_Mois" ref="AH6:AH18" totalsRowShown="0" headerRowBorderDxfId="5" tableBorderDxfId="4">
  <autoFilter ref="AH6:AH18"/>
  <tableColumns count="1">
    <tableColumn id="1" name="Mois" dataDxfId="3"/>
  </tableColumns>
  <tableStyleInfo name="TableStyleLight9" showFirstColumn="0" showLastColumn="0" showRowStripes="1" showColumnStripes="0"/>
</table>
</file>

<file path=xl/tables/table4.xml><?xml version="1.0" encoding="utf-8"?>
<table xmlns="http://schemas.openxmlformats.org/spreadsheetml/2006/main" id="4" name="T_An" displayName="T_An" ref="AJ6:AJ11" totalsRowShown="0" headerRowBorderDxfId="2" tableBorderDxfId="1">
  <autoFilter ref="AJ6:AJ11"/>
  <tableColumns count="1">
    <tableColumn id="1" name="Années" dataDxfId="0"/>
  </tableColumns>
  <tableStyleInfo name="TableStyleLight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8" Type="http://schemas.openxmlformats.org/officeDocument/2006/relationships/table" Target="../tables/table4.xml"/><Relationship Id="rId3" Type="http://schemas.openxmlformats.org/officeDocument/2006/relationships/vmlDrawing" Target="../drawings/vmlDrawing1.vml"/><Relationship Id="rId7" Type="http://schemas.openxmlformats.org/officeDocument/2006/relationships/table" Target="../tables/table3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table" Target="../tables/table2.xml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3:P16"/>
  <sheetViews>
    <sheetView workbookViewId="0">
      <selection activeCell="C9" sqref="C9"/>
    </sheetView>
  </sheetViews>
  <sheetFormatPr baseColWidth="10" defaultRowHeight="15.75" x14ac:dyDescent="0.25"/>
  <cols>
    <col min="1" max="1" width="14.5" bestFit="1" customWidth="1"/>
    <col min="2" max="2" width="21.375" bestFit="1" customWidth="1"/>
    <col min="3" max="3" width="11.625" bestFit="1" customWidth="1"/>
    <col min="4" max="4" width="22.875" style="12" bestFit="1" customWidth="1"/>
    <col min="6" max="6" width="13.5" bestFit="1" customWidth="1"/>
    <col min="7" max="7" width="11" style="12"/>
    <col min="8" max="8" width="21.375" style="12" bestFit="1" customWidth="1"/>
    <col min="9" max="9" width="22" bestFit="1" customWidth="1"/>
    <col min="10" max="10" width="22.875" bestFit="1" customWidth="1"/>
    <col min="11" max="11" width="16.125" customWidth="1"/>
    <col min="12" max="12" width="21.25" bestFit="1" customWidth="1"/>
    <col min="13" max="13" width="16" bestFit="1" customWidth="1"/>
    <col min="14" max="14" width="19" style="1" customWidth="1"/>
    <col min="15" max="15" width="19.125" customWidth="1"/>
    <col min="16" max="16" width="15.125" style="1" bestFit="1" customWidth="1"/>
    <col min="17" max="17" width="16" bestFit="1" customWidth="1"/>
    <col min="18" max="18" width="21.25" bestFit="1" customWidth="1"/>
  </cols>
  <sheetData>
    <row r="3" spans="1:16" x14ac:dyDescent="0.25">
      <c r="C3" s="12"/>
    </row>
    <row r="4" spans="1:16" x14ac:dyDescent="0.25">
      <c r="C4" s="12"/>
    </row>
    <row r="6" spans="1:16" x14ac:dyDescent="0.25">
      <c r="A6" s="40" t="s">
        <v>1</v>
      </c>
      <c r="B6" s="4" t="s">
        <v>54</v>
      </c>
      <c r="C6" s="41" t="s">
        <v>3</v>
      </c>
      <c r="D6" s="4" t="s">
        <v>4</v>
      </c>
      <c r="E6" s="26" t="s">
        <v>6</v>
      </c>
      <c r="F6" s="4" t="s">
        <v>5</v>
      </c>
      <c r="G6" s="4" t="s">
        <v>7</v>
      </c>
      <c r="H6" s="4" t="s">
        <v>8</v>
      </c>
      <c r="I6" s="26" t="s">
        <v>43</v>
      </c>
      <c r="J6" s="4" t="s">
        <v>9</v>
      </c>
      <c r="K6" s="4" t="s">
        <v>13</v>
      </c>
      <c r="L6" s="4" t="s">
        <v>10</v>
      </c>
      <c r="N6"/>
      <c r="P6"/>
    </row>
    <row r="7" spans="1:16" x14ac:dyDescent="0.25">
      <c r="A7" s="40">
        <v>43476</v>
      </c>
      <c r="B7" s="5" t="str">
        <f>CONCATENATE(TEXT(C7,"jj/mm/aaaa")&amp;"_"&amp;COUNTIF($C$6:C7,C7))</f>
        <v>12/01/2019_1</v>
      </c>
      <c r="C7" s="39">
        <v>43477</v>
      </c>
      <c r="D7" s="5" t="str">
        <f t="shared" ref="D7:D16" si="0">IF(A7=C7,CONCATENATE("Le "&amp;TEXT(A7,"jj mmmm")),CONCATENATE("Du "&amp;TEXT(A7,"jj mmmm")&amp;" au "&amp;TEXT(C7,"jj mmmm")))</f>
        <v>Du 11 janvier au 12 janvier</v>
      </c>
      <c r="E7" s="27" t="s">
        <v>46</v>
      </c>
      <c r="F7" s="2" t="s">
        <v>11</v>
      </c>
      <c r="G7" s="2" t="s">
        <v>39</v>
      </c>
      <c r="H7" s="5"/>
      <c r="I7" s="2"/>
      <c r="J7" s="5" t="s">
        <v>12</v>
      </c>
      <c r="K7" s="2"/>
      <c r="L7" s="2"/>
      <c r="N7"/>
      <c r="P7"/>
    </row>
    <row r="8" spans="1:16" x14ac:dyDescent="0.25">
      <c r="A8" s="40">
        <v>43483</v>
      </c>
      <c r="B8" s="5" t="str">
        <f>CONCATENATE(TEXT(C8,"jj/mm/aaaa")&amp;"_"&amp;COUNTIF($C$6:C8,C8))</f>
        <v>18/01/2019_1</v>
      </c>
      <c r="C8" s="42">
        <v>43483</v>
      </c>
      <c r="D8" s="6" t="str">
        <f t="shared" si="0"/>
        <v>Le 18 janvier</v>
      </c>
      <c r="E8" s="28" t="s">
        <v>47</v>
      </c>
      <c r="F8" s="3" t="s">
        <v>34</v>
      </c>
      <c r="G8" s="3" t="s">
        <v>39</v>
      </c>
      <c r="H8" s="6"/>
      <c r="I8" s="3"/>
      <c r="J8" s="6"/>
      <c r="K8" s="3"/>
      <c r="L8" s="3"/>
      <c r="N8"/>
      <c r="P8"/>
    </row>
    <row r="9" spans="1:16" x14ac:dyDescent="0.25">
      <c r="A9" s="40">
        <v>43484</v>
      </c>
      <c r="B9" s="5" t="str">
        <f>CONCATENATE(TEXT(C9,"jj/mm/aaaa")&amp;"_"&amp;COUNTIF($C$6:C9,C9))</f>
        <v>19/01/2019_1</v>
      </c>
      <c r="C9" s="39">
        <v>43484</v>
      </c>
      <c r="D9" s="5" t="str">
        <f t="shared" si="0"/>
        <v>Le 19 janvier</v>
      </c>
      <c r="E9" s="27" t="s">
        <v>33</v>
      </c>
      <c r="F9" s="2" t="s">
        <v>35</v>
      </c>
      <c r="G9" s="2" t="s">
        <v>39</v>
      </c>
      <c r="H9" s="5"/>
      <c r="I9" s="2"/>
      <c r="J9" s="5"/>
      <c r="K9" s="2"/>
      <c r="L9" s="2"/>
      <c r="N9"/>
      <c r="P9"/>
    </row>
    <row r="10" spans="1:16" x14ac:dyDescent="0.25">
      <c r="A10" s="40">
        <v>43503</v>
      </c>
      <c r="B10" s="5" t="str">
        <f>CONCATENATE(TEXT(C10,"jj/mm/aaaa")&amp;"_"&amp;COUNTIF($C$6:C10,C10))</f>
        <v>09/02/2019_1</v>
      </c>
      <c r="C10" s="39">
        <v>43505</v>
      </c>
      <c r="D10" s="5" t="str">
        <f t="shared" si="0"/>
        <v>Du 07 février au 09 février</v>
      </c>
      <c r="E10" s="27" t="s">
        <v>48</v>
      </c>
      <c r="F10" s="2" t="s">
        <v>36</v>
      </c>
      <c r="G10" s="2" t="s">
        <v>39</v>
      </c>
      <c r="H10" s="5"/>
      <c r="I10" s="2"/>
      <c r="J10" s="5"/>
      <c r="K10" s="2"/>
      <c r="L10" s="2"/>
      <c r="N10"/>
      <c r="P10"/>
    </row>
    <row r="11" spans="1:16" x14ac:dyDescent="0.25">
      <c r="A11" s="40">
        <v>43531</v>
      </c>
      <c r="B11" s="5" t="str">
        <f>CONCATENATE(TEXT(C11,"jj/mm/aaaa")&amp;"_"&amp;COUNTIF($C$6:C11,C11))</f>
        <v>09/03/2019_1</v>
      </c>
      <c r="C11" s="39">
        <v>43533</v>
      </c>
      <c r="D11" s="5" t="str">
        <f t="shared" si="0"/>
        <v>Du 07 mars au 09 mars</v>
      </c>
      <c r="E11" s="27" t="s">
        <v>51</v>
      </c>
      <c r="F11" s="2" t="s">
        <v>35</v>
      </c>
      <c r="G11" s="2" t="s">
        <v>39</v>
      </c>
      <c r="H11" s="5"/>
      <c r="I11" s="2"/>
      <c r="J11" s="5"/>
      <c r="K11" s="2"/>
      <c r="L11" s="2"/>
      <c r="N11"/>
      <c r="P11"/>
    </row>
    <row r="12" spans="1:16" x14ac:dyDescent="0.25">
      <c r="A12" s="40">
        <v>43539</v>
      </c>
      <c r="B12" s="10" t="str">
        <f>CONCATENATE(TEXT(C12,"jj/mm/aaaa")&amp;"_"&amp;COUNTIF($C$6:C12,C12))</f>
        <v>15/03/2019_1</v>
      </c>
      <c r="C12" s="43">
        <v>43539</v>
      </c>
      <c r="D12" s="10" t="str">
        <f t="shared" si="0"/>
        <v>Le 15 mars</v>
      </c>
      <c r="E12" s="29" t="s">
        <v>50</v>
      </c>
      <c r="F12" s="11" t="s">
        <v>37</v>
      </c>
      <c r="G12" s="11" t="s">
        <v>39</v>
      </c>
      <c r="H12" s="10"/>
      <c r="I12" s="11"/>
      <c r="J12" s="10"/>
      <c r="K12" s="11"/>
      <c r="L12" s="11"/>
      <c r="N12"/>
      <c r="P12"/>
    </row>
    <row r="13" spans="1:16" x14ac:dyDescent="0.25">
      <c r="A13" s="40">
        <v>43546</v>
      </c>
      <c r="B13" s="10" t="str">
        <f>CONCATENATE(TEXT(C13,"jj/mm/aaaa")&amp;"_"&amp;COUNTIF($C$6:C13,C13))</f>
        <v>22/03/2019_1</v>
      </c>
      <c r="C13" s="43">
        <v>43546</v>
      </c>
      <c r="D13" s="10" t="str">
        <f t="shared" si="0"/>
        <v>Le 22 mars</v>
      </c>
      <c r="E13" s="29" t="s">
        <v>49</v>
      </c>
      <c r="F13" s="11" t="s">
        <v>38</v>
      </c>
      <c r="G13" s="11" t="s">
        <v>41</v>
      </c>
      <c r="H13" s="10"/>
      <c r="I13" s="11"/>
      <c r="J13" s="10"/>
      <c r="K13" s="11"/>
      <c r="L13" s="11"/>
      <c r="N13"/>
      <c r="P13"/>
    </row>
    <row r="14" spans="1:16" x14ac:dyDescent="0.25">
      <c r="A14" s="40">
        <v>43547</v>
      </c>
      <c r="B14" s="10" t="str">
        <f>CONCATENATE(TEXT(C14,"jj/mm/aaaa")&amp;"_"&amp;COUNTIF($C$6:C14,C14))</f>
        <v>24/03/2019_1</v>
      </c>
      <c r="C14" s="43">
        <v>43548</v>
      </c>
      <c r="D14" s="10" t="str">
        <f t="shared" si="0"/>
        <v>Du 23 mars au 24 mars</v>
      </c>
      <c r="E14" s="27"/>
      <c r="F14" s="11" t="s">
        <v>35</v>
      </c>
      <c r="G14" s="11"/>
      <c r="H14" s="10"/>
      <c r="I14" s="11"/>
      <c r="J14" s="10"/>
      <c r="K14" s="11"/>
      <c r="L14" s="11"/>
      <c r="N14"/>
      <c r="P14"/>
    </row>
    <row r="15" spans="1:16" x14ac:dyDescent="0.25">
      <c r="A15" s="40">
        <v>43553</v>
      </c>
      <c r="B15" s="10" t="str">
        <f>CONCATENATE(TEXT(C15,"jj/mm/aaaa")&amp;"_"&amp;COUNTIF($C$6:C15,C15))</f>
        <v>29/03/2019_1</v>
      </c>
      <c r="C15" s="43">
        <v>43553</v>
      </c>
      <c r="D15" s="10" t="str">
        <f t="shared" si="0"/>
        <v>Le 29 mars</v>
      </c>
      <c r="E15" s="29" t="s">
        <v>53</v>
      </c>
      <c r="F15" s="11" t="s">
        <v>35</v>
      </c>
      <c r="G15" s="11" t="s">
        <v>41</v>
      </c>
      <c r="H15" s="10"/>
      <c r="I15" s="11"/>
      <c r="J15" s="10"/>
      <c r="K15" s="11"/>
      <c r="L15" s="11"/>
      <c r="N15"/>
      <c r="P15"/>
    </row>
    <row r="16" spans="1:16" x14ac:dyDescent="0.25">
      <c r="A16" s="40">
        <v>43553</v>
      </c>
      <c r="B16" s="10" t="str">
        <f>CONCATENATE(TEXT(C16,"jj/mm/aaaa")&amp;"_"&amp;COUNTIF($C$6:C16,C16))</f>
        <v>29/03/2019_2</v>
      </c>
      <c r="C16" s="43">
        <v>43553</v>
      </c>
      <c r="D16" s="10" t="str">
        <f t="shared" si="0"/>
        <v>Le 29 mars</v>
      </c>
      <c r="E16" s="29" t="s">
        <v>52</v>
      </c>
      <c r="F16" s="2"/>
      <c r="G16" s="11" t="s">
        <v>39</v>
      </c>
      <c r="H16" s="10"/>
      <c r="I16" s="11"/>
      <c r="J16" s="10"/>
      <c r="K16" s="11"/>
      <c r="L16" s="11"/>
      <c r="N16"/>
      <c r="P16"/>
    </row>
  </sheetData>
  <phoneticPr fontId="2" type="noConversion"/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B2:AW1387"/>
  <sheetViews>
    <sheetView tabSelected="1" zoomScale="91" zoomScaleNormal="91" workbookViewId="0">
      <selection activeCell="K21" sqref="K21"/>
    </sheetView>
  </sheetViews>
  <sheetFormatPr baseColWidth="10" defaultRowHeight="15.75" x14ac:dyDescent="0.25"/>
  <cols>
    <col min="10" max="10" width="19.75" bestFit="1" customWidth="1"/>
    <col min="11" max="11" width="23.125" customWidth="1"/>
    <col min="12" max="12" width="14.5" customWidth="1"/>
    <col min="13" max="13" width="6.75" customWidth="1"/>
    <col min="14" max="14" width="10.25" bestFit="1" customWidth="1"/>
    <col min="32" max="33" width="20.125" bestFit="1" customWidth="1"/>
    <col min="34" max="34" width="22.5" bestFit="1" customWidth="1"/>
    <col min="35" max="38" width="10.625" bestFit="1" customWidth="1"/>
    <col min="39" max="40" width="13.875" bestFit="1" customWidth="1"/>
    <col min="41" max="41" width="10.625" bestFit="1" customWidth="1"/>
    <col min="42" max="42" width="21" bestFit="1" customWidth="1"/>
    <col min="43" max="43" width="10.625" bestFit="1" customWidth="1"/>
    <col min="44" max="44" width="25.125" bestFit="1" customWidth="1"/>
    <col min="45" max="45" width="23.875" bestFit="1" customWidth="1"/>
    <col min="46" max="46" width="15.375" customWidth="1"/>
    <col min="47" max="47" width="19.75" bestFit="1" customWidth="1"/>
  </cols>
  <sheetData>
    <row r="2" spans="2:42" ht="15.75" customHeight="1" x14ac:dyDescent="0.25">
      <c r="B2" s="81" t="s">
        <v>32</v>
      </c>
      <c r="C2" s="81"/>
      <c r="D2" s="81"/>
      <c r="E2" s="81"/>
      <c r="F2" s="81"/>
      <c r="G2" s="81"/>
      <c r="H2" s="81"/>
      <c r="K2" s="76" t="s">
        <v>42</v>
      </c>
      <c r="L2" s="76"/>
      <c r="M2" s="76"/>
      <c r="N2" s="75"/>
      <c r="O2" s="75"/>
      <c r="P2" s="75"/>
    </row>
    <row r="3" spans="2:42" ht="16.5" customHeight="1" thickBot="1" x14ac:dyDescent="0.3">
      <c r="B3" s="81"/>
      <c r="C3" s="81"/>
      <c r="D3" s="81"/>
      <c r="E3" s="81"/>
      <c r="F3" s="81"/>
      <c r="G3" s="81"/>
      <c r="H3" s="81"/>
      <c r="J3" s="75"/>
      <c r="K3" s="75"/>
      <c r="L3" s="75"/>
      <c r="M3" s="75"/>
      <c r="N3" s="75"/>
      <c r="O3" s="75"/>
      <c r="P3" s="75"/>
    </row>
    <row r="4" spans="2:42" x14ac:dyDescent="0.25">
      <c r="F4" s="14" t="s">
        <v>0</v>
      </c>
      <c r="G4" s="15">
        <f>INDEX(T_An[Années],H4,1)</f>
        <v>2019</v>
      </c>
      <c r="H4" s="16">
        <v>2</v>
      </c>
    </row>
    <row r="5" spans="2:42" ht="16.5" thickBot="1" x14ac:dyDescent="0.3">
      <c r="F5" s="17" t="s">
        <v>26</v>
      </c>
      <c r="G5" s="18"/>
      <c r="H5" s="19">
        <v>2</v>
      </c>
    </row>
    <row r="6" spans="2:42" ht="16.5" thickBot="1" x14ac:dyDescent="0.3">
      <c r="K6" s="11"/>
      <c r="AH6" s="79" t="s">
        <v>26</v>
      </c>
      <c r="AI6" s="34" t="s">
        <v>2</v>
      </c>
      <c r="AJ6" s="79" t="s">
        <v>28</v>
      </c>
      <c r="AK6" s="34" t="s">
        <v>40</v>
      </c>
      <c r="AL6" s="33" t="s">
        <v>27</v>
      </c>
      <c r="AM6" s="33" t="s">
        <v>44</v>
      </c>
      <c r="AN6" s="33" t="s">
        <v>29</v>
      </c>
      <c r="AO6" s="35" t="s">
        <v>31</v>
      </c>
      <c r="AP6" s="35" t="s">
        <v>30</v>
      </c>
    </row>
    <row r="7" spans="2:42" ht="16.5" thickBot="1" x14ac:dyDescent="0.3">
      <c r="B7" s="47" t="str">
        <f>PROPER(TEXT(DATE($AK$7+2017,$AI$7,$AL7),"jjjj"))</f>
        <v>Vendredi</v>
      </c>
      <c r="C7" s="47" t="str">
        <f>PROPER(TEXT(DATE($AK$7+2017,$AI$7,$AL7)+1,"jjjj"))</f>
        <v>Samedi</v>
      </c>
      <c r="D7" s="47" t="str">
        <f>PROPER(TEXT(DATE($AK$7+2017,$AI$7,$AL7+2),"jjjj"))</f>
        <v>Dimanche</v>
      </c>
      <c r="E7" s="47" t="str">
        <f>PROPER(TEXT(DATE($AK$7+2017,$AI$7,$AL7+3),"jjjj"))</f>
        <v>Lundi</v>
      </c>
      <c r="F7" s="47" t="str">
        <f>PROPER(TEXT(DATE($AK$7+2017,$AI$7,$AL7)+4,"jjjj"))</f>
        <v>Mardi</v>
      </c>
      <c r="G7" s="47" t="str">
        <f>PROPER(TEXT(DATE($AK$7+2017,$AI$7,$AL7+5),"jjjj"))</f>
        <v>Mercredi</v>
      </c>
      <c r="H7" s="48" t="str">
        <f>PROPER(TEXT(DATE($AK$7+2017,$AI$7,$AL7+6),"jjjj"))</f>
        <v>Jeudi</v>
      </c>
      <c r="K7" t="s">
        <v>4</v>
      </c>
      <c r="L7" t="s">
        <v>55</v>
      </c>
      <c r="M7" t="s">
        <v>5</v>
      </c>
      <c r="AH7" s="77" t="s">
        <v>14</v>
      </c>
      <c r="AI7" s="74">
        <f>H5</f>
        <v>2</v>
      </c>
      <c r="AJ7" s="77">
        <v>2018</v>
      </c>
      <c r="AK7" s="73">
        <f>ChoixMois</f>
        <v>2</v>
      </c>
      <c r="AL7" s="32">
        <v>1</v>
      </c>
      <c r="AM7" s="62">
        <f>COUNTIF(Base[Date fin],Feuil1!AN7)</f>
        <v>0</v>
      </c>
      <c r="AN7" s="49">
        <f>DATE($AK$7+2017,$AI$7,AL7)</f>
        <v>43497</v>
      </c>
      <c r="AO7" s="59">
        <f t="shared" ref="AO7:AO37" si="0">WEEKDAY(AN7,2)</f>
        <v>5</v>
      </c>
      <c r="AP7" s="36">
        <f>DATE($AK$7+2017,$AI$7,$AL$7)</f>
        <v>43497</v>
      </c>
    </row>
    <row r="8" spans="2:42" ht="16.5" thickBot="1" x14ac:dyDescent="0.3">
      <c r="B8" s="44">
        <f>AN7</f>
        <v>43497</v>
      </c>
      <c r="C8" s="45">
        <f>B8+1</f>
        <v>43498</v>
      </c>
      <c r="D8" s="45">
        <f>C8+1</f>
        <v>43499</v>
      </c>
      <c r="E8" s="45">
        <f t="shared" ref="E8:H8" si="1">D8+1</f>
        <v>43500</v>
      </c>
      <c r="F8" s="45">
        <f t="shared" si="1"/>
        <v>43501</v>
      </c>
      <c r="G8" s="45">
        <f t="shared" si="1"/>
        <v>43502</v>
      </c>
      <c r="H8" s="46">
        <f t="shared" si="1"/>
        <v>43503</v>
      </c>
      <c r="K8" t="s">
        <v>56</v>
      </c>
      <c r="L8" t="s">
        <v>48</v>
      </c>
      <c r="M8" t="s">
        <v>36</v>
      </c>
      <c r="AH8" s="78" t="s">
        <v>15</v>
      </c>
      <c r="AI8" s="7"/>
      <c r="AJ8" s="78">
        <v>2019</v>
      </c>
      <c r="AL8" s="30">
        <v>2</v>
      </c>
      <c r="AM8" s="62">
        <f>COUNTIF(Base[Date fin],Feuil1!AN8)</f>
        <v>0</v>
      </c>
      <c r="AN8" s="50">
        <f t="shared" ref="AN8:AN34" si="2">IFERROR(IF(AN7+1&gt;$AP$8,"-",AN7+1),"")</f>
        <v>43498</v>
      </c>
      <c r="AO8" s="60">
        <f t="shared" si="0"/>
        <v>6</v>
      </c>
      <c r="AP8" s="52">
        <f>DATE($AK$7+2017,$AI$7+1,$AL$7)-1</f>
        <v>43524</v>
      </c>
    </row>
    <row r="9" spans="2:42" x14ac:dyDescent="0.25">
      <c r="B9" s="21">
        <f>H8+1</f>
        <v>43504</v>
      </c>
      <c r="C9" s="20">
        <f>B9+1</f>
        <v>43505</v>
      </c>
      <c r="D9" s="20">
        <f t="shared" ref="D9:H12" si="3">C9+1</f>
        <v>43506</v>
      </c>
      <c r="E9" s="20">
        <f t="shared" si="3"/>
        <v>43507</v>
      </c>
      <c r="F9" s="20">
        <f t="shared" si="3"/>
        <v>43508</v>
      </c>
      <c r="G9" s="20">
        <f>F9+1</f>
        <v>43509</v>
      </c>
      <c r="H9" s="22">
        <f t="shared" si="3"/>
        <v>43510</v>
      </c>
      <c r="AH9" s="78" t="s">
        <v>16</v>
      </c>
      <c r="AI9" s="7"/>
      <c r="AJ9" s="78">
        <v>2020</v>
      </c>
      <c r="AL9" s="30">
        <v>3</v>
      </c>
      <c r="AM9" s="62">
        <f>COUNTIF(Base[Date fin],Feuil1!AN9)</f>
        <v>0</v>
      </c>
      <c r="AN9" s="50">
        <f t="shared" si="2"/>
        <v>43499</v>
      </c>
      <c r="AO9" s="60">
        <f t="shared" si="0"/>
        <v>7</v>
      </c>
    </row>
    <row r="10" spans="2:42" x14ac:dyDescent="0.25">
      <c r="B10" s="21">
        <f>H9+1</f>
        <v>43511</v>
      </c>
      <c r="C10" s="20">
        <f>B10+1</f>
        <v>43512</v>
      </c>
      <c r="D10" s="20">
        <f t="shared" si="3"/>
        <v>43513</v>
      </c>
      <c r="E10" s="20">
        <f>D10+1</f>
        <v>43514</v>
      </c>
      <c r="F10" s="20">
        <f t="shared" si="3"/>
        <v>43515</v>
      </c>
      <c r="G10" s="20">
        <f t="shared" si="3"/>
        <v>43516</v>
      </c>
      <c r="H10" s="22">
        <f>G10+1</f>
        <v>43517</v>
      </c>
      <c r="AH10" s="78" t="s">
        <v>17</v>
      </c>
      <c r="AI10" s="7"/>
      <c r="AJ10" s="78">
        <v>2021</v>
      </c>
      <c r="AL10" s="30">
        <v>4</v>
      </c>
      <c r="AM10" s="62">
        <f>COUNTIF(Base[Date fin],Feuil1!AN10)</f>
        <v>0</v>
      </c>
      <c r="AN10" s="50">
        <f t="shared" si="2"/>
        <v>43500</v>
      </c>
      <c r="AO10" s="60">
        <f t="shared" si="0"/>
        <v>1</v>
      </c>
    </row>
    <row r="11" spans="2:42" x14ac:dyDescent="0.25">
      <c r="B11" s="21">
        <f>H10+1</f>
        <v>43518</v>
      </c>
      <c r="C11" s="20">
        <f>B11+1</f>
        <v>43519</v>
      </c>
      <c r="D11" s="20">
        <f t="shared" si="3"/>
        <v>43520</v>
      </c>
      <c r="E11" s="20">
        <f t="shared" si="3"/>
        <v>43521</v>
      </c>
      <c r="F11" s="20">
        <f t="shared" si="3"/>
        <v>43522</v>
      </c>
      <c r="G11" s="20">
        <f t="shared" si="3"/>
        <v>43523</v>
      </c>
      <c r="H11" s="22">
        <f t="shared" si="3"/>
        <v>43524</v>
      </c>
      <c r="AH11" s="78" t="s">
        <v>18</v>
      </c>
      <c r="AI11" s="7"/>
      <c r="AJ11" s="80">
        <v>2022</v>
      </c>
      <c r="AL11" s="30">
        <v>5</v>
      </c>
      <c r="AM11" s="62">
        <f>COUNTIF(Base[Date fin],Feuil1!AN11)</f>
        <v>0</v>
      </c>
      <c r="AN11" s="50">
        <f t="shared" si="2"/>
        <v>43501</v>
      </c>
      <c r="AO11" s="60">
        <f t="shared" si="0"/>
        <v>2</v>
      </c>
    </row>
    <row r="12" spans="2:42" ht="16.5" thickBot="1" x14ac:dyDescent="0.3">
      <c r="B12" s="23">
        <f>H11+1</f>
        <v>43525</v>
      </c>
      <c r="C12" s="24">
        <f>B12+1</f>
        <v>43526</v>
      </c>
      <c r="D12" s="24">
        <f t="shared" si="3"/>
        <v>43527</v>
      </c>
      <c r="E12" s="24">
        <f t="shared" si="3"/>
        <v>43528</v>
      </c>
      <c r="F12" s="24">
        <f t="shared" si="3"/>
        <v>43529</v>
      </c>
      <c r="G12" s="24">
        <f t="shared" si="3"/>
        <v>43530</v>
      </c>
      <c r="H12" s="25">
        <f t="shared" si="3"/>
        <v>43531</v>
      </c>
      <c r="AH12" s="78" t="s">
        <v>19</v>
      </c>
      <c r="AI12" s="7"/>
      <c r="AL12" s="30">
        <v>6</v>
      </c>
      <c r="AM12" s="62">
        <f>COUNTIF(Base[Date fin],Feuil1!AN12)</f>
        <v>0</v>
      </c>
      <c r="AN12" s="50">
        <f t="shared" si="2"/>
        <v>43502</v>
      </c>
      <c r="AO12" s="60">
        <f t="shared" si="0"/>
        <v>3</v>
      </c>
    </row>
    <row r="13" spans="2:42" x14ac:dyDescent="0.25">
      <c r="B13" s="13"/>
      <c r="C13" s="13"/>
      <c r="D13" s="13"/>
      <c r="E13" s="13"/>
      <c r="F13" s="13"/>
      <c r="G13" s="13"/>
      <c r="H13" s="13"/>
      <c r="AH13" s="78" t="s">
        <v>20</v>
      </c>
      <c r="AI13" s="7"/>
      <c r="AL13" s="30">
        <v>7</v>
      </c>
      <c r="AM13" s="62">
        <f>COUNTIF(Base[Date fin],Feuil1!AN13)</f>
        <v>0</v>
      </c>
      <c r="AN13" s="50">
        <f t="shared" si="2"/>
        <v>43503</v>
      </c>
      <c r="AO13" s="60">
        <f t="shared" si="0"/>
        <v>4</v>
      </c>
    </row>
    <row r="14" spans="2:42" x14ac:dyDescent="0.25">
      <c r="B14" s="13"/>
      <c r="C14" s="13"/>
      <c r="D14" s="13"/>
      <c r="E14" s="13"/>
      <c r="F14" s="13"/>
      <c r="G14" s="13"/>
      <c r="H14" s="13"/>
      <c r="AH14" s="78" t="s">
        <v>21</v>
      </c>
      <c r="AI14" s="7"/>
      <c r="AL14" s="30">
        <v>8</v>
      </c>
      <c r="AM14" s="62">
        <f>COUNTIF(Base[Date fin],Feuil1!AN14)</f>
        <v>0</v>
      </c>
      <c r="AN14" s="50">
        <f t="shared" si="2"/>
        <v>43504</v>
      </c>
      <c r="AO14" s="60">
        <f t="shared" si="0"/>
        <v>5</v>
      </c>
    </row>
    <row r="15" spans="2:42" x14ac:dyDescent="0.25">
      <c r="AH15" s="78" t="s">
        <v>22</v>
      </c>
      <c r="AI15" s="7"/>
      <c r="AL15" s="30">
        <v>9</v>
      </c>
      <c r="AM15" s="62">
        <f>COUNTIF(Base[Date fin],Feuil1!AN15)</f>
        <v>1</v>
      </c>
      <c r="AN15" s="50">
        <f t="shared" si="2"/>
        <v>43505</v>
      </c>
      <c r="AO15" s="60">
        <f t="shared" si="0"/>
        <v>6</v>
      </c>
    </row>
    <row r="16" spans="2:42" x14ac:dyDescent="0.25">
      <c r="AH16" s="78" t="s">
        <v>23</v>
      </c>
      <c r="AI16" s="7"/>
      <c r="AL16" s="30">
        <v>10</v>
      </c>
      <c r="AM16" s="62">
        <f>COUNTIF(Base[Date fin],Feuil1!AN16)</f>
        <v>0</v>
      </c>
      <c r="AN16" s="50">
        <f t="shared" si="2"/>
        <v>43506</v>
      </c>
      <c r="AO16" s="60">
        <f t="shared" si="0"/>
        <v>7</v>
      </c>
    </row>
    <row r="17" spans="34:41" x14ac:dyDescent="0.25">
      <c r="AH17" s="78" t="s">
        <v>24</v>
      </c>
      <c r="AI17" s="7"/>
      <c r="AL17" s="30">
        <v>11</v>
      </c>
      <c r="AM17" s="62">
        <f>COUNTIF(Base[Date fin],Feuil1!AN17)</f>
        <v>0</v>
      </c>
      <c r="AN17" s="50">
        <f t="shared" si="2"/>
        <v>43507</v>
      </c>
      <c r="AO17" s="60">
        <f t="shared" si="0"/>
        <v>1</v>
      </c>
    </row>
    <row r="18" spans="34:41" x14ac:dyDescent="0.25">
      <c r="AH18" s="80" t="s">
        <v>25</v>
      </c>
      <c r="AI18" s="7"/>
      <c r="AL18" s="30">
        <v>12</v>
      </c>
      <c r="AM18" s="62">
        <f>COUNTIF(Base[Date fin],Feuil1!AN18)</f>
        <v>0</v>
      </c>
      <c r="AN18" s="50">
        <f t="shared" si="2"/>
        <v>43508</v>
      </c>
      <c r="AO18" s="60">
        <f t="shared" si="0"/>
        <v>2</v>
      </c>
    </row>
    <row r="19" spans="34:41" x14ac:dyDescent="0.25">
      <c r="AL19" s="30">
        <v>13</v>
      </c>
      <c r="AM19" s="62">
        <f>COUNTIF(Base[Date fin],Feuil1!AN19)</f>
        <v>0</v>
      </c>
      <c r="AN19" s="50">
        <f t="shared" si="2"/>
        <v>43509</v>
      </c>
      <c r="AO19" s="60">
        <f t="shared" si="0"/>
        <v>3</v>
      </c>
    </row>
    <row r="20" spans="34:41" x14ac:dyDescent="0.25">
      <c r="AL20" s="30">
        <v>14</v>
      </c>
      <c r="AM20" s="62">
        <f>COUNTIF(Base[Date fin],Feuil1!AN20)</f>
        <v>0</v>
      </c>
      <c r="AN20" s="50">
        <f t="shared" si="2"/>
        <v>43510</v>
      </c>
      <c r="AO20" s="60">
        <f t="shared" si="0"/>
        <v>4</v>
      </c>
    </row>
    <row r="21" spans="34:41" x14ac:dyDescent="0.25">
      <c r="AL21" s="30">
        <v>15</v>
      </c>
      <c r="AM21" s="62">
        <f>COUNTIF(Base[Date fin],Feuil1!AN21)</f>
        <v>0</v>
      </c>
      <c r="AN21" s="50">
        <f t="shared" si="2"/>
        <v>43511</v>
      </c>
      <c r="AO21" s="60">
        <f t="shared" si="0"/>
        <v>5</v>
      </c>
    </row>
    <row r="22" spans="34:41" x14ac:dyDescent="0.25">
      <c r="AL22" s="30">
        <v>16</v>
      </c>
      <c r="AM22" s="62">
        <f>COUNTIF(Base[Date fin],Feuil1!AN22)</f>
        <v>0</v>
      </c>
      <c r="AN22" s="50">
        <f t="shared" si="2"/>
        <v>43512</v>
      </c>
      <c r="AO22" s="60">
        <f t="shared" si="0"/>
        <v>6</v>
      </c>
    </row>
    <row r="23" spans="34:41" x14ac:dyDescent="0.25">
      <c r="AL23" s="30">
        <v>17</v>
      </c>
      <c r="AM23" s="62">
        <f>COUNTIF(Base[Date fin],Feuil1!AN23)</f>
        <v>0</v>
      </c>
      <c r="AN23" s="50">
        <f t="shared" si="2"/>
        <v>43513</v>
      </c>
      <c r="AO23" s="60">
        <f t="shared" si="0"/>
        <v>7</v>
      </c>
    </row>
    <row r="24" spans="34:41" x14ac:dyDescent="0.25">
      <c r="AL24" s="30">
        <v>18</v>
      </c>
      <c r="AM24" s="62">
        <f>COUNTIF(Base[Date fin],Feuil1!AN24)</f>
        <v>0</v>
      </c>
      <c r="AN24" s="50">
        <f t="shared" si="2"/>
        <v>43514</v>
      </c>
      <c r="AO24" s="60">
        <f t="shared" si="0"/>
        <v>1</v>
      </c>
    </row>
    <row r="25" spans="34:41" x14ac:dyDescent="0.25">
      <c r="AL25" s="30">
        <v>19</v>
      </c>
      <c r="AM25" s="62">
        <f>COUNTIF(Base[Date fin],Feuil1!AN25)</f>
        <v>0</v>
      </c>
      <c r="AN25" s="50">
        <f t="shared" si="2"/>
        <v>43515</v>
      </c>
      <c r="AO25" s="60">
        <f t="shared" si="0"/>
        <v>2</v>
      </c>
    </row>
    <row r="26" spans="34:41" x14ac:dyDescent="0.25">
      <c r="AL26" s="30">
        <v>20</v>
      </c>
      <c r="AM26" s="62">
        <f>COUNTIF(Base[Date fin],Feuil1!AN26)</f>
        <v>0</v>
      </c>
      <c r="AN26" s="50">
        <f t="shared" si="2"/>
        <v>43516</v>
      </c>
      <c r="AO26" s="60">
        <f t="shared" si="0"/>
        <v>3</v>
      </c>
    </row>
    <row r="27" spans="34:41" x14ac:dyDescent="0.25">
      <c r="AL27" s="30">
        <v>21</v>
      </c>
      <c r="AM27" s="62">
        <f>COUNTIF(Base[Date fin],Feuil1!AN27)</f>
        <v>0</v>
      </c>
      <c r="AN27" s="50">
        <f t="shared" si="2"/>
        <v>43517</v>
      </c>
      <c r="AO27" s="60">
        <f t="shared" si="0"/>
        <v>4</v>
      </c>
    </row>
    <row r="28" spans="34:41" x14ac:dyDescent="0.25">
      <c r="AL28" s="30">
        <v>22</v>
      </c>
      <c r="AM28" s="62">
        <f>COUNTIF(Base[Date fin],Feuil1!AN28)</f>
        <v>0</v>
      </c>
      <c r="AN28" s="50">
        <f t="shared" si="2"/>
        <v>43518</v>
      </c>
      <c r="AO28" s="60">
        <f t="shared" si="0"/>
        <v>5</v>
      </c>
    </row>
    <row r="29" spans="34:41" x14ac:dyDescent="0.25">
      <c r="AL29" s="30">
        <v>23</v>
      </c>
      <c r="AM29" s="62">
        <f>COUNTIF(Base[Date fin],Feuil1!AN29)</f>
        <v>0</v>
      </c>
      <c r="AN29" s="50">
        <f t="shared" si="2"/>
        <v>43519</v>
      </c>
      <c r="AO29" s="60">
        <f t="shared" si="0"/>
        <v>6</v>
      </c>
    </row>
    <row r="30" spans="34:41" x14ac:dyDescent="0.25">
      <c r="AL30" s="30">
        <v>24</v>
      </c>
      <c r="AM30" s="62">
        <f>COUNTIF(Base[Date fin],Feuil1!AN30)</f>
        <v>0</v>
      </c>
      <c r="AN30" s="50">
        <f t="shared" si="2"/>
        <v>43520</v>
      </c>
      <c r="AO30" s="60">
        <f t="shared" si="0"/>
        <v>7</v>
      </c>
    </row>
    <row r="31" spans="34:41" x14ac:dyDescent="0.25">
      <c r="AL31" s="30">
        <v>25</v>
      </c>
      <c r="AM31" s="62">
        <f>COUNTIF(Base[Date fin],Feuil1!AN31)</f>
        <v>0</v>
      </c>
      <c r="AN31" s="50">
        <f t="shared" si="2"/>
        <v>43521</v>
      </c>
      <c r="AO31" s="60">
        <f t="shared" si="0"/>
        <v>1</v>
      </c>
    </row>
    <row r="32" spans="34:41" x14ac:dyDescent="0.25">
      <c r="AL32" s="30">
        <v>26</v>
      </c>
      <c r="AM32" s="62">
        <f>COUNTIF(Base[Date fin],Feuil1!AN32)</f>
        <v>0</v>
      </c>
      <c r="AN32" s="50">
        <f t="shared" si="2"/>
        <v>43522</v>
      </c>
      <c r="AO32" s="60">
        <f t="shared" si="0"/>
        <v>2</v>
      </c>
    </row>
    <row r="33" spans="32:41" x14ac:dyDescent="0.25">
      <c r="AL33" s="30">
        <v>27</v>
      </c>
      <c r="AM33" s="62">
        <f>COUNTIF(Base[Date fin],Feuil1!AN33)</f>
        <v>0</v>
      </c>
      <c r="AN33" s="50">
        <f t="shared" si="2"/>
        <v>43523</v>
      </c>
      <c r="AO33" s="60">
        <f t="shared" si="0"/>
        <v>3</v>
      </c>
    </row>
    <row r="34" spans="32:41" x14ac:dyDescent="0.25">
      <c r="AL34" s="30">
        <v>28</v>
      </c>
      <c r="AM34" s="62">
        <f>COUNTIF(Base[Date fin],Feuil1!AN34)</f>
        <v>0</v>
      </c>
      <c r="AN34" s="50">
        <f t="shared" si="2"/>
        <v>43524</v>
      </c>
      <c r="AO34" s="60">
        <f t="shared" si="0"/>
        <v>4</v>
      </c>
    </row>
    <row r="35" spans="32:41" x14ac:dyDescent="0.25">
      <c r="AL35" s="30">
        <v>29</v>
      </c>
      <c r="AM35" s="62">
        <f>COUNTIF(Base[Date fin],Feuil1!AN35)</f>
        <v>0</v>
      </c>
      <c r="AN35" s="50" t="str">
        <f>IFERROR(IF(AN34+1&gt;$AP$8,"-",AN34+1),"-")</f>
        <v>-</v>
      </c>
      <c r="AO35" s="60" t="e">
        <f t="shared" si="0"/>
        <v>#VALUE!</v>
      </c>
    </row>
    <row r="36" spans="32:41" x14ac:dyDescent="0.25">
      <c r="AL36" s="30">
        <v>30</v>
      </c>
      <c r="AM36" s="62">
        <f>COUNTIF(Base[Date fin],Feuil1!AN36)</f>
        <v>0</v>
      </c>
      <c r="AN36" s="50" t="str">
        <f>IFERROR(IF(AN35+1&gt;$AP$8,"-",AN35+1),"-")</f>
        <v>-</v>
      </c>
      <c r="AO36" s="60" t="e">
        <f t="shared" si="0"/>
        <v>#VALUE!</v>
      </c>
    </row>
    <row r="37" spans="32:41" ht="16.5" thickBot="1" x14ac:dyDescent="0.3">
      <c r="AL37" s="31">
        <v>31</v>
      </c>
      <c r="AM37" s="62">
        <f>COUNTIF(Base[Date fin],Feuil1!AN37)</f>
        <v>0</v>
      </c>
      <c r="AN37" s="51" t="str">
        <f>IFERROR(IF(AN36+1&gt;$AP$8,"-",AN36+1),"-")</f>
        <v>-</v>
      </c>
      <c r="AO37" s="61" t="e">
        <f t="shared" si="0"/>
        <v>#VALUE!</v>
      </c>
    </row>
    <row r="41" spans="32:41" x14ac:dyDescent="0.25">
      <c r="AF41" s="37"/>
    </row>
    <row r="43" spans="32:41" x14ac:dyDescent="0.25">
      <c r="AF43" s="8"/>
      <c r="AG43" s="9"/>
    </row>
    <row r="44" spans="32:41" x14ac:dyDescent="0.25">
      <c r="AF44" s="38"/>
      <c r="AG44" s="9"/>
    </row>
    <row r="45" spans="32:41" x14ac:dyDescent="0.25">
      <c r="AF45" s="8"/>
      <c r="AG45" s="9"/>
    </row>
    <row r="46" spans="32:41" x14ac:dyDescent="0.25">
      <c r="AF46" s="38"/>
      <c r="AG46" s="9"/>
    </row>
    <row r="47" spans="32:41" x14ac:dyDescent="0.25">
      <c r="AF47" s="8"/>
      <c r="AG47" s="9"/>
    </row>
    <row r="48" spans="32:41" x14ac:dyDescent="0.25">
      <c r="AF48" s="38"/>
      <c r="AG48" s="9"/>
    </row>
    <row r="49" spans="32:49" x14ac:dyDescent="0.25">
      <c r="AF49" s="8"/>
      <c r="AG49" s="9"/>
    </row>
    <row r="50" spans="32:49" x14ac:dyDescent="0.25">
      <c r="AF50" s="38"/>
      <c r="AG50" s="9"/>
    </row>
    <row r="51" spans="32:49" x14ac:dyDescent="0.25">
      <c r="AF51" s="8"/>
      <c r="AG51" s="9"/>
    </row>
    <row r="52" spans="32:49" x14ac:dyDescent="0.25">
      <c r="AF52" s="38"/>
      <c r="AG52" s="9"/>
    </row>
    <row r="53" spans="32:49" x14ac:dyDescent="0.25">
      <c r="AF53" s="8"/>
      <c r="AG53" s="9"/>
    </row>
    <row r="54" spans="32:49" x14ac:dyDescent="0.25">
      <c r="AF54" s="38"/>
    </row>
    <row r="55" spans="32:49" x14ac:dyDescent="0.25">
      <c r="AF55" s="8"/>
      <c r="AR55" s="55"/>
      <c r="AS55" s="55"/>
      <c r="AT55" s="55"/>
    </row>
    <row r="56" spans="32:49" x14ac:dyDescent="0.25">
      <c r="AF56" s="38"/>
      <c r="AR56" s="55"/>
      <c r="AS56" s="55"/>
      <c r="AT56" s="55"/>
    </row>
    <row r="57" spans="32:49" x14ac:dyDescent="0.25">
      <c r="AF57" s="8"/>
      <c r="AR57" s="55"/>
      <c r="AS57" s="55"/>
      <c r="AT57" s="55"/>
    </row>
    <row r="58" spans="32:49" x14ac:dyDescent="0.25">
      <c r="AF58" s="38"/>
      <c r="AR58" s="55"/>
      <c r="AS58" s="55"/>
      <c r="AT58" s="55"/>
    </row>
    <row r="59" spans="32:49" x14ac:dyDescent="0.25">
      <c r="AF59" s="8"/>
      <c r="AR59" s="55"/>
      <c r="AS59" s="55"/>
      <c r="AT59" s="55"/>
      <c r="AU59" s="55"/>
      <c r="AV59" s="55"/>
    </row>
    <row r="60" spans="32:49" x14ac:dyDescent="0.25">
      <c r="AF60" s="38"/>
      <c r="AR60" s="55"/>
      <c r="AS60" s="55"/>
      <c r="AT60" s="55"/>
      <c r="AU60" s="55"/>
      <c r="AV60" s="55"/>
    </row>
    <row r="61" spans="32:49" x14ac:dyDescent="0.25">
      <c r="AF61" s="9"/>
      <c r="AR61" s="55"/>
      <c r="AU61" s="56"/>
      <c r="AV61" s="58"/>
      <c r="AW61" s="54"/>
    </row>
    <row r="62" spans="32:49" x14ac:dyDescent="0.25">
      <c r="AR62" s="55"/>
      <c r="AV62" s="57"/>
      <c r="AW62" s="53"/>
    </row>
    <row r="63" spans="32:49" x14ac:dyDescent="0.25">
      <c r="AR63" s="55"/>
      <c r="AU63" s="11"/>
      <c r="AV63" s="57"/>
      <c r="AW63" s="53"/>
    </row>
    <row r="64" spans="32:49" x14ac:dyDescent="0.25">
      <c r="AR64" s="55"/>
      <c r="AU64" s="11"/>
      <c r="AV64" s="57"/>
      <c r="AW64" s="53"/>
    </row>
    <row r="65" spans="44:49" x14ac:dyDescent="0.25">
      <c r="AR65" s="55"/>
      <c r="AU65" s="11"/>
      <c r="AV65" s="57"/>
      <c r="AW65" s="53"/>
    </row>
    <row r="66" spans="44:49" x14ac:dyDescent="0.25">
      <c r="AR66" s="55"/>
      <c r="AU66" s="11"/>
      <c r="AV66" s="57"/>
      <c r="AW66" s="53"/>
    </row>
    <row r="67" spans="44:49" x14ac:dyDescent="0.25">
      <c r="AR67" s="55"/>
      <c r="AU67" s="11"/>
      <c r="AV67" s="57"/>
      <c r="AW67" s="53"/>
    </row>
    <row r="68" spans="44:49" x14ac:dyDescent="0.25">
      <c r="AR68" s="55"/>
      <c r="AU68" s="11"/>
      <c r="AV68" s="57"/>
      <c r="AW68" s="53"/>
    </row>
    <row r="69" spans="44:49" x14ac:dyDescent="0.25">
      <c r="AR69" s="55"/>
      <c r="AU69" s="11"/>
      <c r="AV69" s="57"/>
      <c r="AW69" s="53"/>
    </row>
    <row r="70" spans="44:49" x14ac:dyDescent="0.25">
      <c r="AR70" s="55"/>
      <c r="AU70" s="11"/>
      <c r="AV70" s="57"/>
      <c r="AW70" s="53"/>
    </row>
    <row r="71" spans="44:49" x14ac:dyDescent="0.25">
      <c r="AR71" s="55"/>
      <c r="AU71" s="11"/>
      <c r="AV71" s="57"/>
      <c r="AW71" s="53"/>
    </row>
    <row r="72" spans="44:49" x14ac:dyDescent="0.25">
      <c r="AR72" s="55"/>
      <c r="AU72" s="11"/>
      <c r="AV72" s="57"/>
      <c r="AW72" s="53"/>
    </row>
    <row r="73" spans="44:49" x14ac:dyDescent="0.25">
      <c r="AR73" s="55"/>
      <c r="AU73" s="11"/>
      <c r="AV73" s="57"/>
      <c r="AW73" s="53"/>
    </row>
    <row r="74" spans="44:49" x14ac:dyDescent="0.25">
      <c r="AR74" s="55"/>
      <c r="AU74" s="11"/>
      <c r="AV74" s="57"/>
      <c r="AW74" s="53"/>
    </row>
    <row r="75" spans="44:49" x14ac:dyDescent="0.25">
      <c r="AR75" s="55"/>
      <c r="AU75" s="11"/>
      <c r="AV75" s="57"/>
      <c r="AW75" s="53"/>
    </row>
    <row r="76" spans="44:49" x14ac:dyDescent="0.25">
      <c r="AR76" s="55"/>
      <c r="AU76" s="11"/>
      <c r="AV76" s="57"/>
      <c r="AW76" s="53"/>
    </row>
    <row r="77" spans="44:49" x14ac:dyDescent="0.25">
      <c r="AR77" s="55"/>
      <c r="AU77" s="11"/>
      <c r="AV77" s="57"/>
      <c r="AW77" s="53"/>
    </row>
    <row r="78" spans="44:49" x14ac:dyDescent="0.25">
      <c r="AR78" s="55"/>
      <c r="AU78" s="11"/>
      <c r="AV78" s="57"/>
      <c r="AW78" s="53"/>
    </row>
    <row r="79" spans="44:49" x14ac:dyDescent="0.25">
      <c r="AR79" s="55"/>
      <c r="AU79" s="11"/>
      <c r="AV79" s="57"/>
      <c r="AW79" s="53"/>
    </row>
    <row r="80" spans="44:49" x14ac:dyDescent="0.25">
      <c r="AR80" s="55"/>
      <c r="AU80" s="11"/>
      <c r="AV80" s="57"/>
      <c r="AW80" s="53"/>
    </row>
    <row r="81" spans="43:49" x14ac:dyDescent="0.25">
      <c r="AR81" s="55"/>
      <c r="AU81" s="11"/>
      <c r="AV81" s="57"/>
      <c r="AW81" s="53"/>
    </row>
    <row r="82" spans="43:49" x14ac:dyDescent="0.25">
      <c r="AR82" s="55"/>
      <c r="AU82" s="11"/>
      <c r="AV82" s="57"/>
      <c r="AW82" s="53"/>
    </row>
    <row r="83" spans="43:49" x14ac:dyDescent="0.25">
      <c r="AR83" s="55"/>
      <c r="AU83" s="11"/>
      <c r="AV83" s="57"/>
      <c r="AW83" s="53"/>
    </row>
    <row r="84" spans="43:49" x14ac:dyDescent="0.25">
      <c r="AR84" s="55"/>
      <c r="AU84" s="11"/>
      <c r="AV84" s="57"/>
      <c r="AW84" s="53"/>
    </row>
    <row r="85" spans="43:49" x14ac:dyDescent="0.25">
      <c r="AR85" s="55"/>
      <c r="AU85" s="11"/>
      <c r="AV85" s="57"/>
      <c r="AW85" s="53"/>
    </row>
    <row r="86" spans="43:49" x14ac:dyDescent="0.25">
      <c r="AR86" s="55"/>
      <c r="AU86" s="11"/>
      <c r="AV86" s="57"/>
      <c r="AW86" s="53"/>
    </row>
    <row r="87" spans="43:49" ht="16.5" thickBot="1" x14ac:dyDescent="0.3">
      <c r="AR87" s="55"/>
      <c r="AU87" s="11"/>
      <c r="AV87" s="57"/>
      <c r="AW87" s="53"/>
    </row>
    <row r="88" spans="43:49" ht="16.5" thickBot="1" x14ac:dyDescent="0.3">
      <c r="AQ88" s="71" t="s">
        <v>27</v>
      </c>
      <c r="AR88" s="70" t="s">
        <v>45</v>
      </c>
      <c r="AU88" s="11"/>
      <c r="AV88" s="57"/>
      <c r="AW88" s="53"/>
    </row>
    <row r="89" spans="43:49" x14ac:dyDescent="0.25">
      <c r="AQ89" s="64">
        <v>1</v>
      </c>
      <c r="AR89" s="67" t="str">
        <f>IF(AM7&gt;=2,AN7,"")</f>
        <v/>
      </c>
      <c r="AU89" s="11"/>
      <c r="AV89" s="57"/>
      <c r="AW89" s="53"/>
    </row>
    <row r="90" spans="43:49" x14ac:dyDescent="0.25">
      <c r="AQ90" s="65">
        <v>2</v>
      </c>
      <c r="AR90" s="68" t="str">
        <f t="shared" ref="AR90:AR122" si="4">IF(AM8&gt;=2,AN8,"")</f>
        <v/>
      </c>
      <c r="AU90" s="11"/>
      <c r="AV90" s="57"/>
      <c r="AW90" s="53"/>
    </row>
    <row r="91" spans="43:49" x14ac:dyDescent="0.25">
      <c r="AQ91" s="65">
        <v>3</v>
      </c>
      <c r="AR91" s="68" t="str">
        <f t="shared" si="4"/>
        <v/>
      </c>
      <c r="AS91" s="11"/>
      <c r="AT91" s="11"/>
      <c r="AU91" s="11"/>
      <c r="AV91" s="57"/>
      <c r="AW91" s="53"/>
    </row>
    <row r="92" spans="43:49" x14ac:dyDescent="0.25">
      <c r="AQ92" s="65">
        <v>4</v>
      </c>
      <c r="AR92" s="68" t="str">
        <f t="shared" si="4"/>
        <v/>
      </c>
      <c r="AS92" s="11"/>
      <c r="AT92" s="11"/>
      <c r="AU92" s="11"/>
      <c r="AV92" s="57"/>
      <c r="AW92" s="53"/>
    </row>
    <row r="93" spans="43:49" x14ac:dyDescent="0.25">
      <c r="AQ93" s="65">
        <v>5</v>
      </c>
      <c r="AR93" s="68" t="str">
        <f t="shared" si="4"/>
        <v/>
      </c>
      <c r="AS93" s="72"/>
      <c r="AT93" s="11"/>
      <c r="AU93" s="11"/>
    </row>
    <row r="94" spans="43:49" x14ac:dyDescent="0.25">
      <c r="AQ94" s="65">
        <v>6</v>
      </c>
      <c r="AR94" s="68" t="str">
        <f t="shared" si="4"/>
        <v/>
      </c>
      <c r="AS94" s="72"/>
      <c r="AT94" s="11"/>
      <c r="AU94" s="11"/>
    </row>
    <row r="95" spans="43:49" x14ac:dyDescent="0.25">
      <c r="AQ95" s="65">
        <v>7</v>
      </c>
      <c r="AR95" s="68" t="str">
        <f t="shared" si="4"/>
        <v/>
      </c>
      <c r="AT95" s="11"/>
      <c r="AU95" s="11"/>
    </row>
    <row r="96" spans="43:49" x14ac:dyDescent="0.25">
      <c r="AQ96" s="65">
        <v>8</v>
      </c>
      <c r="AR96" s="68" t="str">
        <f t="shared" si="4"/>
        <v/>
      </c>
      <c r="AT96" s="11"/>
      <c r="AU96" s="11"/>
    </row>
    <row r="97" spans="43:47" x14ac:dyDescent="0.25">
      <c r="AQ97" s="65">
        <v>9</v>
      </c>
      <c r="AR97" s="68" t="str">
        <f t="shared" si="4"/>
        <v/>
      </c>
      <c r="AT97" s="11"/>
      <c r="AU97" s="11"/>
    </row>
    <row r="98" spans="43:47" x14ac:dyDescent="0.25">
      <c r="AQ98" s="65">
        <v>10</v>
      </c>
      <c r="AR98" s="68" t="str">
        <f t="shared" si="4"/>
        <v/>
      </c>
      <c r="AT98" s="11"/>
      <c r="AU98" s="11"/>
    </row>
    <row r="99" spans="43:47" x14ac:dyDescent="0.25">
      <c r="AQ99" s="65">
        <v>11</v>
      </c>
      <c r="AR99" s="68" t="str">
        <f t="shared" si="4"/>
        <v/>
      </c>
      <c r="AT99" s="11"/>
      <c r="AU99" s="11"/>
    </row>
    <row r="100" spans="43:47" x14ac:dyDescent="0.25">
      <c r="AQ100" s="65">
        <v>12</v>
      </c>
      <c r="AR100" s="68" t="str">
        <f t="shared" si="4"/>
        <v/>
      </c>
      <c r="AT100" s="11"/>
      <c r="AU100" s="11"/>
    </row>
    <row r="101" spans="43:47" x14ac:dyDescent="0.25">
      <c r="AQ101" s="65">
        <v>13</v>
      </c>
      <c r="AR101" s="68" t="str">
        <f t="shared" si="4"/>
        <v/>
      </c>
      <c r="AT101" s="11"/>
      <c r="AU101" s="11"/>
    </row>
    <row r="102" spans="43:47" x14ac:dyDescent="0.25">
      <c r="AQ102" s="65">
        <v>14</v>
      </c>
      <c r="AR102" s="68" t="str">
        <f t="shared" si="4"/>
        <v/>
      </c>
      <c r="AT102" s="11"/>
      <c r="AU102" s="11"/>
    </row>
    <row r="103" spans="43:47" x14ac:dyDescent="0.25">
      <c r="AQ103" s="65">
        <v>15</v>
      </c>
      <c r="AR103" s="68" t="str">
        <f t="shared" si="4"/>
        <v/>
      </c>
      <c r="AT103" s="11"/>
      <c r="AU103" s="11"/>
    </row>
    <row r="104" spans="43:47" x14ac:dyDescent="0.25">
      <c r="AQ104" s="65">
        <v>16</v>
      </c>
      <c r="AR104" s="68" t="str">
        <f t="shared" si="4"/>
        <v/>
      </c>
      <c r="AT104" s="11"/>
      <c r="AU104" s="11"/>
    </row>
    <row r="105" spans="43:47" x14ac:dyDescent="0.25">
      <c r="AQ105" s="65">
        <v>17</v>
      </c>
      <c r="AR105" s="68" t="str">
        <f t="shared" si="4"/>
        <v/>
      </c>
      <c r="AT105" s="11"/>
      <c r="AU105" s="11"/>
    </row>
    <row r="106" spans="43:47" x14ac:dyDescent="0.25">
      <c r="AQ106" s="65">
        <v>18</v>
      </c>
      <c r="AR106" s="68" t="str">
        <f t="shared" si="4"/>
        <v/>
      </c>
      <c r="AT106" s="11"/>
      <c r="AU106" s="11"/>
    </row>
    <row r="107" spans="43:47" x14ac:dyDescent="0.25">
      <c r="AQ107" s="65">
        <v>19</v>
      </c>
      <c r="AR107" s="68" t="str">
        <f t="shared" si="4"/>
        <v/>
      </c>
      <c r="AT107" s="11"/>
      <c r="AU107" s="11"/>
    </row>
    <row r="108" spans="43:47" x14ac:dyDescent="0.25">
      <c r="AQ108" s="65">
        <v>20</v>
      </c>
      <c r="AR108" s="68" t="str">
        <f t="shared" si="4"/>
        <v/>
      </c>
      <c r="AT108" s="11"/>
      <c r="AU108" s="11"/>
    </row>
    <row r="109" spans="43:47" x14ac:dyDescent="0.25">
      <c r="AQ109" s="65">
        <v>21</v>
      </c>
      <c r="AR109" s="68" t="str">
        <f t="shared" si="4"/>
        <v/>
      </c>
      <c r="AT109" s="11"/>
      <c r="AU109" s="11"/>
    </row>
    <row r="110" spans="43:47" x14ac:dyDescent="0.25">
      <c r="AQ110" s="65">
        <v>22</v>
      </c>
      <c r="AR110" s="68" t="str">
        <f t="shared" si="4"/>
        <v/>
      </c>
      <c r="AT110" s="11"/>
      <c r="AU110" s="11"/>
    </row>
    <row r="111" spans="43:47" x14ac:dyDescent="0.25">
      <c r="AQ111" s="65">
        <v>23</v>
      </c>
      <c r="AR111" s="68" t="str">
        <f t="shared" si="4"/>
        <v/>
      </c>
      <c r="AT111" s="11"/>
      <c r="AU111" s="11"/>
    </row>
    <row r="112" spans="43:47" x14ac:dyDescent="0.25">
      <c r="AQ112" s="65">
        <v>24</v>
      </c>
      <c r="AR112" s="68" t="str">
        <f t="shared" si="4"/>
        <v/>
      </c>
      <c r="AT112" s="11"/>
      <c r="AU112" s="11"/>
    </row>
    <row r="113" spans="43:47" x14ac:dyDescent="0.25">
      <c r="AQ113" s="65">
        <v>25</v>
      </c>
      <c r="AR113" s="68" t="str">
        <f t="shared" si="4"/>
        <v/>
      </c>
      <c r="AT113" s="11"/>
      <c r="AU113" s="11"/>
    </row>
    <row r="114" spans="43:47" x14ac:dyDescent="0.25">
      <c r="AQ114" s="65">
        <v>26</v>
      </c>
      <c r="AR114" s="68" t="str">
        <f>IF(AM32&gt;=2,AN32,"")</f>
        <v/>
      </c>
      <c r="AT114" s="11"/>
      <c r="AU114" s="11"/>
    </row>
    <row r="115" spans="43:47" x14ac:dyDescent="0.25">
      <c r="AQ115" s="65">
        <v>27</v>
      </c>
      <c r="AR115" s="68" t="str">
        <f t="shared" si="4"/>
        <v/>
      </c>
      <c r="AT115" s="11"/>
      <c r="AU115" s="11"/>
    </row>
    <row r="116" spans="43:47" x14ac:dyDescent="0.25">
      <c r="AQ116" s="65">
        <v>28</v>
      </c>
      <c r="AR116" s="68" t="str">
        <f t="shared" si="4"/>
        <v/>
      </c>
      <c r="AT116" s="11"/>
      <c r="AU116" s="11"/>
    </row>
    <row r="117" spans="43:47" x14ac:dyDescent="0.25">
      <c r="AQ117" s="65">
        <v>29</v>
      </c>
      <c r="AR117" s="68" t="str">
        <f t="shared" si="4"/>
        <v/>
      </c>
      <c r="AT117" s="11"/>
      <c r="AU117" s="11"/>
    </row>
    <row r="118" spans="43:47" x14ac:dyDescent="0.25">
      <c r="AQ118" s="65">
        <v>30</v>
      </c>
      <c r="AR118" s="68" t="str">
        <f t="shared" si="4"/>
        <v/>
      </c>
      <c r="AT118" s="11"/>
      <c r="AU118" s="11"/>
    </row>
    <row r="119" spans="43:47" ht="16.5" thickBot="1" x14ac:dyDescent="0.3">
      <c r="AQ119" s="66">
        <v>31</v>
      </c>
      <c r="AR119" s="69" t="str">
        <f t="shared" si="4"/>
        <v/>
      </c>
      <c r="AT119" s="11"/>
      <c r="AU119" s="11"/>
    </row>
    <row r="120" spans="43:47" x14ac:dyDescent="0.25">
      <c r="AR120" s="63" t="str">
        <f t="shared" si="4"/>
        <v/>
      </c>
      <c r="AT120" s="11"/>
      <c r="AU120" s="11"/>
    </row>
    <row r="121" spans="43:47" x14ac:dyDescent="0.25">
      <c r="AR121" s="63" t="str">
        <f t="shared" si="4"/>
        <v/>
      </c>
      <c r="AT121" s="11"/>
      <c r="AU121" s="11"/>
    </row>
    <row r="122" spans="43:47" x14ac:dyDescent="0.25">
      <c r="AR122" s="63" t="str">
        <f t="shared" si="4"/>
        <v/>
      </c>
      <c r="AT122" s="11"/>
      <c r="AU122" s="11"/>
    </row>
    <row r="123" spans="43:47" x14ac:dyDescent="0.25">
      <c r="AT123" s="11"/>
      <c r="AU123" s="11"/>
    </row>
    <row r="124" spans="43:47" x14ac:dyDescent="0.25">
      <c r="AT124" s="11"/>
      <c r="AU124" s="11"/>
    </row>
    <row r="125" spans="43:47" x14ac:dyDescent="0.25">
      <c r="AT125" s="11"/>
      <c r="AU125" s="11"/>
    </row>
    <row r="126" spans="43:47" x14ac:dyDescent="0.25">
      <c r="AT126" s="11"/>
      <c r="AU126" s="11"/>
    </row>
    <row r="127" spans="43:47" x14ac:dyDescent="0.25">
      <c r="AT127" s="11"/>
      <c r="AU127" s="11"/>
    </row>
    <row r="128" spans="43:47" x14ac:dyDescent="0.25">
      <c r="AT128" s="11"/>
      <c r="AU128" s="11"/>
    </row>
    <row r="129" spans="46:47" x14ac:dyDescent="0.25">
      <c r="AT129" s="11"/>
      <c r="AU129" s="11"/>
    </row>
    <row r="130" spans="46:47" x14ac:dyDescent="0.25">
      <c r="AT130" s="11"/>
      <c r="AU130" s="11"/>
    </row>
    <row r="131" spans="46:47" x14ac:dyDescent="0.25">
      <c r="AT131" s="11"/>
      <c r="AU131" s="11"/>
    </row>
    <row r="132" spans="46:47" x14ac:dyDescent="0.25">
      <c r="AT132" s="11"/>
      <c r="AU132" s="11"/>
    </row>
    <row r="133" spans="46:47" x14ac:dyDescent="0.25">
      <c r="AT133" s="11"/>
      <c r="AU133" s="11"/>
    </row>
    <row r="134" spans="46:47" x14ac:dyDescent="0.25">
      <c r="AT134" s="11"/>
      <c r="AU134" s="11"/>
    </row>
    <row r="135" spans="46:47" x14ac:dyDescent="0.25">
      <c r="AT135" s="11"/>
      <c r="AU135" s="11"/>
    </row>
    <row r="136" spans="46:47" x14ac:dyDescent="0.25">
      <c r="AT136" s="11"/>
      <c r="AU136" s="11"/>
    </row>
    <row r="137" spans="46:47" x14ac:dyDescent="0.25">
      <c r="AT137" s="11"/>
      <c r="AU137" s="11"/>
    </row>
    <row r="138" spans="46:47" x14ac:dyDescent="0.25">
      <c r="AT138" s="11"/>
      <c r="AU138" s="11"/>
    </row>
    <row r="139" spans="46:47" x14ac:dyDescent="0.25">
      <c r="AT139" s="11"/>
      <c r="AU139" s="11"/>
    </row>
    <row r="140" spans="46:47" x14ac:dyDescent="0.25">
      <c r="AT140" s="11"/>
      <c r="AU140" s="11"/>
    </row>
    <row r="141" spans="46:47" x14ac:dyDescent="0.25">
      <c r="AT141" s="11"/>
      <c r="AU141" s="11"/>
    </row>
    <row r="142" spans="46:47" x14ac:dyDescent="0.25">
      <c r="AT142" s="11"/>
      <c r="AU142" s="11"/>
    </row>
    <row r="143" spans="46:47" x14ac:dyDescent="0.25">
      <c r="AT143" s="11"/>
      <c r="AU143" s="11"/>
    </row>
    <row r="144" spans="46:47" x14ac:dyDescent="0.25">
      <c r="AT144" s="11"/>
      <c r="AU144" s="11"/>
    </row>
    <row r="145" spans="46:47" x14ac:dyDescent="0.25">
      <c r="AT145" s="11"/>
      <c r="AU145" s="11"/>
    </row>
    <row r="146" spans="46:47" x14ac:dyDescent="0.25">
      <c r="AT146" s="11"/>
      <c r="AU146" s="11"/>
    </row>
    <row r="147" spans="46:47" x14ac:dyDescent="0.25">
      <c r="AT147" s="11"/>
      <c r="AU147" s="11"/>
    </row>
    <row r="148" spans="46:47" x14ac:dyDescent="0.25">
      <c r="AT148" s="11"/>
      <c r="AU148" s="11"/>
    </row>
    <row r="149" spans="46:47" x14ac:dyDescent="0.25">
      <c r="AT149" s="11"/>
      <c r="AU149" s="11"/>
    </row>
    <row r="150" spans="46:47" x14ac:dyDescent="0.25">
      <c r="AT150" s="11"/>
      <c r="AU150" s="11"/>
    </row>
    <row r="151" spans="46:47" x14ac:dyDescent="0.25">
      <c r="AT151" s="11"/>
      <c r="AU151" s="11"/>
    </row>
    <row r="152" spans="46:47" x14ac:dyDescent="0.25">
      <c r="AT152" s="11"/>
      <c r="AU152" s="11"/>
    </row>
    <row r="153" spans="46:47" x14ac:dyDescent="0.25">
      <c r="AT153" s="11"/>
      <c r="AU153" s="11"/>
    </row>
    <row r="154" spans="46:47" x14ac:dyDescent="0.25">
      <c r="AT154" s="11"/>
      <c r="AU154" s="11"/>
    </row>
    <row r="155" spans="46:47" x14ac:dyDescent="0.25">
      <c r="AT155" s="11"/>
      <c r="AU155" s="11"/>
    </row>
    <row r="156" spans="46:47" x14ac:dyDescent="0.25">
      <c r="AT156" s="11"/>
      <c r="AU156" s="11"/>
    </row>
    <row r="157" spans="46:47" x14ac:dyDescent="0.25">
      <c r="AT157" s="11"/>
      <c r="AU157" s="11"/>
    </row>
    <row r="158" spans="46:47" x14ac:dyDescent="0.25">
      <c r="AT158" s="11"/>
      <c r="AU158" s="11"/>
    </row>
    <row r="159" spans="46:47" x14ac:dyDescent="0.25">
      <c r="AT159" s="11"/>
      <c r="AU159" s="11"/>
    </row>
    <row r="160" spans="46:47" x14ac:dyDescent="0.25">
      <c r="AT160" s="11"/>
      <c r="AU160" s="11"/>
    </row>
    <row r="161" spans="46:47" x14ac:dyDescent="0.25">
      <c r="AT161" s="11"/>
      <c r="AU161" s="11"/>
    </row>
    <row r="162" spans="46:47" x14ac:dyDescent="0.25">
      <c r="AT162" s="11"/>
      <c r="AU162" s="11"/>
    </row>
    <row r="163" spans="46:47" x14ac:dyDescent="0.25">
      <c r="AT163" s="11"/>
      <c r="AU163" s="11"/>
    </row>
    <row r="164" spans="46:47" x14ac:dyDescent="0.25">
      <c r="AT164" s="11"/>
      <c r="AU164" s="11"/>
    </row>
    <row r="165" spans="46:47" x14ac:dyDescent="0.25">
      <c r="AT165" s="11"/>
      <c r="AU165" s="11"/>
    </row>
    <row r="166" spans="46:47" x14ac:dyDescent="0.25">
      <c r="AT166" s="11"/>
      <c r="AU166" s="11"/>
    </row>
    <row r="167" spans="46:47" x14ac:dyDescent="0.25">
      <c r="AT167" s="11"/>
      <c r="AU167" s="11"/>
    </row>
    <row r="168" spans="46:47" x14ac:dyDescent="0.25">
      <c r="AT168" s="11"/>
      <c r="AU168" s="11"/>
    </row>
    <row r="169" spans="46:47" x14ac:dyDescent="0.25">
      <c r="AT169" s="11"/>
      <c r="AU169" s="11"/>
    </row>
    <row r="170" spans="46:47" x14ac:dyDescent="0.25">
      <c r="AT170" s="11"/>
      <c r="AU170" s="11"/>
    </row>
    <row r="171" spans="46:47" x14ac:dyDescent="0.25">
      <c r="AT171" s="11"/>
      <c r="AU171" s="11"/>
    </row>
    <row r="172" spans="46:47" x14ac:dyDescent="0.25">
      <c r="AT172" s="11"/>
      <c r="AU172" s="11"/>
    </row>
    <row r="173" spans="46:47" x14ac:dyDescent="0.25">
      <c r="AT173" s="11"/>
      <c r="AU173" s="11"/>
    </row>
    <row r="174" spans="46:47" x14ac:dyDescent="0.25">
      <c r="AT174" s="11"/>
      <c r="AU174" s="11"/>
    </row>
    <row r="175" spans="46:47" x14ac:dyDescent="0.25">
      <c r="AT175" s="11"/>
      <c r="AU175" s="11"/>
    </row>
    <row r="176" spans="46:47" x14ac:dyDescent="0.25">
      <c r="AT176" s="11"/>
      <c r="AU176" s="11"/>
    </row>
    <row r="177" spans="46:47" x14ac:dyDescent="0.25">
      <c r="AT177" s="11"/>
      <c r="AU177" s="11"/>
    </row>
    <row r="178" spans="46:47" x14ac:dyDescent="0.25">
      <c r="AT178" s="11"/>
      <c r="AU178" s="11"/>
    </row>
    <row r="179" spans="46:47" x14ac:dyDescent="0.25">
      <c r="AT179" s="11"/>
      <c r="AU179" s="11"/>
    </row>
    <row r="180" spans="46:47" x14ac:dyDescent="0.25">
      <c r="AT180" s="11"/>
      <c r="AU180" s="11"/>
    </row>
    <row r="181" spans="46:47" x14ac:dyDescent="0.25">
      <c r="AT181" s="11"/>
      <c r="AU181" s="11"/>
    </row>
    <row r="182" spans="46:47" x14ac:dyDescent="0.25">
      <c r="AT182" s="11"/>
      <c r="AU182" s="11"/>
    </row>
    <row r="183" spans="46:47" x14ac:dyDescent="0.25">
      <c r="AT183" s="11"/>
      <c r="AU183" s="11"/>
    </row>
    <row r="184" spans="46:47" x14ac:dyDescent="0.25">
      <c r="AT184" s="11"/>
      <c r="AU184" s="11"/>
    </row>
    <row r="185" spans="46:47" x14ac:dyDescent="0.25">
      <c r="AT185" s="11"/>
      <c r="AU185" s="11"/>
    </row>
    <row r="186" spans="46:47" x14ac:dyDescent="0.25">
      <c r="AT186" s="11"/>
      <c r="AU186" s="11"/>
    </row>
    <row r="187" spans="46:47" x14ac:dyDescent="0.25">
      <c r="AT187" s="11"/>
      <c r="AU187" s="11"/>
    </row>
    <row r="188" spans="46:47" x14ac:dyDescent="0.25">
      <c r="AT188" s="11"/>
      <c r="AU188" s="11"/>
    </row>
    <row r="189" spans="46:47" x14ac:dyDescent="0.25">
      <c r="AT189" s="11"/>
      <c r="AU189" s="11"/>
    </row>
    <row r="190" spans="46:47" x14ac:dyDescent="0.25">
      <c r="AT190" s="11"/>
      <c r="AU190" s="11"/>
    </row>
    <row r="191" spans="46:47" x14ac:dyDescent="0.25">
      <c r="AT191" s="11"/>
      <c r="AU191" s="11"/>
    </row>
    <row r="192" spans="46:47" x14ac:dyDescent="0.25">
      <c r="AT192" s="11"/>
      <c r="AU192" s="11"/>
    </row>
    <row r="193" spans="46:47" x14ac:dyDescent="0.25">
      <c r="AT193" s="11"/>
      <c r="AU193" s="11"/>
    </row>
    <row r="194" spans="46:47" x14ac:dyDescent="0.25">
      <c r="AT194" s="11"/>
      <c r="AU194" s="11"/>
    </row>
    <row r="195" spans="46:47" x14ac:dyDescent="0.25">
      <c r="AT195" s="11"/>
      <c r="AU195" s="11"/>
    </row>
    <row r="196" spans="46:47" x14ac:dyDescent="0.25">
      <c r="AT196" s="11"/>
      <c r="AU196" s="11"/>
    </row>
    <row r="197" spans="46:47" x14ac:dyDescent="0.25">
      <c r="AT197" s="11"/>
      <c r="AU197" s="11"/>
    </row>
    <row r="198" spans="46:47" x14ac:dyDescent="0.25">
      <c r="AT198" s="11"/>
      <c r="AU198" s="11"/>
    </row>
    <row r="199" spans="46:47" x14ac:dyDescent="0.25">
      <c r="AT199" s="11"/>
      <c r="AU199" s="11"/>
    </row>
    <row r="200" spans="46:47" x14ac:dyDescent="0.25">
      <c r="AT200" s="11"/>
      <c r="AU200" s="11"/>
    </row>
    <row r="201" spans="46:47" x14ac:dyDescent="0.25">
      <c r="AT201" s="11"/>
      <c r="AU201" s="11"/>
    </row>
    <row r="202" spans="46:47" x14ac:dyDescent="0.25">
      <c r="AT202" s="11"/>
      <c r="AU202" s="11"/>
    </row>
    <row r="203" spans="46:47" x14ac:dyDescent="0.25">
      <c r="AT203" s="11"/>
      <c r="AU203" s="11"/>
    </row>
    <row r="204" spans="46:47" x14ac:dyDescent="0.25">
      <c r="AT204" s="11"/>
      <c r="AU204" s="11"/>
    </row>
    <row r="205" spans="46:47" x14ac:dyDescent="0.25">
      <c r="AT205" s="11"/>
      <c r="AU205" s="11"/>
    </row>
    <row r="206" spans="46:47" x14ac:dyDescent="0.25">
      <c r="AT206" s="11"/>
      <c r="AU206" s="11"/>
    </row>
    <row r="207" spans="46:47" x14ac:dyDescent="0.25">
      <c r="AT207" s="11"/>
      <c r="AU207" s="11"/>
    </row>
    <row r="208" spans="46:47" x14ac:dyDescent="0.25">
      <c r="AT208" s="11"/>
      <c r="AU208" s="11"/>
    </row>
    <row r="209" spans="46:47" x14ac:dyDescent="0.25">
      <c r="AT209" s="11"/>
      <c r="AU209" s="11"/>
    </row>
    <row r="210" spans="46:47" x14ac:dyDescent="0.25">
      <c r="AT210" s="11"/>
      <c r="AU210" s="11"/>
    </row>
    <row r="211" spans="46:47" x14ac:dyDescent="0.25">
      <c r="AT211" s="11"/>
      <c r="AU211" s="11"/>
    </row>
    <row r="212" spans="46:47" x14ac:dyDescent="0.25">
      <c r="AT212" s="11"/>
      <c r="AU212" s="11"/>
    </row>
    <row r="213" spans="46:47" x14ac:dyDescent="0.25">
      <c r="AT213" s="11"/>
      <c r="AU213" s="11"/>
    </row>
    <row r="214" spans="46:47" x14ac:dyDescent="0.25">
      <c r="AT214" s="11"/>
      <c r="AU214" s="11"/>
    </row>
    <row r="215" spans="46:47" x14ac:dyDescent="0.25">
      <c r="AT215" s="11"/>
      <c r="AU215" s="11"/>
    </row>
    <row r="216" spans="46:47" x14ac:dyDescent="0.25">
      <c r="AT216" s="11"/>
      <c r="AU216" s="11"/>
    </row>
    <row r="217" spans="46:47" x14ac:dyDescent="0.25">
      <c r="AT217" s="11"/>
      <c r="AU217" s="11"/>
    </row>
    <row r="218" spans="46:47" x14ac:dyDescent="0.25">
      <c r="AT218" s="11"/>
      <c r="AU218" s="11"/>
    </row>
    <row r="219" spans="46:47" x14ac:dyDescent="0.25">
      <c r="AT219" s="11"/>
      <c r="AU219" s="11"/>
    </row>
    <row r="220" spans="46:47" x14ac:dyDescent="0.25">
      <c r="AT220" s="11"/>
      <c r="AU220" s="11"/>
    </row>
    <row r="221" spans="46:47" x14ac:dyDescent="0.25">
      <c r="AT221" s="11"/>
      <c r="AU221" s="11"/>
    </row>
    <row r="222" spans="46:47" x14ac:dyDescent="0.25">
      <c r="AT222" s="11"/>
      <c r="AU222" s="11"/>
    </row>
    <row r="223" spans="46:47" x14ac:dyDescent="0.25">
      <c r="AT223" s="11"/>
      <c r="AU223" s="11"/>
    </row>
    <row r="224" spans="46:47" x14ac:dyDescent="0.25">
      <c r="AT224" s="11"/>
      <c r="AU224" s="11"/>
    </row>
    <row r="225" spans="46:47" x14ac:dyDescent="0.25">
      <c r="AT225" s="11"/>
      <c r="AU225" s="11"/>
    </row>
    <row r="226" spans="46:47" x14ac:dyDescent="0.25">
      <c r="AT226" s="11"/>
      <c r="AU226" s="11"/>
    </row>
    <row r="227" spans="46:47" x14ac:dyDescent="0.25">
      <c r="AT227" s="11"/>
      <c r="AU227" s="11"/>
    </row>
    <row r="228" spans="46:47" x14ac:dyDescent="0.25">
      <c r="AT228" s="11"/>
      <c r="AU228" s="11"/>
    </row>
    <row r="229" spans="46:47" x14ac:dyDescent="0.25">
      <c r="AT229" s="11"/>
      <c r="AU229" s="11"/>
    </row>
    <row r="230" spans="46:47" x14ac:dyDescent="0.25">
      <c r="AT230" s="11"/>
      <c r="AU230" s="11"/>
    </row>
    <row r="231" spans="46:47" x14ac:dyDescent="0.25">
      <c r="AT231" s="11"/>
      <c r="AU231" s="11"/>
    </row>
    <row r="232" spans="46:47" x14ac:dyDescent="0.25">
      <c r="AT232" s="11"/>
      <c r="AU232" s="11"/>
    </row>
    <row r="233" spans="46:47" x14ac:dyDescent="0.25">
      <c r="AT233" s="11"/>
      <c r="AU233" s="11"/>
    </row>
    <row r="234" spans="46:47" x14ac:dyDescent="0.25">
      <c r="AT234" s="11"/>
      <c r="AU234" s="11"/>
    </row>
    <row r="235" spans="46:47" x14ac:dyDescent="0.25">
      <c r="AT235" s="11"/>
      <c r="AU235" s="11"/>
    </row>
    <row r="236" spans="46:47" x14ac:dyDescent="0.25">
      <c r="AT236" s="11"/>
      <c r="AU236" s="11"/>
    </row>
    <row r="237" spans="46:47" x14ac:dyDescent="0.25">
      <c r="AT237" s="11"/>
      <c r="AU237" s="11"/>
    </row>
    <row r="238" spans="46:47" x14ac:dyDescent="0.25">
      <c r="AT238" s="11"/>
      <c r="AU238" s="11"/>
    </row>
    <row r="239" spans="46:47" x14ac:dyDescent="0.25">
      <c r="AT239" s="11"/>
      <c r="AU239" s="11"/>
    </row>
    <row r="240" spans="46:47" x14ac:dyDescent="0.25">
      <c r="AT240" s="11"/>
      <c r="AU240" s="11"/>
    </row>
    <row r="241" spans="46:47" x14ac:dyDescent="0.25">
      <c r="AT241" s="11"/>
      <c r="AU241" s="11"/>
    </row>
    <row r="242" spans="46:47" x14ac:dyDescent="0.25">
      <c r="AT242" s="11"/>
      <c r="AU242" s="11"/>
    </row>
    <row r="243" spans="46:47" x14ac:dyDescent="0.25">
      <c r="AT243" s="11"/>
      <c r="AU243" s="11"/>
    </row>
    <row r="244" spans="46:47" x14ac:dyDescent="0.25">
      <c r="AT244" s="11"/>
      <c r="AU244" s="11"/>
    </row>
    <row r="245" spans="46:47" x14ac:dyDescent="0.25">
      <c r="AT245" s="11"/>
      <c r="AU245" s="11"/>
    </row>
    <row r="246" spans="46:47" x14ac:dyDescent="0.25">
      <c r="AT246" s="11"/>
      <c r="AU246" s="11"/>
    </row>
    <row r="247" spans="46:47" x14ac:dyDescent="0.25">
      <c r="AT247" s="11"/>
      <c r="AU247" s="11"/>
    </row>
    <row r="248" spans="46:47" x14ac:dyDescent="0.25">
      <c r="AT248" s="11"/>
      <c r="AU248" s="11"/>
    </row>
    <row r="249" spans="46:47" x14ac:dyDescent="0.25">
      <c r="AT249" s="11"/>
      <c r="AU249" s="11"/>
    </row>
    <row r="250" spans="46:47" x14ac:dyDescent="0.25">
      <c r="AT250" s="11"/>
      <c r="AU250" s="11"/>
    </row>
    <row r="251" spans="46:47" x14ac:dyDescent="0.25">
      <c r="AT251" s="11"/>
      <c r="AU251" s="11"/>
    </row>
    <row r="252" spans="46:47" x14ac:dyDescent="0.25">
      <c r="AT252" s="11"/>
      <c r="AU252" s="11"/>
    </row>
    <row r="253" spans="46:47" x14ac:dyDescent="0.25">
      <c r="AT253" s="11"/>
      <c r="AU253" s="11"/>
    </row>
    <row r="254" spans="46:47" x14ac:dyDescent="0.25">
      <c r="AT254" s="11"/>
      <c r="AU254" s="11"/>
    </row>
    <row r="255" spans="46:47" x14ac:dyDescent="0.25">
      <c r="AT255" s="11"/>
      <c r="AU255" s="11"/>
    </row>
    <row r="256" spans="46:47" x14ac:dyDescent="0.25">
      <c r="AT256" s="11"/>
      <c r="AU256" s="11"/>
    </row>
    <row r="257" spans="46:47" x14ac:dyDescent="0.25">
      <c r="AT257" s="11"/>
      <c r="AU257" s="11"/>
    </row>
    <row r="258" spans="46:47" x14ac:dyDescent="0.25">
      <c r="AT258" s="11"/>
      <c r="AU258" s="11"/>
    </row>
    <row r="259" spans="46:47" x14ac:dyDescent="0.25">
      <c r="AT259" s="11"/>
      <c r="AU259" s="11"/>
    </row>
    <row r="260" spans="46:47" x14ac:dyDescent="0.25">
      <c r="AT260" s="11"/>
      <c r="AU260" s="11"/>
    </row>
    <row r="261" spans="46:47" x14ac:dyDescent="0.25">
      <c r="AT261" s="11"/>
      <c r="AU261" s="11"/>
    </row>
    <row r="262" spans="46:47" x14ac:dyDescent="0.25">
      <c r="AT262" s="11"/>
      <c r="AU262" s="11"/>
    </row>
    <row r="263" spans="46:47" x14ac:dyDescent="0.25">
      <c r="AT263" s="11"/>
      <c r="AU263" s="11"/>
    </row>
    <row r="264" spans="46:47" x14ac:dyDescent="0.25">
      <c r="AT264" s="11"/>
      <c r="AU264" s="11"/>
    </row>
    <row r="265" spans="46:47" x14ac:dyDescent="0.25">
      <c r="AT265" s="11"/>
      <c r="AU265" s="11"/>
    </row>
    <row r="266" spans="46:47" x14ac:dyDescent="0.25">
      <c r="AT266" s="11"/>
      <c r="AU266" s="11"/>
    </row>
    <row r="267" spans="46:47" x14ac:dyDescent="0.25">
      <c r="AT267" s="11"/>
      <c r="AU267" s="11"/>
    </row>
    <row r="268" spans="46:47" x14ac:dyDescent="0.25">
      <c r="AT268" s="11"/>
      <c r="AU268" s="11"/>
    </row>
    <row r="269" spans="46:47" x14ac:dyDescent="0.25">
      <c r="AT269" s="11"/>
      <c r="AU269" s="11"/>
    </row>
    <row r="270" spans="46:47" x14ac:dyDescent="0.25">
      <c r="AT270" s="11"/>
      <c r="AU270" s="11"/>
    </row>
    <row r="271" spans="46:47" x14ac:dyDescent="0.25">
      <c r="AT271" s="11"/>
      <c r="AU271" s="11"/>
    </row>
    <row r="272" spans="46:47" x14ac:dyDescent="0.25">
      <c r="AT272" s="11"/>
      <c r="AU272" s="11"/>
    </row>
    <row r="273" spans="46:47" x14ac:dyDescent="0.25">
      <c r="AT273" s="11"/>
      <c r="AU273" s="11"/>
    </row>
    <row r="274" spans="46:47" x14ac:dyDescent="0.25">
      <c r="AT274" s="11"/>
      <c r="AU274" s="11"/>
    </row>
    <row r="275" spans="46:47" x14ac:dyDescent="0.25">
      <c r="AT275" s="11"/>
      <c r="AU275" s="11"/>
    </row>
    <row r="276" spans="46:47" x14ac:dyDescent="0.25">
      <c r="AT276" s="11"/>
      <c r="AU276" s="11"/>
    </row>
    <row r="277" spans="46:47" x14ac:dyDescent="0.25">
      <c r="AT277" s="11"/>
      <c r="AU277" s="11"/>
    </row>
    <row r="278" spans="46:47" x14ac:dyDescent="0.25">
      <c r="AT278" s="11"/>
      <c r="AU278" s="11"/>
    </row>
    <row r="279" spans="46:47" x14ac:dyDescent="0.25">
      <c r="AT279" s="11"/>
      <c r="AU279" s="11"/>
    </row>
    <row r="280" spans="46:47" x14ac:dyDescent="0.25">
      <c r="AT280" s="11"/>
      <c r="AU280" s="11"/>
    </row>
    <row r="281" spans="46:47" x14ac:dyDescent="0.25">
      <c r="AT281" s="11"/>
      <c r="AU281" s="11"/>
    </row>
    <row r="282" spans="46:47" x14ac:dyDescent="0.25">
      <c r="AT282" s="11"/>
      <c r="AU282" s="11"/>
    </row>
    <row r="283" spans="46:47" x14ac:dyDescent="0.25">
      <c r="AT283" s="11"/>
      <c r="AU283" s="11"/>
    </row>
    <row r="284" spans="46:47" x14ac:dyDescent="0.25">
      <c r="AT284" s="11"/>
      <c r="AU284" s="11"/>
    </row>
    <row r="285" spans="46:47" x14ac:dyDescent="0.25">
      <c r="AT285" s="11"/>
      <c r="AU285" s="11"/>
    </row>
    <row r="286" spans="46:47" x14ac:dyDescent="0.25">
      <c r="AT286" s="11"/>
      <c r="AU286" s="11"/>
    </row>
    <row r="287" spans="46:47" x14ac:dyDescent="0.25">
      <c r="AT287" s="11"/>
      <c r="AU287" s="11"/>
    </row>
    <row r="288" spans="46:47" x14ac:dyDescent="0.25">
      <c r="AT288" s="11"/>
      <c r="AU288" s="11"/>
    </row>
    <row r="289" spans="46:47" x14ac:dyDescent="0.25">
      <c r="AT289" s="11"/>
      <c r="AU289" s="11"/>
    </row>
    <row r="290" spans="46:47" x14ac:dyDescent="0.25">
      <c r="AT290" s="11"/>
      <c r="AU290" s="11"/>
    </row>
    <row r="291" spans="46:47" x14ac:dyDescent="0.25">
      <c r="AT291" s="11"/>
      <c r="AU291" s="11"/>
    </row>
    <row r="292" spans="46:47" x14ac:dyDescent="0.25">
      <c r="AT292" s="11"/>
      <c r="AU292" s="11"/>
    </row>
    <row r="293" spans="46:47" x14ac:dyDescent="0.25">
      <c r="AT293" s="11"/>
      <c r="AU293" s="11"/>
    </row>
    <row r="294" spans="46:47" x14ac:dyDescent="0.25">
      <c r="AT294" s="11"/>
      <c r="AU294" s="11"/>
    </row>
    <row r="295" spans="46:47" x14ac:dyDescent="0.25">
      <c r="AT295" s="11"/>
      <c r="AU295" s="11"/>
    </row>
    <row r="296" spans="46:47" x14ac:dyDescent="0.25">
      <c r="AT296" s="11"/>
      <c r="AU296" s="11"/>
    </row>
    <row r="297" spans="46:47" x14ac:dyDescent="0.25">
      <c r="AT297" s="11"/>
      <c r="AU297" s="11"/>
    </row>
    <row r="298" spans="46:47" x14ac:dyDescent="0.25">
      <c r="AT298" s="11"/>
      <c r="AU298" s="11"/>
    </row>
    <row r="299" spans="46:47" x14ac:dyDescent="0.25">
      <c r="AT299" s="11"/>
      <c r="AU299" s="11"/>
    </row>
    <row r="300" spans="46:47" x14ac:dyDescent="0.25">
      <c r="AT300" s="11"/>
      <c r="AU300" s="11"/>
    </row>
    <row r="301" spans="46:47" x14ac:dyDescent="0.25">
      <c r="AT301" s="11"/>
      <c r="AU301" s="11"/>
    </row>
    <row r="302" spans="46:47" x14ac:dyDescent="0.25">
      <c r="AT302" s="11"/>
      <c r="AU302" s="11"/>
    </row>
    <row r="303" spans="46:47" x14ac:dyDescent="0.25">
      <c r="AT303" s="11"/>
      <c r="AU303" s="11"/>
    </row>
    <row r="304" spans="46:47" x14ac:dyDescent="0.25">
      <c r="AT304" s="11"/>
      <c r="AU304" s="11"/>
    </row>
    <row r="305" spans="46:47" x14ac:dyDescent="0.25">
      <c r="AT305" s="11"/>
      <c r="AU305" s="11"/>
    </row>
    <row r="306" spans="46:47" x14ac:dyDescent="0.25">
      <c r="AT306" s="11"/>
      <c r="AU306" s="11"/>
    </row>
    <row r="307" spans="46:47" x14ac:dyDescent="0.25">
      <c r="AT307" s="11"/>
      <c r="AU307" s="11"/>
    </row>
    <row r="308" spans="46:47" x14ac:dyDescent="0.25">
      <c r="AT308" s="11"/>
      <c r="AU308" s="11"/>
    </row>
    <row r="309" spans="46:47" x14ac:dyDescent="0.25">
      <c r="AT309" s="11"/>
      <c r="AU309" s="11"/>
    </row>
    <row r="310" spans="46:47" x14ac:dyDescent="0.25">
      <c r="AT310" s="11"/>
      <c r="AU310" s="11"/>
    </row>
    <row r="311" spans="46:47" x14ac:dyDescent="0.25">
      <c r="AT311" s="11"/>
      <c r="AU311" s="11"/>
    </row>
    <row r="312" spans="46:47" x14ac:dyDescent="0.25">
      <c r="AT312" s="11"/>
      <c r="AU312" s="11"/>
    </row>
    <row r="313" spans="46:47" x14ac:dyDescent="0.25">
      <c r="AT313" s="11"/>
      <c r="AU313" s="11"/>
    </row>
    <row r="314" spans="46:47" x14ac:dyDescent="0.25">
      <c r="AT314" s="11"/>
      <c r="AU314" s="11"/>
    </row>
    <row r="315" spans="46:47" x14ac:dyDescent="0.25">
      <c r="AT315" s="11"/>
      <c r="AU315" s="11"/>
    </row>
    <row r="316" spans="46:47" x14ac:dyDescent="0.25">
      <c r="AT316" s="11"/>
      <c r="AU316" s="11"/>
    </row>
    <row r="317" spans="46:47" x14ac:dyDescent="0.25">
      <c r="AT317" s="11"/>
      <c r="AU317" s="11"/>
    </row>
    <row r="318" spans="46:47" x14ac:dyDescent="0.25">
      <c r="AT318" s="11"/>
      <c r="AU318" s="11"/>
    </row>
    <row r="319" spans="46:47" x14ac:dyDescent="0.25">
      <c r="AT319" s="11"/>
      <c r="AU319" s="11"/>
    </row>
    <row r="320" spans="46:47" x14ac:dyDescent="0.25">
      <c r="AT320" s="11"/>
      <c r="AU320" s="11"/>
    </row>
    <row r="321" spans="46:47" x14ac:dyDescent="0.25">
      <c r="AT321" s="11"/>
      <c r="AU321" s="11"/>
    </row>
    <row r="322" spans="46:47" x14ac:dyDescent="0.25">
      <c r="AT322" s="11"/>
      <c r="AU322" s="11"/>
    </row>
    <row r="323" spans="46:47" x14ac:dyDescent="0.25">
      <c r="AT323" s="11"/>
      <c r="AU323" s="11"/>
    </row>
    <row r="324" spans="46:47" x14ac:dyDescent="0.25">
      <c r="AT324" s="11"/>
      <c r="AU324" s="11"/>
    </row>
    <row r="325" spans="46:47" x14ac:dyDescent="0.25">
      <c r="AT325" s="11"/>
      <c r="AU325" s="11"/>
    </row>
    <row r="326" spans="46:47" x14ac:dyDescent="0.25">
      <c r="AT326" s="11"/>
      <c r="AU326" s="11"/>
    </row>
    <row r="327" spans="46:47" x14ac:dyDescent="0.25">
      <c r="AT327" s="11"/>
      <c r="AU327" s="11"/>
    </row>
    <row r="328" spans="46:47" x14ac:dyDescent="0.25">
      <c r="AT328" s="11"/>
      <c r="AU328" s="11"/>
    </row>
    <row r="329" spans="46:47" x14ac:dyDescent="0.25">
      <c r="AT329" s="11"/>
      <c r="AU329" s="11"/>
    </row>
    <row r="330" spans="46:47" x14ac:dyDescent="0.25">
      <c r="AT330" s="11"/>
      <c r="AU330" s="11"/>
    </row>
    <row r="331" spans="46:47" x14ac:dyDescent="0.25">
      <c r="AT331" s="11"/>
      <c r="AU331" s="11"/>
    </row>
    <row r="332" spans="46:47" x14ac:dyDescent="0.25">
      <c r="AT332" s="11"/>
      <c r="AU332" s="11"/>
    </row>
    <row r="333" spans="46:47" x14ac:dyDescent="0.25">
      <c r="AT333" s="11"/>
      <c r="AU333" s="11"/>
    </row>
    <row r="334" spans="46:47" x14ac:dyDescent="0.25">
      <c r="AT334" s="11"/>
      <c r="AU334" s="11"/>
    </row>
    <row r="335" spans="46:47" x14ac:dyDescent="0.25">
      <c r="AT335" s="11"/>
      <c r="AU335" s="11"/>
    </row>
    <row r="336" spans="46:47" x14ac:dyDescent="0.25">
      <c r="AT336" s="11"/>
      <c r="AU336" s="11"/>
    </row>
    <row r="337" spans="46:47" x14ac:dyDescent="0.25">
      <c r="AT337" s="11"/>
      <c r="AU337" s="11"/>
    </row>
    <row r="338" spans="46:47" x14ac:dyDescent="0.25">
      <c r="AT338" s="11"/>
      <c r="AU338" s="11"/>
    </row>
    <row r="339" spans="46:47" x14ac:dyDescent="0.25">
      <c r="AT339" s="11"/>
      <c r="AU339" s="11"/>
    </row>
    <row r="340" spans="46:47" x14ac:dyDescent="0.25">
      <c r="AT340" s="11"/>
      <c r="AU340" s="11"/>
    </row>
    <row r="341" spans="46:47" x14ac:dyDescent="0.25">
      <c r="AT341" s="11"/>
      <c r="AU341" s="11"/>
    </row>
    <row r="342" spans="46:47" x14ac:dyDescent="0.25">
      <c r="AT342" s="11"/>
      <c r="AU342" s="11"/>
    </row>
    <row r="343" spans="46:47" x14ac:dyDescent="0.25">
      <c r="AT343" s="11"/>
      <c r="AU343" s="11"/>
    </row>
    <row r="344" spans="46:47" x14ac:dyDescent="0.25">
      <c r="AT344" s="11"/>
      <c r="AU344" s="11"/>
    </row>
    <row r="345" spans="46:47" x14ac:dyDescent="0.25">
      <c r="AT345" s="11"/>
      <c r="AU345" s="11"/>
    </row>
    <row r="346" spans="46:47" x14ac:dyDescent="0.25">
      <c r="AT346" s="11"/>
      <c r="AU346" s="11"/>
    </row>
    <row r="347" spans="46:47" x14ac:dyDescent="0.25">
      <c r="AT347" s="11"/>
      <c r="AU347" s="11"/>
    </row>
    <row r="348" spans="46:47" x14ac:dyDescent="0.25">
      <c r="AT348" s="11"/>
      <c r="AU348" s="11"/>
    </row>
    <row r="349" spans="46:47" x14ac:dyDescent="0.25">
      <c r="AT349" s="11"/>
      <c r="AU349" s="11"/>
    </row>
    <row r="350" spans="46:47" x14ac:dyDescent="0.25">
      <c r="AT350" s="11"/>
      <c r="AU350" s="11"/>
    </row>
    <row r="351" spans="46:47" x14ac:dyDescent="0.25">
      <c r="AT351" s="11"/>
      <c r="AU351" s="11"/>
    </row>
    <row r="352" spans="46:47" x14ac:dyDescent="0.25">
      <c r="AT352" s="11"/>
      <c r="AU352" s="11"/>
    </row>
    <row r="353" spans="46:47" x14ac:dyDescent="0.25">
      <c r="AT353" s="11"/>
      <c r="AU353" s="11"/>
    </row>
    <row r="354" spans="46:47" x14ac:dyDescent="0.25">
      <c r="AT354" s="11"/>
      <c r="AU354" s="11"/>
    </row>
    <row r="355" spans="46:47" x14ac:dyDescent="0.25">
      <c r="AT355" s="11"/>
      <c r="AU355" s="11"/>
    </row>
    <row r="356" spans="46:47" x14ac:dyDescent="0.25">
      <c r="AT356" s="11"/>
      <c r="AU356" s="11"/>
    </row>
    <row r="357" spans="46:47" x14ac:dyDescent="0.25">
      <c r="AT357" s="11"/>
      <c r="AU357" s="11"/>
    </row>
    <row r="358" spans="46:47" x14ac:dyDescent="0.25">
      <c r="AT358" s="11"/>
      <c r="AU358" s="11"/>
    </row>
    <row r="359" spans="46:47" x14ac:dyDescent="0.25">
      <c r="AT359" s="11"/>
      <c r="AU359" s="11"/>
    </row>
    <row r="360" spans="46:47" x14ac:dyDescent="0.25">
      <c r="AT360" s="11"/>
      <c r="AU360" s="11"/>
    </row>
    <row r="361" spans="46:47" x14ac:dyDescent="0.25">
      <c r="AT361" s="11"/>
      <c r="AU361" s="11"/>
    </row>
    <row r="362" spans="46:47" x14ac:dyDescent="0.25">
      <c r="AT362" s="11"/>
      <c r="AU362" s="11"/>
    </row>
    <row r="363" spans="46:47" x14ac:dyDescent="0.25">
      <c r="AT363" s="11"/>
      <c r="AU363" s="11"/>
    </row>
    <row r="364" spans="46:47" x14ac:dyDescent="0.25">
      <c r="AT364" s="11"/>
      <c r="AU364" s="11"/>
    </row>
    <row r="365" spans="46:47" x14ac:dyDescent="0.25">
      <c r="AT365" s="11"/>
      <c r="AU365" s="11"/>
    </row>
    <row r="366" spans="46:47" x14ac:dyDescent="0.25">
      <c r="AT366" s="11"/>
      <c r="AU366" s="11"/>
    </row>
    <row r="367" spans="46:47" x14ac:dyDescent="0.25">
      <c r="AT367" s="11"/>
      <c r="AU367" s="11"/>
    </row>
    <row r="368" spans="46:47" x14ac:dyDescent="0.25">
      <c r="AT368" s="11"/>
      <c r="AU368" s="11"/>
    </row>
    <row r="369" spans="46:47" x14ac:dyDescent="0.25">
      <c r="AT369" s="11"/>
      <c r="AU369" s="11"/>
    </row>
    <row r="370" spans="46:47" x14ac:dyDescent="0.25">
      <c r="AT370" s="11"/>
      <c r="AU370" s="11"/>
    </row>
    <row r="371" spans="46:47" x14ac:dyDescent="0.25">
      <c r="AT371" s="11"/>
      <c r="AU371" s="11"/>
    </row>
    <row r="372" spans="46:47" x14ac:dyDescent="0.25">
      <c r="AT372" s="11"/>
      <c r="AU372" s="11"/>
    </row>
    <row r="373" spans="46:47" x14ac:dyDescent="0.25">
      <c r="AT373" s="11"/>
      <c r="AU373" s="11"/>
    </row>
    <row r="374" spans="46:47" x14ac:dyDescent="0.25">
      <c r="AT374" s="11"/>
      <c r="AU374" s="11"/>
    </row>
    <row r="375" spans="46:47" x14ac:dyDescent="0.25">
      <c r="AT375" s="11"/>
      <c r="AU375" s="11"/>
    </row>
    <row r="376" spans="46:47" x14ac:dyDescent="0.25">
      <c r="AT376" s="11"/>
      <c r="AU376" s="11"/>
    </row>
    <row r="377" spans="46:47" x14ac:dyDescent="0.25">
      <c r="AT377" s="11"/>
      <c r="AU377" s="11"/>
    </row>
    <row r="378" spans="46:47" x14ac:dyDescent="0.25">
      <c r="AT378" s="11"/>
      <c r="AU378" s="11"/>
    </row>
    <row r="379" spans="46:47" x14ac:dyDescent="0.25">
      <c r="AT379" s="11"/>
      <c r="AU379" s="11"/>
    </row>
    <row r="380" spans="46:47" x14ac:dyDescent="0.25">
      <c r="AT380" s="11"/>
      <c r="AU380" s="11"/>
    </row>
    <row r="381" spans="46:47" x14ac:dyDescent="0.25">
      <c r="AT381" s="11"/>
      <c r="AU381" s="11"/>
    </row>
    <row r="382" spans="46:47" x14ac:dyDescent="0.25">
      <c r="AT382" s="11"/>
      <c r="AU382" s="11"/>
    </row>
    <row r="383" spans="46:47" x14ac:dyDescent="0.25">
      <c r="AT383" s="11"/>
      <c r="AU383" s="11"/>
    </row>
    <row r="384" spans="46:47" x14ac:dyDescent="0.25">
      <c r="AT384" s="11"/>
      <c r="AU384" s="11"/>
    </row>
    <row r="385" spans="46:47" x14ac:dyDescent="0.25">
      <c r="AT385" s="11"/>
      <c r="AU385" s="11"/>
    </row>
    <row r="386" spans="46:47" x14ac:dyDescent="0.25">
      <c r="AT386" s="11"/>
      <c r="AU386" s="11"/>
    </row>
    <row r="387" spans="46:47" x14ac:dyDescent="0.25">
      <c r="AT387" s="11"/>
      <c r="AU387" s="11"/>
    </row>
    <row r="388" spans="46:47" x14ac:dyDescent="0.25">
      <c r="AT388" s="11"/>
      <c r="AU388" s="11"/>
    </row>
    <row r="389" spans="46:47" x14ac:dyDescent="0.25">
      <c r="AT389" s="11"/>
      <c r="AU389" s="11"/>
    </row>
    <row r="390" spans="46:47" x14ac:dyDescent="0.25">
      <c r="AT390" s="11"/>
      <c r="AU390" s="11"/>
    </row>
    <row r="391" spans="46:47" x14ac:dyDescent="0.25">
      <c r="AT391" s="11"/>
      <c r="AU391" s="11"/>
    </row>
    <row r="392" spans="46:47" x14ac:dyDescent="0.25">
      <c r="AT392" s="11"/>
      <c r="AU392" s="11"/>
    </row>
    <row r="393" spans="46:47" x14ac:dyDescent="0.25">
      <c r="AT393" s="11"/>
      <c r="AU393" s="11"/>
    </row>
    <row r="394" spans="46:47" x14ac:dyDescent="0.25">
      <c r="AT394" s="11"/>
      <c r="AU394" s="11"/>
    </row>
    <row r="395" spans="46:47" x14ac:dyDescent="0.25">
      <c r="AT395" s="11"/>
      <c r="AU395" s="11"/>
    </row>
    <row r="396" spans="46:47" x14ac:dyDescent="0.25">
      <c r="AT396" s="11"/>
      <c r="AU396" s="11"/>
    </row>
    <row r="397" spans="46:47" x14ac:dyDescent="0.25">
      <c r="AT397" s="11"/>
      <c r="AU397" s="11"/>
    </row>
    <row r="398" spans="46:47" x14ac:dyDescent="0.25">
      <c r="AT398" s="11"/>
      <c r="AU398" s="11"/>
    </row>
    <row r="399" spans="46:47" x14ac:dyDescent="0.25">
      <c r="AT399" s="11"/>
      <c r="AU399" s="11"/>
    </row>
    <row r="400" spans="46:47" x14ac:dyDescent="0.25">
      <c r="AT400" s="11"/>
      <c r="AU400" s="11"/>
    </row>
    <row r="401" spans="46:47" x14ac:dyDescent="0.25">
      <c r="AT401" s="11"/>
      <c r="AU401" s="11"/>
    </row>
    <row r="402" spans="46:47" x14ac:dyDescent="0.25">
      <c r="AT402" s="11"/>
      <c r="AU402" s="11"/>
    </row>
    <row r="403" spans="46:47" x14ac:dyDescent="0.25">
      <c r="AT403" s="11"/>
      <c r="AU403" s="11"/>
    </row>
    <row r="404" spans="46:47" x14ac:dyDescent="0.25">
      <c r="AT404" s="11"/>
      <c r="AU404" s="11"/>
    </row>
    <row r="405" spans="46:47" x14ac:dyDescent="0.25">
      <c r="AT405" s="11"/>
      <c r="AU405" s="11"/>
    </row>
    <row r="406" spans="46:47" x14ac:dyDescent="0.25">
      <c r="AT406" s="11"/>
      <c r="AU406" s="11"/>
    </row>
    <row r="407" spans="46:47" x14ac:dyDescent="0.25">
      <c r="AT407" s="11"/>
      <c r="AU407" s="11"/>
    </row>
    <row r="408" spans="46:47" x14ac:dyDescent="0.25">
      <c r="AT408" s="11"/>
      <c r="AU408" s="11"/>
    </row>
    <row r="409" spans="46:47" x14ac:dyDescent="0.25">
      <c r="AT409" s="11"/>
      <c r="AU409" s="11"/>
    </row>
    <row r="410" spans="46:47" x14ac:dyDescent="0.25">
      <c r="AT410" s="11"/>
      <c r="AU410" s="11"/>
    </row>
    <row r="411" spans="46:47" x14ac:dyDescent="0.25">
      <c r="AT411" s="11"/>
      <c r="AU411" s="11"/>
    </row>
    <row r="412" spans="46:47" x14ac:dyDescent="0.25">
      <c r="AT412" s="11"/>
      <c r="AU412" s="11"/>
    </row>
    <row r="413" spans="46:47" x14ac:dyDescent="0.25">
      <c r="AT413" s="11"/>
      <c r="AU413" s="11"/>
    </row>
    <row r="414" spans="46:47" x14ac:dyDescent="0.25">
      <c r="AT414" s="11"/>
      <c r="AU414" s="11"/>
    </row>
    <row r="415" spans="46:47" x14ac:dyDescent="0.25">
      <c r="AT415" s="11"/>
      <c r="AU415" s="11"/>
    </row>
    <row r="416" spans="46:47" x14ac:dyDescent="0.25">
      <c r="AT416" s="11"/>
      <c r="AU416" s="11"/>
    </row>
    <row r="417" spans="46:47" x14ac:dyDescent="0.25">
      <c r="AT417" s="11"/>
      <c r="AU417" s="11"/>
    </row>
    <row r="418" spans="46:47" x14ac:dyDescent="0.25">
      <c r="AT418" s="11"/>
      <c r="AU418" s="11"/>
    </row>
    <row r="419" spans="46:47" x14ac:dyDescent="0.25">
      <c r="AT419" s="11"/>
      <c r="AU419" s="11"/>
    </row>
    <row r="420" spans="46:47" x14ac:dyDescent="0.25">
      <c r="AT420" s="11"/>
      <c r="AU420" s="11"/>
    </row>
    <row r="421" spans="46:47" x14ac:dyDescent="0.25">
      <c r="AT421" s="11"/>
      <c r="AU421" s="11"/>
    </row>
    <row r="422" spans="46:47" x14ac:dyDescent="0.25">
      <c r="AT422" s="11"/>
      <c r="AU422" s="11"/>
    </row>
    <row r="423" spans="46:47" x14ac:dyDescent="0.25">
      <c r="AT423" s="11"/>
      <c r="AU423" s="11"/>
    </row>
    <row r="424" spans="46:47" x14ac:dyDescent="0.25">
      <c r="AT424" s="11"/>
      <c r="AU424" s="11"/>
    </row>
    <row r="425" spans="46:47" x14ac:dyDescent="0.25">
      <c r="AT425" s="11"/>
      <c r="AU425" s="11"/>
    </row>
    <row r="426" spans="46:47" x14ac:dyDescent="0.25">
      <c r="AT426" s="11"/>
      <c r="AU426" s="11"/>
    </row>
    <row r="427" spans="46:47" x14ac:dyDescent="0.25">
      <c r="AT427" s="11"/>
      <c r="AU427" s="11"/>
    </row>
    <row r="428" spans="46:47" x14ac:dyDescent="0.25">
      <c r="AT428" s="11"/>
      <c r="AU428" s="11"/>
    </row>
    <row r="429" spans="46:47" x14ac:dyDescent="0.25">
      <c r="AT429" s="11"/>
      <c r="AU429" s="11"/>
    </row>
    <row r="430" spans="46:47" x14ac:dyDescent="0.25">
      <c r="AT430" s="11"/>
      <c r="AU430" s="11"/>
    </row>
    <row r="431" spans="46:47" x14ac:dyDescent="0.25">
      <c r="AT431" s="11"/>
      <c r="AU431" s="11"/>
    </row>
    <row r="432" spans="46:47" x14ac:dyDescent="0.25">
      <c r="AT432" s="11"/>
      <c r="AU432" s="11"/>
    </row>
    <row r="433" spans="46:47" x14ac:dyDescent="0.25">
      <c r="AT433" s="11"/>
      <c r="AU433" s="11"/>
    </row>
    <row r="434" spans="46:47" x14ac:dyDescent="0.25">
      <c r="AT434" s="11"/>
      <c r="AU434" s="11"/>
    </row>
    <row r="435" spans="46:47" x14ac:dyDescent="0.25">
      <c r="AT435" s="11"/>
      <c r="AU435" s="11"/>
    </row>
    <row r="436" spans="46:47" x14ac:dyDescent="0.25">
      <c r="AT436" s="11"/>
      <c r="AU436" s="11"/>
    </row>
    <row r="437" spans="46:47" x14ac:dyDescent="0.25">
      <c r="AT437" s="11"/>
      <c r="AU437" s="11"/>
    </row>
    <row r="438" spans="46:47" x14ac:dyDescent="0.25">
      <c r="AT438" s="11"/>
      <c r="AU438" s="11"/>
    </row>
    <row r="439" spans="46:47" x14ac:dyDescent="0.25">
      <c r="AT439" s="11"/>
      <c r="AU439" s="11"/>
    </row>
    <row r="440" spans="46:47" x14ac:dyDescent="0.25">
      <c r="AT440" s="11"/>
      <c r="AU440" s="11"/>
    </row>
    <row r="441" spans="46:47" x14ac:dyDescent="0.25">
      <c r="AT441" s="11"/>
      <c r="AU441" s="11"/>
    </row>
    <row r="442" spans="46:47" x14ac:dyDescent="0.25">
      <c r="AT442" s="11"/>
      <c r="AU442" s="11"/>
    </row>
    <row r="443" spans="46:47" x14ac:dyDescent="0.25">
      <c r="AT443" s="11"/>
      <c r="AU443" s="11"/>
    </row>
    <row r="444" spans="46:47" x14ac:dyDescent="0.25">
      <c r="AT444" s="11"/>
      <c r="AU444" s="11"/>
    </row>
    <row r="445" spans="46:47" x14ac:dyDescent="0.25">
      <c r="AT445" s="11"/>
      <c r="AU445" s="11"/>
    </row>
    <row r="446" spans="46:47" x14ac:dyDescent="0.25">
      <c r="AT446" s="11"/>
      <c r="AU446" s="11"/>
    </row>
    <row r="447" spans="46:47" x14ac:dyDescent="0.25">
      <c r="AT447" s="11"/>
      <c r="AU447" s="11"/>
    </row>
    <row r="448" spans="46:47" x14ac:dyDescent="0.25">
      <c r="AT448" s="11"/>
      <c r="AU448" s="11"/>
    </row>
    <row r="449" spans="46:47" x14ac:dyDescent="0.25">
      <c r="AT449" s="11"/>
      <c r="AU449" s="11"/>
    </row>
    <row r="450" spans="46:47" x14ac:dyDescent="0.25">
      <c r="AT450" s="11"/>
      <c r="AU450" s="11"/>
    </row>
    <row r="451" spans="46:47" x14ac:dyDescent="0.25">
      <c r="AT451" s="11"/>
      <c r="AU451" s="11"/>
    </row>
    <row r="452" spans="46:47" x14ac:dyDescent="0.25">
      <c r="AT452" s="11"/>
      <c r="AU452" s="11"/>
    </row>
    <row r="453" spans="46:47" x14ac:dyDescent="0.25">
      <c r="AT453" s="11"/>
      <c r="AU453" s="11"/>
    </row>
    <row r="454" spans="46:47" x14ac:dyDescent="0.25">
      <c r="AT454" s="11"/>
      <c r="AU454" s="11"/>
    </row>
    <row r="455" spans="46:47" x14ac:dyDescent="0.25">
      <c r="AT455" s="11"/>
      <c r="AU455" s="11"/>
    </row>
    <row r="456" spans="46:47" x14ac:dyDescent="0.25">
      <c r="AT456" s="11"/>
      <c r="AU456" s="11"/>
    </row>
    <row r="457" spans="46:47" x14ac:dyDescent="0.25">
      <c r="AT457" s="11"/>
      <c r="AU457" s="11"/>
    </row>
    <row r="458" spans="46:47" x14ac:dyDescent="0.25">
      <c r="AT458" s="11"/>
      <c r="AU458" s="11"/>
    </row>
    <row r="459" spans="46:47" x14ac:dyDescent="0.25">
      <c r="AT459" s="11"/>
      <c r="AU459" s="11"/>
    </row>
    <row r="460" spans="46:47" x14ac:dyDescent="0.25">
      <c r="AT460" s="11"/>
      <c r="AU460" s="11"/>
    </row>
    <row r="461" spans="46:47" x14ac:dyDescent="0.25">
      <c r="AT461" s="11"/>
      <c r="AU461" s="11"/>
    </row>
    <row r="462" spans="46:47" x14ac:dyDescent="0.25">
      <c r="AT462" s="11"/>
      <c r="AU462" s="11"/>
    </row>
    <row r="463" spans="46:47" x14ac:dyDescent="0.25">
      <c r="AT463" s="11"/>
      <c r="AU463" s="11"/>
    </row>
    <row r="464" spans="46:47" x14ac:dyDescent="0.25">
      <c r="AT464" s="11"/>
      <c r="AU464" s="11"/>
    </row>
    <row r="465" spans="46:47" x14ac:dyDescent="0.25">
      <c r="AT465" s="11"/>
      <c r="AU465" s="11"/>
    </row>
    <row r="466" spans="46:47" x14ac:dyDescent="0.25">
      <c r="AT466" s="11"/>
      <c r="AU466" s="11"/>
    </row>
    <row r="467" spans="46:47" x14ac:dyDescent="0.25">
      <c r="AT467" s="11"/>
      <c r="AU467" s="11"/>
    </row>
    <row r="468" spans="46:47" x14ac:dyDescent="0.25">
      <c r="AT468" s="11"/>
      <c r="AU468" s="11"/>
    </row>
    <row r="469" spans="46:47" x14ac:dyDescent="0.25">
      <c r="AT469" s="11"/>
      <c r="AU469" s="11"/>
    </row>
    <row r="470" spans="46:47" x14ac:dyDescent="0.25">
      <c r="AT470" s="11"/>
      <c r="AU470" s="11"/>
    </row>
    <row r="471" spans="46:47" x14ac:dyDescent="0.25">
      <c r="AT471" s="11"/>
      <c r="AU471" s="11"/>
    </row>
    <row r="472" spans="46:47" x14ac:dyDescent="0.25">
      <c r="AT472" s="11"/>
      <c r="AU472" s="11"/>
    </row>
    <row r="473" spans="46:47" x14ac:dyDescent="0.25">
      <c r="AT473" s="11"/>
      <c r="AU473" s="11"/>
    </row>
    <row r="474" spans="46:47" x14ac:dyDescent="0.25">
      <c r="AT474" s="11"/>
      <c r="AU474" s="11"/>
    </row>
    <row r="475" spans="46:47" x14ac:dyDescent="0.25">
      <c r="AT475" s="11"/>
      <c r="AU475" s="11"/>
    </row>
    <row r="476" spans="46:47" x14ac:dyDescent="0.25">
      <c r="AT476" s="11"/>
      <c r="AU476" s="11"/>
    </row>
    <row r="477" spans="46:47" x14ac:dyDescent="0.25">
      <c r="AT477" s="11"/>
      <c r="AU477" s="11"/>
    </row>
    <row r="478" spans="46:47" x14ac:dyDescent="0.25">
      <c r="AT478" s="11"/>
      <c r="AU478" s="11"/>
    </row>
    <row r="479" spans="46:47" x14ac:dyDescent="0.25">
      <c r="AT479" s="11"/>
      <c r="AU479" s="11"/>
    </row>
    <row r="480" spans="46:47" x14ac:dyDescent="0.25">
      <c r="AT480" s="11"/>
      <c r="AU480" s="11"/>
    </row>
    <row r="481" spans="46:47" x14ac:dyDescent="0.25">
      <c r="AT481" s="11"/>
      <c r="AU481" s="11"/>
    </row>
    <row r="482" spans="46:47" x14ac:dyDescent="0.25">
      <c r="AT482" s="11"/>
      <c r="AU482" s="11"/>
    </row>
    <row r="483" spans="46:47" x14ac:dyDescent="0.25">
      <c r="AT483" s="11"/>
      <c r="AU483" s="11"/>
    </row>
    <row r="484" spans="46:47" x14ac:dyDescent="0.25">
      <c r="AT484" s="11"/>
      <c r="AU484" s="11"/>
    </row>
    <row r="485" spans="46:47" x14ac:dyDescent="0.25">
      <c r="AT485" s="11"/>
      <c r="AU485" s="11"/>
    </row>
    <row r="486" spans="46:47" x14ac:dyDescent="0.25">
      <c r="AT486" s="11"/>
      <c r="AU486" s="11"/>
    </row>
    <row r="487" spans="46:47" x14ac:dyDescent="0.25">
      <c r="AT487" s="11"/>
      <c r="AU487" s="11"/>
    </row>
    <row r="488" spans="46:47" x14ac:dyDescent="0.25">
      <c r="AT488" s="11"/>
      <c r="AU488" s="11"/>
    </row>
    <row r="489" spans="46:47" x14ac:dyDescent="0.25">
      <c r="AT489" s="11"/>
      <c r="AU489" s="11"/>
    </row>
    <row r="490" spans="46:47" x14ac:dyDescent="0.25">
      <c r="AT490" s="11"/>
      <c r="AU490" s="11"/>
    </row>
    <row r="491" spans="46:47" x14ac:dyDescent="0.25">
      <c r="AT491" s="11"/>
      <c r="AU491" s="11"/>
    </row>
    <row r="492" spans="46:47" x14ac:dyDescent="0.25">
      <c r="AT492" s="11"/>
      <c r="AU492" s="11"/>
    </row>
    <row r="493" spans="46:47" x14ac:dyDescent="0.25">
      <c r="AT493" s="11"/>
      <c r="AU493" s="11"/>
    </row>
    <row r="494" spans="46:47" x14ac:dyDescent="0.25">
      <c r="AT494" s="11"/>
      <c r="AU494" s="11"/>
    </row>
    <row r="495" spans="46:47" x14ac:dyDescent="0.25">
      <c r="AT495" s="11"/>
      <c r="AU495" s="11"/>
    </row>
    <row r="496" spans="46:47" x14ac:dyDescent="0.25">
      <c r="AT496" s="11"/>
      <c r="AU496" s="11"/>
    </row>
    <row r="497" spans="46:47" x14ac:dyDescent="0.25">
      <c r="AT497" s="11"/>
      <c r="AU497" s="11"/>
    </row>
    <row r="498" spans="46:47" x14ac:dyDescent="0.25">
      <c r="AT498" s="11"/>
      <c r="AU498" s="11"/>
    </row>
    <row r="499" spans="46:47" x14ac:dyDescent="0.25">
      <c r="AT499" s="11"/>
      <c r="AU499" s="11"/>
    </row>
    <row r="500" spans="46:47" x14ac:dyDescent="0.25">
      <c r="AT500" s="11"/>
      <c r="AU500" s="11"/>
    </row>
    <row r="501" spans="46:47" x14ac:dyDescent="0.25">
      <c r="AT501" s="11"/>
      <c r="AU501" s="11"/>
    </row>
    <row r="502" spans="46:47" x14ac:dyDescent="0.25">
      <c r="AT502" s="11"/>
      <c r="AU502" s="11"/>
    </row>
    <row r="503" spans="46:47" x14ac:dyDescent="0.25">
      <c r="AT503" s="11"/>
      <c r="AU503" s="11"/>
    </row>
    <row r="504" spans="46:47" x14ac:dyDescent="0.25">
      <c r="AT504" s="11"/>
      <c r="AU504" s="11"/>
    </row>
    <row r="505" spans="46:47" x14ac:dyDescent="0.25">
      <c r="AT505" s="11"/>
      <c r="AU505" s="11"/>
    </row>
    <row r="506" spans="46:47" x14ac:dyDescent="0.25">
      <c r="AT506" s="11"/>
      <c r="AU506" s="11"/>
    </row>
    <row r="507" spans="46:47" x14ac:dyDescent="0.25">
      <c r="AT507" s="11"/>
      <c r="AU507" s="11"/>
    </row>
    <row r="508" spans="46:47" x14ac:dyDescent="0.25">
      <c r="AT508" s="11"/>
      <c r="AU508" s="11"/>
    </row>
    <row r="509" spans="46:47" x14ac:dyDescent="0.25">
      <c r="AT509" s="11"/>
      <c r="AU509" s="11"/>
    </row>
    <row r="510" spans="46:47" x14ac:dyDescent="0.25">
      <c r="AT510" s="11"/>
      <c r="AU510" s="11"/>
    </row>
    <row r="511" spans="46:47" x14ac:dyDescent="0.25">
      <c r="AT511" s="11"/>
      <c r="AU511" s="11"/>
    </row>
    <row r="512" spans="46:47" x14ac:dyDescent="0.25">
      <c r="AT512" s="11"/>
      <c r="AU512" s="11"/>
    </row>
    <row r="513" spans="46:47" x14ac:dyDescent="0.25">
      <c r="AT513" s="11"/>
      <c r="AU513" s="11"/>
    </row>
    <row r="514" spans="46:47" x14ac:dyDescent="0.25">
      <c r="AT514" s="11"/>
      <c r="AU514" s="11"/>
    </row>
    <row r="515" spans="46:47" x14ac:dyDescent="0.25">
      <c r="AT515" s="11"/>
      <c r="AU515" s="11"/>
    </row>
    <row r="516" spans="46:47" x14ac:dyDescent="0.25">
      <c r="AT516" s="11"/>
      <c r="AU516" s="11"/>
    </row>
    <row r="517" spans="46:47" x14ac:dyDescent="0.25">
      <c r="AT517" s="11"/>
      <c r="AU517" s="11"/>
    </row>
    <row r="518" spans="46:47" x14ac:dyDescent="0.25">
      <c r="AT518" s="11"/>
      <c r="AU518" s="11"/>
    </row>
    <row r="519" spans="46:47" x14ac:dyDescent="0.25">
      <c r="AT519" s="11"/>
      <c r="AU519" s="11"/>
    </row>
    <row r="520" spans="46:47" x14ac:dyDescent="0.25">
      <c r="AT520" s="11"/>
      <c r="AU520" s="11"/>
    </row>
    <row r="521" spans="46:47" x14ac:dyDescent="0.25">
      <c r="AT521" s="11"/>
      <c r="AU521" s="11"/>
    </row>
    <row r="522" spans="46:47" x14ac:dyDescent="0.25">
      <c r="AT522" s="11"/>
      <c r="AU522" s="11"/>
    </row>
    <row r="523" spans="46:47" x14ac:dyDescent="0.25">
      <c r="AT523" s="11"/>
      <c r="AU523" s="11"/>
    </row>
    <row r="524" spans="46:47" x14ac:dyDescent="0.25">
      <c r="AT524" s="11"/>
      <c r="AU524" s="11"/>
    </row>
    <row r="525" spans="46:47" x14ac:dyDescent="0.25">
      <c r="AT525" s="11"/>
      <c r="AU525" s="11"/>
    </row>
    <row r="526" spans="46:47" x14ac:dyDescent="0.25">
      <c r="AT526" s="11"/>
      <c r="AU526" s="11"/>
    </row>
    <row r="527" spans="46:47" x14ac:dyDescent="0.25">
      <c r="AT527" s="11"/>
      <c r="AU527" s="11"/>
    </row>
    <row r="528" spans="46:47" x14ac:dyDescent="0.25">
      <c r="AT528" s="11"/>
      <c r="AU528" s="11"/>
    </row>
    <row r="529" spans="46:47" x14ac:dyDescent="0.25">
      <c r="AT529" s="11"/>
      <c r="AU529" s="11"/>
    </row>
    <row r="530" spans="46:47" x14ac:dyDescent="0.25">
      <c r="AT530" s="11"/>
      <c r="AU530" s="11"/>
    </row>
    <row r="531" spans="46:47" x14ac:dyDescent="0.25">
      <c r="AT531" s="11"/>
      <c r="AU531" s="11"/>
    </row>
    <row r="532" spans="46:47" x14ac:dyDescent="0.25">
      <c r="AT532" s="11"/>
      <c r="AU532" s="11"/>
    </row>
    <row r="533" spans="46:47" x14ac:dyDescent="0.25">
      <c r="AT533" s="11"/>
      <c r="AU533" s="11"/>
    </row>
    <row r="534" spans="46:47" x14ac:dyDescent="0.25">
      <c r="AT534" s="11"/>
      <c r="AU534" s="11"/>
    </row>
    <row r="535" spans="46:47" x14ac:dyDescent="0.25">
      <c r="AT535" s="11"/>
      <c r="AU535" s="11"/>
    </row>
    <row r="536" spans="46:47" x14ac:dyDescent="0.25">
      <c r="AT536" s="11"/>
      <c r="AU536" s="11"/>
    </row>
    <row r="537" spans="46:47" x14ac:dyDescent="0.25">
      <c r="AT537" s="11"/>
      <c r="AU537" s="11"/>
    </row>
    <row r="538" spans="46:47" x14ac:dyDescent="0.25">
      <c r="AT538" s="11"/>
      <c r="AU538" s="11"/>
    </row>
    <row r="539" spans="46:47" x14ac:dyDescent="0.25">
      <c r="AT539" s="11"/>
      <c r="AU539" s="11"/>
    </row>
    <row r="540" spans="46:47" x14ac:dyDescent="0.25">
      <c r="AT540" s="11"/>
      <c r="AU540" s="11"/>
    </row>
    <row r="541" spans="46:47" x14ac:dyDescent="0.25">
      <c r="AT541" s="11"/>
      <c r="AU541" s="11"/>
    </row>
    <row r="542" spans="46:47" x14ac:dyDescent="0.25">
      <c r="AT542" s="11"/>
      <c r="AU542" s="11"/>
    </row>
    <row r="543" spans="46:47" x14ac:dyDescent="0.25">
      <c r="AT543" s="11"/>
      <c r="AU543" s="11"/>
    </row>
    <row r="544" spans="46:47" x14ac:dyDescent="0.25">
      <c r="AT544" s="11"/>
      <c r="AU544" s="11"/>
    </row>
    <row r="545" spans="46:47" x14ac:dyDescent="0.25">
      <c r="AT545" s="11"/>
      <c r="AU545" s="11"/>
    </row>
    <row r="546" spans="46:47" x14ac:dyDescent="0.25">
      <c r="AT546" s="11"/>
      <c r="AU546" s="11"/>
    </row>
    <row r="547" spans="46:47" x14ac:dyDescent="0.25">
      <c r="AT547" s="11"/>
      <c r="AU547" s="11"/>
    </row>
    <row r="548" spans="46:47" x14ac:dyDescent="0.25">
      <c r="AT548" s="11"/>
      <c r="AU548" s="11"/>
    </row>
    <row r="549" spans="46:47" x14ac:dyDescent="0.25">
      <c r="AT549" s="11"/>
      <c r="AU549" s="11"/>
    </row>
    <row r="550" spans="46:47" x14ac:dyDescent="0.25">
      <c r="AT550" s="11"/>
      <c r="AU550" s="11"/>
    </row>
    <row r="551" spans="46:47" x14ac:dyDescent="0.25">
      <c r="AT551" s="11"/>
      <c r="AU551" s="11"/>
    </row>
    <row r="552" spans="46:47" x14ac:dyDescent="0.25">
      <c r="AT552" s="11"/>
      <c r="AU552" s="11"/>
    </row>
    <row r="553" spans="46:47" x14ac:dyDescent="0.25">
      <c r="AT553" s="11"/>
      <c r="AU553" s="11"/>
    </row>
    <row r="554" spans="46:47" x14ac:dyDescent="0.25">
      <c r="AT554" s="11"/>
      <c r="AU554" s="11"/>
    </row>
    <row r="555" spans="46:47" x14ac:dyDescent="0.25">
      <c r="AT555" s="11"/>
      <c r="AU555" s="11"/>
    </row>
    <row r="556" spans="46:47" x14ac:dyDescent="0.25">
      <c r="AT556" s="11"/>
      <c r="AU556" s="11"/>
    </row>
    <row r="557" spans="46:47" x14ac:dyDescent="0.25">
      <c r="AT557" s="11"/>
      <c r="AU557" s="11"/>
    </row>
    <row r="558" spans="46:47" x14ac:dyDescent="0.25">
      <c r="AT558" s="11"/>
      <c r="AU558" s="11"/>
    </row>
    <row r="559" spans="46:47" x14ac:dyDescent="0.25">
      <c r="AT559" s="11"/>
      <c r="AU559" s="11"/>
    </row>
    <row r="560" spans="46:47" x14ac:dyDescent="0.25">
      <c r="AT560" s="11"/>
      <c r="AU560" s="11"/>
    </row>
    <row r="561" spans="46:47" x14ac:dyDescent="0.25">
      <c r="AT561" s="11"/>
      <c r="AU561" s="11"/>
    </row>
    <row r="562" spans="46:47" x14ac:dyDescent="0.25">
      <c r="AT562" s="11"/>
      <c r="AU562" s="11"/>
    </row>
    <row r="563" spans="46:47" x14ac:dyDescent="0.25">
      <c r="AT563" s="11"/>
      <c r="AU563" s="11"/>
    </row>
    <row r="564" spans="46:47" x14ac:dyDescent="0.25">
      <c r="AT564" s="11"/>
      <c r="AU564" s="11"/>
    </row>
    <row r="565" spans="46:47" x14ac:dyDescent="0.25">
      <c r="AT565" s="11"/>
      <c r="AU565" s="11"/>
    </row>
    <row r="566" spans="46:47" x14ac:dyDescent="0.25">
      <c r="AT566" s="11"/>
      <c r="AU566" s="11"/>
    </row>
    <row r="567" spans="46:47" x14ac:dyDescent="0.25">
      <c r="AT567" s="11"/>
      <c r="AU567" s="11"/>
    </row>
    <row r="568" spans="46:47" x14ac:dyDescent="0.25">
      <c r="AT568" s="11"/>
      <c r="AU568" s="11"/>
    </row>
    <row r="569" spans="46:47" x14ac:dyDescent="0.25">
      <c r="AT569" s="11"/>
      <c r="AU569" s="11"/>
    </row>
    <row r="570" spans="46:47" x14ac:dyDescent="0.25">
      <c r="AT570" s="11"/>
      <c r="AU570" s="11"/>
    </row>
    <row r="571" spans="46:47" x14ac:dyDescent="0.25">
      <c r="AT571" s="11"/>
      <c r="AU571" s="11"/>
    </row>
    <row r="572" spans="46:47" x14ac:dyDescent="0.25">
      <c r="AT572" s="11"/>
      <c r="AU572" s="11"/>
    </row>
    <row r="573" spans="46:47" x14ac:dyDescent="0.25">
      <c r="AT573" s="11"/>
      <c r="AU573" s="11"/>
    </row>
    <row r="574" spans="46:47" x14ac:dyDescent="0.25">
      <c r="AT574" s="11"/>
      <c r="AU574" s="11"/>
    </row>
    <row r="575" spans="46:47" x14ac:dyDescent="0.25">
      <c r="AT575" s="11"/>
      <c r="AU575" s="11"/>
    </row>
    <row r="576" spans="46:47" x14ac:dyDescent="0.25">
      <c r="AT576" s="11"/>
      <c r="AU576" s="11"/>
    </row>
    <row r="577" spans="46:47" x14ac:dyDescent="0.25">
      <c r="AT577" s="11"/>
      <c r="AU577" s="11"/>
    </row>
    <row r="578" spans="46:47" x14ac:dyDescent="0.25">
      <c r="AT578" s="11"/>
      <c r="AU578" s="11"/>
    </row>
    <row r="579" spans="46:47" x14ac:dyDescent="0.25">
      <c r="AT579" s="11"/>
      <c r="AU579" s="11"/>
    </row>
    <row r="580" spans="46:47" x14ac:dyDescent="0.25">
      <c r="AT580" s="11"/>
      <c r="AU580" s="11"/>
    </row>
    <row r="581" spans="46:47" x14ac:dyDescent="0.25">
      <c r="AT581" s="11"/>
      <c r="AU581" s="11"/>
    </row>
    <row r="582" spans="46:47" x14ac:dyDescent="0.25">
      <c r="AT582" s="11"/>
      <c r="AU582" s="11"/>
    </row>
    <row r="583" spans="46:47" x14ac:dyDescent="0.25">
      <c r="AT583" s="11"/>
      <c r="AU583" s="11"/>
    </row>
    <row r="584" spans="46:47" x14ac:dyDescent="0.25">
      <c r="AT584" s="11"/>
      <c r="AU584" s="11"/>
    </row>
    <row r="585" spans="46:47" x14ac:dyDescent="0.25">
      <c r="AT585" s="11"/>
      <c r="AU585" s="11"/>
    </row>
    <row r="586" spans="46:47" x14ac:dyDescent="0.25">
      <c r="AT586" s="11"/>
      <c r="AU586" s="11"/>
    </row>
    <row r="587" spans="46:47" x14ac:dyDescent="0.25">
      <c r="AT587" s="11"/>
      <c r="AU587" s="11"/>
    </row>
    <row r="588" spans="46:47" x14ac:dyDescent="0.25">
      <c r="AT588" s="11"/>
      <c r="AU588" s="11"/>
    </row>
    <row r="589" spans="46:47" x14ac:dyDescent="0.25">
      <c r="AT589" s="11"/>
      <c r="AU589" s="11"/>
    </row>
    <row r="590" spans="46:47" x14ac:dyDescent="0.25">
      <c r="AT590" s="11"/>
      <c r="AU590" s="11"/>
    </row>
    <row r="591" spans="46:47" x14ac:dyDescent="0.25">
      <c r="AT591" s="11"/>
      <c r="AU591" s="11"/>
    </row>
    <row r="592" spans="46:47" x14ac:dyDescent="0.25">
      <c r="AT592" s="11"/>
      <c r="AU592" s="11"/>
    </row>
    <row r="593" spans="46:47" x14ac:dyDescent="0.25">
      <c r="AT593" s="11"/>
      <c r="AU593" s="11"/>
    </row>
    <row r="594" spans="46:47" x14ac:dyDescent="0.25">
      <c r="AT594" s="11"/>
      <c r="AU594" s="11"/>
    </row>
    <row r="595" spans="46:47" x14ac:dyDescent="0.25">
      <c r="AT595" s="11"/>
      <c r="AU595" s="11"/>
    </row>
    <row r="596" spans="46:47" x14ac:dyDescent="0.25">
      <c r="AT596" s="11"/>
      <c r="AU596" s="11"/>
    </row>
    <row r="597" spans="46:47" x14ac:dyDescent="0.25">
      <c r="AT597" s="11"/>
      <c r="AU597" s="11"/>
    </row>
    <row r="598" spans="46:47" x14ac:dyDescent="0.25">
      <c r="AT598" s="11"/>
      <c r="AU598" s="11"/>
    </row>
    <row r="599" spans="46:47" x14ac:dyDescent="0.25">
      <c r="AT599" s="11"/>
      <c r="AU599" s="11"/>
    </row>
    <row r="600" spans="46:47" x14ac:dyDescent="0.25">
      <c r="AT600" s="11"/>
      <c r="AU600" s="11"/>
    </row>
    <row r="601" spans="46:47" x14ac:dyDescent="0.25">
      <c r="AT601" s="11"/>
      <c r="AU601" s="11"/>
    </row>
    <row r="602" spans="46:47" x14ac:dyDescent="0.25">
      <c r="AT602" s="11"/>
      <c r="AU602" s="11"/>
    </row>
    <row r="603" spans="46:47" x14ac:dyDescent="0.25">
      <c r="AT603" s="11"/>
      <c r="AU603" s="11"/>
    </row>
    <row r="604" spans="46:47" x14ac:dyDescent="0.25">
      <c r="AT604" s="11"/>
      <c r="AU604" s="11"/>
    </row>
    <row r="605" spans="46:47" x14ac:dyDescent="0.25">
      <c r="AT605" s="11"/>
      <c r="AU605" s="11"/>
    </row>
    <row r="606" spans="46:47" x14ac:dyDescent="0.25">
      <c r="AT606" s="11"/>
      <c r="AU606" s="11"/>
    </row>
    <row r="607" spans="46:47" x14ac:dyDescent="0.25">
      <c r="AT607" s="11"/>
      <c r="AU607" s="11"/>
    </row>
    <row r="608" spans="46:47" x14ac:dyDescent="0.25">
      <c r="AT608" s="11"/>
      <c r="AU608" s="11"/>
    </row>
    <row r="609" spans="46:47" x14ac:dyDescent="0.25">
      <c r="AT609" s="11"/>
      <c r="AU609" s="11"/>
    </row>
    <row r="610" spans="46:47" x14ac:dyDescent="0.25">
      <c r="AT610" s="11"/>
      <c r="AU610" s="11"/>
    </row>
    <row r="611" spans="46:47" x14ac:dyDescent="0.25">
      <c r="AT611" s="11"/>
      <c r="AU611" s="11"/>
    </row>
    <row r="612" spans="46:47" x14ac:dyDescent="0.25">
      <c r="AT612" s="11"/>
      <c r="AU612" s="11"/>
    </row>
    <row r="613" spans="46:47" x14ac:dyDescent="0.25">
      <c r="AT613" s="11"/>
      <c r="AU613" s="11"/>
    </row>
    <row r="614" spans="46:47" x14ac:dyDescent="0.25">
      <c r="AT614" s="11"/>
      <c r="AU614" s="11"/>
    </row>
    <row r="615" spans="46:47" x14ac:dyDescent="0.25">
      <c r="AT615" s="11"/>
      <c r="AU615" s="11"/>
    </row>
    <row r="616" spans="46:47" x14ac:dyDescent="0.25">
      <c r="AT616" s="11"/>
      <c r="AU616" s="11"/>
    </row>
    <row r="617" spans="46:47" x14ac:dyDescent="0.25">
      <c r="AT617" s="11"/>
      <c r="AU617" s="11"/>
    </row>
    <row r="618" spans="46:47" x14ac:dyDescent="0.25">
      <c r="AT618" s="11"/>
      <c r="AU618" s="11"/>
    </row>
    <row r="619" spans="46:47" x14ac:dyDescent="0.25">
      <c r="AT619" s="11"/>
      <c r="AU619" s="11"/>
    </row>
    <row r="620" spans="46:47" x14ac:dyDescent="0.25">
      <c r="AT620" s="11"/>
      <c r="AU620" s="11"/>
    </row>
    <row r="621" spans="46:47" x14ac:dyDescent="0.25">
      <c r="AT621" s="11"/>
      <c r="AU621" s="11"/>
    </row>
    <row r="622" spans="46:47" x14ac:dyDescent="0.25">
      <c r="AT622" s="11"/>
      <c r="AU622" s="11"/>
    </row>
    <row r="623" spans="46:47" x14ac:dyDescent="0.25">
      <c r="AT623" s="11"/>
      <c r="AU623" s="11"/>
    </row>
    <row r="624" spans="46:47" x14ac:dyDescent="0.25">
      <c r="AT624" s="11"/>
      <c r="AU624" s="11"/>
    </row>
    <row r="625" spans="46:47" x14ac:dyDescent="0.25">
      <c r="AT625" s="11"/>
      <c r="AU625" s="11"/>
    </row>
    <row r="626" spans="46:47" x14ac:dyDescent="0.25">
      <c r="AT626" s="11"/>
      <c r="AU626" s="11"/>
    </row>
    <row r="627" spans="46:47" x14ac:dyDescent="0.25">
      <c r="AT627" s="11"/>
      <c r="AU627" s="11"/>
    </row>
    <row r="628" spans="46:47" x14ac:dyDescent="0.25">
      <c r="AT628" s="11"/>
      <c r="AU628" s="11"/>
    </row>
    <row r="629" spans="46:47" x14ac:dyDescent="0.25">
      <c r="AT629" s="11"/>
      <c r="AU629" s="11"/>
    </row>
    <row r="630" spans="46:47" x14ac:dyDescent="0.25">
      <c r="AT630" s="11"/>
      <c r="AU630" s="11"/>
    </row>
    <row r="631" spans="46:47" x14ac:dyDescent="0.25">
      <c r="AT631" s="11"/>
      <c r="AU631" s="11"/>
    </row>
    <row r="632" spans="46:47" x14ac:dyDescent="0.25">
      <c r="AT632" s="11"/>
      <c r="AU632" s="11"/>
    </row>
    <row r="633" spans="46:47" x14ac:dyDescent="0.25">
      <c r="AT633" s="11"/>
      <c r="AU633" s="11"/>
    </row>
    <row r="634" spans="46:47" x14ac:dyDescent="0.25">
      <c r="AT634" s="11"/>
      <c r="AU634" s="11"/>
    </row>
    <row r="635" spans="46:47" x14ac:dyDescent="0.25">
      <c r="AT635" s="11"/>
      <c r="AU635" s="11"/>
    </row>
    <row r="636" spans="46:47" x14ac:dyDescent="0.25">
      <c r="AT636" s="11"/>
      <c r="AU636" s="11"/>
    </row>
    <row r="637" spans="46:47" x14ac:dyDescent="0.25">
      <c r="AT637" s="11"/>
      <c r="AU637" s="11"/>
    </row>
    <row r="638" spans="46:47" x14ac:dyDescent="0.25">
      <c r="AT638" s="11"/>
      <c r="AU638" s="11"/>
    </row>
    <row r="639" spans="46:47" x14ac:dyDescent="0.25">
      <c r="AT639" s="11"/>
      <c r="AU639" s="11"/>
    </row>
    <row r="640" spans="46:47" x14ac:dyDescent="0.25">
      <c r="AT640" s="11"/>
      <c r="AU640" s="11"/>
    </row>
    <row r="641" spans="46:47" x14ac:dyDescent="0.25">
      <c r="AT641" s="11"/>
      <c r="AU641" s="11"/>
    </row>
    <row r="642" spans="46:47" x14ac:dyDescent="0.25">
      <c r="AT642" s="11"/>
      <c r="AU642" s="11"/>
    </row>
    <row r="643" spans="46:47" x14ac:dyDescent="0.25">
      <c r="AT643" s="11"/>
      <c r="AU643" s="11"/>
    </row>
    <row r="644" spans="46:47" x14ac:dyDescent="0.25">
      <c r="AT644" s="11"/>
      <c r="AU644" s="11"/>
    </row>
    <row r="645" spans="46:47" x14ac:dyDescent="0.25">
      <c r="AT645" s="11"/>
      <c r="AU645" s="11"/>
    </row>
    <row r="646" spans="46:47" x14ac:dyDescent="0.25">
      <c r="AT646" s="11"/>
      <c r="AU646" s="11"/>
    </row>
    <row r="647" spans="46:47" x14ac:dyDescent="0.25">
      <c r="AT647" s="11"/>
      <c r="AU647" s="11"/>
    </row>
    <row r="648" spans="46:47" x14ac:dyDescent="0.25">
      <c r="AT648" s="11"/>
      <c r="AU648" s="11"/>
    </row>
    <row r="649" spans="46:47" x14ac:dyDescent="0.25">
      <c r="AT649" s="11"/>
      <c r="AU649" s="11"/>
    </row>
    <row r="650" spans="46:47" x14ac:dyDescent="0.25">
      <c r="AT650" s="11"/>
      <c r="AU650" s="11"/>
    </row>
    <row r="651" spans="46:47" x14ac:dyDescent="0.25">
      <c r="AT651" s="11"/>
      <c r="AU651" s="11"/>
    </row>
    <row r="652" spans="46:47" x14ac:dyDescent="0.25">
      <c r="AT652" s="11"/>
      <c r="AU652" s="11"/>
    </row>
    <row r="653" spans="46:47" x14ac:dyDescent="0.25">
      <c r="AT653" s="11"/>
      <c r="AU653" s="11"/>
    </row>
    <row r="654" spans="46:47" x14ac:dyDescent="0.25">
      <c r="AT654" s="11"/>
      <c r="AU654" s="11"/>
    </row>
    <row r="655" spans="46:47" x14ac:dyDescent="0.25">
      <c r="AT655" s="11"/>
      <c r="AU655" s="11"/>
    </row>
    <row r="656" spans="46:47" x14ac:dyDescent="0.25">
      <c r="AT656" s="11"/>
      <c r="AU656" s="11"/>
    </row>
    <row r="657" spans="46:47" x14ac:dyDescent="0.25">
      <c r="AT657" s="11"/>
      <c r="AU657" s="11"/>
    </row>
    <row r="658" spans="46:47" x14ac:dyDescent="0.25">
      <c r="AT658" s="11"/>
      <c r="AU658" s="11"/>
    </row>
    <row r="659" spans="46:47" x14ac:dyDescent="0.25">
      <c r="AT659" s="11"/>
      <c r="AU659" s="11"/>
    </row>
    <row r="660" spans="46:47" x14ac:dyDescent="0.25">
      <c r="AT660" s="11"/>
      <c r="AU660" s="11"/>
    </row>
    <row r="661" spans="46:47" x14ac:dyDescent="0.25">
      <c r="AT661" s="11"/>
      <c r="AU661" s="11"/>
    </row>
    <row r="662" spans="46:47" x14ac:dyDescent="0.25">
      <c r="AT662" s="11"/>
      <c r="AU662" s="11"/>
    </row>
    <row r="663" spans="46:47" x14ac:dyDescent="0.25">
      <c r="AT663" s="11"/>
      <c r="AU663" s="11"/>
    </row>
    <row r="664" spans="46:47" x14ac:dyDescent="0.25">
      <c r="AT664" s="11"/>
      <c r="AU664" s="11"/>
    </row>
    <row r="665" spans="46:47" x14ac:dyDescent="0.25">
      <c r="AT665" s="11"/>
      <c r="AU665" s="11"/>
    </row>
    <row r="666" spans="46:47" x14ac:dyDescent="0.25">
      <c r="AT666" s="11"/>
      <c r="AU666" s="11"/>
    </row>
    <row r="667" spans="46:47" x14ac:dyDescent="0.25">
      <c r="AT667" s="11"/>
      <c r="AU667" s="11"/>
    </row>
    <row r="668" spans="46:47" x14ac:dyDescent="0.25">
      <c r="AT668" s="11"/>
      <c r="AU668" s="11"/>
    </row>
    <row r="669" spans="46:47" x14ac:dyDescent="0.25">
      <c r="AT669" s="11"/>
      <c r="AU669" s="11"/>
    </row>
    <row r="670" spans="46:47" x14ac:dyDescent="0.25">
      <c r="AT670" s="11"/>
      <c r="AU670" s="11"/>
    </row>
    <row r="671" spans="46:47" x14ac:dyDescent="0.25">
      <c r="AT671" s="11"/>
      <c r="AU671" s="11"/>
    </row>
    <row r="672" spans="46:47" x14ac:dyDescent="0.25">
      <c r="AT672" s="11"/>
      <c r="AU672" s="11"/>
    </row>
    <row r="673" spans="46:47" x14ac:dyDescent="0.25">
      <c r="AT673" s="11"/>
      <c r="AU673" s="11"/>
    </row>
    <row r="674" spans="46:47" x14ac:dyDescent="0.25">
      <c r="AT674" s="11"/>
      <c r="AU674" s="11"/>
    </row>
    <row r="675" spans="46:47" x14ac:dyDescent="0.25">
      <c r="AT675" s="11"/>
      <c r="AU675" s="11"/>
    </row>
    <row r="676" spans="46:47" x14ac:dyDescent="0.25">
      <c r="AT676" s="11"/>
      <c r="AU676" s="11"/>
    </row>
    <row r="677" spans="46:47" x14ac:dyDescent="0.25">
      <c r="AT677" s="11"/>
      <c r="AU677" s="11"/>
    </row>
    <row r="678" spans="46:47" x14ac:dyDescent="0.25">
      <c r="AT678" s="11"/>
      <c r="AU678" s="11"/>
    </row>
    <row r="679" spans="46:47" x14ac:dyDescent="0.25">
      <c r="AT679" s="11"/>
      <c r="AU679" s="11"/>
    </row>
    <row r="680" spans="46:47" x14ac:dyDescent="0.25">
      <c r="AT680" s="11"/>
      <c r="AU680" s="11"/>
    </row>
    <row r="681" spans="46:47" x14ac:dyDescent="0.25">
      <c r="AT681" s="11"/>
      <c r="AU681" s="11"/>
    </row>
    <row r="682" spans="46:47" x14ac:dyDescent="0.25">
      <c r="AT682" s="11"/>
      <c r="AU682" s="11"/>
    </row>
    <row r="683" spans="46:47" x14ac:dyDescent="0.25">
      <c r="AT683" s="11"/>
      <c r="AU683" s="11"/>
    </row>
    <row r="684" spans="46:47" x14ac:dyDescent="0.25">
      <c r="AT684" s="11"/>
      <c r="AU684" s="11"/>
    </row>
    <row r="685" spans="46:47" x14ac:dyDescent="0.25">
      <c r="AT685" s="11"/>
      <c r="AU685" s="11"/>
    </row>
    <row r="686" spans="46:47" x14ac:dyDescent="0.25">
      <c r="AT686" s="11"/>
      <c r="AU686" s="11"/>
    </row>
    <row r="687" spans="46:47" x14ac:dyDescent="0.25">
      <c r="AT687" s="11"/>
      <c r="AU687" s="11"/>
    </row>
    <row r="688" spans="46:47" x14ac:dyDescent="0.25">
      <c r="AT688" s="11"/>
      <c r="AU688" s="11"/>
    </row>
    <row r="689" spans="46:47" x14ac:dyDescent="0.25">
      <c r="AT689" s="11"/>
      <c r="AU689" s="11"/>
    </row>
    <row r="690" spans="46:47" x14ac:dyDescent="0.25">
      <c r="AT690" s="11"/>
      <c r="AU690" s="11"/>
    </row>
    <row r="691" spans="46:47" x14ac:dyDescent="0.25">
      <c r="AT691" s="11"/>
      <c r="AU691" s="11"/>
    </row>
    <row r="692" spans="46:47" x14ac:dyDescent="0.25">
      <c r="AT692" s="11"/>
      <c r="AU692" s="11"/>
    </row>
    <row r="693" spans="46:47" x14ac:dyDescent="0.25">
      <c r="AT693" s="11"/>
      <c r="AU693" s="11"/>
    </row>
    <row r="694" spans="46:47" x14ac:dyDescent="0.25">
      <c r="AT694" s="11"/>
      <c r="AU694" s="11"/>
    </row>
    <row r="695" spans="46:47" x14ac:dyDescent="0.25">
      <c r="AT695" s="11"/>
      <c r="AU695" s="11"/>
    </row>
    <row r="696" spans="46:47" x14ac:dyDescent="0.25">
      <c r="AT696" s="11"/>
      <c r="AU696" s="11"/>
    </row>
    <row r="697" spans="46:47" x14ac:dyDescent="0.25">
      <c r="AT697" s="11"/>
      <c r="AU697" s="11"/>
    </row>
    <row r="698" spans="46:47" x14ac:dyDescent="0.25">
      <c r="AT698" s="11"/>
      <c r="AU698" s="11"/>
    </row>
    <row r="699" spans="46:47" x14ac:dyDescent="0.25">
      <c r="AT699" s="11"/>
      <c r="AU699" s="11"/>
    </row>
    <row r="700" spans="46:47" x14ac:dyDescent="0.25">
      <c r="AT700" s="11"/>
      <c r="AU700" s="11"/>
    </row>
    <row r="701" spans="46:47" x14ac:dyDescent="0.25">
      <c r="AT701" s="11"/>
      <c r="AU701" s="11"/>
    </row>
    <row r="702" spans="46:47" x14ac:dyDescent="0.25">
      <c r="AT702" s="11"/>
      <c r="AU702" s="11"/>
    </row>
    <row r="703" spans="46:47" x14ac:dyDescent="0.25">
      <c r="AT703" s="11"/>
      <c r="AU703" s="11"/>
    </row>
    <row r="704" spans="46:47" x14ac:dyDescent="0.25">
      <c r="AT704" s="11"/>
      <c r="AU704" s="11"/>
    </row>
    <row r="705" spans="46:47" x14ac:dyDescent="0.25">
      <c r="AT705" s="11"/>
      <c r="AU705" s="11"/>
    </row>
    <row r="706" spans="46:47" x14ac:dyDescent="0.25">
      <c r="AT706" s="11"/>
      <c r="AU706" s="11"/>
    </row>
    <row r="707" spans="46:47" x14ac:dyDescent="0.25">
      <c r="AT707" s="11"/>
      <c r="AU707" s="11"/>
    </row>
    <row r="708" spans="46:47" x14ac:dyDescent="0.25">
      <c r="AT708" s="11"/>
      <c r="AU708" s="11"/>
    </row>
    <row r="709" spans="46:47" x14ac:dyDescent="0.25">
      <c r="AT709" s="11"/>
      <c r="AU709" s="11"/>
    </row>
    <row r="710" spans="46:47" x14ac:dyDescent="0.25">
      <c r="AT710" s="11"/>
      <c r="AU710" s="11"/>
    </row>
    <row r="711" spans="46:47" x14ac:dyDescent="0.25">
      <c r="AT711" s="11"/>
      <c r="AU711" s="11"/>
    </row>
    <row r="712" spans="46:47" x14ac:dyDescent="0.25">
      <c r="AT712" s="11"/>
      <c r="AU712" s="11"/>
    </row>
    <row r="713" spans="46:47" x14ac:dyDescent="0.25">
      <c r="AT713" s="11"/>
      <c r="AU713" s="11"/>
    </row>
    <row r="714" spans="46:47" x14ac:dyDescent="0.25">
      <c r="AT714" s="11"/>
      <c r="AU714" s="11"/>
    </row>
    <row r="715" spans="46:47" x14ac:dyDescent="0.25">
      <c r="AT715" s="11"/>
      <c r="AU715" s="11"/>
    </row>
    <row r="716" spans="46:47" x14ac:dyDescent="0.25">
      <c r="AT716" s="11"/>
      <c r="AU716" s="11"/>
    </row>
    <row r="717" spans="46:47" x14ac:dyDescent="0.25">
      <c r="AT717" s="11"/>
      <c r="AU717" s="11"/>
    </row>
    <row r="718" spans="46:47" x14ac:dyDescent="0.25">
      <c r="AT718" s="11"/>
      <c r="AU718" s="11"/>
    </row>
    <row r="719" spans="46:47" x14ac:dyDescent="0.25">
      <c r="AT719" s="11"/>
      <c r="AU719" s="11"/>
    </row>
    <row r="720" spans="46:47" x14ac:dyDescent="0.25">
      <c r="AT720" s="11"/>
      <c r="AU720" s="11"/>
    </row>
    <row r="721" spans="46:47" x14ac:dyDescent="0.25">
      <c r="AT721" s="11"/>
      <c r="AU721" s="11"/>
    </row>
    <row r="722" spans="46:47" x14ac:dyDescent="0.25">
      <c r="AT722" s="11"/>
      <c r="AU722" s="11"/>
    </row>
    <row r="723" spans="46:47" x14ac:dyDescent="0.25">
      <c r="AT723" s="11"/>
      <c r="AU723" s="11"/>
    </row>
    <row r="724" spans="46:47" x14ac:dyDescent="0.25">
      <c r="AT724" s="11"/>
      <c r="AU724" s="11"/>
    </row>
    <row r="725" spans="46:47" x14ac:dyDescent="0.25">
      <c r="AT725" s="11"/>
      <c r="AU725" s="11"/>
    </row>
    <row r="726" spans="46:47" x14ac:dyDescent="0.25">
      <c r="AT726" s="11"/>
      <c r="AU726" s="11"/>
    </row>
    <row r="727" spans="46:47" x14ac:dyDescent="0.25">
      <c r="AT727" s="11"/>
      <c r="AU727" s="11"/>
    </row>
    <row r="728" spans="46:47" x14ac:dyDescent="0.25">
      <c r="AT728" s="11"/>
      <c r="AU728" s="11"/>
    </row>
    <row r="729" spans="46:47" x14ac:dyDescent="0.25">
      <c r="AT729" s="11"/>
      <c r="AU729" s="11"/>
    </row>
    <row r="730" spans="46:47" x14ac:dyDescent="0.25">
      <c r="AT730" s="11"/>
      <c r="AU730" s="11"/>
    </row>
    <row r="731" spans="46:47" x14ac:dyDescent="0.25">
      <c r="AT731" s="11"/>
      <c r="AU731" s="11"/>
    </row>
    <row r="732" spans="46:47" x14ac:dyDescent="0.25">
      <c r="AT732" s="11"/>
      <c r="AU732" s="11"/>
    </row>
    <row r="733" spans="46:47" x14ac:dyDescent="0.25">
      <c r="AT733" s="11"/>
      <c r="AU733" s="11"/>
    </row>
    <row r="734" spans="46:47" x14ac:dyDescent="0.25">
      <c r="AT734" s="11"/>
      <c r="AU734" s="11"/>
    </row>
    <row r="735" spans="46:47" x14ac:dyDescent="0.25">
      <c r="AT735" s="11"/>
      <c r="AU735" s="11"/>
    </row>
    <row r="736" spans="46:47" x14ac:dyDescent="0.25">
      <c r="AT736" s="11"/>
      <c r="AU736" s="11"/>
    </row>
    <row r="737" spans="46:47" x14ac:dyDescent="0.25">
      <c r="AT737" s="11"/>
      <c r="AU737" s="11"/>
    </row>
    <row r="738" spans="46:47" x14ac:dyDescent="0.25">
      <c r="AT738" s="11"/>
      <c r="AU738" s="11"/>
    </row>
    <row r="739" spans="46:47" x14ac:dyDescent="0.25">
      <c r="AT739" s="11"/>
      <c r="AU739" s="11"/>
    </row>
    <row r="740" spans="46:47" x14ac:dyDescent="0.25">
      <c r="AT740" s="11"/>
      <c r="AU740" s="11"/>
    </row>
    <row r="741" spans="46:47" x14ac:dyDescent="0.25">
      <c r="AT741" s="11"/>
      <c r="AU741" s="11"/>
    </row>
    <row r="742" spans="46:47" x14ac:dyDescent="0.25">
      <c r="AT742" s="11"/>
      <c r="AU742" s="11"/>
    </row>
    <row r="743" spans="46:47" x14ac:dyDescent="0.25">
      <c r="AT743" s="11"/>
      <c r="AU743" s="11"/>
    </row>
    <row r="744" spans="46:47" x14ac:dyDescent="0.25">
      <c r="AT744" s="11"/>
      <c r="AU744" s="11"/>
    </row>
    <row r="745" spans="46:47" x14ac:dyDescent="0.25">
      <c r="AT745" s="11"/>
      <c r="AU745" s="11"/>
    </row>
    <row r="746" spans="46:47" x14ac:dyDescent="0.25">
      <c r="AT746" s="11"/>
      <c r="AU746" s="11"/>
    </row>
    <row r="747" spans="46:47" x14ac:dyDescent="0.25">
      <c r="AT747" s="11"/>
      <c r="AU747" s="11"/>
    </row>
    <row r="748" spans="46:47" x14ac:dyDescent="0.25">
      <c r="AT748" s="11"/>
      <c r="AU748" s="11"/>
    </row>
    <row r="749" spans="46:47" x14ac:dyDescent="0.25">
      <c r="AT749" s="11"/>
      <c r="AU749" s="11"/>
    </row>
    <row r="750" spans="46:47" x14ac:dyDescent="0.25">
      <c r="AT750" s="11"/>
      <c r="AU750" s="11"/>
    </row>
    <row r="751" spans="46:47" x14ac:dyDescent="0.25">
      <c r="AT751" s="11"/>
      <c r="AU751" s="11"/>
    </row>
    <row r="752" spans="46:47" x14ac:dyDescent="0.25">
      <c r="AT752" s="11"/>
      <c r="AU752" s="11"/>
    </row>
    <row r="753" spans="46:47" x14ac:dyDescent="0.25">
      <c r="AT753" s="11"/>
      <c r="AU753" s="11"/>
    </row>
    <row r="754" spans="46:47" x14ac:dyDescent="0.25">
      <c r="AT754" s="11"/>
      <c r="AU754" s="11"/>
    </row>
    <row r="755" spans="46:47" x14ac:dyDescent="0.25">
      <c r="AT755" s="11"/>
      <c r="AU755" s="11"/>
    </row>
    <row r="756" spans="46:47" x14ac:dyDescent="0.25">
      <c r="AT756" s="11"/>
      <c r="AU756" s="11"/>
    </row>
    <row r="757" spans="46:47" x14ac:dyDescent="0.25">
      <c r="AT757" s="11"/>
      <c r="AU757" s="11"/>
    </row>
    <row r="758" spans="46:47" x14ac:dyDescent="0.25">
      <c r="AT758" s="11"/>
      <c r="AU758" s="11"/>
    </row>
    <row r="759" spans="46:47" x14ac:dyDescent="0.25">
      <c r="AT759" s="11"/>
      <c r="AU759" s="11"/>
    </row>
    <row r="760" spans="46:47" x14ac:dyDescent="0.25">
      <c r="AT760" s="11"/>
      <c r="AU760" s="11"/>
    </row>
    <row r="761" spans="46:47" x14ac:dyDescent="0.25">
      <c r="AT761" s="11"/>
      <c r="AU761" s="11"/>
    </row>
    <row r="762" spans="46:47" x14ac:dyDescent="0.25">
      <c r="AT762" s="11"/>
      <c r="AU762" s="11"/>
    </row>
    <row r="763" spans="46:47" x14ac:dyDescent="0.25">
      <c r="AT763" s="11"/>
      <c r="AU763" s="11"/>
    </row>
    <row r="764" spans="46:47" x14ac:dyDescent="0.25">
      <c r="AT764" s="11"/>
      <c r="AU764" s="11"/>
    </row>
    <row r="765" spans="46:47" x14ac:dyDescent="0.25">
      <c r="AT765" s="11"/>
      <c r="AU765" s="11"/>
    </row>
    <row r="766" spans="46:47" x14ac:dyDescent="0.25">
      <c r="AT766" s="11"/>
      <c r="AU766" s="11"/>
    </row>
    <row r="767" spans="46:47" x14ac:dyDescent="0.25">
      <c r="AT767" s="11"/>
      <c r="AU767" s="11"/>
    </row>
    <row r="768" spans="46:47" x14ac:dyDescent="0.25">
      <c r="AT768" s="11"/>
      <c r="AU768" s="11"/>
    </row>
    <row r="769" spans="46:47" x14ac:dyDescent="0.25">
      <c r="AT769" s="11"/>
      <c r="AU769" s="11"/>
    </row>
    <row r="770" spans="46:47" x14ac:dyDescent="0.25">
      <c r="AT770" s="11"/>
      <c r="AU770" s="11"/>
    </row>
    <row r="771" spans="46:47" x14ac:dyDescent="0.25">
      <c r="AT771" s="11"/>
      <c r="AU771" s="11"/>
    </row>
    <row r="772" spans="46:47" x14ac:dyDescent="0.25">
      <c r="AT772" s="11"/>
      <c r="AU772" s="11"/>
    </row>
    <row r="773" spans="46:47" x14ac:dyDescent="0.25">
      <c r="AT773" s="11"/>
      <c r="AU773" s="11"/>
    </row>
    <row r="774" spans="46:47" x14ac:dyDescent="0.25">
      <c r="AT774" s="11"/>
      <c r="AU774" s="11"/>
    </row>
    <row r="775" spans="46:47" x14ac:dyDescent="0.25">
      <c r="AT775" s="11"/>
      <c r="AU775" s="11"/>
    </row>
    <row r="776" spans="46:47" x14ac:dyDescent="0.25">
      <c r="AT776" s="11"/>
      <c r="AU776" s="11"/>
    </row>
    <row r="777" spans="46:47" x14ac:dyDescent="0.25">
      <c r="AT777" s="11"/>
      <c r="AU777" s="11"/>
    </row>
    <row r="778" spans="46:47" x14ac:dyDescent="0.25">
      <c r="AT778" s="11"/>
      <c r="AU778" s="11"/>
    </row>
    <row r="779" spans="46:47" x14ac:dyDescent="0.25">
      <c r="AT779" s="11"/>
      <c r="AU779" s="11"/>
    </row>
    <row r="780" spans="46:47" x14ac:dyDescent="0.25">
      <c r="AT780" s="11"/>
      <c r="AU780" s="11"/>
    </row>
    <row r="781" spans="46:47" x14ac:dyDescent="0.25">
      <c r="AT781" s="11"/>
      <c r="AU781" s="11"/>
    </row>
    <row r="782" spans="46:47" x14ac:dyDescent="0.25">
      <c r="AT782" s="11"/>
      <c r="AU782" s="11"/>
    </row>
    <row r="783" spans="46:47" x14ac:dyDescent="0.25">
      <c r="AT783" s="11"/>
      <c r="AU783" s="11"/>
    </row>
    <row r="784" spans="46:47" x14ac:dyDescent="0.25">
      <c r="AT784" s="11"/>
      <c r="AU784" s="11"/>
    </row>
    <row r="785" spans="46:47" x14ac:dyDescent="0.25">
      <c r="AT785" s="11"/>
      <c r="AU785" s="11"/>
    </row>
    <row r="786" spans="46:47" x14ac:dyDescent="0.25">
      <c r="AT786" s="11"/>
      <c r="AU786" s="11"/>
    </row>
    <row r="787" spans="46:47" x14ac:dyDescent="0.25">
      <c r="AT787" s="11"/>
      <c r="AU787" s="11"/>
    </row>
    <row r="788" spans="46:47" x14ac:dyDescent="0.25">
      <c r="AT788" s="11"/>
      <c r="AU788" s="11"/>
    </row>
    <row r="789" spans="46:47" x14ac:dyDescent="0.25">
      <c r="AT789" s="11"/>
      <c r="AU789" s="11"/>
    </row>
    <row r="790" spans="46:47" x14ac:dyDescent="0.25">
      <c r="AT790" s="11"/>
      <c r="AU790" s="11"/>
    </row>
    <row r="791" spans="46:47" x14ac:dyDescent="0.25">
      <c r="AT791" s="11"/>
      <c r="AU791" s="11"/>
    </row>
    <row r="792" spans="46:47" x14ac:dyDescent="0.25">
      <c r="AT792" s="11"/>
      <c r="AU792" s="11"/>
    </row>
    <row r="793" spans="46:47" x14ac:dyDescent="0.25">
      <c r="AT793" s="11"/>
      <c r="AU793" s="11"/>
    </row>
    <row r="794" spans="46:47" x14ac:dyDescent="0.25">
      <c r="AT794" s="11"/>
      <c r="AU794" s="11"/>
    </row>
    <row r="795" spans="46:47" x14ac:dyDescent="0.25">
      <c r="AT795" s="11"/>
      <c r="AU795" s="11"/>
    </row>
    <row r="796" spans="46:47" x14ac:dyDescent="0.25">
      <c r="AT796" s="11"/>
      <c r="AU796" s="11"/>
    </row>
    <row r="797" spans="46:47" x14ac:dyDescent="0.25">
      <c r="AT797" s="11"/>
      <c r="AU797" s="11"/>
    </row>
    <row r="798" spans="46:47" x14ac:dyDescent="0.25">
      <c r="AT798" s="11"/>
      <c r="AU798" s="11"/>
    </row>
    <row r="799" spans="46:47" x14ac:dyDescent="0.25">
      <c r="AT799" s="11"/>
      <c r="AU799" s="11"/>
    </row>
    <row r="800" spans="46:47" x14ac:dyDescent="0.25">
      <c r="AT800" s="11"/>
      <c r="AU800" s="11"/>
    </row>
    <row r="801" spans="46:47" x14ac:dyDescent="0.25">
      <c r="AT801" s="11"/>
      <c r="AU801" s="11"/>
    </row>
    <row r="802" spans="46:47" x14ac:dyDescent="0.25">
      <c r="AT802" s="11"/>
      <c r="AU802" s="11"/>
    </row>
    <row r="803" spans="46:47" x14ac:dyDescent="0.25">
      <c r="AT803" s="11"/>
      <c r="AU803" s="11"/>
    </row>
    <row r="804" spans="46:47" x14ac:dyDescent="0.25">
      <c r="AT804" s="11"/>
      <c r="AU804" s="11"/>
    </row>
    <row r="805" spans="46:47" x14ac:dyDescent="0.25">
      <c r="AT805" s="11"/>
      <c r="AU805" s="11"/>
    </row>
    <row r="806" spans="46:47" x14ac:dyDescent="0.25">
      <c r="AT806" s="11"/>
      <c r="AU806" s="11"/>
    </row>
    <row r="807" spans="46:47" x14ac:dyDescent="0.25">
      <c r="AT807" s="11"/>
      <c r="AU807" s="11"/>
    </row>
    <row r="808" spans="46:47" x14ac:dyDescent="0.25">
      <c r="AT808" s="11"/>
      <c r="AU808" s="11"/>
    </row>
    <row r="809" spans="46:47" x14ac:dyDescent="0.25">
      <c r="AT809" s="11"/>
      <c r="AU809" s="11"/>
    </row>
    <row r="810" spans="46:47" x14ac:dyDescent="0.25">
      <c r="AT810" s="11"/>
      <c r="AU810" s="11"/>
    </row>
    <row r="811" spans="46:47" x14ac:dyDescent="0.25">
      <c r="AT811" s="11"/>
      <c r="AU811" s="11"/>
    </row>
    <row r="812" spans="46:47" x14ac:dyDescent="0.25">
      <c r="AT812" s="11"/>
      <c r="AU812" s="11"/>
    </row>
    <row r="813" spans="46:47" x14ac:dyDescent="0.25">
      <c r="AT813" s="11"/>
      <c r="AU813" s="11"/>
    </row>
    <row r="814" spans="46:47" x14ac:dyDescent="0.25">
      <c r="AT814" s="11"/>
      <c r="AU814" s="11"/>
    </row>
    <row r="815" spans="46:47" x14ac:dyDescent="0.25">
      <c r="AT815" s="11"/>
      <c r="AU815" s="11"/>
    </row>
    <row r="816" spans="46:47" x14ac:dyDescent="0.25">
      <c r="AT816" s="11"/>
      <c r="AU816" s="11"/>
    </row>
    <row r="817" spans="46:47" x14ac:dyDescent="0.25">
      <c r="AT817" s="11"/>
      <c r="AU817" s="11"/>
    </row>
    <row r="818" spans="46:47" x14ac:dyDescent="0.25">
      <c r="AT818" s="11"/>
      <c r="AU818" s="11"/>
    </row>
    <row r="819" spans="46:47" x14ac:dyDescent="0.25">
      <c r="AT819" s="11"/>
      <c r="AU819" s="11"/>
    </row>
    <row r="820" spans="46:47" x14ac:dyDescent="0.25">
      <c r="AT820" s="11"/>
      <c r="AU820" s="11"/>
    </row>
    <row r="821" spans="46:47" x14ac:dyDescent="0.25">
      <c r="AT821" s="11"/>
      <c r="AU821" s="11"/>
    </row>
    <row r="822" spans="46:47" x14ac:dyDescent="0.25">
      <c r="AT822" s="11"/>
      <c r="AU822" s="11"/>
    </row>
    <row r="823" spans="46:47" x14ac:dyDescent="0.25">
      <c r="AT823" s="11"/>
      <c r="AU823" s="11"/>
    </row>
    <row r="824" spans="46:47" x14ac:dyDescent="0.25">
      <c r="AT824" s="11"/>
      <c r="AU824" s="11"/>
    </row>
    <row r="825" spans="46:47" x14ac:dyDescent="0.25">
      <c r="AT825" s="11"/>
      <c r="AU825" s="11"/>
    </row>
    <row r="826" spans="46:47" x14ac:dyDescent="0.25">
      <c r="AT826" s="11"/>
      <c r="AU826" s="11"/>
    </row>
    <row r="827" spans="46:47" x14ac:dyDescent="0.25">
      <c r="AT827" s="11"/>
      <c r="AU827" s="11"/>
    </row>
    <row r="828" spans="46:47" x14ac:dyDescent="0.25">
      <c r="AT828" s="11"/>
      <c r="AU828" s="11"/>
    </row>
    <row r="829" spans="46:47" x14ac:dyDescent="0.25">
      <c r="AT829" s="11"/>
      <c r="AU829" s="11"/>
    </row>
    <row r="830" spans="46:47" x14ac:dyDescent="0.25">
      <c r="AT830" s="11"/>
      <c r="AU830" s="11"/>
    </row>
    <row r="831" spans="46:47" x14ac:dyDescent="0.25">
      <c r="AT831" s="11"/>
      <c r="AU831" s="11"/>
    </row>
    <row r="832" spans="46:47" x14ac:dyDescent="0.25">
      <c r="AT832" s="11"/>
      <c r="AU832" s="11"/>
    </row>
    <row r="833" spans="46:47" x14ac:dyDescent="0.25">
      <c r="AT833" s="11"/>
      <c r="AU833" s="11"/>
    </row>
    <row r="834" spans="46:47" x14ac:dyDescent="0.25">
      <c r="AT834" s="11"/>
      <c r="AU834" s="11"/>
    </row>
    <row r="835" spans="46:47" x14ac:dyDescent="0.25">
      <c r="AT835" s="11"/>
      <c r="AU835" s="11"/>
    </row>
    <row r="836" spans="46:47" x14ac:dyDescent="0.25">
      <c r="AT836" s="11"/>
      <c r="AU836" s="11"/>
    </row>
    <row r="837" spans="46:47" x14ac:dyDescent="0.25">
      <c r="AT837" s="11"/>
      <c r="AU837" s="11"/>
    </row>
    <row r="838" spans="46:47" x14ac:dyDescent="0.25">
      <c r="AT838" s="11"/>
      <c r="AU838" s="11"/>
    </row>
    <row r="839" spans="46:47" x14ac:dyDescent="0.25">
      <c r="AT839" s="11"/>
      <c r="AU839" s="11"/>
    </row>
    <row r="840" spans="46:47" x14ac:dyDescent="0.25">
      <c r="AT840" s="11"/>
      <c r="AU840" s="11"/>
    </row>
    <row r="841" spans="46:47" x14ac:dyDescent="0.25">
      <c r="AT841" s="11"/>
      <c r="AU841" s="11"/>
    </row>
    <row r="842" spans="46:47" x14ac:dyDescent="0.25">
      <c r="AT842" s="11"/>
      <c r="AU842" s="11"/>
    </row>
    <row r="843" spans="46:47" x14ac:dyDescent="0.25">
      <c r="AT843" s="11"/>
      <c r="AU843" s="11"/>
    </row>
    <row r="844" spans="46:47" x14ac:dyDescent="0.25">
      <c r="AT844" s="11"/>
      <c r="AU844" s="11"/>
    </row>
    <row r="845" spans="46:47" x14ac:dyDescent="0.25">
      <c r="AT845" s="11"/>
      <c r="AU845" s="11"/>
    </row>
    <row r="846" spans="46:47" x14ac:dyDescent="0.25">
      <c r="AT846" s="11"/>
      <c r="AU846" s="11"/>
    </row>
    <row r="847" spans="46:47" x14ac:dyDescent="0.25">
      <c r="AT847" s="11"/>
      <c r="AU847" s="11"/>
    </row>
    <row r="848" spans="46:47" x14ac:dyDescent="0.25">
      <c r="AT848" s="11"/>
      <c r="AU848" s="11"/>
    </row>
    <row r="849" spans="46:47" x14ac:dyDescent="0.25">
      <c r="AT849" s="11"/>
      <c r="AU849" s="11"/>
    </row>
    <row r="850" spans="46:47" x14ac:dyDescent="0.25">
      <c r="AT850" s="11"/>
      <c r="AU850" s="11"/>
    </row>
    <row r="851" spans="46:47" x14ac:dyDescent="0.25">
      <c r="AT851" s="11"/>
      <c r="AU851" s="11"/>
    </row>
    <row r="852" spans="46:47" x14ac:dyDescent="0.25">
      <c r="AT852" s="11"/>
      <c r="AU852" s="11"/>
    </row>
    <row r="853" spans="46:47" x14ac:dyDescent="0.25">
      <c r="AT853" s="11"/>
      <c r="AU853" s="11"/>
    </row>
    <row r="854" spans="46:47" x14ac:dyDescent="0.25">
      <c r="AT854" s="11"/>
      <c r="AU854" s="11"/>
    </row>
    <row r="855" spans="46:47" x14ac:dyDescent="0.25">
      <c r="AT855" s="11"/>
      <c r="AU855" s="11"/>
    </row>
    <row r="856" spans="46:47" x14ac:dyDescent="0.25">
      <c r="AT856" s="11"/>
      <c r="AU856" s="11"/>
    </row>
    <row r="857" spans="46:47" x14ac:dyDescent="0.25">
      <c r="AT857" s="11"/>
      <c r="AU857" s="11"/>
    </row>
    <row r="858" spans="46:47" x14ac:dyDescent="0.25">
      <c r="AT858" s="11"/>
      <c r="AU858" s="11"/>
    </row>
    <row r="859" spans="46:47" x14ac:dyDescent="0.25">
      <c r="AT859" s="11"/>
      <c r="AU859" s="11"/>
    </row>
    <row r="860" spans="46:47" x14ac:dyDescent="0.25">
      <c r="AT860" s="11"/>
      <c r="AU860" s="11"/>
    </row>
    <row r="861" spans="46:47" x14ac:dyDescent="0.25">
      <c r="AT861" s="11"/>
      <c r="AU861" s="11"/>
    </row>
    <row r="862" spans="46:47" x14ac:dyDescent="0.25">
      <c r="AT862" s="11"/>
      <c r="AU862" s="11"/>
    </row>
    <row r="863" spans="46:47" x14ac:dyDescent="0.25">
      <c r="AT863" s="11"/>
      <c r="AU863" s="11"/>
    </row>
    <row r="864" spans="46:47" x14ac:dyDescent="0.25">
      <c r="AT864" s="11"/>
      <c r="AU864" s="11"/>
    </row>
    <row r="865" spans="46:47" x14ac:dyDescent="0.25">
      <c r="AT865" s="11"/>
      <c r="AU865" s="11"/>
    </row>
    <row r="866" spans="46:47" x14ac:dyDescent="0.25">
      <c r="AT866" s="11"/>
      <c r="AU866" s="11"/>
    </row>
    <row r="867" spans="46:47" x14ac:dyDescent="0.25">
      <c r="AT867" s="11"/>
      <c r="AU867" s="11"/>
    </row>
    <row r="868" spans="46:47" x14ac:dyDescent="0.25">
      <c r="AT868" s="11"/>
      <c r="AU868" s="11"/>
    </row>
    <row r="869" spans="46:47" x14ac:dyDescent="0.25">
      <c r="AT869" s="11"/>
      <c r="AU869" s="11"/>
    </row>
    <row r="870" spans="46:47" x14ac:dyDescent="0.25">
      <c r="AT870" s="11"/>
      <c r="AU870" s="11"/>
    </row>
    <row r="871" spans="46:47" x14ac:dyDescent="0.25">
      <c r="AT871" s="11"/>
      <c r="AU871" s="11"/>
    </row>
    <row r="872" spans="46:47" x14ac:dyDescent="0.25">
      <c r="AT872" s="11"/>
      <c r="AU872" s="11"/>
    </row>
    <row r="873" spans="46:47" x14ac:dyDescent="0.25">
      <c r="AT873" s="11"/>
      <c r="AU873" s="11"/>
    </row>
    <row r="874" spans="46:47" x14ac:dyDescent="0.25">
      <c r="AT874" s="11"/>
      <c r="AU874" s="11"/>
    </row>
    <row r="875" spans="46:47" x14ac:dyDescent="0.25">
      <c r="AT875" s="11"/>
      <c r="AU875" s="11"/>
    </row>
    <row r="876" spans="46:47" x14ac:dyDescent="0.25">
      <c r="AT876" s="11"/>
      <c r="AU876" s="11"/>
    </row>
    <row r="877" spans="46:47" x14ac:dyDescent="0.25">
      <c r="AT877" s="11"/>
      <c r="AU877" s="11"/>
    </row>
    <row r="878" spans="46:47" x14ac:dyDescent="0.25">
      <c r="AT878" s="11"/>
      <c r="AU878" s="11"/>
    </row>
    <row r="879" spans="46:47" x14ac:dyDescent="0.25">
      <c r="AT879" s="11"/>
      <c r="AU879" s="11"/>
    </row>
    <row r="880" spans="46:47" x14ac:dyDescent="0.25">
      <c r="AT880" s="11"/>
      <c r="AU880" s="11"/>
    </row>
    <row r="881" spans="46:47" x14ac:dyDescent="0.25">
      <c r="AT881" s="11"/>
      <c r="AU881" s="11"/>
    </row>
    <row r="882" spans="46:47" x14ac:dyDescent="0.25">
      <c r="AT882" s="11"/>
      <c r="AU882" s="11"/>
    </row>
    <row r="883" spans="46:47" x14ac:dyDescent="0.25">
      <c r="AT883" s="11"/>
      <c r="AU883" s="11"/>
    </row>
    <row r="884" spans="46:47" x14ac:dyDescent="0.25">
      <c r="AT884" s="11"/>
      <c r="AU884" s="11"/>
    </row>
    <row r="885" spans="46:47" x14ac:dyDescent="0.25">
      <c r="AT885" s="11"/>
      <c r="AU885" s="11"/>
    </row>
    <row r="886" spans="46:47" x14ac:dyDescent="0.25">
      <c r="AT886" s="11"/>
      <c r="AU886" s="11"/>
    </row>
    <row r="887" spans="46:47" x14ac:dyDescent="0.25">
      <c r="AT887" s="11"/>
      <c r="AU887" s="11"/>
    </row>
    <row r="888" spans="46:47" x14ac:dyDescent="0.25">
      <c r="AT888" s="11"/>
      <c r="AU888" s="11"/>
    </row>
    <row r="889" spans="46:47" x14ac:dyDescent="0.25">
      <c r="AT889" s="11"/>
      <c r="AU889" s="11"/>
    </row>
    <row r="890" spans="46:47" x14ac:dyDescent="0.25">
      <c r="AT890" s="11"/>
      <c r="AU890" s="11"/>
    </row>
    <row r="891" spans="46:47" x14ac:dyDescent="0.25">
      <c r="AT891" s="11"/>
      <c r="AU891" s="11"/>
    </row>
    <row r="892" spans="46:47" x14ac:dyDescent="0.25">
      <c r="AT892" s="11"/>
      <c r="AU892" s="11"/>
    </row>
    <row r="893" spans="46:47" x14ac:dyDescent="0.25">
      <c r="AT893" s="11"/>
      <c r="AU893" s="11"/>
    </row>
    <row r="894" spans="46:47" x14ac:dyDescent="0.25">
      <c r="AT894" s="11"/>
      <c r="AU894" s="11"/>
    </row>
    <row r="895" spans="46:47" x14ac:dyDescent="0.25">
      <c r="AT895" s="11"/>
      <c r="AU895" s="11"/>
    </row>
    <row r="896" spans="46:47" x14ac:dyDescent="0.25">
      <c r="AT896" s="11"/>
      <c r="AU896" s="11"/>
    </row>
    <row r="897" spans="46:47" x14ac:dyDescent="0.25">
      <c r="AT897" s="11"/>
      <c r="AU897" s="11"/>
    </row>
    <row r="898" spans="46:47" x14ac:dyDescent="0.25">
      <c r="AT898" s="11"/>
      <c r="AU898" s="11"/>
    </row>
    <row r="899" spans="46:47" x14ac:dyDescent="0.25">
      <c r="AT899" s="11"/>
      <c r="AU899" s="11"/>
    </row>
    <row r="900" spans="46:47" x14ac:dyDescent="0.25">
      <c r="AT900" s="11"/>
      <c r="AU900" s="11"/>
    </row>
    <row r="901" spans="46:47" x14ac:dyDescent="0.25">
      <c r="AU901" s="11"/>
    </row>
    <row r="902" spans="46:47" x14ac:dyDescent="0.25">
      <c r="AU902" s="11"/>
    </row>
    <row r="903" spans="46:47" x14ac:dyDescent="0.25">
      <c r="AU903" s="11"/>
    </row>
    <row r="904" spans="46:47" x14ac:dyDescent="0.25">
      <c r="AU904" s="11"/>
    </row>
    <row r="905" spans="46:47" x14ac:dyDescent="0.25">
      <c r="AU905" s="11"/>
    </row>
    <row r="906" spans="46:47" x14ac:dyDescent="0.25">
      <c r="AU906" s="11"/>
    </row>
    <row r="907" spans="46:47" x14ac:dyDescent="0.25">
      <c r="AU907" s="11"/>
    </row>
    <row r="908" spans="46:47" x14ac:dyDescent="0.25">
      <c r="AU908" s="11"/>
    </row>
    <row r="909" spans="46:47" x14ac:dyDescent="0.25">
      <c r="AU909" s="11"/>
    </row>
    <row r="910" spans="46:47" x14ac:dyDescent="0.25">
      <c r="AU910" s="11"/>
    </row>
    <row r="911" spans="46:47" x14ac:dyDescent="0.25">
      <c r="AU911" s="11"/>
    </row>
    <row r="912" spans="46:47" x14ac:dyDescent="0.25">
      <c r="AU912" s="11"/>
    </row>
    <row r="913" spans="47:47" x14ac:dyDescent="0.25">
      <c r="AU913" s="11"/>
    </row>
    <row r="914" spans="47:47" x14ac:dyDescent="0.25">
      <c r="AU914" s="11"/>
    </row>
    <row r="915" spans="47:47" x14ac:dyDescent="0.25">
      <c r="AU915" s="11"/>
    </row>
    <row r="916" spans="47:47" x14ac:dyDescent="0.25">
      <c r="AU916" s="11"/>
    </row>
    <row r="917" spans="47:47" x14ac:dyDescent="0.25">
      <c r="AU917" s="11"/>
    </row>
    <row r="918" spans="47:47" x14ac:dyDescent="0.25">
      <c r="AU918" s="11"/>
    </row>
    <row r="919" spans="47:47" x14ac:dyDescent="0.25">
      <c r="AU919" s="11"/>
    </row>
    <row r="920" spans="47:47" x14ac:dyDescent="0.25">
      <c r="AU920" s="11"/>
    </row>
    <row r="921" spans="47:47" x14ac:dyDescent="0.25">
      <c r="AU921" s="11"/>
    </row>
    <row r="922" spans="47:47" x14ac:dyDescent="0.25">
      <c r="AU922" s="11"/>
    </row>
    <row r="923" spans="47:47" x14ac:dyDescent="0.25">
      <c r="AU923" s="11"/>
    </row>
    <row r="924" spans="47:47" x14ac:dyDescent="0.25">
      <c r="AU924" s="11"/>
    </row>
    <row r="925" spans="47:47" x14ac:dyDescent="0.25">
      <c r="AU925" s="11"/>
    </row>
    <row r="926" spans="47:47" x14ac:dyDescent="0.25">
      <c r="AU926" s="11"/>
    </row>
    <row r="927" spans="47:47" x14ac:dyDescent="0.25">
      <c r="AU927" s="11"/>
    </row>
    <row r="928" spans="47:47" x14ac:dyDescent="0.25">
      <c r="AU928" s="11"/>
    </row>
    <row r="929" spans="47:47" x14ac:dyDescent="0.25">
      <c r="AU929" s="11"/>
    </row>
    <row r="930" spans="47:47" x14ac:dyDescent="0.25">
      <c r="AU930" s="11"/>
    </row>
    <row r="931" spans="47:47" x14ac:dyDescent="0.25">
      <c r="AU931" s="11"/>
    </row>
    <row r="932" spans="47:47" x14ac:dyDescent="0.25">
      <c r="AU932" s="11"/>
    </row>
    <row r="933" spans="47:47" x14ac:dyDescent="0.25">
      <c r="AU933" s="11"/>
    </row>
    <row r="934" spans="47:47" x14ac:dyDescent="0.25">
      <c r="AU934" s="11"/>
    </row>
    <row r="935" spans="47:47" x14ac:dyDescent="0.25">
      <c r="AU935" s="11"/>
    </row>
    <row r="936" spans="47:47" x14ac:dyDescent="0.25">
      <c r="AU936" s="11"/>
    </row>
    <row r="937" spans="47:47" x14ac:dyDescent="0.25">
      <c r="AU937" s="11"/>
    </row>
    <row r="938" spans="47:47" x14ac:dyDescent="0.25">
      <c r="AU938" s="11"/>
    </row>
    <row r="939" spans="47:47" x14ac:dyDescent="0.25">
      <c r="AU939" s="11"/>
    </row>
    <row r="940" spans="47:47" x14ac:dyDescent="0.25">
      <c r="AU940" s="11"/>
    </row>
    <row r="941" spans="47:47" x14ac:dyDescent="0.25">
      <c r="AU941" s="11"/>
    </row>
    <row r="942" spans="47:47" x14ac:dyDescent="0.25">
      <c r="AU942" s="11"/>
    </row>
    <row r="943" spans="47:47" x14ac:dyDescent="0.25">
      <c r="AU943" s="11"/>
    </row>
    <row r="944" spans="47:47" x14ac:dyDescent="0.25">
      <c r="AU944" s="11"/>
    </row>
    <row r="945" spans="47:47" x14ac:dyDescent="0.25">
      <c r="AU945" s="11"/>
    </row>
    <row r="946" spans="47:47" x14ac:dyDescent="0.25">
      <c r="AU946" s="11"/>
    </row>
    <row r="947" spans="47:47" x14ac:dyDescent="0.25">
      <c r="AU947" s="11"/>
    </row>
    <row r="948" spans="47:47" x14ac:dyDescent="0.25">
      <c r="AU948" s="11"/>
    </row>
    <row r="949" spans="47:47" x14ac:dyDescent="0.25">
      <c r="AU949" s="11"/>
    </row>
    <row r="950" spans="47:47" x14ac:dyDescent="0.25">
      <c r="AU950" s="11"/>
    </row>
    <row r="951" spans="47:47" x14ac:dyDescent="0.25">
      <c r="AU951" s="11"/>
    </row>
    <row r="952" spans="47:47" x14ac:dyDescent="0.25">
      <c r="AU952" s="11"/>
    </row>
    <row r="953" spans="47:47" x14ac:dyDescent="0.25">
      <c r="AU953" s="11"/>
    </row>
    <row r="954" spans="47:47" x14ac:dyDescent="0.25">
      <c r="AU954" s="11"/>
    </row>
    <row r="955" spans="47:47" x14ac:dyDescent="0.25">
      <c r="AU955" s="11"/>
    </row>
    <row r="956" spans="47:47" x14ac:dyDescent="0.25">
      <c r="AU956" s="11"/>
    </row>
    <row r="957" spans="47:47" x14ac:dyDescent="0.25">
      <c r="AU957" s="11"/>
    </row>
    <row r="958" spans="47:47" x14ac:dyDescent="0.25">
      <c r="AU958" s="11"/>
    </row>
    <row r="959" spans="47:47" x14ac:dyDescent="0.25">
      <c r="AU959" s="11"/>
    </row>
    <row r="960" spans="47:47" x14ac:dyDescent="0.25">
      <c r="AU960" s="11"/>
    </row>
    <row r="961" spans="47:47" x14ac:dyDescent="0.25">
      <c r="AU961" s="11"/>
    </row>
    <row r="962" spans="47:47" x14ac:dyDescent="0.25">
      <c r="AU962" s="11"/>
    </row>
    <row r="963" spans="47:47" x14ac:dyDescent="0.25">
      <c r="AU963" s="11"/>
    </row>
    <row r="964" spans="47:47" x14ac:dyDescent="0.25">
      <c r="AU964" s="11"/>
    </row>
    <row r="965" spans="47:47" x14ac:dyDescent="0.25">
      <c r="AU965" s="11"/>
    </row>
    <row r="966" spans="47:47" x14ac:dyDescent="0.25">
      <c r="AU966" s="11"/>
    </row>
    <row r="967" spans="47:47" x14ac:dyDescent="0.25">
      <c r="AU967" s="11"/>
    </row>
    <row r="968" spans="47:47" x14ac:dyDescent="0.25">
      <c r="AU968" s="11"/>
    </row>
    <row r="969" spans="47:47" x14ac:dyDescent="0.25">
      <c r="AU969" s="11"/>
    </row>
    <row r="970" spans="47:47" x14ac:dyDescent="0.25">
      <c r="AU970" s="11"/>
    </row>
    <row r="971" spans="47:47" x14ac:dyDescent="0.25">
      <c r="AU971" s="11"/>
    </row>
    <row r="972" spans="47:47" x14ac:dyDescent="0.25">
      <c r="AU972" s="11"/>
    </row>
    <row r="973" spans="47:47" x14ac:dyDescent="0.25">
      <c r="AU973" s="11"/>
    </row>
    <row r="974" spans="47:47" x14ac:dyDescent="0.25">
      <c r="AU974" s="11"/>
    </row>
    <row r="975" spans="47:47" x14ac:dyDescent="0.25">
      <c r="AU975" s="11"/>
    </row>
    <row r="976" spans="47:47" x14ac:dyDescent="0.25">
      <c r="AU976" s="11"/>
    </row>
    <row r="977" spans="47:47" x14ac:dyDescent="0.25">
      <c r="AU977" s="11"/>
    </row>
    <row r="978" spans="47:47" x14ac:dyDescent="0.25">
      <c r="AU978" s="11"/>
    </row>
    <row r="979" spans="47:47" x14ac:dyDescent="0.25">
      <c r="AU979" s="11"/>
    </row>
    <row r="980" spans="47:47" x14ac:dyDescent="0.25">
      <c r="AU980" s="11"/>
    </row>
    <row r="981" spans="47:47" x14ac:dyDescent="0.25">
      <c r="AU981" s="11"/>
    </row>
    <row r="982" spans="47:47" x14ac:dyDescent="0.25">
      <c r="AU982" s="11"/>
    </row>
    <row r="983" spans="47:47" x14ac:dyDescent="0.25">
      <c r="AU983" s="11"/>
    </row>
    <row r="984" spans="47:47" x14ac:dyDescent="0.25">
      <c r="AU984" s="11"/>
    </row>
    <row r="985" spans="47:47" x14ac:dyDescent="0.25">
      <c r="AU985" s="11"/>
    </row>
    <row r="986" spans="47:47" x14ac:dyDescent="0.25">
      <c r="AU986" s="11"/>
    </row>
    <row r="987" spans="47:47" x14ac:dyDescent="0.25">
      <c r="AU987" s="11"/>
    </row>
    <row r="988" spans="47:47" x14ac:dyDescent="0.25">
      <c r="AU988" s="11"/>
    </row>
    <row r="989" spans="47:47" x14ac:dyDescent="0.25">
      <c r="AU989" s="11"/>
    </row>
    <row r="990" spans="47:47" x14ac:dyDescent="0.25">
      <c r="AU990" s="11"/>
    </row>
    <row r="991" spans="47:47" x14ac:dyDescent="0.25">
      <c r="AU991" s="11"/>
    </row>
    <row r="992" spans="47:47" x14ac:dyDescent="0.25">
      <c r="AU992" s="11"/>
    </row>
    <row r="993" spans="47:47" x14ac:dyDescent="0.25">
      <c r="AU993" s="11"/>
    </row>
    <row r="994" spans="47:47" x14ac:dyDescent="0.25">
      <c r="AU994" s="11"/>
    </row>
    <row r="995" spans="47:47" x14ac:dyDescent="0.25">
      <c r="AU995" s="11"/>
    </row>
    <row r="996" spans="47:47" x14ac:dyDescent="0.25">
      <c r="AU996" s="11"/>
    </row>
    <row r="997" spans="47:47" x14ac:dyDescent="0.25">
      <c r="AU997" s="11"/>
    </row>
    <row r="998" spans="47:47" x14ac:dyDescent="0.25">
      <c r="AU998" s="11"/>
    </row>
    <row r="999" spans="47:47" x14ac:dyDescent="0.25">
      <c r="AU999" s="11"/>
    </row>
    <row r="1000" spans="47:47" x14ac:dyDescent="0.25">
      <c r="AU1000" s="11"/>
    </row>
    <row r="1001" spans="47:47" x14ac:dyDescent="0.25">
      <c r="AU1001" s="11"/>
    </row>
    <row r="1002" spans="47:47" x14ac:dyDescent="0.25">
      <c r="AU1002" s="11"/>
    </row>
    <row r="1003" spans="47:47" x14ac:dyDescent="0.25">
      <c r="AU1003" s="11"/>
    </row>
    <row r="1004" spans="47:47" x14ac:dyDescent="0.25">
      <c r="AU1004" s="11"/>
    </row>
    <row r="1005" spans="47:47" x14ac:dyDescent="0.25">
      <c r="AU1005" s="11"/>
    </row>
    <row r="1006" spans="47:47" x14ac:dyDescent="0.25">
      <c r="AU1006" s="11"/>
    </row>
    <row r="1007" spans="47:47" x14ac:dyDescent="0.25">
      <c r="AU1007" s="11"/>
    </row>
    <row r="1008" spans="47:47" x14ac:dyDescent="0.25">
      <c r="AU1008" s="11"/>
    </row>
    <row r="1009" spans="47:47" x14ac:dyDescent="0.25">
      <c r="AU1009" s="11"/>
    </row>
    <row r="1010" spans="47:47" x14ac:dyDescent="0.25">
      <c r="AU1010" s="11"/>
    </row>
    <row r="1011" spans="47:47" x14ac:dyDescent="0.25">
      <c r="AU1011" s="11"/>
    </row>
    <row r="1012" spans="47:47" x14ac:dyDescent="0.25">
      <c r="AU1012" s="11"/>
    </row>
    <row r="1013" spans="47:47" x14ac:dyDescent="0.25">
      <c r="AU1013" s="11"/>
    </row>
    <row r="1014" spans="47:47" x14ac:dyDescent="0.25">
      <c r="AU1014" s="11"/>
    </row>
    <row r="1015" spans="47:47" x14ac:dyDescent="0.25">
      <c r="AU1015" s="11"/>
    </row>
    <row r="1016" spans="47:47" x14ac:dyDescent="0.25">
      <c r="AU1016" s="11"/>
    </row>
    <row r="1017" spans="47:47" x14ac:dyDescent="0.25">
      <c r="AU1017" s="11"/>
    </row>
    <row r="1018" spans="47:47" x14ac:dyDescent="0.25">
      <c r="AU1018" s="11"/>
    </row>
    <row r="1019" spans="47:47" x14ac:dyDescent="0.25">
      <c r="AU1019" s="11"/>
    </row>
    <row r="1020" spans="47:47" x14ac:dyDescent="0.25">
      <c r="AU1020" s="11"/>
    </row>
    <row r="1021" spans="47:47" x14ac:dyDescent="0.25">
      <c r="AU1021" s="11"/>
    </row>
    <row r="1022" spans="47:47" x14ac:dyDescent="0.25">
      <c r="AU1022" s="11"/>
    </row>
    <row r="1023" spans="47:47" x14ac:dyDescent="0.25">
      <c r="AU1023" s="11"/>
    </row>
    <row r="1024" spans="47:47" x14ac:dyDescent="0.25">
      <c r="AU1024" s="11"/>
    </row>
    <row r="1025" spans="47:47" x14ac:dyDescent="0.25">
      <c r="AU1025" s="11"/>
    </row>
    <row r="1026" spans="47:47" x14ac:dyDescent="0.25">
      <c r="AU1026" s="11"/>
    </row>
    <row r="1027" spans="47:47" x14ac:dyDescent="0.25">
      <c r="AU1027" s="11"/>
    </row>
    <row r="1028" spans="47:47" x14ac:dyDescent="0.25">
      <c r="AU1028" s="11"/>
    </row>
    <row r="1029" spans="47:47" x14ac:dyDescent="0.25">
      <c r="AU1029" s="11"/>
    </row>
    <row r="1030" spans="47:47" x14ac:dyDescent="0.25">
      <c r="AU1030" s="11"/>
    </row>
    <row r="1031" spans="47:47" x14ac:dyDescent="0.25">
      <c r="AU1031" s="11"/>
    </row>
    <row r="1032" spans="47:47" x14ac:dyDescent="0.25">
      <c r="AU1032" s="11"/>
    </row>
    <row r="1033" spans="47:47" x14ac:dyDescent="0.25">
      <c r="AU1033" s="11"/>
    </row>
    <row r="1034" spans="47:47" x14ac:dyDescent="0.25">
      <c r="AU1034" s="11"/>
    </row>
    <row r="1035" spans="47:47" x14ac:dyDescent="0.25">
      <c r="AU1035" s="11"/>
    </row>
    <row r="1036" spans="47:47" x14ac:dyDescent="0.25">
      <c r="AU1036" s="11"/>
    </row>
    <row r="1037" spans="47:47" x14ac:dyDescent="0.25">
      <c r="AU1037" s="11"/>
    </row>
    <row r="1038" spans="47:47" x14ac:dyDescent="0.25">
      <c r="AU1038" s="11"/>
    </row>
    <row r="1039" spans="47:47" x14ac:dyDescent="0.25">
      <c r="AU1039" s="11"/>
    </row>
    <row r="1040" spans="47:47" x14ac:dyDescent="0.25">
      <c r="AU1040" s="11"/>
    </row>
    <row r="1041" spans="47:47" x14ac:dyDescent="0.25">
      <c r="AU1041" s="11"/>
    </row>
    <row r="1042" spans="47:47" x14ac:dyDescent="0.25">
      <c r="AU1042" s="11"/>
    </row>
    <row r="1043" spans="47:47" x14ac:dyDescent="0.25">
      <c r="AU1043" s="11"/>
    </row>
    <row r="1044" spans="47:47" x14ac:dyDescent="0.25">
      <c r="AU1044" s="11"/>
    </row>
    <row r="1045" spans="47:47" x14ac:dyDescent="0.25">
      <c r="AU1045" s="11"/>
    </row>
    <row r="1046" spans="47:47" x14ac:dyDescent="0.25">
      <c r="AU1046" s="11"/>
    </row>
    <row r="1047" spans="47:47" x14ac:dyDescent="0.25">
      <c r="AU1047" s="11"/>
    </row>
    <row r="1048" spans="47:47" x14ac:dyDescent="0.25">
      <c r="AU1048" s="11"/>
    </row>
    <row r="1049" spans="47:47" x14ac:dyDescent="0.25">
      <c r="AU1049" s="11"/>
    </row>
    <row r="1050" spans="47:47" x14ac:dyDescent="0.25">
      <c r="AU1050" s="11"/>
    </row>
    <row r="1051" spans="47:47" x14ac:dyDescent="0.25">
      <c r="AU1051" s="11"/>
    </row>
    <row r="1052" spans="47:47" x14ac:dyDescent="0.25">
      <c r="AU1052" s="11"/>
    </row>
    <row r="1053" spans="47:47" x14ac:dyDescent="0.25">
      <c r="AU1053" s="11"/>
    </row>
    <row r="1054" spans="47:47" x14ac:dyDescent="0.25">
      <c r="AU1054" s="11"/>
    </row>
    <row r="1055" spans="47:47" x14ac:dyDescent="0.25">
      <c r="AU1055" s="11"/>
    </row>
    <row r="1056" spans="47:47" x14ac:dyDescent="0.25">
      <c r="AU1056" s="11"/>
    </row>
    <row r="1057" spans="47:47" x14ac:dyDescent="0.25">
      <c r="AU1057" s="11"/>
    </row>
    <row r="1058" spans="47:47" x14ac:dyDescent="0.25">
      <c r="AU1058" s="11"/>
    </row>
    <row r="1059" spans="47:47" x14ac:dyDescent="0.25">
      <c r="AU1059" s="11"/>
    </row>
    <row r="1060" spans="47:47" x14ac:dyDescent="0.25">
      <c r="AU1060" s="11"/>
    </row>
    <row r="1061" spans="47:47" x14ac:dyDescent="0.25">
      <c r="AU1061" s="11"/>
    </row>
    <row r="1062" spans="47:47" x14ac:dyDescent="0.25">
      <c r="AU1062" s="11"/>
    </row>
    <row r="1063" spans="47:47" x14ac:dyDescent="0.25">
      <c r="AU1063" s="11"/>
    </row>
    <row r="1064" spans="47:47" x14ac:dyDescent="0.25">
      <c r="AU1064" s="11"/>
    </row>
    <row r="1065" spans="47:47" x14ac:dyDescent="0.25">
      <c r="AU1065" s="11"/>
    </row>
    <row r="1066" spans="47:47" x14ac:dyDescent="0.25">
      <c r="AU1066" s="11"/>
    </row>
    <row r="1067" spans="47:47" x14ac:dyDescent="0.25">
      <c r="AU1067" s="11"/>
    </row>
    <row r="1068" spans="47:47" x14ac:dyDescent="0.25">
      <c r="AU1068" s="11"/>
    </row>
    <row r="1069" spans="47:47" x14ac:dyDescent="0.25">
      <c r="AU1069" s="11"/>
    </row>
    <row r="1070" spans="47:47" x14ac:dyDescent="0.25">
      <c r="AU1070" s="11"/>
    </row>
    <row r="1071" spans="47:47" x14ac:dyDescent="0.25">
      <c r="AU1071" s="11"/>
    </row>
    <row r="1072" spans="47:47" x14ac:dyDescent="0.25">
      <c r="AU1072" s="11"/>
    </row>
    <row r="1073" spans="47:47" x14ac:dyDescent="0.25">
      <c r="AU1073" s="11"/>
    </row>
    <row r="1074" spans="47:47" x14ac:dyDescent="0.25">
      <c r="AU1074" s="11"/>
    </row>
    <row r="1075" spans="47:47" x14ac:dyDescent="0.25">
      <c r="AU1075" s="11"/>
    </row>
    <row r="1076" spans="47:47" x14ac:dyDescent="0.25">
      <c r="AU1076" s="11"/>
    </row>
    <row r="1077" spans="47:47" x14ac:dyDescent="0.25">
      <c r="AU1077" s="11"/>
    </row>
    <row r="1078" spans="47:47" x14ac:dyDescent="0.25">
      <c r="AU1078" s="11"/>
    </row>
    <row r="1079" spans="47:47" x14ac:dyDescent="0.25">
      <c r="AU1079" s="11"/>
    </row>
    <row r="1080" spans="47:47" x14ac:dyDescent="0.25">
      <c r="AU1080" s="11"/>
    </row>
    <row r="1081" spans="47:47" x14ac:dyDescent="0.25">
      <c r="AU1081" s="11"/>
    </row>
    <row r="1082" spans="47:47" x14ac:dyDescent="0.25">
      <c r="AU1082" s="11"/>
    </row>
    <row r="1083" spans="47:47" x14ac:dyDescent="0.25">
      <c r="AU1083" s="11"/>
    </row>
    <row r="1084" spans="47:47" x14ac:dyDescent="0.25">
      <c r="AU1084" s="11"/>
    </row>
    <row r="1085" spans="47:47" x14ac:dyDescent="0.25">
      <c r="AU1085" s="11"/>
    </row>
    <row r="1086" spans="47:47" x14ac:dyDescent="0.25">
      <c r="AU1086" s="11"/>
    </row>
    <row r="1087" spans="47:47" x14ac:dyDescent="0.25">
      <c r="AU1087" s="11"/>
    </row>
    <row r="1088" spans="47:47" x14ac:dyDescent="0.25">
      <c r="AU1088" s="11"/>
    </row>
    <row r="1089" spans="47:47" x14ac:dyDescent="0.25">
      <c r="AU1089" s="11"/>
    </row>
    <row r="1090" spans="47:47" x14ac:dyDescent="0.25">
      <c r="AU1090" s="11"/>
    </row>
    <row r="1091" spans="47:47" x14ac:dyDescent="0.25">
      <c r="AU1091" s="11"/>
    </row>
    <row r="1092" spans="47:47" x14ac:dyDescent="0.25">
      <c r="AU1092" s="11"/>
    </row>
    <row r="1093" spans="47:47" x14ac:dyDescent="0.25">
      <c r="AU1093" s="11"/>
    </row>
    <row r="1094" spans="47:47" x14ac:dyDescent="0.25">
      <c r="AU1094" s="11"/>
    </row>
    <row r="1095" spans="47:47" x14ac:dyDescent="0.25">
      <c r="AU1095" s="11"/>
    </row>
    <row r="1096" spans="47:47" x14ac:dyDescent="0.25">
      <c r="AU1096" s="11"/>
    </row>
    <row r="1097" spans="47:47" x14ac:dyDescent="0.25">
      <c r="AU1097" s="11"/>
    </row>
    <row r="1098" spans="47:47" x14ac:dyDescent="0.25">
      <c r="AU1098" s="11"/>
    </row>
    <row r="1099" spans="47:47" x14ac:dyDescent="0.25">
      <c r="AU1099" s="11"/>
    </row>
    <row r="1100" spans="47:47" x14ac:dyDescent="0.25">
      <c r="AU1100" s="11"/>
    </row>
    <row r="1101" spans="47:47" x14ac:dyDescent="0.25">
      <c r="AU1101" s="11"/>
    </row>
    <row r="1102" spans="47:47" x14ac:dyDescent="0.25">
      <c r="AU1102" s="11"/>
    </row>
    <row r="1103" spans="47:47" x14ac:dyDescent="0.25">
      <c r="AU1103" s="11"/>
    </row>
    <row r="1104" spans="47:47" x14ac:dyDescent="0.25">
      <c r="AU1104" s="11"/>
    </row>
    <row r="1105" spans="47:47" x14ac:dyDescent="0.25">
      <c r="AU1105" s="11"/>
    </row>
    <row r="1106" spans="47:47" x14ac:dyDescent="0.25">
      <c r="AU1106" s="11"/>
    </row>
    <row r="1107" spans="47:47" x14ac:dyDescent="0.25">
      <c r="AU1107" s="11"/>
    </row>
    <row r="1108" spans="47:47" x14ac:dyDescent="0.25">
      <c r="AU1108" s="11"/>
    </row>
    <row r="1109" spans="47:47" x14ac:dyDescent="0.25">
      <c r="AU1109" s="11"/>
    </row>
    <row r="1110" spans="47:47" x14ac:dyDescent="0.25">
      <c r="AU1110" s="11"/>
    </row>
    <row r="1111" spans="47:47" x14ac:dyDescent="0.25">
      <c r="AU1111" s="11"/>
    </row>
    <row r="1112" spans="47:47" x14ac:dyDescent="0.25">
      <c r="AU1112" s="11"/>
    </row>
    <row r="1113" spans="47:47" x14ac:dyDescent="0.25">
      <c r="AU1113" s="11"/>
    </row>
    <row r="1114" spans="47:47" x14ac:dyDescent="0.25">
      <c r="AU1114" s="11"/>
    </row>
    <row r="1115" spans="47:47" x14ac:dyDescent="0.25">
      <c r="AU1115" s="11"/>
    </row>
    <row r="1116" spans="47:47" x14ac:dyDescent="0.25">
      <c r="AU1116" s="11"/>
    </row>
    <row r="1117" spans="47:47" x14ac:dyDescent="0.25">
      <c r="AU1117" s="11"/>
    </row>
    <row r="1118" spans="47:47" x14ac:dyDescent="0.25">
      <c r="AU1118" s="11"/>
    </row>
    <row r="1119" spans="47:47" x14ac:dyDescent="0.25">
      <c r="AU1119" s="11"/>
    </row>
    <row r="1120" spans="47:47" x14ac:dyDescent="0.25">
      <c r="AU1120" s="11"/>
    </row>
    <row r="1121" spans="47:47" x14ac:dyDescent="0.25">
      <c r="AU1121" s="11"/>
    </row>
    <row r="1122" spans="47:47" x14ac:dyDescent="0.25">
      <c r="AU1122" s="11"/>
    </row>
    <row r="1123" spans="47:47" x14ac:dyDescent="0.25">
      <c r="AU1123" s="11"/>
    </row>
    <row r="1124" spans="47:47" x14ac:dyDescent="0.25">
      <c r="AU1124" s="11"/>
    </row>
    <row r="1125" spans="47:47" x14ac:dyDescent="0.25">
      <c r="AU1125" s="11"/>
    </row>
    <row r="1126" spans="47:47" x14ac:dyDescent="0.25">
      <c r="AU1126" s="11"/>
    </row>
    <row r="1127" spans="47:47" x14ac:dyDescent="0.25">
      <c r="AU1127" s="11"/>
    </row>
    <row r="1128" spans="47:47" x14ac:dyDescent="0.25">
      <c r="AU1128" s="11"/>
    </row>
    <row r="1129" spans="47:47" x14ac:dyDescent="0.25">
      <c r="AU1129" s="11"/>
    </row>
    <row r="1130" spans="47:47" x14ac:dyDescent="0.25">
      <c r="AU1130" s="11"/>
    </row>
    <row r="1131" spans="47:47" x14ac:dyDescent="0.25">
      <c r="AU1131" s="11"/>
    </row>
    <row r="1132" spans="47:47" x14ac:dyDescent="0.25">
      <c r="AU1132" s="11"/>
    </row>
    <row r="1133" spans="47:47" x14ac:dyDescent="0.25">
      <c r="AU1133" s="11"/>
    </row>
    <row r="1134" spans="47:47" x14ac:dyDescent="0.25">
      <c r="AU1134" s="11"/>
    </row>
    <row r="1135" spans="47:47" x14ac:dyDescent="0.25">
      <c r="AU1135" s="11"/>
    </row>
    <row r="1136" spans="47:47" x14ac:dyDescent="0.25">
      <c r="AU1136" s="11"/>
    </row>
    <row r="1137" spans="47:47" x14ac:dyDescent="0.25">
      <c r="AU1137" s="11"/>
    </row>
    <row r="1138" spans="47:47" x14ac:dyDescent="0.25">
      <c r="AU1138" s="11"/>
    </row>
    <row r="1139" spans="47:47" x14ac:dyDescent="0.25">
      <c r="AU1139" s="11"/>
    </row>
    <row r="1140" spans="47:47" x14ac:dyDescent="0.25">
      <c r="AU1140" s="11"/>
    </row>
    <row r="1141" spans="47:47" x14ac:dyDescent="0.25">
      <c r="AU1141" s="11"/>
    </row>
    <row r="1142" spans="47:47" x14ac:dyDescent="0.25">
      <c r="AU1142" s="11"/>
    </row>
    <row r="1143" spans="47:47" x14ac:dyDescent="0.25">
      <c r="AU1143" s="11"/>
    </row>
    <row r="1144" spans="47:47" x14ac:dyDescent="0.25">
      <c r="AU1144" s="11"/>
    </row>
    <row r="1145" spans="47:47" x14ac:dyDescent="0.25">
      <c r="AU1145" s="11"/>
    </row>
    <row r="1146" spans="47:47" x14ac:dyDescent="0.25">
      <c r="AU1146" s="11"/>
    </row>
    <row r="1147" spans="47:47" x14ac:dyDescent="0.25">
      <c r="AU1147" s="11"/>
    </row>
    <row r="1148" spans="47:47" x14ac:dyDescent="0.25">
      <c r="AU1148" s="11"/>
    </row>
    <row r="1149" spans="47:47" x14ac:dyDescent="0.25">
      <c r="AU1149" s="11"/>
    </row>
    <row r="1150" spans="47:47" x14ac:dyDescent="0.25">
      <c r="AU1150" s="11"/>
    </row>
    <row r="1151" spans="47:47" x14ac:dyDescent="0.25">
      <c r="AU1151" s="11"/>
    </row>
    <row r="1152" spans="47:47" x14ac:dyDescent="0.25">
      <c r="AU1152" s="11"/>
    </row>
    <row r="1153" spans="47:47" x14ac:dyDescent="0.25">
      <c r="AU1153" s="11"/>
    </row>
    <row r="1154" spans="47:47" x14ac:dyDescent="0.25">
      <c r="AU1154" s="11"/>
    </row>
    <row r="1155" spans="47:47" x14ac:dyDescent="0.25">
      <c r="AU1155" s="11"/>
    </row>
    <row r="1156" spans="47:47" x14ac:dyDescent="0.25">
      <c r="AU1156" s="11"/>
    </row>
    <row r="1157" spans="47:47" x14ac:dyDescent="0.25">
      <c r="AU1157" s="11"/>
    </row>
    <row r="1158" spans="47:47" x14ac:dyDescent="0.25">
      <c r="AU1158" s="11"/>
    </row>
    <row r="1159" spans="47:47" x14ac:dyDescent="0.25">
      <c r="AU1159" s="11"/>
    </row>
    <row r="1160" spans="47:47" x14ac:dyDescent="0.25">
      <c r="AU1160" s="11"/>
    </row>
    <row r="1161" spans="47:47" x14ac:dyDescent="0.25">
      <c r="AU1161" s="11"/>
    </row>
    <row r="1162" spans="47:47" x14ac:dyDescent="0.25">
      <c r="AU1162" s="11"/>
    </row>
    <row r="1163" spans="47:47" x14ac:dyDescent="0.25">
      <c r="AU1163" s="11"/>
    </row>
    <row r="1164" spans="47:47" x14ac:dyDescent="0.25">
      <c r="AU1164" s="11"/>
    </row>
    <row r="1165" spans="47:47" x14ac:dyDescent="0.25">
      <c r="AU1165" s="11"/>
    </row>
    <row r="1166" spans="47:47" x14ac:dyDescent="0.25">
      <c r="AU1166" s="11"/>
    </row>
    <row r="1167" spans="47:47" x14ac:dyDescent="0.25">
      <c r="AU1167" s="11"/>
    </row>
    <row r="1168" spans="47:47" x14ac:dyDescent="0.25">
      <c r="AU1168" s="11"/>
    </row>
    <row r="1169" spans="47:47" x14ac:dyDescent="0.25">
      <c r="AU1169" s="11"/>
    </row>
    <row r="1170" spans="47:47" x14ac:dyDescent="0.25">
      <c r="AU1170" s="11"/>
    </row>
    <row r="1171" spans="47:47" x14ac:dyDescent="0.25">
      <c r="AU1171" s="11"/>
    </row>
    <row r="1172" spans="47:47" x14ac:dyDescent="0.25">
      <c r="AU1172" s="11"/>
    </row>
    <row r="1173" spans="47:47" x14ac:dyDescent="0.25">
      <c r="AU1173" s="11"/>
    </row>
    <row r="1174" spans="47:47" x14ac:dyDescent="0.25">
      <c r="AU1174" s="11"/>
    </row>
    <row r="1175" spans="47:47" x14ac:dyDescent="0.25">
      <c r="AU1175" s="11"/>
    </row>
    <row r="1176" spans="47:47" x14ac:dyDescent="0.25">
      <c r="AU1176" s="11"/>
    </row>
    <row r="1177" spans="47:47" x14ac:dyDescent="0.25">
      <c r="AU1177" s="11"/>
    </row>
    <row r="1178" spans="47:47" x14ac:dyDescent="0.25">
      <c r="AU1178" s="11"/>
    </row>
    <row r="1179" spans="47:47" x14ac:dyDescent="0.25">
      <c r="AU1179" s="11"/>
    </row>
    <row r="1180" spans="47:47" x14ac:dyDescent="0.25">
      <c r="AU1180" s="11"/>
    </row>
    <row r="1181" spans="47:47" x14ac:dyDescent="0.25">
      <c r="AU1181" s="11"/>
    </row>
    <row r="1182" spans="47:47" x14ac:dyDescent="0.25">
      <c r="AU1182" s="11"/>
    </row>
    <row r="1183" spans="47:47" x14ac:dyDescent="0.25">
      <c r="AU1183" s="11"/>
    </row>
    <row r="1184" spans="47:47" x14ac:dyDescent="0.25">
      <c r="AU1184" s="11"/>
    </row>
    <row r="1185" spans="47:47" x14ac:dyDescent="0.25">
      <c r="AU1185" s="11"/>
    </row>
    <row r="1186" spans="47:47" x14ac:dyDescent="0.25">
      <c r="AU1186" s="11"/>
    </row>
    <row r="1187" spans="47:47" x14ac:dyDescent="0.25">
      <c r="AU1187" s="11"/>
    </row>
    <row r="1188" spans="47:47" x14ac:dyDescent="0.25">
      <c r="AU1188" s="11"/>
    </row>
    <row r="1189" spans="47:47" x14ac:dyDescent="0.25">
      <c r="AU1189" s="11"/>
    </row>
    <row r="1190" spans="47:47" x14ac:dyDescent="0.25">
      <c r="AU1190" s="11"/>
    </row>
    <row r="1191" spans="47:47" x14ac:dyDescent="0.25">
      <c r="AU1191" s="11"/>
    </row>
    <row r="1192" spans="47:47" x14ac:dyDescent="0.25">
      <c r="AU1192" s="11"/>
    </row>
    <row r="1193" spans="47:47" x14ac:dyDescent="0.25">
      <c r="AU1193" s="11"/>
    </row>
    <row r="1194" spans="47:47" x14ac:dyDescent="0.25">
      <c r="AU1194" s="11"/>
    </row>
    <row r="1195" spans="47:47" x14ac:dyDescent="0.25">
      <c r="AU1195" s="11"/>
    </row>
    <row r="1196" spans="47:47" x14ac:dyDescent="0.25">
      <c r="AU1196" s="11"/>
    </row>
    <row r="1197" spans="47:47" x14ac:dyDescent="0.25">
      <c r="AU1197" s="11"/>
    </row>
    <row r="1198" spans="47:47" x14ac:dyDescent="0.25">
      <c r="AU1198" s="11"/>
    </row>
    <row r="1199" spans="47:47" x14ac:dyDescent="0.25">
      <c r="AU1199" s="11"/>
    </row>
    <row r="1200" spans="47:47" x14ac:dyDescent="0.25">
      <c r="AU1200" s="11"/>
    </row>
    <row r="1201" spans="47:47" x14ac:dyDescent="0.25">
      <c r="AU1201" s="11"/>
    </row>
    <row r="1202" spans="47:47" x14ac:dyDescent="0.25">
      <c r="AU1202" s="11"/>
    </row>
    <row r="1203" spans="47:47" x14ac:dyDescent="0.25">
      <c r="AU1203" s="11"/>
    </row>
    <row r="1204" spans="47:47" x14ac:dyDescent="0.25">
      <c r="AU1204" s="11"/>
    </row>
    <row r="1205" spans="47:47" x14ac:dyDescent="0.25">
      <c r="AU1205" s="11"/>
    </row>
    <row r="1206" spans="47:47" x14ac:dyDescent="0.25">
      <c r="AU1206" s="11"/>
    </row>
    <row r="1207" spans="47:47" x14ac:dyDescent="0.25">
      <c r="AU1207" s="11"/>
    </row>
    <row r="1208" spans="47:47" x14ac:dyDescent="0.25">
      <c r="AU1208" s="11"/>
    </row>
    <row r="1209" spans="47:47" x14ac:dyDescent="0.25">
      <c r="AU1209" s="11"/>
    </row>
    <row r="1210" spans="47:47" x14ac:dyDescent="0.25">
      <c r="AU1210" s="11"/>
    </row>
    <row r="1211" spans="47:47" x14ac:dyDescent="0.25">
      <c r="AU1211" s="11"/>
    </row>
    <row r="1212" spans="47:47" x14ac:dyDescent="0.25">
      <c r="AU1212" s="11"/>
    </row>
    <row r="1213" spans="47:47" x14ac:dyDescent="0.25">
      <c r="AU1213" s="11"/>
    </row>
    <row r="1214" spans="47:47" x14ac:dyDescent="0.25">
      <c r="AU1214" s="11"/>
    </row>
    <row r="1215" spans="47:47" x14ac:dyDescent="0.25">
      <c r="AU1215" s="11"/>
    </row>
    <row r="1216" spans="47:47" x14ac:dyDescent="0.25">
      <c r="AU1216" s="11"/>
    </row>
    <row r="1217" spans="47:47" x14ac:dyDescent="0.25">
      <c r="AU1217" s="11"/>
    </row>
    <row r="1218" spans="47:47" x14ac:dyDescent="0.25">
      <c r="AU1218" s="11"/>
    </row>
    <row r="1219" spans="47:47" x14ac:dyDescent="0.25">
      <c r="AU1219" s="11"/>
    </row>
    <row r="1220" spans="47:47" x14ac:dyDescent="0.25">
      <c r="AU1220" s="11"/>
    </row>
    <row r="1221" spans="47:47" x14ac:dyDescent="0.25">
      <c r="AU1221" s="11"/>
    </row>
    <row r="1222" spans="47:47" x14ac:dyDescent="0.25">
      <c r="AU1222" s="11"/>
    </row>
    <row r="1223" spans="47:47" x14ac:dyDescent="0.25">
      <c r="AU1223" s="11"/>
    </row>
    <row r="1224" spans="47:47" x14ac:dyDescent="0.25">
      <c r="AU1224" s="11"/>
    </row>
    <row r="1225" spans="47:47" x14ac:dyDescent="0.25">
      <c r="AU1225" s="11"/>
    </row>
    <row r="1226" spans="47:47" x14ac:dyDescent="0.25">
      <c r="AU1226" s="11"/>
    </row>
    <row r="1227" spans="47:47" x14ac:dyDescent="0.25">
      <c r="AU1227" s="11"/>
    </row>
    <row r="1228" spans="47:47" x14ac:dyDescent="0.25">
      <c r="AU1228" s="11"/>
    </row>
    <row r="1229" spans="47:47" x14ac:dyDescent="0.25">
      <c r="AU1229" s="11"/>
    </row>
    <row r="1230" spans="47:47" x14ac:dyDescent="0.25">
      <c r="AU1230" s="11"/>
    </row>
    <row r="1231" spans="47:47" x14ac:dyDescent="0.25">
      <c r="AU1231" s="11"/>
    </row>
    <row r="1232" spans="47:47" x14ac:dyDescent="0.25">
      <c r="AU1232" s="11"/>
    </row>
    <row r="1233" spans="47:47" x14ac:dyDescent="0.25">
      <c r="AU1233" s="11"/>
    </row>
    <row r="1234" spans="47:47" x14ac:dyDescent="0.25">
      <c r="AU1234" s="11"/>
    </row>
    <row r="1235" spans="47:47" x14ac:dyDescent="0.25">
      <c r="AU1235" s="11"/>
    </row>
    <row r="1236" spans="47:47" x14ac:dyDescent="0.25">
      <c r="AU1236" s="11"/>
    </row>
    <row r="1237" spans="47:47" x14ac:dyDescent="0.25">
      <c r="AU1237" s="11"/>
    </row>
    <row r="1238" spans="47:47" x14ac:dyDescent="0.25">
      <c r="AU1238" s="11"/>
    </row>
    <row r="1239" spans="47:47" x14ac:dyDescent="0.25">
      <c r="AU1239" s="11"/>
    </row>
    <row r="1240" spans="47:47" x14ac:dyDescent="0.25">
      <c r="AU1240" s="11"/>
    </row>
    <row r="1241" spans="47:47" x14ac:dyDescent="0.25">
      <c r="AU1241" s="11"/>
    </row>
    <row r="1242" spans="47:47" x14ac:dyDescent="0.25">
      <c r="AU1242" s="11"/>
    </row>
    <row r="1243" spans="47:47" x14ac:dyDescent="0.25">
      <c r="AU1243" s="11"/>
    </row>
    <row r="1244" spans="47:47" x14ac:dyDescent="0.25">
      <c r="AU1244" s="11"/>
    </row>
    <row r="1245" spans="47:47" x14ac:dyDescent="0.25">
      <c r="AU1245" s="11"/>
    </row>
    <row r="1246" spans="47:47" x14ac:dyDescent="0.25">
      <c r="AU1246" s="11"/>
    </row>
    <row r="1247" spans="47:47" x14ac:dyDescent="0.25">
      <c r="AU1247" s="11"/>
    </row>
    <row r="1248" spans="47:47" x14ac:dyDescent="0.25">
      <c r="AU1248" s="11"/>
    </row>
    <row r="1249" spans="47:47" x14ac:dyDescent="0.25">
      <c r="AU1249" s="11"/>
    </row>
    <row r="1250" spans="47:47" x14ac:dyDescent="0.25">
      <c r="AU1250" s="11"/>
    </row>
    <row r="1251" spans="47:47" x14ac:dyDescent="0.25">
      <c r="AU1251" s="11"/>
    </row>
    <row r="1252" spans="47:47" x14ac:dyDescent="0.25">
      <c r="AU1252" s="11"/>
    </row>
    <row r="1253" spans="47:47" x14ac:dyDescent="0.25">
      <c r="AU1253" s="11"/>
    </row>
    <row r="1254" spans="47:47" x14ac:dyDescent="0.25">
      <c r="AU1254" s="11"/>
    </row>
    <row r="1255" spans="47:47" x14ac:dyDescent="0.25">
      <c r="AU1255" s="11"/>
    </row>
    <row r="1256" spans="47:47" x14ac:dyDescent="0.25">
      <c r="AU1256" s="11"/>
    </row>
    <row r="1257" spans="47:47" x14ac:dyDescent="0.25">
      <c r="AU1257" s="11"/>
    </row>
    <row r="1258" spans="47:47" x14ac:dyDescent="0.25">
      <c r="AU1258" s="11"/>
    </row>
    <row r="1259" spans="47:47" x14ac:dyDescent="0.25">
      <c r="AU1259" s="11"/>
    </row>
    <row r="1260" spans="47:47" x14ac:dyDescent="0.25">
      <c r="AU1260" s="11"/>
    </row>
    <row r="1261" spans="47:47" x14ac:dyDescent="0.25">
      <c r="AU1261" s="11"/>
    </row>
    <row r="1262" spans="47:47" x14ac:dyDescent="0.25">
      <c r="AU1262" s="11"/>
    </row>
    <row r="1263" spans="47:47" x14ac:dyDescent="0.25">
      <c r="AU1263" s="11"/>
    </row>
    <row r="1264" spans="47:47" x14ac:dyDescent="0.25">
      <c r="AU1264" s="11"/>
    </row>
    <row r="1265" spans="47:47" x14ac:dyDescent="0.25">
      <c r="AU1265" s="11"/>
    </row>
    <row r="1266" spans="47:47" x14ac:dyDescent="0.25">
      <c r="AU1266" s="11"/>
    </row>
    <row r="1267" spans="47:47" x14ac:dyDescent="0.25">
      <c r="AU1267" s="11"/>
    </row>
    <row r="1268" spans="47:47" x14ac:dyDescent="0.25">
      <c r="AU1268" s="11"/>
    </row>
    <row r="1269" spans="47:47" x14ac:dyDescent="0.25">
      <c r="AU1269" s="11"/>
    </row>
    <row r="1270" spans="47:47" x14ac:dyDescent="0.25">
      <c r="AU1270" s="11"/>
    </row>
    <row r="1271" spans="47:47" x14ac:dyDescent="0.25">
      <c r="AU1271" s="11"/>
    </row>
    <row r="1272" spans="47:47" x14ac:dyDescent="0.25">
      <c r="AU1272" s="11"/>
    </row>
    <row r="1273" spans="47:47" x14ac:dyDescent="0.25">
      <c r="AU1273" s="11"/>
    </row>
    <row r="1274" spans="47:47" x14ac:dyDescent="0.25">
      <c r="AU1274" s="11"/>
    </row>
    <row r="1275" spans="47:47" x14ac:dyDescent="0.25">
      <c r="AU1275" s="11"/>
    </row>
    <row r="1276" spans="47:47" x14ac:dyDescent="0.25">
      <c r="AU1276" s="11"/>
    </row>
    <row r="1277" spans="47:47" x14ac:dyDescent="0.25">
      <c r="AU1277" s="11"/>
    </row>
    <row r="1278" spans="47:47" x14ac:dyDescent="0.25">
      <c r="AU1278" s="11"/>
    </row>
    <row r="1279" spans="47:47" x14ac:dyDescent="0.25">
      <c r="AU1279" s="11"/>
    </row>
    <row r="1280" spans="47:47" x14ac:dyDescent="0.25">
      <c r="AU1280" s="11"/>
    </row>
    <row r="1281" spans="47:47" x14ac:dyDescent="0.25">
      <c r="AU1281" s="11"/>
    </row>
    <row r="1282" spans="47:47" x14ac:dyDescent="0.25">
      <c r="AU1282" s="11"/>
    </row>
    <row r="1283" spans="47:47" x14ac:dyDescent="0.25">
      <c r="AU1283" s="11"/>
    </row>
    <row r="1284" spans="47:47" x14ac:dyDescent="0.25">
      <c r="AU1284" s="11"/>
    </row>
    <row r="1285" spans="47:47" x14ac:dyDescent="0.25">
      <c r="AU1285" s="11"/>
    </row>
    <row r="1286" spans="47:47" x14ac:dyDescent="0.25">
      <c r="AU1286" s="11"/>
    </row>
    <row r="1287" spans="47:47" x14ac:dyDescent="0.25">
      <c r="AU1287" s="11"/>
    </row>
    <row r="1288" spans="47:47" x14ac:dyDescent="0.25">
      <c r="AU1288" s="11"/>
    </row>
    <row r="1289" spans="47:47" x14ac:dyDescent="0.25">
      <c r="AU1289" s="11"/>
    </row>
    <row r="1290" spans="47:47" x14ac:dyDescent="0.25">
      <c r="AU1290" s="11"/>
    </row>
    <row r="1291" spans="47:47" x14ac:dyDescent="0.25">
      <c r="AU1291" s="11"/>
    </row>
    <row r="1292" spans="47:47" x14ac:dyDescent="0.25">
      <c r="AU1292" s="11"/>
    </row>
    <row r="1293" spans="47:47" x14ac:dyDescent="0.25">
      <c r="AU1293" s="11"/>
    </row>
    <row r="1294" spans="47:47" x14ac:dyDescent="0.25">
      <c r="AU1294" s="11"/>
    </row>
    <row r="1295" spans="47:47" x14ac:dyDescent="0.25">
      <c r="AU1295" s="11"/>
    </row>
    <row r="1296" spans="47:47" x14ac:dyDescent="0.25">
      <c r="AU1296" s="11"/>
    </row>
    <row r="1297" spans="47:47" x14ac:dyDescent="0.25">
      <c r="AU1297" s="11"/>
    </row>
    <row r="1298" spans="47:47" x14ac:dyDescent="0.25">
      <c r="AU1298" s="11"/>
    </row>
    <row r="1299" spans="47:47" x14ac:dyDescent="0.25">
      <c r="AU1299" s="11"/>
    </row>
    <row r="1300" spans="47:47" x14ac:dyDescent="0.25">
      <c r="AU1300" s="11"/>
    </row>
    <row r="1301" spans="47:47" x14ac:dyDescent="0.25">
      <c r="AU1301" s="11"/>
    </row>
    <row r="1302" spans="47:47" x14ac:dyDescent="0.25">
      <c r="AU1302" s="11"/>
    </row>
    <row r="1303" spans="47:47" x14ac:dyDescent="0.25">
      <c r="AU1303" s="11"/>
    </row>
    <row r="1304" spans="47:47" x14ac:dyDescent="0.25">
      <c r="AU1304" s="11"/>
    </row>
    <row r="1305" spans="47:47" x14ac:dyDescent="0.25">
      <c r="AU1305" s="11"/>
    </row>
    <row r="1306" spans="47:47" x14ac:dyDescent="0.25">
      <c r="AU1306" s="11"/>
    </row>
    <row r="1307" spans="47:47" x14ac:dyDescent="0.25">
      <c r="AU1307" s="11"/>
    </row>
    <row r="1308" spans="47:47" x14ac:dyDescent="0.25">
      <c r="AU1308" s="11"/>
    </row>
    <row r="1309" spans="47:47" x14ac:dyDescent="0.25">
      <c r="AU1309" s="11"/>
    </row>
    <row r="1310" spans="47:47" x14ac:dyDescent="0.25">
      <c r="AU1310" s="11"/>
    </row>
    <row r="1311" spans="47:47" x14ac:dyDescent="0.25">
      <c r="AU1311" s="11"/>
    </row>
    <row r="1312" spans="47:47" x14ac:dyDescent="0.25">
      <c r="AU1312" s="11"/>
    </row>
    <row r="1313" spans="47:47" x14ac:dyDescent="0.25">
      <c r="AU1313" s="11"/>
    </row>
    <row r="1314" spans="47:47" x14ac:dyDescent="0.25">
      <c r="AU1314" s="11"/>
    </row>
    <row r="1315" spans="47:47" x14ac:dyDescent="0.25">
      <c r="AU1315" s="11"/>
    </row>
    <row r="1316" spans="47:47" x14ac:dyDescent="0.25">
      <c r="AU1316" s="11"/>
    </row>
    <row r="1317" spans="47:47" x14ac:dyDescent="0.25">
      <c r="AU1317" s="11"/>
    </row>
    <row r="1318" spans="47:47" x14ac:dyDescent="0.25">
      <c r="AU1318" s="11"/>
    </row>
    <row r="1319" spans="47:47" x14ac:dyDescent="0.25">
      <c r="AU1319" s="11"/>
    </row>
    <row r="1320" spans="47:47" x14ac:dyDescent="0.25">
      <c r="AU1320" s="11"/>
    </row>
    <row r="1321" spans="47:47" x14ac:dyDescent="0.25">
      <c r="AU1321" s="11"/>
    </row>
    <row r="1322" spans="47:47" x14ac:dyDescent="0.25">
      <c r="AU1322" s="11"/>
    </row>
    <row r="1323" spans="47:47" x14ac:dyDescent="0.25">
      <c r="AU1323" s="11"/>
    </row>
    <row r="1324" spans="47:47" x14ac:dyDescent="0.25">
      <c r="AU1324" s="11"/>
    </row>
    <row r="1325" spans="47:47" x14ac:dyDescent="0.25">
      <c r="AU1325" s="11"/>
    </row>
    <row r="1326" spans="47:47" x14ac:dyDescent="0.25">
      <c r="AU1326" s="11"/>
    </row>
    <row r="1327" spans="47:47" x14ac:dyDescent="0.25">
      <c r="AU1327" s="11"/>
    </row>
    <row r="1328" spans="47:47" x14ac:dyDescent="0.25">
      <c r="AU1328" s="11"/>
    </row>
    <row r="1329" spans="47:47" x14ac:dyDescent="0.25">
      <c r="AU1329" s="11"/>
    </row>
    <row r="1330" spans="47:47" x14ac:dyDescent="0.25">
      <c r="AU1330" s="11"/>
    </row>
    <row r="1331" spans="47:47" x14ac:dyDescent="0.25">
      <c r="AU1331" s="11"/>
    </row>
    <row r="1332" spans="47:47" x14ac:dyDescent="0.25">
      <c r="AU1332" s="11"/>
    </row>
    <row r="1333" spans="47:47" x14ac:dyDescent="0.25">
      <c r="AU1333" s="11"/>
    </row>
    <row r="1334" spans="47:47" x14ac:dyDescent="0.25">
      <c r="AU1334" s="11"/>
    </row>
    <row r="1335" spans="47:47" x14ac:dyDescent="0.25">
      <c r="AU1335" s="11"/>
    </row>
    <row r="1336" spans="47:47" x14ac:dyDescent="0.25">
      <c r="AU1336" s="11"/>
    </row>
    <row r="1337" spans="47:47" x14ac:dyDescent="0.25">
      <c r="AU1337" s="11"/>
    </row>
    <row r="1338" spans="47:47" x14ac:dyDescent="0.25">
      <c r="AU1338" s="11"/>
    </row>
    <row r="1339" spans="47:47" x14ac:dyDescent="0.25">
      <c r="AU1339" s="11"/>
    </row>
    <row r="1340" spans="47:47" x14ac:dyDescent="0.25">
      <c r="AU1340" s="11"/>
    </row>
    <row r="1341" spans="47:47" x14ac:dyDescent="0.25">
      <c r="AU1341" s="11"/>
    </row>
    <row r="1342" spans="47:47" x14ac:dyDescent="0.25">
      <c r="AU1342" s="11"/>
    </row>
    <row r="1343" spans="47:47" x14ac:dyDescent="0.25">
      <c r="AU1343" s="11"/>
    </row>
    <row r="1344" spans="47:47" x14ac:dyDescent="0.25">
      <c r="AU1344" s="11"/>
    </row>
    <row r="1345" spans="47:47" x14ac:dyDescent="0.25">
      <c r="AU1345" s="11"/>
    </row>
    <row r="1346" spans="47:47" x14ac:dyDescent="0.25">
      <c r="AU1346" s="11"/>
    </row>
    <row r="1347" spans="47:47" x14ac:dyDescent="0.25">
      <c r="AU1347" s="11"/>
    </row>
    <row r="1348" spans="47:47" x14ac:dyDescent="0.25">
      <c r="AU1348" s="11"/>
    </row>
    <row r="1349" spans="47:47" x14ac:dyDescent="0.25">
      <c r="AU1349" s="11"/>
    </row>
    <row r="1350" spans="47:47" x14ac:dyDescent="0.25">
      <c r="AU1350" s="11"/>
    </row>
    <row r="1351" spans="47:47" x14ac:dyDescent="0.25">
      <c r="AU1351" s="11"/>
    </row>
    <row r="1352" spans="47:47" x14ac:dyDescent="0.25">
      <c r="AU1352" s="11"/>
    </row>
    <row r="1353" spans="47:47" x14ac:dyDescent="0.25">
      <c r="AU1353" s="11"/>
    </row>
    <row r="1354" spans="47:47" x14ac:dyDescent="0.25">
      <c r="AU1354" s="11"/>
    </row>
    <row r="1355" spans="47:47" x14ac:dyDescent="0.25">
      <c r="AU1355" s="11"/>
    </row>
    <row r="1356" spans="47:47" x14ac:dyDescent="0.25">
      <c r="AU1356" s="11"/>
    </row>
    <row r="1357" spans="47:47" x14ac:dyDescent="0.25">
      <c r="AU1357" s="11"/>
    </row>
    <row r="1358" spans="47:47" x14ac:dyDescent="0.25">
      <c r="AU1358" s="11"/>
    </row>
    <row r="1359" spans="47:47" x14ac:dyDescent="0.25">
      <c r="AU1359" s="11"/>
    </row>
    <row r="1360" spans="47:47" x14ac:dyDescent="0.25">
      <c r="AU1360" s="11"/>
    </row>
    <row r="1361" spans="47:47" x14ac:dyDescent="0.25">
      <c r="AU1361" s="11"/>
    </row>
    <row r="1362" spans="47:47" x14ac:dyDescent="0.25">
      <c r="AU1362" s="11"/>
    </row>
    <row r="1363" spans="47:47" x14ac:dyDescent="0.25">
      <c r="AU1363" s="11"/>
    </row>
    <row r="1364" spans="47:47" x14ac:dyDescent="0.25">
      <c r="AU1364" s="11"/>
    </row>
    <row r="1365" spans="47:47" x14ac:dyDescent="0.25">
      <c r="AU1365" s="11"/>
    </row>
    <row r="1366" spans="47:47" x14ac:dyDescent="0.25">
      <c r="AU1366" s="11"/>
    </row>
    <row r="1367" spans="47:47" x14ac:dyDescent="0.25">
      <c r="AU1367" s="11"/>
    </row>
    <row r="1368" spans="47:47" x14ac:dyDescent="0.25">
      <c r="AU1368" s="11"/>
    </row>
    <row r="1369" spans="47:47" x14ac:dyDescent="0.25">
      <c r="AU1369" s="11"/>
    </row>
    <row r="1370" spans="47:47" x14ac:dyDescent="0.25">
      <c r="AU1370" s="11"/>
    </row>
    <row r="1371" spans="47:47" x14ac:dyDescent="0.25">
      <c r="AU1371" s="11"/>
    </row>
    <row r="1372" spans="47:47" x14ac:dyDescent="0.25">
      <c r="AU1372" s="11"/>
    </row>
    <row r="1373" spans="47:47" x14ac:dyDescent="0.25">
      <c r="AU1373" s="11"/>
    </row>
    <row r="1374" spans="47:47" x14ac:dyDescent="0.25">
      <c r="AU1374" s="11"/>
    </row>
    <row r="1375" spans="47:47" x14ac:dyDescent="0.25">
      <c r="AU1375" s="11"/>
    </row>
    <row r="1376" spans="47:47" x14ac:dyDescent="0.25">
      <c r="AU1376" s="11"/>
    </row>
    <row r="1377" spans="47:47" x14ac:dyDescent="0.25">
      <c r="AU1377" s="11"/>
    </row>
    <row r="1378" spans="47:47" x14ac:dyDescent="0.25">
      <c r="AU1378" s="11"/>
    </row>
    <row r="1379" spans="47:47" x14ac:dyDescent="0.25">
      <c r="AU1379" s="11"/>
    </row>
    <row r="1380" spans="47:47" x14ac:dyDescent="0.25">
      <c r="AU1380" s="11"/>
    </row>
    <row r="1381" spans="47:47" x14ac:dyDescent="0.25">
      <c r="AU1381" s="11"/>
    </row>
    <row r="1382" spans="47:47" x14ac:dyDescent="0.25">
      <c r="AU1382" s="11"/>
    </row>
    <row r="1383" spans="47:47" x14ac:dyDescent="0.25">
      <c r="AU1383" s="11"/>
    </row>
    <row r="1384" spans="47:47" x14ac:dyDescent="0.25">
      <c r="AU1384" s="11"/>
    </row>
    <row r="1385" spans="47:47" x14ac:dyDescent="0.25">
      <c r="AU1385" s="11"/>
    </row>
    <row r="1386" spans="47:47" x14ac:dyDescent="0.25">
      <c r="AU1386" s="11"/>
    </row>
    <row r="1387" spans="47:47" x14ac:dyDescent="0.25">
      <c r="AU1387" s="11"/>
    </row>
  </sheetData>
  <mergeCells count="1">
    <mergeCell ref="B2:H3"/>
  </mergeCells>
  <phoneticPr fontId="2" type="noConversion"/>
  <conditionalFormatting sqref="AM7:AN37">
    <cfRule type="expression" dxfId="37" priority="49">
      <formula>#REF!="X"</formula>
    </cfRule>
  </conditionalFormatting>
  <conditionalFormatting sqref="D8">
    <cfRule type="expression" dxfId="36" priority="57">
      <formula>VLOOKUP(AN9,AF:AF,1,0)=AN9</formula>
    </cfRule>
  </conditionalFormatting>
  <conditionalFormatting sqref="E9">
    <cfRule type="expression" dxfId="35" priority="58">
      <formula>VLOOKUP(AN17,AF:AF,1,0)=AN17</formula>
    </cfRule>
  </conditionalFormatting>
  <conditionalFormatting sqref="F9">
    <cfRule type="expression" dxfId="34" priority="59">
      <formula>VLOOKUP(AN18,AF:AF,1,0)=AN18</formula>
    </cfRule>
  </conditionalFormatting>
  <conditionalFormatting sqref="G9">
    <cfRule type="expression" dxfId="33" priority="60">
      <formula>VLOOKUP(AN20,AF:AF,1,0)=AN20</formula>
    </cfRule>
  </conditionalFormatting>
  <conditionalFormatting sqref="H9">
    <cfRule type="expression" dxfId="32" priority="61">
      <formula>VLOOKUP(AN21,AF:AF,1,0)=AN21</formula>
    </cfRule>
  </conditionalFormatting>
  <conditionalFormatting sqref="B10">
    <cfRule type="expression" dxfId="31" priority="62">
      <formula>VLOOKUP(AN21,AF:AF,1,0)=AN21</formula>
    </cfRule>
  </conditionalFormatting>
  <conditionalFormatting sqref="C10">
    <cfRule type="expression" dxfId="30" priority="63">
      <formula>VLOOKUP(AN22,AF:AF,1,0)=AN22</formula>
    </cfRule>
  </conditionalFormatting>
  <conditionalFormatting sqref="D10">
    <cfRule type="expression" dxfId="29" priority="64">
      <formula>VLOOKUP(AN23,AF:AF,1,0)=AN23</formula>
    </cfRule>
  </conditionalFormatting>
  <conditionalFormatting sqref="E10">
    <cfRule type="expression" dxfId="28" priority="65">
      <formula>VLOOKUP(AN24,AF:AF,1,0)=AN24</formula>
    </cfRule>
  </conditionalFormatting>
  <conditionalFormatting sqref="F10">
    <cfRule type="expression" dxfId="27" priority="66">
      <formula>VLOOKUP(AN25,AF:AF,1,0)=AN25</formula>
    </cfRule>
  </conditionalFormatting>
  <conditionalFormatting sqref="G10">
    <cfRule type="expression" dxfId="26" priority="67">
      <formula>VLOOKUP(AN26,AF:AF,1,0)=AN26</formula>
    </cfRule>
  </conditionalFormatting>
  <conditionalFormatting sqref="H10">
    <cfRule type="expression" dxfId="25" priority="68">
      <formula>VLOOKUP(AN27,AF:AF,1,0)=AN27</formula>
    </cfRule>
  </conditionalFormatting>
  <conditionalFormatting sqref="B11">
    <cfRule type="expression" dxfId="24" priority="69">
      <formula>VLOOKUP(AN28,AF:AF,1,0)=AN28</formula>
    </cfRule>
  </conditionalFormatting>
  <conditionalFormatting sqref="C11">
    <cfRule type="expression" dxfId="23" priority="70">
      <formula>VLOOKUP(AN29,AF:AF,1,0)=AN29</formula>
    </cfRule>
  </conditionalFormatting>
  <conditionalFormatting sqref="D11">
    <cfRule type="expression" dxfId="22" priority="71">
      <formula>VLOOKUP(AN30,AF:AF,1,0)=AN30</formula>
    </cfRule>
  </conditionalFormatting>
  <conditionalFormatting sqref="E11">
    <cfRule type="expression" dxfId="21" priority="72">
      <formula>VLOOKUP(AN31,AF:AF,1,0)=AN31</formula>
    </cfRule>
  </conditionalFormatting>
  <conditionalFormatting sqref="F11">
    <cfRule type="expression" dxfId="20" priority="73">
      <formula>VLOOKUP(AN32,AF:AF,1,0)=AN32</formula>
    </cfRule>
  </conditionalFormatting>
  <conditionalFormatting sqref="G11">
    <cfRule type="expression" dxfId="19" priority="74">
      <formula>VLOOKUP(AN33,AF:AF,1,0)=AN33</formula>
    </cfRule>
  </conditionalFormatting>
  <conditionalFormatting sqref="H11">
    <cfRule type="expression" dxfId="18" priority="75">
      <formula>VLOOKUP(AN34,AF:AF,1,0)=AN34</formula>
    </cfRule>
  </conditionalFormatting>
  <conditionalFormatting sqref="B12">
    <cfRule type="expression" dxfId="17" priority="76">
      <formula>VLOOKUP(AN35,AF:AF,1,0)=AN35</formula>
    </cfRule>
  </conditionalFormatting>
  <conditionalFormatting sqref="C12">
    <cfRule type="expression" dxfId="16" priority="77">
      <formula>VLOOKUP(AN36,AF:AF,1,0)=AN36</formula>
    </cfRule>
  </conditionalFormatting>
  <conditionalFormatting sqref="D12">
    <cfRule type="expression" dxfId="15" priority="78">
      <formula>VLOOKUP(AN37,AF:AF,1,0)=AN37</formula>
    </cfRule>
  </conditionalFormatting>
  <conditionalFormatting sqref="D9">
    <cfRule type="expression" dxfId="14" priority="79">
      <formula>VLOOKUP(AN16,AF:AF,1,0)=AN16</formula>
    </cfRule>
  </conditionalFormatting>
  <conditionalFormatting sqref="C9">
    <cfRule type="expression" dxfId="13" priority="80">
      <formula>VLOOKUP(AN15,AF:AF,1,0)=AN15</formula>
    </cfRule>
  </conditionalFormatting>
  <conditionalFormatting sqref="B9">
    <cfRule type="expression" dxfId="12" priority="81">
      <formula>VLOOKUP(AN14,AF:AF,1,0)=AN14</formula>
    </cfRule>
  </conditionalFormatting>
  <conditionalFormatting sqref="H8">
    <cfRule type="expression" dxfId="11" priority="82">
      <formula>VLOOKUP(AN13,AF:AF,1,0)=AN13</formula>
    </cfRule>
  </conditionalFormatting>
  <conditionalFormatting sqref="G8">
    <cfRule type="expression" dxfId="10" priority="83">
      <formula>VLOOKUP(AN12,AF:AF,1,0)=AN12</formula>
    </cfRule>
  </conditionalFormatting>
  <conditionalFormatting sqref="F8">
    <cfRule type="expression" dxfId="9" priority="84">
      <formula>VLOOKUP(AN11,AF:AF,1,0)=AN11</formula>
    </cfRule>
  </conditionalFormatting>
  <conditionalFormatting sqref="E8">
    <cfRule type="expression" dxfId="8" priority="85">
      <formula>VLOOKUP(AN10,AF:AF,1,0)=AN10</formula>
    </cfRule>
  </conditionalFormatting>
  <conditionalFormatting sqref="B8:H12">
    <cfRule type="expression" dxfId="7" priority="86">
      <formula>OR(B$7="Samedi",B$7="Dimanche")</formula>
    </cfRule>
    <cfRule type="expression" dxfId="6" priority="87">
      <formula>OR(B8&lt;$AP$7,B8&gt;$AP$8)</formula>
    </cfRule>
  </conditionalFormatting>
  <pageMargins left="0.7" right="0.7" top="0.75" bottom="0.75" header="0.3" footer="0.3"/>
  <pageSetup paperSize="9" orientation="portrait" horizontalDpi="1200" verticalDpi="120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073" r:id="rId4" name="Drop Down 1">
              <controlPr defaultSize="0" autoLine="0" autoPict="0">
                <anchor moveWithCells="1">
                  <from>
                    <xdr:col>6</xdr:col>
                    <xdr:colOff>0</xdr:colOff>
                    <xdr:row>3</xdr:row>
                    <xdr:rowOff>0</xdr:rowOff>
                  </from>
                  <to>
                    <xdr:col>8</xdr:col>
                    <xdr:colOff>0</xdr:colOff>
                    <xdr:row>4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74" r:id="rId5" name="Drop Down 2">
              <controlPr locked="0" defaultSize="0" autoLine="0" autoPict="0">
                <anchor moveWithCells="1">
                  <from>
                    <xdr:col>6</xdr:col>
                    <xdr:colOff>0</xdr:colOff>
                    <xdr:row>4</xdr:row>
                    <xdr:rowOff>0</xdr:rowOff>
                  </from>
                  <to>
                    <xdr:col>8</xdr:col>
                    <xdr:colOff>0</xdr:colOff>
                    <xdr:row>5</xdr:row>
                    <xdr:rowOff>0</xdr:rowOff>
                  </to>
                </anchor>
              </controlPr>
            </control>
          </mc:Choice>
        </mc:AlternateContent>
      </controls>
    </mc:Choice>
  </mc:AlternateContent>
  <tableParts count="3">
    <tablePart r:id="rId6"/>
    <tablePart r:id="rId7"/>
    <tablePart r:id="rId8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892B7D16-5C2A-43FB-B206-B3D84783632C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5</vt:i4>
      </vt:variant>
    </vt:vector>
  </HeadingPairs>
  <TitlesOfParts>
    <vt:vector size="7" baseType="lpstr">
      <vt:lpstr>Base de données Congrès</vt:lpstr>
      <vt:lpstr>Feuil1</vt:lpstr>
      <vt:lpstr>ChoixAn</vt:lpstr>
      <vt:lpstr>ChoixMois</vt:lpstr>
      <vt:lpstr>datescongrès</vt:lpstr>
      <vt:lpstr>lieu_congrès</vt:lpstr>
      <vt:lpstr>nom_congrès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Microsoft Office User</dc:creator>
  <cp:lastModifiedBy>CA</cp:lastModifiedBy>
  <dcterms:created xsi:type="dcterms:W3CDTF">2019-12-22T21:54:38Z</dcterms:created>
  <dcterms:modified xsi:type="dcterms:W3CDTF">2020-01-09T13:06:40Z</dcterms:modified>
</cp:coreProperties>
</file>