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600"/>
  </bookViews>
  <sheets>
    <sheet name="RECAP" sheetId="1" r:id="rId1"/>
    <sheet name="Caisse" sheetId="3" r:id="rId2"/>
  </sheets>
  <definedNames>
    <definedName name="Clients">Liste_Cli[Clients]</definedName>
  </definedNames>
  <calcPr calcId="145621"/>
  <pivotCaches>
    <pivotCache cacheId="36" r:id="rId3"/>
  </pivotCaches>
</workbook>
</file>

<file path=xl/calcChain.xml><?xml version="1.0" encoding="utf-8"?>
<calcChain xmlns="http://schemas.openxmlformats.org/spreadsheetml/2006/main">
  <c r="A13" i="3" l="1"/>
  <c r="A12" i="3"/>
  <c r="A11" i="3"/>
  <c r="A10" i="3"/>
  <c r="A3" i="3"/>
  <c r="A4" i="3"/>
  <c r="A5" i="3"/>
  <c r="A6" i="3"/>
  <c r="A7" i="3"/>
  <c r="A8" i="3"/>
  <c r="A9" i="3"/>
  <c r="D9" i="1" s="1"/>
  <c r="A2" i="3"/>
  <c r="D7" i="1" l="1"/>
  <c r="D11" i="1" s="1"/>
</calcChain>
</file>

<file path=xl/comments1.xml><?xml version="1.0" encoding="utf-8"?>
<comments xmlns="http://schemas.openxmlformats.org/spreadsheetml/2006/main">
  <authors>
    <author>Utilisateur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Mettre le numéro de la semaine pour avoir le solde
</t>
        </r>
      </text>
    </comment>
  </commentList>
</comments>
</file>

<file path=xl/sharedStrings.xml><?xml version="1.0" encoding="utf-8"?>
<sst xmlns="http://schemas.openxmlformats.org/spreadsheetml/2006/main" count="72" uniqueCount="39">
  <si>
    <t>Ventes</t>
  </si>
  <si>
    <t>Encaissements</t>
  </si>
  <si>
    <t>Semaine</t>
  </si>
  <si>
    <t>Date</t>
  </si>
  <si>
    <t>Nom Client</t>
  </si>
  <si>
    <t>Liste des clients : ajouter les noms ci-dessous</t>
  </si>
  <si>
    <t>Nom du client</t>
  </si>
  <si>
    <t>Montant des ventes</t>
  </si>
  <si>
    <t>Montant des encaissements</t>
  </si>
  <si>
    <t>Solde fin de mois</t>
  </si>
  <si>
    <t>Audrey</t>
  </si>
  <si>
    <t>Arnaud</t>
  </si>
  <si>
    <t>Julien</t>
  </si>
  <si>
    <t>Morgan</t>
  </si>
  <si>
    <t>Clients</t>
  </si>
  <si>
    <t>Valeurs</t>
  </si>
  <si>
    <t>Étiquettes de lignes</t>
  </si>
  <si>
    <t>Total général</t>
  </si>
  <si>
    <t>janv</t>
  </si>
  <si>
    <t>févr</t>
  </si>
  <si>
    <t>mars</t>
  </si>
  <si>
    <t>Mois</t>
  </si>
  <si>
    <t xml:space="preserve">Total Ventes </t>
  </si>
  <si>
    <t xml:space="preserve">Ventes </t>
  </si>
  <si>
    <t xml:space="preserve">Total Encaissements </t>
  </si>
  <si>
    <t xml:space="preserve">Encaissements </t>
  </si>
  <si>
    <t xml:space="preserve">Solde </t>
  </si>
  <si>
    <t xml:space="preserve">Total Solde </t>
  </si>
  <si>
    <t>Analyse semaine</t>
  </si>
  <si>
    <t>Analyse annuelle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</si>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</sst>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44" fontId="0" fillId="0" borderId="0" xfId="0" applyNumberFormat="1"/>
    <xf numFmtId="0" fontId="4" fillId="0" borderId="0" xfId="0" applyFont="1" applyAlignment="1">
      <alignment horizontal="left" indent="1"/>
    </xf>
    <xf numFmtId="44" fontId="4" fillId="0" borderId="0" xfId="0" applyNumberFormat="1" applyFont="1"/>
  </cellXfs>
  <cellStyles count="1">
    <cellStyle name="Normal" xfId="0" builtinId="0"/>
  </cellStyles>
  <dxfs count="20">
    <dxf>
      <font>
        <b/>
      </font>
    </dxf>
    <dxf>
      <font>
        <i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3"/>
      </font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color theme="3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i/>
      </font>
    </dxf>
    <dxf>
      <font>
        <b/>
      </font>
    </dxf>
    <dxf>
      <font>
        <color theme="3"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color theme="3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A" refreshedDate="43068.392851157405" createdVersion="4" refreshedVersion="4" minRefreshableVersion="3" recordCount="12">
  <cacheSource type="worksheet">
    <worksheetSource name="Caisse"/>
  </cacheSource>
  <cacheFields count="6">
    <cacheField name="Semaine" numFmtId="0">
      <sharedItems containsSemiMixedTypes="0" containsString="0" containsNumber="1" containsInteger="1" minValue="1" maxValue="12" count="6">
        <n v="1"/>
        <n v="2"/>
        <n v="6"/>
        <n v="8"/>
        <n v="11"/>
        <n v="12"/>
      </sharedItems>
    </cacheField>
    <cacheField name="Date" numFmtId="16">
      <sharedItems containsSemiMixedTypes="0" containsNonDate="0" containsDate="1" containsString="0" minDate="2017-01-04T00:00:00" maxDate="2017-03-23T00:00:00" count="10">
        <d v="2017-01-04T00:00:00"/>
        <d v="2017-01-05T00:00:00"/>
        <d v="2017-01-06T00:00:00"/>
        <d v="2017-01-09T00:00:00"/>
        <d v="2017-01-10T00:00:00"/>
        <d v="2017-01-11T00:00:00"/>
        <d v="2017-02-12T00:00:00"/>
        <d v="2017-02-25T00:00:00"/>
        <d v="2017-03-15T00:00:00"/>
        <d v="2017-03-22T00:00:00"/>
      </sharedItems>
      <fieldGroup base="1">
        <rangePr groupBy="months" startDate="2017-01-04T00:00:00" endDate="2017-03-23T00:00:00"/>
        <groupItems count="14">
          <s v="&lt;04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3/2017"/>
        </groupItems>
      </fieldGroup>
    </cacheField>
    <cacheField name="Nom Client" numFmtId="0">
      <sharedItems count="4">
        <s v="Audrey"/>
        <s v="Morgan"/>
        <s v="Julien"/>
        <s v="Arnaud"/>
      </sharedItems>
    </cacheField>
    <cacheField name="Ventes" numFmtId="0">
      <sharedItems containsSemiMixedTypes="0" containsString="0" containsNumber="1" containsInteger="1" minValue="2" maxValue="10"/>
    </cacheField>
    <cacheField name="Encaissements" numFmtId="0">
      <sharedItems containsString="0" containsBlank="1" containsNumber="1" containsInteger="1" minValue="2" maxValue="9"/>
    </cacheField>
    <cacheField name="Solde" numFmtId="0" formula="Encaissements-Ventes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4"/>
    <m/>
  </r>
  <r>
    <x v="0"/>
    <x v="0"/>
    <x v="1"/>
    <n v="2"/>
    <n v="2"/>
  </r>
  <r>
    <x v="0"/>
    <x v="1"/>
    <x v="0"/>
    <n v="6"/>
    <m/>
  </r>
  <r>
    <x v="0"/>
    <x v="2"/>
    <x v="2"/>
    <n v="4"/>
    <m/>
  </r>
  <r>
    <x v="1"/>
    <x v="3"/>
    <x v="3"/>
    <n v="3"/>
    <n v="3"/>
  </r>
  <r>
    <x v="1"/>
    <x v="4"/>
    <x v="0"/>
    <n v="5"/>
    <n v="5"/>
  </r>
  <r>
    <x v="1"/>
    <x v="4"/>
    <x v="0"/>
    <n v="5"/>
    <m/>
  </r>
  <r>
    <x v="1"/>
    <x v="5"/>
    <x v="1"/>
    <n v="6"/>
    <n v="6"/>
  </r>
  <r>
    <x v="2"/>
    <x v="6"/>
    <x v="1"/>
    <n v="7"/>
    <m/>
  </r>
  <r>
    <x v="3"/>
    <x v="7"/>
    <x v="2"/>
    <n v="10"/>
    <m/>
  </r>
  <r>
    <x v="4"/>
    <x v="8"/>
    <x v="3"/>
    <n v="9"/>
    <n v="9"/>
  </r>
  <r>
    <x v="5"/>
    <x v="9"/>
    <x v="1"/>
    <n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>
  <location ref="J5:W25" firstHeaderRow="1" firstDataRow="2" firstDataCol="1"/>
  <pivotFields count="6">
    <pivotField showAll="0"/>
    <pivotField axis="axisCol" numFmtId="16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 showAll="0">
      <items count="5">
        <item x="3"/>
        <item x="0"/>
        <item x="2"/>
        <item x="1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2"/>
    <field x="-2"/>
  </rowFields>
  <rowItems count="19">
    <i>
      <x/>
    </i>
    <i r="1">
      <x/>
    </i>
    <i r="1" i="1">
      <x v="1"/>
    </i>
    <i r="1" i="2">
      <x v="2"/>
    </i>
    <i>
      <x v="1"/>
    </i>
    <i r="1">
      <x/>
    </i>
    <i r="1" i="1">
      <x v="1"/>
    </i>
    <i r="1" i="2">
      <x v="2"/>
    </i>
    <i>
      <x v="2"/>
    </i>
    <i r="1">
      <x/>
    </i>
    <i r="1" i="1">
      <x v="1"/>
    </i>
    <i r="1" i="2">
      <x v="2"/>
    </i>
    <i>
      <x v="3"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3">
    <dataField name="Ventes " fld="3" baseField="2" baseItem="2" numFmtId="44"/>
    <dataField name="Encaissements " fld="4" baseField="2" baseItem="2" numFmtId="44"/>
    <dataField name="Solde " fld="5" baseField="2" baseItem="2" numFmtId="44"/>
  </dataFields>
  <formats count="6">
    <format dxfId="13">
      <pivotArea dataOnly="0" outline="0" fieldPosition="0">
        <references count="1">
          <reference field="4294967294" count="1">
            <x v="2"/>
          </reference>
        </references>
      </pivotArea>
    </format>
    <format dxfId="12">
      <pivotArea dataOnly="0" outline="0" fieldPosition="0">
        <references count="1">
          <reference field="4294967294" count="1">
            <x v="2"/>
          </reference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  <format dxfId="10">
      <pivotArea outline="0" fieldPosition="0">
        <references count="1">
          <reference field="4294967294" count="1">
            <x v="1"/>
          </reference>
        </references>
      </pivotArea>
    </format>
    <format dxfId="9">
      <pivotArea outline="0" fieldPosition="0">
        <references count="1">
          <reference field="4294967294" count="1">
            <x v="2"/>
          </reference>
        </references>
      </pivotArea>
    </format>
    <format dxfId="8">
      <pivotArea dataOnly="0" outline="0" fieldPosition="0">
        <references count="1">
          <reference field="4294967294" count="1">
            <x v="2"/>
          </reference>
        </references>
      </pivotArea>
    </format>
  </format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8:H11" firstHeaderRow="1" firstDataRow="1" firstDataCol="1" rowPageCount="2" colPageCount="1"/>
  <pivotFields count="6"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numFmtId="16" showAll="0"/>
    <pivotField axis="axisPage" showAll="0">
      <items count="5">
        <item x="3"/>
        <item x="0"/>
        <item x="2"/>
        <item x="1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-2"/>
  </rowFields>
  <rowItems count="3">
    <i>
      <x/>
    </i>
    <i i="1">
      <x v="1"/>
    </i>
    <i i="2">
      <x v="2"/>
    </i>
  </rowItems>
  <colItems count="1">
    <i/>
  </colItems>
  <pageFields count="2">
    <pageField fld="2" item="3" hier="-1"/>
    <pageField fld="0" item="1" hier="-1"/>
  </pageFields>
  <dataFields count="3">
    <dataField name="Ventes " fld="3" baseField="0" baseItem="0"/>
    <dataField name="Encaissements " fld="4" baseField="0" baseItem="3405032"/>
    <dataField name="Solde " fld="5" baseField="0" baseItem="0"/>
  </dataFields>
  <formats count="6">
    <format dxfId="19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1"/>
          </reference>
        </references>
      </pivotArea>
    </format>
    <format dxfId="18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1"/>
          </reference>
        </references>
      </pivotArea>
    </format>
    <format dxfId="17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1"/>
          </reference>
        </references>
      </pivotArea>
    </format>
    <format dxfId="16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0"/>
          </reference>
        </references>
      </pivotArea>
    </format>
    <format dxfId="15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0"/>
          </reference>
        </references>
      </pivotArea>
    </format>
    <format dxfId="14">
      <pivotArea dataOnly="0" outline="0" fieldPosition="0">
        <references count="3">
          <reference field="4294967294" count="1">
            <x v="2"/>
          </reference>
          <reference field="0" count="1" selected="0">
            <x v="1"/>
          </reference>
          <reference field="2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Liste_Cli" displayName="Liste_Cli" ref="A17:A21" totalsRowShown="0" tableBorderDxfId="7">
  <autoFilter ref="A17:A21"/>
  <tableColumns count="1">
    <tableColumn id="1" name="Clients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Caisse" displayName="Caisse" ref="A1:E13">
  <autoFilter ref="A1:E13"/>
  <tableColumns count="5">
    <tableColumn id="1" name="Semaine" totalsRowLabel="Total">
      <calculatedColumnFormula>WEEKNUM(Caisse[[#This Row],[Date]],21)</calculatedColumnFormula>
    </tableColumn>
    <tableColumn id="2" name="Date"/>
    <tableColumn id="3" name="Nom Client"/>
    <tableColumn id="4" name="Ventes" totalsRowFunction="sum"/>
    <tableColumn id="5" name="Encaissements" totalsRowFunction="cou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5"/>
  <sheetViews>
    <sheetView tabSelected="1" workbookViewId="0">
      <selection activeCell="K29" sqref="K29"/>
    </sheetView>
  </sheetViews>
  <sheetFormatPr baseColWidth="10" defaultRowHeight="15" x14ac:dyDescent="0.25"/>
  <cols>
    <col min="7" max="7" width="14.42578125" customWidth="1"/>
    <col min="8" max="8" width="10" customWidth="1"/>
    <col min="10" max="10" width="21" customWidth="1"/>
    <col min="11" max="12" width="9" customWidth="1"/>
    <col min="13" max="13" width="8.42578125" customWidth="1"/>
    <col min="14" max="22" width="7.140625" customWidth="1"/>
    <col min="23" max="23" width="12.5703125" customWidth="1"/>
    <col min="24" max="24" width="11.7109375" bestFit="1" customWidth="1"/>
    <col min="25" max="25" width="12.5703125" bestFit="1" customWidth="1"/>
  </cols>
  <sheetData>
    <row r="1" spans="1:23" x14ac:dyDescent="0.25">
      <c r="G1" s="8" t="s">
        <v>28</v>
      </c>
      <c r="J1" s="8" t="s">
        <v>29</v>
      </c>
    </row>
    <row r="3" spans="1:23" x14ac:dyDescent="0.25">
      <c r="A3" t="s">
        <v>6</v>
      </c>
      <c r="D3" t="s">
        <v>13</v>
      </c>
    </row>
    <row r="5" spans="1:23" x14ac:dyDescent="0.25">
      <c r="A5" t="s">
        <v>2</v>
      </c>
      <c r="D5">
        <v>2</v>
      </c>
      <c r="G5" s="4" t="s">
        <v>4</v>
      </c>
      <c r="H5" t="s">
        <v>13</v>
      </c>
      <c r="K5" s="4" t="s">
        <v>21</v>
      </c>
    </row>
    <row r="6" spans="1:23" x14ac:dyDescent="0.25">
      <c r="G6" s="4" t="s">
        <v>2</v>
      </c>
      <c r="H6" s="5">
        <v>2</v>
      </c>
      <c r="J6" s="4" t="s">
        <v>16</v>
      </c>
      <c r="K6" s="3" t="s">
        <v>18</v>
      </c>
      <c r="L6" s="3" t="s">
        <v>19</v>
      </c>
      <c r="M6" s="3" t="s">
        <v>20</v>
      </c>
      <c r="N6" s="3" t="s">
        <v>30</v>
      </c>
      <c r="O6" s="3" t="s">
        <v>31</v>
      </c>
      <c r="P6" s="3" t="s">
        <v>32</v>
      </c>
      <c r="Q6" s="3" t="s">
        <v>33</v>
      </c>
      <c r="R6" s="3" t="s">
        <v>34</v>
      </c>
      <c r="S6" s="3" t="s">
        <v>35</v>
      </c>
      <c r="T6" s="3" t="s">
        <v>36</v>
      </c>
      <c r="U6" s="3" t="s">
        <v>37</v>
      </c>
      <c r="V6" s="3" t="s">
        <v>38</v>
      </c>
      <c r="W6" s="3" t="s">
        <v>17</v>
      </c>
    </row>
    <row r="7" spans="1:23" x14ac:dyDescent="0.25">
      <c r="A7" t="s">
        <v>7</v>
      </c>
      <c r="D7">
        <f>SUMIFS(Caisse[Ventes],Caisse[Nom Client],RECAP!D3,Caisse[Semaine],RECAP!D5)</f>
        <v>6</v>
      </c>
      <c r="J7" s="5" t="s">
        <v>11</v>
      </c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</row>
    <row r="8" spans="1:23" x14ac:dyDescent="0.25">
      <c r="G8" s="4" t="s">
        <v>15</v>
      </c>
      <c r="J8" s="7" t="s">
        <v>23</v>
      </c>
      <c r="K8" s="9">
        <v>3</v>
      </c>
      <c r="L8" s="9"/>
      <c r="M8" s="9">
        <v>9</v>
      </c>
      <c r="N8" s="9"/>
      <c r="O8" s="9"/>
      <c r="P8" s="9"/>
      <c r="Q8" s="9"/>
      <c r="R8" s="9"/>
      <c r="S8" s="9"/>
      <c r="T8" s="9"/>
      <c r="U8" s="9"/>
      <c r="V8" s="9"/>
      <c r="W8" s="9">
        <v>12</v>
      </c>
    </row>
    <row r="9" spans="1:23" x14ac:dyDescent="0.25">
      <c r="A9" t="s">
        <v>8</v>
      </c>
      <c r="D9">
        <f>SUMIFS(Caisse[Encaissements],Caisse[Nom Client],RECAP!D3,Caisse[Semaine],RECAP!D5)</f>
        <v>6</v>
      </c>
      <c r="G9" s="5" t="s">
        <v>23</v>
      </c>
      <c r="H9" s="6">
        <v>6</v>
      </c>
      <c r="J9" s="7" t="s">
        <v>25</v>
      </c>
      <c r="K9" s="9">
        <v>3</v>
      </c>
      <c r="L9" s="9"/>
      <c r="M9" s="9">
        <v>9</v>
      </c>
      <c r="N9" s="9"/>
      <c r="O9" s="9"/>
      <c r="P9" s="9"/>
      <c r="Q9" s="9"/>
      <c r="R9" s="9"/>
      <c r="S9" s="9"/>
      <c r="T9" s="9"/>
      <c r="U9" s="9"/>
      <c r="V9" s="9"/>
      <c r="W9" s="9">
        <v>12</v>
      </c>
    </row>
    <row r="10" spans="1:23" x14ac:dyDescent="0.25">
      <c r="G10" s="5" t="s">
        <v>25</v>
      </c>
      <c r="H10" s="6">
        <v>6</v>
      </c>
      <c r="J10" s="10" t="s">
        <v>26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11">
        <v>0</v>
      </c>
      <c r="Q10" s="11">
        <v>0</v>
      </c>
      <c r="R10" s="11">
        <v>0</v>
      </c>
      <c r="S10" s="11">
        <v>0</v>
      </c>
      <c r="T10" s="11">
        <v>0</v>
      </c>
      <c r="U10" s="11">
        <v>0</v>
      </c>
      <c r="V10" s="11">
        <v>0</v>
      </c>
      <c r="W10" s="11">
        <v>0</v>
      </c>
    </row>
    <row r="11" spans="1:23" x14ac:dyDescent="0.25">
      <c r="A11" t="s">
        <v>9</v>
      </c>
      <c r="D11">
        <f>D7-D9</f>
        <v>0</v>
      </c>
      <c r="G11" s="5" t="s">
        <v>26</v>
      </c>
      <c r="H11" s="6">
        <v>0</v>
      </c>
      <c r="J11" s="5" t="s">
        <v>10</v>
      </c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</row>
    <row r="12" spans="1:23" x14ac:dyDescent="0.25">
      <c r="J12" s="7" t="s">
        <v>23</v>
      </c>
      <c r="K12" s="9">
        <v>20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>
        <v>20</v>
      </c>
    </row>
    <row r="13" spans="1:23" x14ac:dyDescent="0.25">
      <c r="J13" s="7" t="s">
        <v>25</v>
      </c>
      <c r="K13" s="9">
        <v>5</v>
      </c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>
        <v>5</v>
      </c>
    </row>
    <row r="14" spans="1:23" x14ac:dyDescent="0.25">
      <c r="J14" s="10" t="s">
        <v>26</v>
      </c>
      <c r="K14" s="11">
        <v>-15</v>
      </c>
      <c r="L14" s="11">
        <v>0</v>
      </c>
      <c r="M14" s="11">
        <v>0</v>
      </c>
      <c r="N14" s="11"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  <c r="U14" s="11">
        <v>0</v>
      </c>
      <c r="V14" s="11">
        <v>0</v>
      </c>
      <c r="W14" s="11">
        <v>-15</v>
      </c>
    </row>
    <row r="15" spans="1:23" x14ac:dyDescent="0.25">
      <c r="J15" s="5" t="s">
        <v>12</v>
      </c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</row>
    <row r="16" spans="1:23" x14ac:dyDescent="0.25">
      <c r="A16" t="s">
        <v>5</v>
      </c>
      <c r="J16" s="7" t="s">
        <v>23</v>
      </c>
      <c r="K16" s="9">
        <v>4</v>
      </c>
      <c r="L16" s="9">
        <v>10</v>
      </c>
      <c r="M16" s="9"/>
      <c r="N16" s="9"/>
      <c r="O16" s="9"/>
      <c r="P16" s="9"/>
      <c r="Q16" s="9"/>
      <c r="R16" s="9"/>
      <c r="S16" s="9"/>
      <c r="T16" s="9"/>
      <c r="U16" s="9"/>
      <c r="V16" s="9"/>
      <c r="W16" s="9">
        <v>14</v>
      </c>
    </row>
    <row r="17" spans="1:23" x14ac:dyDescent="0.25">
      <c r="A17" t="s">
        <v>14</v>
      </c>
      <c r="J17" s="7" t="s">
        <v>25</v>
      </c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</row>
    <row r="18" spans="1:23" x14ac:dyDescent="0.25">
      <c r="A18" s="1" t="s">
        <v>10</v>
      </c>
      <c r="J18" s="10" t="s">
        <v>26</v>
      </c>
      <c r="K18" s="11">
        <v>-4</v>
      </c>
      <c r="L18" s="11">
        <v>-10</v>
      </c>
      <c r="M18" s="11">
        <v>0</v>
      </c>
      <c r="N18" s="11">
        <v>0</v>
      </c>
      <c r="O18" s="11">
        <v>0</v>
      </c>
      <c r="P18" s="11">
        <v>0</v>
      </c>
      <c r="Q18" s="11">
        <v>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-14</v>
      </c>
    </row>
    <row r="19" spans="1:23" x14ac:dyDescent="0.25">
      <c r="A19" s="1" t="s">
        <v>13</v>
      </c>
      <c r="J19" s="5" t="s">
        <v>13</v>
      </c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</row>
    <row r="20" spans="1:23" x14ac:dyDescent="0.25">
      <c r="A20" s="1" t="s">
        <v>11</v>
      </c>
      <c r="J20" s="7" t="s">
        <v>23</v>
      </c>
      <c r="K20" s="9">
        <v>8</v>
      </c>
      <c r="L20" s="9">
        <v>7</v>
      </c>
      <c r="M20" s="9">
        <v>4</v>
      </c>
      <c r="N20" s="9"/>
      <c r="O20" s="9"/>
      <c r="P20" s="9"/>
      <c r="Q20" s="9"/>
      <c r="R20" s="9"/>
      <c r="S20" s="9"/>
      <c r="T20" s="9"/>
      <c r="U20" s="9"/>
      <c r="V20" s="9"/>
      <c r="W20" s="9">
        <v>19</v>
      </c>
    </row>
    <row r="21" spans="1:23" x14ac:dyDescent="0.25">
      <c r="A21" s="2" t="s">
        <v>12</v>
      </c>
      <c r="J21" s="7" t="s">
        <v>25</v>
      </c>
      <c r="K21" s="9">
        <v>8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>
        <v>8</v>
      </c>
    </row>
    <row r="22" spans="1:23" x14ac:dyDescent="0.25">
      <c r="J22" s="10" t="s">
        <v>26</v>
      </c>
      <c r="K22" s="11">
        <v>0</v>
      </c>
      <c r="L22" s="11">
        <v>-7</v>
      </c>
      <c r="M22" s="11">
        <v>-4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-11</v>
      </c>
    </row>
    <row r="23" spans="1:23" x14ac:dyDescent="0.25">
      <c r="J23" s="5" t="s">
        <v>22</v>
      </c>
      <c r="K23" s="9">
        <v>35</v>
      </c>
      <c r="L23" s="9">
        <v>17</v>
      </c>
      <c r="M23" s="9">
        <v>13</v>
      </c>
      <c r="N23" s="9"/>
      <c r="O23" s="9"/>
      <c r="P23" s="9"/>
      <c r="Q23" s="9"/>
      <c r="R23" s="9"/>
      <c r="S23" s="9"/>
      <c r="T23" s="9"/>
      <c r="U23" s="9"/>
      <c r="V23" s="9"/>
      <c r="W23" s="9">
        <v>65</v>
      </c>
    </row>
    <row r="24" spans="1:23" x14ac:dyDescent="0.25">
      <c r="J24" s="5" t="s">
        <v>24</v>
      </c>
      <c r="K24" s="9">
        <v>16</v>
      </c>
      <c r="L24" s="9"/>
      <c r="M24" s="9">
        <v>9</v>
      </c>
      <c r="N24" s="9"/>
      <c r="O24" s="9"/>
      <c r="P24" s="9"/>
      <c r="Q24" s="9"/>
      <c r="R24" s="9"/>
      <c r="S24" s="9"/>
      <c r="T24" s="9"/>
      <c r="U24" s="9"/>
      <c r="V24" s="9"/>
      <c r="W24" s="9">
        <v>25</v>
      </c>
    </row>
    <row r="25" spans="1:23" x14ac:dyDescent="0.25">
      <c r="J25" s="5" t="s">
        <v>27</v>
      </c>
      <c r="K25" s="11">
        <v>-19</v>
      </c>
      <c r="L25" s="11">
        <v>-17</v>
      </c>
      <c r="M25" s="11">
        <v>-4</v>
      </c>
      <c r="N25" s="11">
        <v>0</v>
      </c>
      <c r="O25" s="11">
        <v>0</v>
      </c>
      <c r="P25" s="11">
        <v>0</v>
      </c>
      <c r="Q25" s="11">
        <v>0</v>
      </c>
      <c r="R25" s="11">
        <v>0</v>
      </c>
      <c r="S25" s="11">
        <v>0</v>
      </c>
      <c r="T25" s="11">
        <v>0</v>
      </c>
      <c r="U25" s="11">
        <v>0</v>
      </c>
      <c r="V25" s="11">
        <v>0</v>
      </c>
      <c r="W25" s="11">
        <v>-40</v>
      </c>
    </row>
  </sheetData>
  <dataValidations count="1">
    <dataValidation type="list" allowBlank="1" showInputMessage="1" showErrorMessage="1" sqref="D3">
      <formula1>Clients</formula1>
    </dataValidation>
  </dataValidations>
  <pageMargins left="0.7" right="0.7" top="0.75" bottom="0.75" header="0.3" footer="0.3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14" sqref="B14"/>
    </sheetView>
  </sheetViews>
  <sheetFormatPr baseColWidth="10" defaultRowHeight="15" x14ac:dyDescent="0.25"/>
  <cols>
    <col min="3" max="3" width="13.140625" customWidth="1"/>
    <col min="5" max="5" width="16.140625" customWidth="1"/>
  </cols>
  <sheetData>
    <row r="1" spans="1:5" x14ac:dyDescent="0.25">
      <c r="A1" t="s">
        <v>2</v>
      </c>
      <c r="B1" t="s">
        <v>3</v>
      </c>
      <c r="C1" t="s">
        <v>4</v>
      </c>
      <c r="D1" t="s">
        <v>0</v>
      </c>
      <c r="E1" t="s">
        <v>1</v>
      </c>
    </row>
    <row r="2" spans="1:5" x14ac:dyDescent="0.25">
      <c r="A2">
        <f>WEEKNUM(Caisse[[#This Row],[Date]],21)</f>
        <v>1</v>
      </c>
      <c r="B2" s="3">
        <v>42739</v>
      </c>
      <c r="C2" t="s">
        <v>10</v>
      </c>
      <c r="D2">
        <v>4</v>
      </c>
    </row>
    <row r="3" spans="1:5" x14ac:dyDescent="0.25">
      <c r="A3">
        <f>WEEKNUM(Caisse[[#This Row],[Date]],21)</f>
        <v>1</v>
      </c>
      <c r="B3" s="3">
        <v>42739</v>
      </c>
      <c r="C3" t="s">
        <v>13</v>
      </c>
      <c r="D3">
        <v>2</v>
      </c>
      <c r="E3">
        <v>2</v>
      </c>
    </row>
    <row r="4" spans="1:5" x14ac:dyDescent="0.25">
      <c r="A4">
        <f>WEEKNUM(Caisse[[#This Row],[Date]],21)</f>
        <v>1</v>
      </c>
      <c r="B4" s="3">
        <v>42740</v>
      </c>
      <c r="C4" t="s">
        <v>10</v>
      </c>
      <c r="D4">
        <v>6</v>
      </c>
    </row>
    <row r="5" spans="1:5" x14ac:dyDescent="0.25">
      <c r="A5">
        <f>WEEKNUM(Caisse[[#This Row],[Date]],21)</f>
        <v>1</v>
      </c>
      <c r="B5" s="3">
        <v>42741</v>
      </c>
      <c r="C5" t="s">
        <v>12</v>
      </c>
      <c r="D5">
        <v>4</v>
      </c>
    </row>
    <row r="6" spans="1:5" x14ac:dyDescent="0.25">
      <c r="A6">
        <f>WEEKNUM(Caisse[[#This Row],[Date]],21)</f>
        <v>2</v>
      </c>
      <c r="B6" s="3">
        <v>42744</v>
      </c>
      <c r="C6" t="s">
        <v>11</v>
      </c>
      <c r="D6">
        <v>3</v>
      </c>
      <c r="E6">
        <v>3</v>
      </c>
    </row>
    <row r="7" spans="1:5" x14ac:dyDescent="0.25">
      <c r="A7">
        <f>WEEKNUM(Caisse[[#This Row],[Date]],21)</f>
        <v>2</v>
      </c>
      <c r="B7" s="3">
        <v>42745</v>
      </c>
      <c r="C7" t="s">
        <v>10</v>
      </c>
      <c r="D7">
        <v>5</v>
      </c>
      <c r="E7">
        <v>5</v>
      </c>
    </row>
    <row r="8" spans="1:5" x14ac:dyDescent="0.25">
      <c r="A8">
        <f>WEEKNUM(Caisse[[#This Row],[Date]],21)</f>
        <v>2</v>
      </c>
      <c r="B8" s="3">
        <v>42745</v>
      </c>
      <c r="C8" t="s">
        <v>10</v>
      </c>
      <c r="D8">
        <v>5</v>
      </c>
    </row>
    <row r="9" spans="1:5" x14ac:dyDescent="0.25">
      <c r="A9">
        <f>WEEKNUM(Caisse[[#This Row],[Date]],21)</f>
        <v>2</v>
      </c>
      <c r="B9" s="3">
        <v>42746</v>
      </c>
      <c r="C9" t="s">
        <v>13</v>
      </c>
      <c r="D9">
        <v>6</v>
      </c>
      <c r="E9">
        <v>6</v>
      </c>
    </row>
    <row r="10" spans="1:5" x14ac:dyDescent="0.25">
      <c r="A10">
        <f>WEEKNUM(Caisse[[#This Row],[Date]],21)</f>
        <v>6</v>
      </c>
      <c r="B10" s="3">
        <v>42778</v>
      </c>
      <c r="C10" t="s">
        <v>13</v>
      </c>
      <c r="D10">
        <v>7</v>
      </c>
    </row>
    <row r="11" spans="1:5" x14ac:dyDescent="0.25">
      <c r="A11">
        <f>WEEKNUM(Caisse[[#This Row],[Date]],21)</f>
        <v>8</v>
      </c>
      <c r="B11" s="3">
        <v>42791</v>
      </c>
      <c r="C11" t="s">
        <v>12</v>
      </c>
      <c r="D11">
        <v>10</v>
      </c>
    </row>
    <row r="12" spans="1:5" x14ac:dyDescent="0.25">
      <c r="A12">
        <f>WEEKNUM(Caisse[[#This Row],[Date]],21)</f>
        <v>11</v>
      </c>
      <c r="B12" s="3">
        <v>42809</v>
      </c>
      <c r="C12" t="s">
        <v>11</v>
      </c>
      <c r="D12">
        <v>9</v>
      </c>
      <c r="E12">
        <v>9</v>
      </c>
    </row>
    <row r="13" spans="1:5" x14ac:dyDescent="0.25">
      <c r="A13">
        <f>WEEKNUM(Caisse[[#This Row],[Date]],21)</f>
        <v>12</v>
      </c>
      <c r="B13" s="3">
        <v>42816</v>
      </c>
      <c r="C13" t="s">
        <v>13</v>
      </c>
      <c r="D13">
        <v>4</v>
      </c>
    </row>
  </sheetData>
  <dataValidations count="1">
    <dataValidation type="list" allowBlank="1" showInputMessage="1" showErrorMessage="1" sqref="C2:C303">
      <formula1>Clients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</vt:lpstr>
      <vt:lpstr>Caisse</vt:lpstr>
      <vt:lpstr>Clients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2017-11-24T13:51:32Z</dcterms:created>
  <dcterms:modified xsi:type="dcterms:W3CDTF">2017-11-29T08:35:29Z</dcterms:modified>
</cp:coreProperties>
</file>