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135" windowWidth="18900" windowHeight="7590"/>
  </bookViews>
  <sheets>
    <sheet name="Carburant" sheetId="1" r:id="rId1"/>
    <sheet name="AdBlue" sheetId="5" r:id="rId2"/>
    <sheet name="Lavage" sheetId="6" r:id="rId3"/>
  </sheets>
  <definedNames>
    <definedName name="_xlnm._FilterDatabase" localSheetId="0" hidden="1">Carburant!$A$1:$H$1</definedName>
    <definedName name="Segment_Années">#N/A</definedName>
    <definedName name="Segment_Date">#N/A</definedName>
  </definedNames>
  <calcPr calcId="145621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P6" i="1" l="1"/>
  <c r="P7" i="1"/>
  <c r="P5" i="1"/>
  <c r="D8" i="1" l="1"/>
  <c r="E8" i="1" s="1"/>
  <c r="D9" i="1"/>
  <c r="D10" i="1"/>
  <c r="E10" i="1" s="1"/>
  <c r="F10" i="1" s="1"/>
  <c r="D5" i="1"/>
  <c r="E5" i="1" s="1"/>
  <c r="D6" i="1"/>
  <c r="D4" i="1"/>
  <c r="E4" i="1" s="1"/>
  <c r="F4" i="1" l="1"/>
  <c r="E9" i="1"/>
  <c r="F9" i="1" s="1"/>
  <c r="F8" i="1"/>
  <c r="F5" i="1"/>
  <c r="E6" i="1"/>
  <c r="F6" i="1" s="1"/>
</calcChain>
</file>

<file path=xl/sharedStrings.xml><?xml version="1.0" encoding="utf-8"?>
<sst xmlns="http://schemas.openxmlformats.org/spreadsheetml/2006/main" count="45" uniqueCount="18">
  <si>
    <t>Date</t>
  </si>
  <si>
    <t>Quantité</t>
  </si>
  <si>
    <t>Prix unitaire HT</t>
  </si>
  <si>
    <t>Carburant</t>
  </si>
  <si>
    <t>Région</t>
  </si>
  <si>
    <t>Gestion des dépenses carburants</t>
  </si>
  <si>
    <t>Gestion des dépenses AdBlue</t>
  </si>
  <si>
    <t>Montant TVA</t>
  </si>
  <si>
    <t>Montant HT</t>
  </si>
  <si>
    <t>Montant TTC</t>
  </si>
  <si>
    <t>Gestion des dépenses lavage</t>
  </si>
  <si>
    <t>Gazole</t>
  </si>
  <si>
    <t>Normandie</t>
  </si>
  <si>
    <t>Haut de France</t>
  </si>
  <si>
    <t>Essence</t>
  </si>
  <si>
    <t>Occitanie</t>
  </si>
  <si>
    <t>Somme de Quantité</t>
  </si>
  <si>
    <t>Le TCD peut être mis 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</si>
</sst>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9951D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1" fillId="0" borderId="0" xfId="0" applyFont="1" applyAlignment="1">
      <alignment horizontal="left" vertical="center"/>
    </xf>
    <xf numFmtId="0" fontId="1" fillId="5" borderId="0" xfId="0" applyNumberFormat="1" applyFont="1" applyFill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0" borderId="0" xfId="0" quotePrefix="1" applyFont="1" applyAlignment="1">
      <alignment horizontal="left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9951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25400</xdr:rowOff>
    </xdr:from>
    <xdr:to>
      <xdr:col>9</xdr:col>
      <xdr:colOff>336550</xdr:colOff>
      <xdr:row>2</xdr:row>
      <xdr:rowOff>361950</xdr:rowOff>
    </xdr:to>
    <xdr:sp macro="[0]!OUVRIR" textlink="">
      <xdr:nvSpPr>
        <xdr:cNvPr id="2" name="Triangle isocèle 1"/>
        <xdr:cNvSpPr/>
      </xdr:nvSpPr>
      <xdr:spPr>
        <a:xfrm>
          <a:off x="8274050" y="25400"/>
          <a:ext cx="793750" cy="7556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285750</xdr:colOff>
      <xdr:row>8</xdr:row>
      <xdr:rowOff>161925</xdr:rowOff>
    </xdr:from>
    <xdr:to>
      <xdr:col>10</xdr:col>
      <xdr:colOff>666750</xdr:colOff>
      <xdr:row>16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72550" y="1733550"/>
              <a:ext cx="1828800" cy="1476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295276</xdr:colOff>
      <xdr:row>5</xdr:row>
      <xdr:rowOff>47626</xdr:rowOff>
    </xdr:from>
    <xdr:to>
      <xdr:col>9</xdr:col>
      <xdr:colOff>485776</xdr:colOff>
      <xdr:row>8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82076" y="1047751"/>
              <a:ext cx="914400" cy="6381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96.344056134258" createdVersion="4" refreshedVersion="4" minRefreshableVersion="3" recordCount="8">
  <cacheSource type="worksheet">
    <worksheetSource name="Carburant"/>
  </cacheSource>
  <cacheFields count="9">
    <cacheField name="Date" numFmtId="14">
      <sharedItems containsSemiMixedTypes="0" containsNonDate="0" containsDate="1" containsString="0" minDate="2019-01-30T00:00:00" maxDate="2019-12-13T00:00:00" count="8">
        <d v="2019-01-30T00:00:00"/>
        <d v="2019-02-07T00:00:00"/>
        <d v="2019-03-05T00:00:00"/>
        <d v="2019-03-06T00:00:00"/>
        <d v="2019-05-28T00:00:00"/>
        <d v="2019-08-11T00:00:00"/>
        <d v="2019-10-31T00:00:00"/>
        <d v="2019-12-12T00:00:00"/>
      </sharedItems>
      <fieldGroup par="8" base="0">
        <rangePr groupBy="months" startDate="2019-01-30T00:00:00" endDate="2019-12-13T00:00:00"/>
        <groupItems count="14">
          <s v="&lt;30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19"/>
        </groupItems>
      </fieldGroup>
    </cacheField>
    <cacheField name="Quantité" numFmtId="4">
      <sharedItems containsSemiMixedTypes="0" containsString="0" containsNumber="1" containsInteger="1" minValue="300" maxValue="4000"/>
    </cacheField>
    <cacheField name="Prix unitaire HT" numFmtId="164">
      <sharedItems containsSemiMixedTypes="0" containsString="0" containsNumber="1" minValue="1.1319999999999999" maxValue="2.1339999999999999"/>
    </cacheField>
    <cacheField name="Montant HT" numFmtId="4">
      <sharedItems containsSemiMixedTypes="0" containsString="0" containsNumber="1" minValue="505.2" maxValue="5888"/>
    </cacheField>
    <cacheField name="Montant TVA" numFmtId="4">
      <sharedItems containsSemiMixedTypes="0" containsString="0" containsNumber="1" minValue="101.04" maxValue="1177.5999999999999"/>
    </cacheField>
    <cacheField name="Montant TTC" numFmtId="4">
      <sharedItems containsSemiMixedTypes="0" containsString="0" containsNumber="1" minValue="606.24" maxValue="7065.6"/>
    </cacheField>
    <cacheField name="Carburant" numFmtId="0">
      <sharedItems count="2">
        <s v="Gazole"/>
        <s v="Essence"/>
      </sharedItems>
    </cacheField>
    <cacheField name="Région" numFmtId="0">
      <sharedItems count="3">
        <s v="Normandie"/>
        <s v="Occitanie"/>
        <s v="Haut de France"/>
      </sharedItems>
    </cacheField>
    <cacheField name="Années" numFmtId="0" databaseField="0">
      <fieldGroup base="0">
        <rangePr groupBy="years" startDate="2019-01-30T00:00:00" endDate="2019-12-13T00:00:00"/>
        <groupItems count="3">
          <s v="&lt;30/01/2019"/>
          <s v="2019"/>
          <s v="&gt;13/1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600"/>
    <n v="1.1339999999999999"/>
    <n v="680.4"/>
    <n v="136.08000000000001"/>
    <n v="816.48"/>
    <x v="0"/>
    <x v="0"/>
  </r>
  <r>
    <x v="1"/>
    <n v="400"/>
    <n v="2.1339999999999999"/>
    <n v="853.59999999999991"/>
    <n v="170.72"/>
    <n v="1024.32"/>
    <x v="0"/>
    <x v="0"/>
  </r>
  <r>
    <x v="2"/>
    <n v="500"/>
    <n v="1.1625000000000001"/>
    <n v="581.25"/>
    <n v="116.25"/>
    <n v="697.5"/>
    <x v="0"/>
    <x v="0"/>
  </r>
  <r>
    <x v="3"/>
    <n v="3000"/>
    <n v="1.532"/>
    <n v="4596"/>
    <n v="919.2"/>
    <n v="5515.2"/>
    <x v="1"/>
    <x v="1"/>
  </r>
  <r>
    <x v="4"/>
    <n v="1000"/>
    <n v="1.1319999999999999"/>
    <n v="1132"/>
    <n v="226.4"/>
    <n v="1358.4"/>
    <x v="0"/>
    <x v="2"/>
  </r>
  <r>
    <x v="5"/>
    <n v="700"/>
    <n v="1.1419999999999999"/>
    <n v="799.4"/>
    <n v="159.88"/>
    <n v="959.28"/>
    <x v="0"/>
    <x v="2"/>
  </r>
  <r>
    <x v="6"/>
    <n v="300"/>
    <n v="1.6839999999999999"/>
    <n v="505.2"/>
    <n v="101.04"/>
    <n v="606.24"/>
    <x v="0"/>
    <x v="2"/>
  </r>
  <r>
    <x v="7"/>
    <n v="4000"/>
    <n v="1.472"/>
    <n v="5888"/>
    <n v="1177.5999999999999"/>
    <n v="7065.6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>
  <location ref="L3:N6" firstHeaderRow="1" firstDataRow="2" firstDataCol="1"/>
  <pivotFields count="9">
    <pivotField compact="0" numFmtId="14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compact="0" numFmtId="4" showAll="0"/>
    <pivotField compact="0" numFmtId="164" showAll="0"/>
    <pivotField compact="0" numFmtId="4" showAll="0"/>
    <pivotField compact="0" numFmtId="4" showAll="0"/>
    <pivotField compact="0" numFmtId="4" showAll="0"/>
    <pivotField axis="axisCol" compact="0" showAll="0">
      <items count="3">
        <item x="1"/>
        <item x="0"/>
        <item t="default"/>
      </items>
    </pivotField>
    <pivotField axis="axisRow" compact="0" showAll="0">
      <items count="4">
        <item x="2"/>
        <item x="0"/>
        <item x="1"/>
        <item t="default"/>
      </items>
    </pivotField>
    <pivotField compact="0" showAll="0" defaultSubtotal="0">
      <items count="3">
        <item x="0"/>
        <item x="1"/>
        <item x="2"/>
      </items>
    </pivotField>
  </pivotFields>
  <rowFields count="1">
    <field x="7"/>
  </rowFields>
  <rowItems count="2">
    <i>
      <x v="1"/>
    </i>
    <i>
      <x v="2"/>
    </i>
  </rowItems>
  <colFields count="1">
    <field x="6"/>
  </colFields>
  <colItems count="2">
    <i>
      <x/>
    </i>
    <i>
      <x v="1"/>
    </i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" name="Tableau croisé dynamique1"/>
  </pivotTables>
  <data>
    <tabular pivotCacheId="1">
      <items count="14">
        <i x="1"/>
        <i x="2"/>
        <i x="3" s="1"/>
        <i x="5"/>
        <i x="8"/>
        <i x="10"/>
        <i x="12"/>
        <i x="4" nd="1"/>
        <i x="6" nd="1"/>
        <i x="7" nd="1"/>
        <i x="9" nd="1"/>
        <i x="11" nd="1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3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Carburant" displayName="Carburant" ref="A3:H11" totalsRowShown="0" headerRowDxfId="11" dataDxfId="9" headerRowBorderDxfId="10" tableBorderDxfId="8">
  <autoFilter ref="A3:H11"/>
  <tableColumns count="8">
    <tableColumn id="1" name="Date" dataDxfId="7"/>
    <tableColumn id="2" name="Quantité" dataDxfId="6"/>
    <tableColumn id="3" name="Prix unitaire HT" dataDxfId="5"/>
    <tableColumn id="4" name="Montant HT" dataDxfId="4"/>
    <tableColumn id="5" name="Montant TVA" dataDxfId="3"/>
    <tableColumn id="6" name="Montant TTC" dataDxfId="2"/>
    <tableColumn id="7" name="Carburant" dataDxfId="1"/>
    <tableColumn id="8" name="Régio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abSelected="1" topLeftCell="I1" workbookViewId="0">
      <selection activeCell="L10" sqref="L10"/>
    </sheetView>
  </sheetViews>
  <sheetFormatPr baseColWidth="10" defaultColWidth="10.85546875" defaultRowHeight="15" customHeight="1" x14ac:dyDescent="0.25"/>
  <cols>
    <col min="1" max="1" width="12.5703125" style="3" customWidth="1"/>
    <col min="2" max="2" width="12.5703125" style="4" customWidth="1"/>
    <col min="3" max="3" width="18.5703125" style="7" customWidth="1"/>
    <col min="4" max="4" width="15.140625" style="4" customWidth="1"/>
    <col min="5" max="5" width="16.5703125" style="4" customWidth="1"/>
    <col min="6" max="6" width="16.42578125" style="4" customWidth="1"/>
    <col min="7" max="7" width="12.85546875" style="2" customWidth="1"/>
    <col min="8" max="8" width="25.5703125" style="2" customWidth="1"/>
    <col min="9" max="11" width="10.85546875" style="2"/>
    <col min="12" max="12" width="18.85546875" style="2" customWidth="1"/>
    <col min="13" max="13" width="12" style="2" customWidth="1"/>
    <col min="14" max="15" width="7.140625" style="2" customWidth="1"/>
    <col min="16" max="16" width="43.42578125" style="2" customWidth="1"/>
    <col min="17" max="17" width="37" style="2" customWidth="1"/>
    <col min="18" max="16384" width="10.85546875" style="2"/>
  </cols>
  <sheetData>
    <row r="1" spans="1:17" s="1" customFormat="1" ht="18" customHeight="1" x14ac:dyDescent="0.25">
      <c r="A1" s="13" t="s">
        <v>5</v>
      </c>
      <c r="B1" s="13"/>
      <c r="C1" s="13"/>
      <c r="D1" s="13"/>
      <c r="E1" s="13"/>
      <c r="F1" s="13"/>
      <c r="G1" s="13"/>
      <c r="H1" s="13"/>
      <c r="P1" s="12" t="s">
        <v>17</v>
      </c>
    </row>
    <row r="2" spans="1:17" s="1" customFormat="1" ht="15" customHeight="1" x14ac:dyDescent="0.35"/>
    <row r="3" spans="1:17" s="1" customFormat="1" ht="15.75" x14ac:dyDescent="0.25">
      <c r="A3" s="8" t="s">
        <v>0</v>
      </c>
      <c r="B3" s="8" t="s">
        <v>1</v>
      </c>
      <c r="C3" s="8" t="s">
        <v>2</v>
      </c>
      <c r="D3" s="8" t="s">
        <v>8</v>
      </c>
      <c r="E3" s="8" t="s">
        <v>7</v>
      </c>
      <c r="F3" s="8" t="s">
        <v>9</v>
      </c>
      <c r="G3" s="8" t="s">
        <v>3</v>
      </c>
      <c r="H3" s="8" t="s">
        <v>4</v>
      </c>
      <c r="L3" s="9" t="s">
        <v>16</v>
      </c>
      <c r="M3" s="9" t="s">
        <v>3</v>
      </c>
      <c r="N3"/>
      <c r="O3"/>
    </row>
    <row r="4" spans="1:17" x14ac:dyDescent="0.25">
      <c r="A4" s="3">
        <v>43495</v>
      </c>
      <c r="B4" s="4">
        <v>600</v>
      </c>
      <c r="C4" s="7">
        <v>1.1339999999999999</v>
      </c>
      <c r="D4" s="4">
        <f>B4*C4</f>
        <v>680.4</v>
      </c>
      <c r="E4" s="4">
        <f>D4*20/100</f>
        <v>136.08000000000001</v>
      </c>
      <c r="F4" s="4">
        <f>D4+E4</f>
        <v>816.48</v>
      </c>
      <c r="G4" s="2" t="s">
        <v>11</v>
      </c>
      <c r="H4" s="2" t="s">
        <v>12</v>
      </c>
      <c r="L4" s="9" t="s">
        <v>4</v>
      </c>
      <c r="M4" t="s">
        <v>14</v>
      </c>
      <c r="N4" t="s">
        <v>11</v>
      </c>
      <c r="O4"/>
    </row>
    <row r="5" spans="1:17" x14ac:dyDescent="0.25">
      <c r="A5" s="3">
        <v>43503</v>
      </c>
      <c r="B5" s="4">
        <v>400</v>
      </c>
      <c r="C5" s="7">
        <v>2.1339999999999999</v>
      </c>
      <c r="D5" s="4">
        <f>B5*C5</f>
        <v>853.59999999999991</v>
      </c>
      <c r="E5" s="4">
        <f>D5*20/100</f>
        <v>170.72</v>
      </c>
      <c r="F5" s="4">
        <f>D5+E5</f>
        <v>1024.32</v>
      </c>
      <c r="G5" s="2" t="s">
        <v>11</v>
      </c>
      <c r="H5" s="2" t="s">
        <v>12</v>
      </c>
      <c r="L5" t="s">
        <v>12</v>
      </c>
      <c r="M5" s="10"/>
      <c r="N5" s="10">
        <v>500</v>
      </c>
      <c r="O5"/>
      <c r="P5" s="11" t="str">
        <f>IF(L5="","","il y a "&amp;GETPIVOTDATA("Quantité",$L$3,"Carburant",IF(M5&lt;&gt;"",$M$4,$N$4),"Région",L5)&amp;" L d"&amp;IF(M5&lt;&gt;"",IF($M$4="Essence","'essence","e gazole"),"e gazole")&amp;" utilisé en "&amp;L5)</f>
        <v>il y a 500 L de gazole utilisé en Normandie</v>
      </c>
      <c r="Q5" s="14"/>
    </row>
    <row r="6" spans="1:17" x14ac:dyDescent="0.25">
      <c r="A6" s="3">
        <v>43529</v>
      </c>
      <c r="B6" s="4">
        <v>500</v>
      </c>
      <c r="C6" s="7">
        <v>1.1625000000000001</v>
      </c>
      <c r="D6" s="4">
        <f>B6*C6</f>
        <v>581.25</v>
      </c>
      <c r="E6" s="4">
        <f>D6*20/100</f>
        <v>116.25</v>
      </c>
      <c r="F6" s="4">
        <f>D6+E6</f>
        <v>697.5</v>
      </c>
      <c r="G6" s="2" t="s">
        <v>11</v>
      </c>
      <c r="H6" s="2" t="s">
        <v>12</v>
      </c>
      <c r="L6" t="s">
        <v>15</v>
      </c>
      <c r="M6" s="10">
        <v>3000</v>
      </c>
      <c r="N6" s="10"/>
      <c r="O6"/>
      <c r="P6" s="11" t="str">
        <f t="shared" ref="P6:P7" si="0">IF(L6="","","il y a "&amp;GETPIVOTDATA("Quantité",$L$3,"Carburant",IF(M6&lt;&gt;"",$M$4,$N$4),"Région",L6)&amp;" L d"&amp;IF(M6&lt;&gt;"",IF($M$4="Essence","'essence","e gazole"),"e gazole")&amp;" utilisé en "&amp;L6)</f>
        <v>il y a 3000 L d'essence utilisé en Occitanie</v>
      </c>
      <c r="Q6" s="15"/>
    </row>
    <row r="7" spans="1:17" x14ac:dyDescent="0.25">
      <c r="A7" s="3">
        <v>43530</v>
      </c>
      <c r="B7" s="4">
        <v>3000</v>
      </c>
      <c r="C7" s="7">
        <v>1.532</v>
      </c>
      <c r="D7" s="4">
        <v>4596</v>
      </c>
      <c r="E7" s="4">
        <v>919.2</v>
      </c>
      <c r="F7" s="4">
        <v>5515.2</v>
      </c>
      <c r="G7" s="2" t="s">
        <v>14</v>
      </c>
      <c r="H7" s="2" t="s">
        <v>15</v>
      </c>
      <c r="L7"/>
      <c r="M7"/>
      <c r="N7"/>
      <c r="O7"/>
      <c r="P7" s="11" t="str">
        <f t="shared" si="0"/>
        <v/>
      </c>
    </row>
    <row r="8" spans="1:17" x14ac:dyDescent="0.25">
      <c r="A8" s="3">
        <v>43613</v>
      </c>
      <c r="B8" s="4">
        <v>1000</v>
      </c>
      <c r="C8" s="7">
        <v>1.1319999999999999</v>
      </c>
      <c r="D8" s="4">
        <f>B8*C8</f>
        <v>1132</v>
      </c>
      <c r="E8" s="4">
        <f>D8*20/100</f>
        <v>226.4</v>
      </c>
      <c r="F8" s="4">
        <f>D8+E8</f>
        <v>1358.4</v>
      </c>
      <c r="G8" s="2" t="s">
        <v>11</v>
      </c>
      <c r="H8" s="2" t="s">
        <v>13</v>
      </c>
      <c r="L8"/>
      <c r="M8"/>
      <c r="N8"/>
      <c r="O8"/>
    </row>
    <row r="9" spans="1:17" x14ac:dyDescent="0.25">
      <c r="A9" s="3">
        <v>43688</v>
      </c>
      <c r="B9" s="4">
        <v>700</v>
      </c>
      <c r="C9" s="7">
        <v>1.1419999999999999</v>
      </c>
      <c r="D9" s="4">
        <f>B9*C9</f>
        <v>799.4</v>
      </c>
      <c r="E9" s="4">
        <f>D9*20/100</f>
        <v>159.88</v>
      </c>
      <c r="F9" s="4">
        <f>D9+E9</f>
        <v>959.28</v>
      </c>
      <c r="G9" s="2" t="s">
        <v>11</v>
      </c>
      <c r="H9" s="2" t="s">
        <v>13</v>
      </c>
      <c r="L9"/>
      <c r="M9"/>
      <c r="N9"/>
      <c r="O9"/>
    </row>
    <row r="10" spans="1:17" x14ac:dyDescent="0.25">
      <c r="A10" s="3">
        <v>43769</v>
      </c>
      <c r="B10" s="4">
        <v>300</v>
      </c>
      <c r="C10" s="7">
        <v>1.6839999999999999</v>
      </c>
      <c r="D10" s="4">
        <f>B10*C10</f>
        <v>505.2</v>
      </c>
      <c r="E10" s="4">
        <f>D10*20/100</f>
        <v>101.04</v>
      </c>
      <c r="F10" s="4">
        <f>D10+E10</f>
        <v>606.24</v>
      </c>
      <c r="G10" s="2" t="s">
        <v>11</v>
      </c>
      <c r="H10" s="2" t="s">
        <v>13</v>
      </c>
      <c r="L10"/>
      <c r="M10"/>
      <c r="N10"/>
      <c r="O10"/>
    </row>
    <row r="11" spans="1:17" x14ac:dyDescent="0.25">
      <c r="A11" s="3">
        <v>43811</v>
      </c>
      <c r="B11" s="4">
        <v>4000</v>
      </c>
      <c r="C11" s="7">
        <v>1.472</v>
      </c>
      <c r="D11" s="4">
        <v>5888</v>
      </c>
      <c r="E11" s="4">
        <v>1177.5999999999999</v>
      </c>
      <c r="F11" s="4">
        <v>7065.6</v>
      </c>
      <c r="G11" s="2" t="s">
        <v>14</v>
      </c>
      <c r="H11" s="2" t="s">
        <v>15</v>
      </c>
      <c r="L11"/>
      <c r="M11"/>
      <c r="N11"/>
      <c r="O11"/>
    </row>
    <row r="12" spans="1:17" x14ac:dyDescent="0.25">
      <c r="L12"/>
      <c r="M12"/>
      <c r="N12"/>
      <c r="O12"/>
    </row>
    <row r="13" spans="1:17" x14ac:dyDescent="0.25">
      <c r="L13"/>
      <c r="M13"/>
      <c r="N13"/>
      <c r="O13"/>
    </row>
    <row r="14" spans="1:17" x14ac:dyDescent="0.25">
      <c r="L14"/>
      <c r="M14"/>
      <c r="N14"/>
      <c r="O14"/>
    </row>
    <row r="15" spans="1:17" x14ac:dyDescent="0.25">
      <c r="L15"/>
      <c r="M15"/>
      <c r="N15"/>
      <c r="O15"/>
    </row>
    <row r="16" spans="1:17" x14ac:dyDescent="0.25">
      <c r="L16"/>
      <c r="M16"/>
      <c r="N16"/>
      <c r="O16"/>
    </row>
    <row r="17" spans="12:15" x14ac:dyDescent="0.25">
      <c r="L17"/>
      <c r="M17"/>
      <c r="N17"/>
      <c r="O17"/>
    </row>
    <row r="18" spans="12:15" x14ac:dyDescent="0.25">
      <c r="L18"/>
      <c r="M18"/>
      <c r="N18"/>
      <c r="O18"/>
    </row>
    <row r="19" spans="12:15" x14ac:dyDescent="0.25">
      <c r="L19"/>
      <c r="M19"/>
      <c r="N19"/>
      <c r="O19"/>
    </row>
    <row r="20" spans="12:15" x14ac:dyDescent="0.25">
      <c r="L20"/>
      <c r="M20"/>
      <c r="N20"/>
      <c r="O20"/>
    </row>
  </sheetData>
  <sortState ref="A4:H23">
    <sortCondition ref="A4"/>
  </sortState>
  <mergeCells count="1">
    <mergeCell ref="A1:H1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horizontalDpi="4294967293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sqref="A1:F1"/>
    </sheetView>
  </sheetViews>
  <sheetFormatPr baseColWidth="10" defaultColWidth="10.85546875" defaultRowHeight="15" customHeight="1" x14ac:dyDescent="0.25"/>
  <cols>
    <col min="1" max="1" width="12.5703125" style="3" customWidth="1"/>
    <col min="2" max="6" width="12.5703125" style="4" customWidth="1"/>
    <col min="7" max="16384" width="10.85546875" style="2"/>
  </cols>
  <sheetData>
    <row r="1" spans="1:6" s="1" customFormat="1" ht="18" customHeight="1" x14ac:dyDescent="0.25">
      <c r="A1" s="13" t="s">
        <v>6</v>
      </c>
      <c r="B1" s="13"/>
      <c r="C1" s="13"/>
      <c r="D1" s="13"/>
      <c r="E1" s="13"/>
      <c r="F1" s="13"/>
    </row>
    <row r="2" spans="1:6" s="1" customFormat="1" ht="15" customHeight="1" x14ac:dyDescent="0.35"/>
    <row r="3" spans="1:6" s="1" customFormat="1" ht="30" customHeight="1" x14ac:dyDescent="0.25">
      <c r="A3" s="5" t="s">
        <v>0</v>
      </c>
      <c r="B3" s="5" t="s">
        <v>1</v>
      </c>
      <c r="C3" s="5" t="s">
        <v>2</v>
      </c>
      <c r="D3" s="5" t="s">
        <v>8</v>
      </c>
      <c r="E3" s="5" t="s">
        <v>7</v>
      </c>
      <c r="F3" s="5" t="s">
        <v>9</v>
      </c>
    </row>
  </sheetData>
  <sortState ref="A5:F12">
    <sortCondition ref="A4"/>
  </sortState>
  <mergeCells count="1">
    <mergeCell ref="A1:F1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sqref="A1:D1"/>
    </sheetView>
  </sheetViews>
  <sheetFormatPr baseColWidth="10" defaultColWidth="10.85546875" defaultRowHeight="15" customHeight="1" x14ac:dyDescent="0.25"/>
  <cols>
    <col min="1" max="1" width="12.5703125" style="3" customWidth="1"/>
    <col min="2" max="4" width="12.5703125" style="4" customWidth="1"/>
    <col min="5" max="16384" width="10.85546875" style="2"/>
  </cols>
  <sheetData>
    <row r="1" spans="1:4" s="1" customFormat="1" ht="18" customHeight="1" x14ac:dyDescent="0.25">
      <c r="A1" s="13" t="s">
        <v>10</v>
      </c>
      <c r="B1" s="13"/>
      <c r="C1" s="13"/>
      <c r="D1" s="13"/>
    </row>
    <row r="2" spans="1:4" s="1" customFormat="1" ht="15" customHeight="1" x14ac:dyDescent="0.35"/>
    <row r="3" spans="1:4" s="1" customFormat="1" ht="30" customHeight="1" x14ac:dyDescent="0.35">
      <c r="A3" s="6" t="s">
        <v>0</v>
      </c>
      <c r="B3" s="6" t="s">
        <v>8</v>
      </c>
      <c r="C3" s="6" t="s">
        <v>7</v>
      </c>
      <c r="D3" s="6" t="s">
        <v>9</v>
      </c>
    </row>
    <row r="4" spans="1:4" ht="15" customHeight="1" x14ac:dyDescent="0.35">
      <c r="A4" s="3">
        <v>43895</v>
      </c>
      <c r="B4" s="4">
        <v>54.166666666666671</v>
      </c>
      <c r="C4" s="4">
        <v>10.833333333333329</v>
      </c>
      <c r="D4" s="4">
        <v>65</v>
      </c>
    </row>
  </sheetData>
  <sortState ref="A4:D4">
    <sortCondition ref="A4"/>
  </sortState>
  <mergeCells count="1">
    <mergeCell ref="A1:D1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Carburant</vt:lpstr>
      <vt:lpstr>AdBlue</vt:lpstr>
      <vt:lpstr>Lavage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BAYKAL OGLU</dc:creator>
  <cp:lastModifiedBy>CA</cp:lastModifiedBy>
  <dcterms:created xsi:type="dcterms:W3CDTF">2020-03-01T18:59:31Z</dcterms:created>
  <dcterms:modified xsi:type="dcterms:W3CDTF">2020-03-06T19:16:58Z</dcterms:modified>
</cp:coreProperties>
</file>