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20115" windowHeight="7485" activeTab="1"/>
  </bookViews>
  <sheets>
    <sheet name="Feuil1" sheetId="1" r:id="rId1"/>
    <sheet name="Feuil2" sheetId="2" r:id="rId2"/>
    <sheet name="Feuil3" sheetId="3" r:id="rId3"/>
  </sheets>
  <definedNames>
    <definedName name="Data">OFFSET(Feuil1!$A$3,,,COUNTA(Feuil1!$C:$C)+1,15)</definedName>
    <definedName name="DonnéesExternes_1" localSheetId="2" hidden="1">Feuil3!$A$2:$E$26</definedName>
    <definedName name="Histo">OFFSET(Historique3ans[[#Headers],[2017]:[2019]],MATCH(Feuil2!$A1,Historique3ans[Produit],0)+COLUMN(Feuil2!XFD1048575)-1,0,1,3)</definedName>
  </definedNames>
  <calcPr calcId="145621"/>
</workbook>
</file>

<file path=xl/calcChain.xml><?xml version="1.0" encoding="utf-8"?>
<calcChain xmlns="http://schemas.openxmlformats.org/spreadsheetml/2006/main">
  <c r="A1" i="2" l="1"/>
  <c r="I5" i="2" l="1"/>
  <c r="L4" i="2"/>
  <c r="D4" i="2"/>
  <c r="K6" i="2"/>
  <c r="F5" i="2"/>
  <c r="J4" i="2"/>
  <c r="L5" i="2"/>
  <c r="D5" i="2"/>
  <c r="F4" i="2"/>
  <c r="H3" i="2"/>
  <c r="D1" i="3"/>
  <c r="M6" i="2" s="1"/>
  <c r="E1" i="3"/>
  <c r="C1" i="3"/>
  <c r="E3" i="2" l="1"/>
  <c r="I3" i="2"/>
  <c r="L3" i="2"/>
  <c r="B3" i="2"/>
  <c r="G3" i="2"/>
  <c r="B6" i="2"/>
  <c r="M3" i="2"/>
  <c r="F3" i="2"/>
  <c r="H6" i="2"/>
  <c r="E6" i="2"/>
  <c r="I4" i="2"/>
  <c r="J6" i="2"/>
  <c r="H5" i="2"/>
  <c r="G4" i="2"/>
  <c r="J3" i="2"/>
  <c r="B5" i="2"/>
  <c r="E5" i="2"/>
  <c r="C4" i="2"/>
  <c r="D6" i="2"/>
  <c r="C5" i="2"/>
  <c r="C3" i="2"/>
  <c r="J5" i="2"/>
  <c r="M5" i="2"/>
  <c r="K4" i="2"/>
  <c r="L6" i="2"/>
  <c r="K5" i="2"/>
  <c r="K3" i="2"/>
  <c r="F6" i="2"/>
  <c r="I6" i="2"/>
  <c r="G5" i="2"/>
  <c r="E4" i="2"/>
  <c r="G6" i="2"/>
  <c r="D3" i="2"/>
  <c r="H4" i="2"/>
  <c r="B4" i="2"/>
  <c r="C6" i="2"/>
  <c r="M4" i="2"/>
</calcChain>
</file>

<file path=xl/connections.xml><?xml version="1.0" encoding="utf-8"?>
<connections xmlns="http://schemas.openxmlformats.org/spreadsheetml/2006/main">
  <connection id="1" keepAlive="1" name="Requête - Historique3ans" description="Connexion à la requête « Historique3ans » dans le classeur." type="5" refreshedVersion="4" background="1" saveData="1">
    <dbPr connection="provider=Microsoft.Mashup.OleDb.1;data source=$EmbeddedMashup(6ed9b8eb-3439-409d-930a-c5fe5d953b14)$;location=Historique3ans;extended properties=UEsDBBQAAgAIALlZN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5WTd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uVk3UFSM7rYdAwAAJQoAABMAHABGb3JtdWxhcy9TZWN0aW9uMS5tIKIYACigFAAAAAAAAAAAAAAAAAAAAAAAAAAAALVW0W7aMBR9R+o/WNlLoqZRQ7tuU8ckVFqtU0u7wjZNiAeTXFqvic0cm7ZCfBD7DX5s1wSWAEl42MYDCdfX9xzfc2yTQKCY4KSTPv3TvdpeLXmgEkLykSVKSPZTwxHlCWmQCFSN4KcDmkWNFlXgfQcqbfPWZTF4VyKgUVs82Y5zcORiZpoutAwA558/BxB5Z1pK4OqbkI8DIR5tZ9Jr0xgaFpahVn/aOxNcYULfXcx+ZXVfRkBiEbIhm88srNOlgwi8rkRWQyHjMxHpmJusxE6x3MnESqO+5RJl5it4VlOXrOL1kvgRxi+5Ojn2TL3cwPFqAuUvufDr4vBJcfhNcfhtcfhdcdg/LIn7JfF6SfyoJF6yVH9trVNnJc85P1DzXwoSMpIi1kmm0C3+Fgo+Ag1BJvamki7pLTOaUdRB51CZNJTU0HcKpfd3aF9A5Z8a4bOmXDE1n5FPlI8ZyKqUCxjLHSnXuN6q8SZWiKoLsEqWmvEd4xFu6UoKQleOd2CkIB5IqEq6CZTYkdIW451lWvNZUJCUGRGFE5yj+IkejSSL5zPImfEOYgRJxd3yIrojM0RWEeeMIkbG6F48/MiA5updYPNa4onbJcBu5rwCingCiniLIcdzMGNYgL7uZwu3T6iZsjZ8azU5x9KW6c3eEvmK3RvcIYuUXIftQISH/514Suxigi4BGjyQXlq1Tz400hsAz4Ewi75fRvfrGWgn7QdIw18ZNKpJIAVLUM/wBZdrbhcSIh7VSuIjWOJn9L7wERsLdaMeQGa92VqO6cCqHbkOmCbNZ5KJ0NjG+koj0NLKGF7yEJ4J/YE+z98tzTBcjKSA9l+tBGEXtfDl0CV+hn2LwmIKjUwRWJGANRZ/CKwTxZrXiL2Spq3jAUjvWoR2b5HYd/26s5/DKrKoX745yqihqdO1TLdKZ13IXQBGObvyyC4mhmpOVhrmz2ej51AeXNyhhOQK/594LfxiPPhfKCt7O5mnimy0tKOSbGNvCansohaZjZzZ9UbiBek1kwB4yPj9Yjsv9d0c2m782qLq5ZpucHSXEFOnxnhlxdPfUEsBAi0AFAACAAgAuVk3UJo5YH+rAAAA+gAAABIAAAAAAAAAAAAAAAAAAAAAAENvbmZpZy9QYWNrYWdlLnhtbFBLAQItABQAAgAIALlZN1APyumrpAAAAOkAAAATAAAAAAAAAAAAAAAAAPcAAABbQ29udGVudF9UeXBlc10ueG1sUEsBAi0AFAACAAgAuVk3UFSM7rYdAwAAJQoAABMAAAAAAAAAAAAAAAAA6AEAAEZvcm11bGFzL1NlY3Rpb24xLm1QSwUGAAAAAAMAAwDCAAAAUgUAAAAA" command="SELECT * FROM [Historique3ans]"/>
  </connection>
</connections>
</file>

<file path=xl/sharedStrings.xml><?xml version="1.0" encoding="utf-8"?>
<sst xmlns="http://schemas.openxmlformats.org/spreadsheetml/2006/main" count="91" uniqueCount="27">
  <si>
    <t>CHLORURECALP</t>
  </si>
  <si>
    <t>CHLORURE CALCIUM PAILLETTE 25K</t>
  </si>
  <si>
    <t>CHLSS20</t>
  </si>
  <si>
    <t>CHLORITE DE SOUDE SOL. 25% 20L</t>
  </si>
  <si>
    <t>CLADIT2R</t>
  </si>
  <si>
    <t>CLARCEL DIT 2R SAC DE 25 KG</t>
  </si>
  <si>
    <t>CLAP</t>
  </si>
  <si>
    <t>CLARCEL DIATOMEES DIC P</t>
  </si>
  <si>
    <t>Quantité Janvier</t>
  </si>
  <si>
    <t>Quantité Fevrier</t>
  </si>
  <si>
    <t>Quantité Mars</t>
  </si>
  <si>
    <t>Quantité Avril</t>
  </si>
  <si>
    <t>Quantité Mai</t>
  </si>
  <si>
    <t>Quantité Juin</t>
  </si>
  <si>
    <t>Quantité Juillet</t>
  </si>
  <si>
    <t>Quantité Aout</t>
  </si>
  <si>
    <t>Quantité Septembre</t>
  </si>
  <si>
    <t>Quantité Octobre</t>
  </si>
  <si>
    <t>Quantité Novembre</t>
  </si>
  <si>
    <t>Quantité Décembre</t>
  </si>
  <si>
    <t>Tableau des ventes</t>
  </si>
  <si>
    <t>Resultats attendus</t>
  </si>
  <si>
    <t>Produit</t>
  </si>
  <si>
    <t>Période</t>
  </si>
  <si>
    <t>2017</t>
  </si>
  <si>
    <t>2018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</si>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</sst>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4" fontId="1" fillId="3" borderId="1" xfId="0" applyNumberFormat="1" applyFont="1" applyFill="1" applyBorder="1" applyAlignment="1">
      <alignment horizontal="center" vertical="center"/>
    </xf>
    <xf numFmtId="4" fontId="1" fillId="3" borderId="2" xfId="0" applyNumberFormat="1" applyFont="1" applyFill="1" applyBorder="1" applyAlignment="1">
      <alignment horizontal="center" vertical="center"/>
    </xf>
    <xf numFmtId="4" fontId="1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NumberFormat="1" applyAlignment="1"/>
    <xf numFmtId="0" fontId="0" fillId="0" borderId="0" xfId="0" applyNumberFormat="1" applyAlignment="1"/>
    <xf numFmtId="0" fontId="0" fillId="0" borderId="0" xfId="0" quotePrefix="1" applyAlignment="1">
      <alignment vertical="center"/>
    </xf>
    <xf numFmtId="0" fontId="0" fillId="0" borderId="0" xfId="0" applyAlignment="1">
      <alignment vertical="center"/>
    </xf>
    <xf numFmtId="0" fontId="2" fillId="0" borderId="13" xfId="0" applyFont="1" applyBorder="1" applyAlignment="1">
      <alignment horizontal="centerContinuous" vertical="center"/>
    </xf>
    <xf numFmtId="0" fontId="2" fillId="0" borderId="14" xfId="0" applyFont="1" applyBorder="1" applyAlignment="1">
      <alignment horizontal="centerContinuous" vertical="center"/>
    </xf>
    <xf numFmtId="0" fontId="2" fillId="0" borderId="15" xfId="0" applyFont="1" applyBorder="1" applyAlignment="1">
      <alignment horizontal="centerContinuous" vertical="center"/>
    </xf>
    <xf numFmtId="0" fontId="0" fillId="0" borderId="14" xfId="0" applyBorder="1" applyAlignment="1">
      <alignment horizontal="centerContinuous" vertical="center"/>
    </xf>
    <xf numFmtId="0" fontId="0" fillId="0" borderId="15" xfId="0" applyBorder="1" applyAlignment="1">
      <alignment horizontal="centerContinuous" vertical="center"/>
    </xf>
    <xf numFmtId="0" fontId="0" fillId="0" borderId="0" xfId="0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2"/>
      <tableStyleElement type="headerRow" dxfId="11"/>
      <tableStyleElement type="firstRowStripe" dxfId="10"/>
    </tableStyle>
    <tableStyle name="TableStyleQueryResult" pivot="0" count="3">
      <tableStyleElement type="wholeTable" dxfId="9"/>
      <tableStyleElement type="headerRow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Produit" tableColumnId="6"/>
      <queryTableField id="2" name="Période" tableColumnId="7"/>
      <queryTableField id="3" name="2017" tableColumnId="8"/>
      <queryTableField id="4" name="2018" tableColumnId="9"/>
      <queryTableField id="5" name="2019" tableColumnId="10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Historique3ans" displayName="Historique3ans" ref="A2:E26" tableType="queryTable" totalsRowShown="0" headerRowDxfId="6" dataDxfId="5">
  <autoFilter ref="A2:E26"/>
  <tableColumns count="5">
    <tableColumn id="6" uniqueName="6" name="Produit" queryTableFieldId="1" dataDxfId="4"/>
    <tableColumn id="7" uniqueName="7" name="Période" queryTableFieldId="2" dataDxfId="3"/>
    <tableColumn id="8" uniqueName="8" name="2017" queryTableFieldId="3" dataDxfId="2"/>
    <tableColumn id="9" uniqueName="9" name="2018" queryTableFieldId="4" dataDxfId="1"/>
    <tableColumn id="10" uniqueName="10" name="2019" queryTableFieldId="5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workbookViewId="0">
      <selection activeCell="J34" sqref="J34"/>
    </sheetView>
  </sheetViews>
  <sheetFormatPr baseColWidth="10" defaultRowHeight="15" x14ac:dyDescent="0.25"/>
  <cols>
    <col min="1" max="1" width="14.7109375" style="1" bestFit="1" customWidth="1"/>
    <col min="2" max="2" width="27.140625" style="1" bestFit="1" customWidth="1"/>
    <col min="3" max="3" width="4.42578125" style="1" bestFit="1" customWidth="1"/>
    <col min="4" max="4" width="12.140625" style="1" bestFit="1" customWidth="1"/>
    <col min="5" max="5" width="12" style="1" bestFit="1" customWidth="1"/>
    <col min="6" max="6" width="10.5703125" style="1" bestFit="1" customWidth="1"/>
    <col min="7" max="7" width="10.28515625" style="1" bestFit="1" customWidth="1"/>
    <col min="8" max="8" width="9.42578125" style="1" bestFit="1" customWidth="1"/>
    <col min="9" max="9" width="9.85546875" style="1" bestFit="1" customWidth="1"/>
    <col min="10" max="10" width="10.85546875" style="1" bestFit="1" customWidth="1"/>
    <col min="11" max="11" width="10.42578125" style="1" bestFit="1" customWidth="1"/>
    <col min="12" max="12" width="14.5703125" style="1" bestFit="1" customWidth="1"/>
    <col min="13" max="13" width="12.7109375" style="1" bestFit="1" customWidth="1"/>
    <col min="14" max="15" width="14.140625" style="1" bestFit="1" customWidth="1"/>
    <col min="16" max="16384" width="11.42578125" style="1"/>
  </cols>
  <sheetData>
    <row r="1" spans="1:15" ht="21.75" thickBot="1" x14ac:dyDescent="0.3">
      <c r="D1" s="19" t="s">
        <v>20</v>
      </c>
      <c r="E1" s="20"/>
      <c r="F1" s="20"/>
      <c r="G1" s="20"/>
      <c r="H1" s="20"/>
      <c r="I1" s="20"/>
      <c r="J1" s="21"/>
      <c r="K1" s="22"/>
      <c r="L1" s="22"/>
      <c r="M1" s="22"/>
      <c r="N1" s="22"/>
      <c r="O1" s="23"/>
    </row>
    <row r="2" spans="1:15" ht="15.75" thickBot="1" x14ac:dyDescent="0.3"/>
    <row r="3" spans="1:15" ht="15.75" thickBot="1" x14ac:dyDescent="0.3">
      <c r="D3" s="4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" t="s">
        <v>14</v>
      </c>
      <c r="K3" s="5" t="s">
        <v>15</v>
      </c>
      <c r="L3" s="5" t="s">
        <v>16</v>
      </c>
      <c r="M3" s="5" t="s">
        <v>17</v>
      </c>
      <c r="N3" s="5" t="s">
        <v>18</v>
      </c>
      <c r="O3" s="6" t="s">
        <v>19</v>
      </c>
    </row>
    <row r="4" spans="1:15" x14ac:dyDescent="0.25">
      <c r="A4" s="25" t="s">
        <v>0</v>
      </c>
      <c r="B4" s="25" t="s">
        <v>1</v>
      </c>
      <c r="C4" s="2">
        <v>2013</v>
      </c>
      <c r="D4" s="7">
        <v>850</v>
      </c>
      <c r="E4" s="8">
        <v>700</v>
      </c>
      <c r="F4" s="8">
        <v>275</v>
      </c>
      <c r="G4" s="8">
        <v>150</v>
      </c>
      <c r="H4" s="8">
        <v>0</v>
      </c>
      <c r="I4" s="8">
        <v>51</v>
      </c>
      <c r="J4" s="8">
        <v>1</v>
      </c>
      <c r="K4" s="8">
        <v>50</v>
      </c>
      <c r="L4" s="8">
        <v>75</v>
      </c>
      <c r="M4" s="8">
        <v>125</v>
      </c>
      <c r="N4" s="8">
        <v>450</v>
      </c>
      <c r="O4" s="9">
        <v>1450</v>
      </c>
    </row>
    <row r="5" spans="1:15" x14ac:dyDescent="0.25">
      <c r="A5" s="26"/>
      <c r="B5" s="26"/>
      <c r="C5" s="2">
        <v>2014</v>
      </c>
      <c r="D5" s="7">
        <v>1450</v>
      </c>
      <c r="E5" s="8">
        <v>1300</v>
      </c>
      <c r="F5" s="8">
        <v>75</v>
      </c>
      <c r="G5" s="8">
        <v>200</v>
      </c>
      <c r="H5" s="8">
        <v>475</v>
      </c>
      <c r="I5" s="8">
        <v>1</v>
      </c>
      <c r="J5" s="8">
        <v>50</v>
      </c>
      <c r="K5" s="8">
        <v>0</v>
      </c>
      <c r="L5" s="8">
        <v>175</v>
      </c>
      <c r="M5" s="8">
        <v>300</v>
      </c>
      <c r="N5" s="8">
        <v>50</v>
      </c>
      <c r="O5" s="9">
        <v>375</v>
      </c>
    </row>
    <row r="6" spans="1:15" x14ac:dyDescent="0.25">
      <c r="A6" s="26"/>
      <c r="B6" s="26"/>
      <c r="C6" s="2">
        <v>2015</v>
      </c>
      <c r="D6" s="7">
        <v>825</v>
      </c>
      <c r="E6" s="8">
        <v>0</v>
      </c>
      <c r="F6" s="8">
        <v>400</v>
      </c>
      <c r="G6" s="8">
        <v>0</v>
      </c>
      <c r="H6" s="8">
        <v>50</v>
      </c>
      <c r="I6" s="8">
        <v>150</v>
      </c>
      <c r="J6" s="8">
        <v>275</v>
      </c>
      <c r="K6" s="8">
        <v>0</v>
      </c>
      <c r="L6" s="8">
        <v>25</v>
      </c>
      <c r="M6" s="8">
        <v>75</v>
      </c>
      <c r="N6" s="8">
        <v>1050</v>
      </c>
      <c r="O6" s="9">
        <v>475</v>
      </c>
    </row>
    <row r="7" spans="1:15" x14ac:dyDescent="0.25">
      <c r="A7" s="26"/>
      <c r="B7" s="26"/>
      <c r="C7" s="2">
        <v>2016</v>
      </c>
      <c r="D7" s="7">
        <v>625</v>
      </c>
      <c r="E7" s="8">
        <v>150</v>
      </c>
      <c r="F7" s="8">
        <v>200</v>
      </c>
      <c r="G7" s="8">
        <v>175</v>
      </c>
      <c r="H7" s="8">
        <v>25</v>
      </c>
      <c r="I7" s="8">
        <v>325</v>
      </c>
      <c r="J7" s="8">
        <v>50</v>
      </c>
      <c r="K7" s="8">
        <v>50</v>
      </c>
      <c r="L7" s="8">
        <v>100</v>
      </c>
      <c r="M7" s="8">
        <v>750</v>
      </c>
      <c r="N7" s="8">
        <v>3700</v>
      </c>
      <c r="O7" s="9">
        <v>750</v>
      </c>
    </row>
    <row r="8" spans="1:15" x14ac:dyDescent="0.25">
      <c r="A8" s="26"/>
      <c r="B8" s="26"/>
      <c r="C8" s="2">
        <v>2017</v>
      </c>
      <c r="D8" s="7">
        <v>825</v>
      </c>
      <c r="E8" s="8">
        <v>1450</v>
      </c>
      <c r="F8" s="8">
        <v>625</v>
      </c>
      <c r="G8" s="8">
        <v>375</v>
      </c>
      <c r="H8" s="8">
        <v>25</v>
      </c>
      <c r="I8" s="8">
        <v>100</v>
      </c>
      <c r="J8" s="8">
        <v>225</v>
      </c>
      <c r="K8" s="8">
        <v>500</v>
      </c>
      <c r="L8" s="8">
        <v>50</v>
      </c>
      <c r="M8" s="8">
        <v>700</v>
      </c>
      <c r="N8" s="8">
        <v>1550</v>
      </c>
      <c r="O8" s="9">
        <v>1125</v>
      </c>
    </row>
    <row r="9" spans="1:15" x14ac:dyDescent="0.25">
      <c r="A9" s="26"/>
      <c r="B9" s="26"/>
      <c r="C9" s="2">
        <v>2018</v>
      </c>
      <c r="D9" s="7">
        <v>1575</v>
      </c>
      <c r="E9" s="8">
        <v>1450</v>
      </c>
      <c r="F9" s="8">
        <v>1075</v>
      </c>
      <c r="G9" s="8">
        <v>525</v>
      </c>
      <c r="H9" s="8">
        <v>200</v>
      </c>
      <c r="I9" s="8">
        <v>650</v>
      </c>
      <c r="J9" s="8">
        <v>375</v>
      </c>
      <c r="K9" s="8">
        <v>125</v>
      </c>
      <c r="L9" s="8">
        <v>0</v>
      </c>
      <c r="M9" s="8">
        <v>350</v>
      </c>
      <c r="N9" s="8">
        <v>1500</v>
      </c>
      <c r="O9" s="9">
        <v>1525</v>
      </c>
    </row>
    <row r="10" spans="1:15" x14ac:dyDescent="0.25">
      <c r="A10" s="27"/>
      <c r="B10" s="27"/>
      <c r="C10" s="2">
        <v>2019</v>
      </c>
      <c r="D10" s="7">
        <v>1475</v>
      </c>
      <c r="E10" s="8">
        <v>500</v>
      </c>
      <c r="F10" s="8">
        <v>1350</v>
      </c>
      <c r="G10" s="8">
        <v>125</v>
      </c>
      <c r="H10" s="8">
        <v>425</v>
      </c>
      <c r="I10" s="8">
        <v>1250</v>
      </c>
      <c r="J10" s="8">
        <v>375</v>
      </c>
      <c r="K10" s="8">
        <v>50</v>
      </c>
      <c r="L10" s="8">
        <v>25</v>
      </c>
      <c r="M10" s="8">
        <v>1175</v>
      </c>
      <c r="N10" s="8">
        <v>0</v>
      </c>
      <c r="O10" s="9">
        <v>0</v>
      </c>
    </row>
    <row r="11" spans="1:15" x14ac:dyDescent="0.25">
      <c r="A11" s="3" t="s">
        <v>2</v>
      </c>
      <c r="B11" s="3" t="s">
        <v>3</v>
      </c>
      <c r="C11" s="2">
        <v>2016</v>
      </c>
      <c r="D11" s="7">
        <v>24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v>0</v>
      </c>
      <c r="O11" s="9">
        <v>0</v>
      </c>
    </row>
    <row r="12" spans="1:15" x14ac:dyDescent="0.25">
      <c r="A12" s="25" t="s">
        <v>4</v>
      </c>
      <c r="B12" s="25" t="s">
        <v>5</v>
      </c>
      <c r="C12" s="2">
        <v>2013</v>
      </c>
      <c r="D12" s="7">
        <v>0</v>
      </c>
      <c r="E12" s="8">
        <v>325</v>
      </c>
      <c r="F12" s="8">
        <v>0</v>
      </c>
      <c r="G12" s="8">
        <v>25</v>
      </c>
      <c r="H12" s="8">
        <v>300</v>
      </c>
      <c r="I12" s="8">
        <v>0</v>
      </c>
      <c r="J12" s="8">
        <v>0</v>
      </c>
      <c r="K12" s="8">
        <v>50</v>
      </c>
      <c r="L12" s="8">
        <v>0</v>
      </c>
      <c r="M12" s="8">
        <v>0</v>
      </c>
      <c r="N12" s="8">
        <v>0</v>
      </c>
      <c r="O12" s="9">
        <v>0</v>
      </c>
    </row>
    <row r="13" spans="1:15" x14ac:dyDescent="0.25">
      <c r="A13" s="26"/>
      <c r="B13" s="26"/>
      <c r="C13" s="2">
        <v>2014</v>
      </c>
      <c r="D13" s="7">
        <v>0</v>
      </c>
      <c r="E13" s="8">
        <v>0</v>
      </c>
      <c r="F13" s="8">
        <v>900</v>
      </c>
      <c r="G13" s="8">
        <v>0</v>
      </c>
      <c r="H13" s="8">
        <v>350</v>
      </c>
      <c r="I13" s="8">
        <v>0</v>
      </c>
      <c r="J13" s="8">
        <v>0</v>
      </c>
      <c r="K13" s="8">
        <v>300</v>
      </c>
      <c r="L13" s="8">
        <v>0</v>
      </c>
      <c r="M13" s="8">
        <v>0</v>
      </c>
      <c r="N13" s="8">
        <v>0</v>
      </c>
      <c r="O13" s="9">
        <v>0</v>
      </c>
    </row>
    <row r="14" spans="1:15" x14ac:dyDescent="0.25">
      <c r="A14" s="27"/>
      <c r="B14" s="27"/>
      <c r="C14" s="2">
        <v>2015</v>
      </c>
      <c r="D14" s="7">
        <v>375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v>0</v>
      </c>
      <c r="O14" s="9">
        <v>0</v>
      </c>
    </row>
    <row r="15" spans="1:15" x14ac:dyDescent="0.25">
      <c r="A15" s="25" t="s">
        <v>6</v>
      </c>
      <c r="B15" s="25" t="s">
        <v>7</v>
      </c>
      <c r="C15" s="2">
        <v>2013</v>
      </c>
      <c r="D15" s="7">
        <v>0</v>
      </c>
      <c r="E15" s="8">
        <v>125</v>
      </c>
      <c r="F15" s="8">
        <v>50</v>
      </c>
      <c r="G15" s="8">
        <v>450</v>
      </c>
      <c r="H15" s="8">
        <v>500</v>
      </c>
      <c r="I15" s="8">
        <v>350</v>
      </c>
      <c r="J15" s="8">
        <v>375</v>
      </c>
      <c r="K15" s="8">
        <v>400</v>
      </c>
      <c r="L15" s="8">
        <v>100</v>
      </c>
      <c r="M15" s="8">
        <v>125</v>
      </c>
      <c r="N15" s="8">
        <v>100</v>
      </c>
      <c r="O15" s="9">
        <v>25</v>
      </c>
    </row>
    <row r="16" spans="1:15" x14ac:dyDescent="0.25">
      <c r="A16" s="26"/>
      <c r="B16" s="26"/>
      <c r="C16" s="2">
        <v>2014</v>
      </c>
      <c r="D16" s="7">
        <v>0</v>
      </c>
      <c r="E16" s="8">
        <v>0</v>
      </c>
      <c r="F16" s="8">
        <v>200</v>
      </c>
      <c r="G16" s="8">
        <v>1175</v>
      </c>
      <c r="H16" s="8">
        <v>400</v>
      </c>
      <c r="I16" s="8">
        <v>450</v>
      </c>
      <c r="J16" s="8">
        <v>100</v>
      </c>
      <c r="K16" s="8">
        <v>0</v>
      </c>
      <c r="L16" s="8">
        <v>0</v>
      </c>
      <c r="M16" s="8">
        <v>0</v>
      </c>
      <c r="N16" s="8">
        <v>0</v>
      </c>
      <c r="O16" s="9">
        <v>0</v>
      </c>
    </row>
    <row r="17" spans="1:15" x14ac:dyDescent="0.25">
      <c r="A17" s="26"/>
      <c r="B17" s="26"/>
      <c r="C17" s="2">
        <v>2015</v>
      </c>
      <c r="D17" s="7">
        <v>0</v>
      </c>
      <c r="E17" s="8">
        <v>0</v>
      </c>
      <c r="F17" s="8">
        <v>75</v>
      </c>
      <c r="G17" s="8">
        <v>400</v>
      </c>
      <c r="H17" s="8">
        <v>250</v>
      </c>
      <c r="I17" s="8">
        <v>525</v>
      </c>
      <c r="J17" s="8">
        <v>350</v>
      </c>
      <c r="K17" s="8">
        <v>225</v>
      </c>
      <c r="L17" s="8">
        <v>100</v>
      </c>
      <c r="M17" s="8">
        <v>0</v>
      </c>
      <c r="N17" s="8">
        <v>100</v>
      </c>
      <c r="O17" s="9">
        <v>50</v>
      </c>
    </row>
    <row r="18" spans="1:15" x14ac:dyDescent="0.25">
      <c r="A18" s="26"/>
      <c r="B18" s="26"/>
      <c r="C18" s="2">
        <v>2016</v>
      </c>
      <c r="D18" s="7">
        <v>50</v>
      </c>
      <c r="E18" s="8">
        <v>50</v>
      </c>
      <c r="F18" s="8">
        <v>50</v>
      </c>
      <c r="G18" s="8">
        <v>300</v>
      </c>
      <c r="H18" s="8">
        <v>375</v>
      </c>
      <c r="I18" s="8">
        <v>450</v>
      </c>
      <c r="J18" s="8">
        <v>525</v>
      </c>
      <c r="K18" s="8">
        <v>150</v>
      </c>
      <c r="L18" s="8">
        <v>150</v>
      </c>
      <c r="M18" s="8">
        <v>25</v>
      </c>
      <c r="N18" s="8">
        <v>0</v>
      </c>
      <c r="O18" s="9">
        <v>75</v>
      </c>
    </row>
    <row r="19" spans="1:15" x14ac:dyDescent="0.25">
      <c r="A19" s="26"/>
      <c r="B19" s="26"/>
      <c r="C19" s="2">
        <v>2017</v>
      </c>
      <c r="D19" s="7">
        <v>25</v>
      </c>
      <c r="E19" s="8">
        <v>50</v>
      </c>
      <c r="F19" s="8">
        <v>100</v>
      </c>
      <c r="G19" s="8">
        <v>400</v>
      </c>
      <c r="H19" s="8">
        <v>300</v>
      </c>
      <c r="I19" s="8">
        <v>375</v>
      </c>
      <c r="J19" s="8">
        <v>225</v>
      </c>
      <c r="K19" s="8">
        <v>150</v>
      </c>
      <c r="L19" s="8">
        <v>75</v>
      </c>
      <c r="M19" s="8">
        <v>0</v>
      </c>
      <c r="N19" s="8">
        <v>0</v>
      </c>
      <c r="O19" s="9">
        <v>0</v>
      </c>
    </row>
    <row r="20" spans="1:15" x14ac:dyDescent="0.25">
      <c r="A20" s="26"/>
      <c r="B20" s="26"/>
      <c r="C20" s="2">
        <v>2018</v>
      </c>
      <c r="D20" s="7">
        <v>0</v>
      </c>
      <c r="E20" s="8">
        <v>0</v>
      </c>
      <c r="F20" s="8">
        <v>0</v>
      </c>
      <c r="G20" s="8">
        <v>75</v>
      </c>
      <c r="H20" s="8">
        <v>75</v>
      </c>
      <c r="I20" s="8">
        <v>225</v>
      </c>
      <c r="J20" s="8">
        <v>25</v>
      </c>
      <c r="K20" s="8">
        <v>0</v>
      </c>
      <c r="L20" s="8">
        <v>0</v>
      </c>
      <c r="M20" s="8">
        <v>0</v>
      </c>
      <c r="N20" s="8">
        <v>0</v>
      </c>
      <c r="O20" s="9">
        <v>0</v>
      </c>
    </row>
    <row r="21" spans="1:15" x14ac:dyDescent="0.25">
      <c r="A21" s="27"/>
      <c r="B21" s="27"/>
      <c r="C21" s="2">
        <v>2019</v>
      </c>
      <c r="D21" s="7">
        <v>0</v>
      </c>
      <c r="E21" s="8">
        <v>0</v>
      </c>
      <c r="F21" s="8">
        <v>150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9">
        <v>0</v>
      </c>
    </row>
    <row r="48" spans="5:5" x14ac:dyDescent="0.25">
      <c r="E48" s="14"/>
    </row>
  </sheetData>
  <mergeCells count="6">
    <mergeCell ref="B15:B21"/>
    <mergeCell ref="B4:B10"/>
    <mergeCell ref="A12:A14"/>
    <mergeCell ref="B12:B14"/>
    <mergeCell ref="A15:A21"/>
    <mergeCell ref="A4:A10"/>
  </mergeCells>
  <pageMargins left="0.7" right="0.7" top="0.75" bottom="0.75" header="0.3" footer="0.3"/>
  <pageSetup paperSize="0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workbookViewId="0">
      <selection activeCell="C15" sqref="C15"/>
    </sheetView>
  </sheetViews>
  <sheetFormatPr baseColWidth="10" defaultRowHeight="15" x14ac:dyDescent="0.25"/>
  <cols>
    <col min="1" max="1" width="14.7109375" bestFit="1" customWidth="1"/>
    <col min="2" max="3" width="12.7109375" bestFit="1" customWidth="1"/>
    <col min="4" max="4" width="12" bestFit="1" customWidth="1"/>
    <col min="5" max="5" width="12.7109375" bestFit="1" customWidth="1"/>
    <col min="6" max="7" width="12" bestFit="1" customWidth="1"/>
    <col min="8" max="8" width="12.7109375" bestFit="1" customWidth="1"/>
    <col min="9" max="9" width="10.42578125" bestFit="1" customWidth="1"/>
    <col min="10" max="10" width="14.5703125" bestFit="1" customWidth="1"/>
    <col min="11" max="11" width="12.7109375" bestFit="1" customWidth="1"/>
    <col min="12" max="13" width="14.140625" bestFit="1" customWidth="1"/>
  </cols>
  <sheetData>
    <row r="1" spans="1:13" s="1" customFormat="1" ht="39" customHeight="1" thickBot="1" x14ac:dyDescent="0.3">
      <c r="A1" s="29">
        <f ca="1">YEAR(TODAY())</f>
        <v>2020</v>
      </c>
      <c r="B1" s="24"/>
      <c r="C1" s="24"/>
      <c r="D1" s="24"/>
      <c r="E1" s="28" t="s">
        <v>21</v>
      </c>
      <c r="F1" s="28"/>
      <c r="G1" s="28"/>
      <c r="H1" s="28"/>
      <c r="I1" s="28"/>
      <c r="J1" s="28"/>
      <c r="K1" s="24"/>
      <c r="L1" s="24"/>
      <c r="M1" s="24"/>
    </row>
    <row r="2" spans="1:13" s="1" customFormat="1" ht="15.75" thickBot="1" x14ac:dyDescent="0.3">
      <c r="B2" s="4" t="s">
        <v>8</v>
      </c>
      <c r="C2" s="5" t="s">
        <v>9</v>
      </c>
      <c r="D2" s="5" t="s">
        <v>10</v>
      </c>
      <c r="E2" s="5" t="s">
        <v>11</v>
      </c>
      <c r="F2" s="5" t="s">
        <v>12</v>
      </c>
      <c r="G2" s="5" t="s">
        <v>13</v>
      </c>
      <c r="H2" s="5" t="s">
        <v>14</v>
      </c>
      <c r="I2" s="5" t="s">
        <v>15</v>
      </c>
      <c r="J2" s="5" t="s">
        <v>16</v>
      </c>
      <c r="K2" s="5" t="s">
        <v>17</v>
      </c>
      <c r="L2" s="5" t="s">
        <v>18</v>
      </c>
      <c r="M2" s="6" t="s">
        <v>19</v>
      </c>
    </row>
    <row r="3" spans="1:13" s="1" customFormat="1" ht="15" customHeight="1" x14ac:dyDescent="0.25">
      <c r="A3" s="11" t="s">
        <v>0</v>
      </c>
      <c r="B3" s="18">
        <f ca="1">IFERROR(FORECAST($A$1,Histo,Feuil3!$C$1:$E$1),0)</f>
        <v>1941.6666666666279</v>
      </c>
      <c r="C3" s="18">
        <f ca="1">IFERROR(FORECAST($A$1,Histo,Feuil3!$C$1:$E$1),0)</f>
        <v>183.33333333337214</v>
      </c>
      <c r="D3" s="18">
        <f ca="1">IFERROR(FORECAST($A$1,Histo,Feuil3!$C$1:$E$1),0)</f>
        <v>1741.6666666666279</v>
      </c>
      <c r="E3" s="18">
        <f ca="1">IFERROR(FORECAST($A$1,Histo,Feuil3!$C$1:$E$1),0)</f>
        <v>91.666666666656965</v>
      </c>
      <c r="F3" s="18">
        <f ca="1">IFERROR(FORECAST($A$1,Histo,Feuil3!$C$1:$E$1),0)</f>
        <v>616.66666666668607</v>
      </c>
      <c r="G3" s="18">
        <f ca="1">IFERROR(FORECAST($A$1,Histo,Feuil3!$C$1:$E$1),0)</f>
        <v>1816.6666666667443</v>
      </c>
      <c r="H3" s="18">
        <f ca="1">IFERROR(FORECAST($A$1,Histo,Feuil3!$C$1:$E$1),0)</f>
        <v>475</v>
      </c>
      <c r="I3" s="18">
        <f ca="1">IFERROR(FORECAST($A$1,Histo,Feuil3!$C$1:$E$1),0)</f>
        <v>-225</v>
      </c>
      <c r="J3" s="18">
        <f ca="1">IFERROR(FORECAST($A$1,Histo,Feuil3!$C$1:$E$1),0)</f>
        <v>0</v>
      </c>
      <c r="K3" s="18">
        <f ca="1">IFERROR(FORECAST($A$1,Histo,Feuil3!$C$1:$E$1),0)</f>
        <v>1216.6666666666861</v>
      </c>
      <c r="L3" s="18">
        <f ca="1">IFERROR(FORECAST($A$1,Histo,Feuil3!$C$1:$E$1),0)</f>
        <v>-533.33333333325572</v>
      </c>
      <c r="M3" s="18">
        <f ca="1">IFERROR(FORECAST($A$1,Histo,Feuil3!$C$1:$E$1),0)</f>
        <v>-241.66666666674428</v>
      </c>
    </row>
    <row r="4" spans="1:13" s="1" customFormat="1" ht="15" customHeight="1" x14ac:dyDescent="0.25">
      <c r="A4" s="12" t="s">
        <v>2</v>
      </c>
      <c r="B4" s="18">
        <f ca="1">IFERROR(FORECAST($A$1,Histo,Feuil3!$C$1:$E$1),0)</f>
        <v>0</v>
      </c>
      <c r="C4" s="18">
        <f ca="1">IFERROR(FORECAST($A$1,Histo,Feuil3!$C$1:$E$1),0)</f>
        <v>0</v>
      </c>
      <c r="D4" s="18">
        <f ca="1">IFERROR(FORECAST($A$1,Histo,Feuil3!$C$1:$E$1),0)</f>
        <v>0</v>
      </c>
      <c r="E4" s="18">
        <f ca="1">IFERROR(FORECAST($A$1,Histo,Feuil3!$C$1:$E$1),0)</f>
        <v>0</v>
      </c>
      <c r="F4" s="18">
        <f ca="1">IFERROR(FORECAST($A$1,Histo,Feuil3!$C$1:$E$1),0)</f>
        <v>0</v>
      </c>
      <c r="G4" s="18">
        <f ca="1">IFERROR(FORECAST($A$1,Histo,Feuil3!$C$1:$E$1),0)</f>
        <v>0</v>
      </c>
      <c r="H4" s="18">
        <f ca="1">IFERROR(FORECAST($A$1,Histo,Feuil3!$C$1:$E$1),0)</f>
        <v>0</v>
      </c>
      <c r="I4" s="18">
        <f ca="1">IFERROR(FORECAST($A$1,Histo,Feuil3!$C$1:$E$1),0)</f>
        <v>0</v>
      </c>
      <c r="J4" s="18">
        <f ca="1">IFERROR(FORECAST($A$1,Histo,Feuil3!$C$1:$E$1),0)</f>
        <v>0</v>
      </c>
      <c r="K4" s="18">
        <f ca="1">IFERROR(FORECAST($A$1,Histo,Feuil3!$C$1:$E$1),0)</f>
        <v>0</v>
      </c>
      <c r="L4" s="18">
        <f ca="1">IFERROR(FORECAST($A$1,Histo,Feuil3!$C$1:$E$1),0)</f>
        <v>0</v>
      </c>
      <c r="M4" s="18">
        <f ca="1">IFERROR(FORECAST($A$1,Histo,Feuil3!$C$1:$E$1),0)</f>
        <v>0</v>
      </c>
    </row>
    <row r="5" spans="1:13" s="1" customFormat="1" ht="15" customHeight="1" x14ac:dyDescent="0.25">
      <c r="A5" s="12" t="s">
        <v>4</v>
      </c>
      <c r="B5" s="18">
        <f ca="1">IFERROR(FORECAST($A$1,Histo,Feuil3!$C$1:$E$1),0)</f>
        <v>0</v>
      </c>
      <c r="C5" s="18">
        <f ca="1">IFERROR(FORECAST($A$1,Histo,Feuil3!$C$1:$E$1),0)</f>
        <v>0</v>
      </c>
      <c r="D5" s="18">
        <f ca="1">IFERROR(FORECAST($A$1,Histo,Feuil3!$C$1:$E$1),0)</f>
        <v>0</v>
      </c>
      <c r="E5" s="18">
        <f ca="1">IFERROR(FORECAST($A$1,Histo,Feuil3!$C$1:$E$1),0)</f>
        <v>0</v>
      </c>
      <c r="F5" s="18">
        <f ca="1">IFERROR(FORECAST($A$1,Histo,Feuil3!$C$1:$E$1),0)</f>
        <v>0</v>
      </c>
      <c r="G5" s="18">
        <f ca="1">IFERROR(FORECAST($A$1,Histo,Feuil3!$C$1:$E$1),0)</f>
        <v>0</v>
      </c>
      <c r="H5" s="18">
        <f ca="1">IFERROR(FORECAST($A$1,Histo,Feuil3!$C$1:$E$1),0)</f>
        <v>0</v>
      </c>
      <c r="I5" s="18">
        <f ca="1">IFERROR(FORECAST($A$1,Histo,Feuil3!$C$1:$E$1),0)</f>
        <v>0</v>
      </c>
      <c r="J5" s="18">
        <f ca="1">IFERROR(FORECAST($A$1,Histo,Feuil3!$C$1:$E$1),0)</f>
        <v>0</v>
      </c>
      <c r="K5" s="18">
        <f ca="1">IFERROR(FORECAST($A$1,Histo,Feuil3!$C$1:$E$1),0)</f>
        <v>0</v>
      </c>
      <c r="L5" s="18">
        <f ca="1">IFERROR(FORECAST($A$1,Histo,Feuil3!$C$1:$E$1),0)</f>
        <v>0</v>
      </c>
      <c r="M5" s="18">
        <f ca="1">IFERROR(FORECAST($A$1,Histo,Feuil3!$C$1:$E$1),0)</f>
        <v>0</v>
      </c>
    </row>
    <row r="6" spans="1:13" s="1" customFormat="1" ht="15.75" customHeight="1" thickBot="1" x14ac:dyDescent="0.3">
      <c r="A6" s="13" t="s">
        <v>6</v>
      </c>
      <c r="B6" s="18">
        <f ca="1">IFERROR(FORECAST($A$1,Histo,Feuil3!$C$1:$E$1),0)</f>
        <v>-16.666666666667879</v>
      </c>
      <c r="C6" s="18">
        <f ca="1">IFERROR(FORECAST($A$1,Histo,Feuil3!$C$1:$E$1),0)</f>
        <v>-33.333333333335759</v>
      </c>
      <c r="D6" s="18">
        <f ca="1">IFERROR(FORECAST($A$1,Histo,Feuil3!$C$1:$E$1),0)</f>
        <v>133.33333333333576</v>
      </c>
      <c r="E6" s="18">
        <f ca="1">IFERROR(FORECAST($A$1,Histo,Feuil3!$C$1:$E$1),0)</f>
        <v>-241.66666666668607</v>
      </c>
      <c r="F6" s="18">
        <f ca="1">IFERROR(FORECAST($A$1,Histo,Feuil3!$C$1:$E$1),0)</f>
        <v>-175</v>
      </c>
      <c r="G6" s="18">
        <f ca="1">IFERROR(FORECAST($A$1,Histo,Feuil3!$C$1:$E$1),0)</f>
        <v>-175</v>
      </c>
      <c r="H6" s="18">
        <f ca="1">IFERROR(FORECAST($A$1,Histo,Feuil3!$C$1:$E$1),0)</f>
        <v>-141.66666666665697</v>
      </c>
      <c r="I6" s="18">
        <f ca="1">IFERROR(FORECAST($A$1,Histo,Feuil3!$C$1:$E$1),0)</f>
        <v>-100</v>
      </c>
      <c r="J6" s="18">
        <f ca="1">IFERROR(FORECAST($A$1,Histo,Feuil3!$C$1:$E$1),0)</f>
        <v>-50</v>
      </c>
      <c r="K6" s="18">
        <f ca="1">IFERROR(FORECAST($A$1,Histo,Feuil3!$C$1:$E$1),0)</f>
        <v>0</v>
      </c>
      <c r="L6" s="18">
        <f ca="1">IFERROR(FORECAST($A$1,Histo,Feuil3!$C$1:$E$1),0)</f>
        <v>0</v>
      </c>
      <c r="M6" s="18">
        <f ca="1">IFERROR(FORECAST($A$1,Histo,Feuil3!$C$1:$E$1),0)</f>
        <v>0</v>
      </c>
    </row>
    <row r="7" spans="1:13" s="1" customFormat="1" x14ac:dyDescent="0.25"/>
    <row r="8" spans="1:13" s="1" customFormat="1" x14ac:dyDescent="0.25"/>
    <row r="9" spans="1:13" s="10" customFormat="1" x14ac:dyDescent="0.25"/>
    <row r="10" spans="1:13" s="10" customFormat="1" x14ac:dyDescent="0.25"/>
    <row r="11" spans="1:13" s="10" customFormat="1" x14ac:dyDescent="0.25">
      <c r="B11" s="17"/>
    </row>
    <row r="12" spans="1:13" s="1" customFormat="1" x14ac:dyDescent="0.25">
      <c r="B12" s="17"/>
    </row>
    <row r="13" spans="1:13" x14ac:dyDescent="0.25">
      <c r="B13" s="17"/>
    </row>
    <row r="14" spans="1:13" x14ac:dyDescent="0.25">
      <c r="B14" s="17"/>
    </row>
    <row r="15" spans="1:13" x14ac:dyDescent="0.25">
      <c r="B15" s="17"/>
    </row>
  </sheetData>
  <mergeCells count="1">
    <mergeCell ref="E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F5" sqref="F5"/>
    </sheetView>
  </sheetViews>
  <sheetFormatPr baseColWidth="10" defaultRowHeight="15" x14ac:dyDescent="0.25"/>
  <cols>
    <col min="1" max="1" width="14.7109375" bestFit="1" customWidth="1"/>
    <col min="2" max="2" width="19.28515625" bestFit="1" customWidth="1"/>
    <col min="3" max="5" width="7.28515625" customWidth="1"/>
    <col min="6" max="6" width="19.28515625" customWidth="1"/>
    <col min="7" max="9" width="7.28515625" bestFit="1" customWidth="1"/>
    <col min="10" max="10" width="15.7109375" bestFit="1" customWidth="1"/>
    <col min="11" max="11" width="15" bestFit="1" customWidth="1"/>
    <col min="12" max="12" width="15.140625" bestFit="1" customWidth="1"/>
    <col min="13" max="13" width="17" bestFit="1" customWidth="1"/>
    <col min="14" max="14" width="15.85546875" bestFit="1" customWidth="1"/>
    <col min="15" max="15" width="21.5703125" bestFit="1" customWidth="1"/>
    <col min="16" max="16" width="18.85546875" bestFit="1" customWidth="1"/>
    <col min="17" max="17" width="21.140625" bestFit="1" customWidth="1"/>
    <col min="18" max="18" width="20.85546875" bestFit="1" customWidth="1"/>
  </cols>
  <sheetData>
    <row r="1" spans="1:5" x14ac:dyDescent="0.25">
      <c r="C1">
        <f>Historique3ans[[#Headers],[2017]]*1</f>
        <v>2017</v>
      </c>
      <c r="D1">
        <f>Historique3ans[[#Headers],[2018]]*1</f>
        <v>2018</v>
      </c>
      <c r="E1">
        <f>Historique3ans[[#Headers],[2019]]*1</f>
        <v>2019</v>
      </c>
    </row>
    <row r="2" spans="1:5" x14ac:dyDescent="0.25">
      <c r="A2" s="16" t="s">
        <v>22</v>
      </c>
      <c r="B2" s="16" t="s">
        <v>23</v>
      </c>
      <c r="C2" s="16" t="s">
        <v>24</v>
      </c>
      <c r="D2" s="16" t="s">
        <v>25</v>
      </c>
      <c r="E2" s="15" t="s">
        <v>26</v>
      </c>
    </row>
    <row r="3" spans="1:5" x14ac:dyDescent="0.25">
      <c r="A3" s="16" t="s">
        <v>0</v>
      </c>
      <c r="B3" s="16" t="s">
        <v>8</v>
      </c>
      <c r="C3" s="16">
        <v>825</v>
      </c>
      <c r="D3" s="16">
        <v>1575</v>
      </c>
      <c r="E3" s="15">
        <v>1475</v>
      </c>
    </row>
    <row r="4" spans="1:5" x14ac:dyDescent="0.25">
      <c r="A4" s="16" t="s">
        <v>0</v>
      </c>
      <c r="B4" s="16" t="s">
        <v>9</v>
      </c>
      <c r="C4" s="16">
        <v>1450</v>
      </c>
      <c r="D4" s="16">
        <v>1450</v>
      </c>
      <c r="E4" s="15">
        <v>500</v>
      </c>
    </row>
    <row r="5" spans="1:5" x14ac:dyDescent="0.25">
      <c r="A5" s="16" t="s">
        <v>0</v>
      </c>
      <c r="B5" s="16" t="s">
        <v>10</v>
      </c>
      <c r="C5" s="16">
        <v>625</v>
      </c>
      <c r="D5" s="16">
        <v>1075</v>
      </c>
      <c r="E5" s="15">
        <v>1350</v>
      </c>
    </row>
    <row r="6" spans="1:5" x14ac:dyDescent="0.25">
      <c r="A6" s="16" t="s">
        <v>0</v>
      </c>
      <c r="B6" s="16" t="s">
        <v>11</v>
      </c>
      <c r="C6" s="16">
        <v>375</v>
      </c>
      <c r="D6" s="16">
        <v>525</v>
      </c>
      <c r="E6" s="15">
        <v>125</v>
      </c>
    </row>
    <row r="7" spans="1:5" x14ac:dyDescent="0.25">
      <c r="A7" s="16" t="s">
        <v>0</v>
      </c>
      <c r="B7" s="16" t="s">
        <v>12</v>
      </c>
      <c r="C7" s="16">
        <v>25</v>
      </c>
      <c r="D7" s="16">
        <v>200</v>
      </c>
      <c r="E7" s="15">
        <v>425</v>
      </c>
    </row>
    <row r="8" spans="1:5" x14ac:dyDescent="0.25">
      <c r="A8" s="16" t="s">
        <v>0</v>
      </c>
      <c r="B8" s="16" t="s">
        <v>13</v>
      </c>
      <c r="C8" s="16">
        <v>100</v>
      </c>
      <c r="D8" s="16">
        <v>650</v>
      </c>
      <c r="E8" s="15">
        <v>1250</v>
      </c>
    </row>
    <row r="9" spans="1:5" x14ac:dyDescent="0.25">
      <c r="A9" s="16" t="s">
        <v>0</v>
      </c>
      <c r="B9" s="16" t="s">
        <v>14</v>
      </c>
      <c r="C9" s="16">
        <v>225</v>
      </c>
      <c r="D9" s="16">
        <v>375</v>
      </c>
      <c r="E9" s="15">
        <v>375</v>
      </c>
    </row>
    <row r="10" spans="1:5" x14ac:dyDescent="0.25">
      <c r="A10" s="16" t="s">
        <v>0</v>
      </c>
      <c r="B10" s="16" t="s">
        <v>15</v>
      </c>
      <c r="C10" s="16">
        <v>500</v>
      </c>
      <c r="D10" s="16">
        <v>125</v>
      </c>
      <c r="E10" s="15">
        <v>50</v>
      </c>
    </row>
    <row r="11" spans="1:5" x14ac:dyDescent="0.25">
      <c r="A11" s="16" t="s">
        <v>0</v>
      </c>
      <c r="B11" s="16" t="s">
        <v>16</v>
      </c>
      <c r="C11" s="16">
        <v>50</v>
      </c>
      <c r="D11" s="16">
        <v>0</v>
      </c>
      <c r="E11" s="15">
        <v>25</v>
      </c>
    </row>
    <row r="12" spans="1:5" x14ac:dyDescent="0.25">
      <c r="A12" s="16" t="s">
        <v>0</v>
      </c>
      <c r="B12" s="16" t="s">
        <v>17</v>
      </c>
      <c r="C12" s="16">
        <v>700</v>
      </c>
      <c r="D12" s="16">
        <v>350</v>
      </c>
      <c r="E12" s="15">
        <v>1175</v>
      </c>
    </row>
    <row r="13" spans="1:5" x14ac:dyDescent="0.25">
      <c r="A13" s="16" t="s">
        <v>0</v>
      </c>
      <c r="B13" s="16" t="s">
        <v>18</v>
      </c>
      <c r="C13" s="16">
        <v>1550</v>
      </c>
      <c r="D13" s="16">
        <v>1500</v>
      </c>
      <c r="E13" s="15">
        <v>0</v>
      </c>
    </row>
    <row r="14" spans="1:5" x14ac:dyDescent="0.25">
      <c r="A14" s="16" t="s">
        <v>0</v>
      </c>
      <c r="B14" s="16" t="s">
        <v>19</v>
      </c>
      <c r="C14" s="16">
        <v>1125</v>
      </c>
      <c r="D14" s="16">
        <v>1525</v>
      </c>
      <c r="E14" s="15">
        <v>0</v>
      </c>
    </row>
    <row r="15" spans="1:5" x14ac:dyDescent="0.25">
      <c r="A15" s="16" t="s">
        <v>6</v>
      </c>
      <c r="B15" s="16" t="s">
        <v>8</v>
      </c>
      <c r="C15" s="16">
        <v>25</v>
      </c>
      <c r="D15" s="16">
        <v>0</v>
      </c>
      <c r="E15" s="15">
        <v>0</v>
      </c>
    </row>
    <row r="16" spans="1:5" x14ac:dyDescent="0.25">
      <c r="A16" s="16" t="s">
        <v>6</v>
      </c>
      <c r="B16" s="16" t="s">
        <v>9</v>
      </c>
      <c r="C16" s="16">
        <v>50</v>
      </c>
      <c r="D16" s="16">
        <v>0</v>
      </c>
      <c r="E16" s="15">
        <v>0</v>
      </c>
    </row>
    <row r="17" spans="1:5" x14ac:dyDescent="0.25">
      <c r="A17" s="16" t="s">
        <v>6</v>
      </c>
      <c r="B17" s="16" t="s">
        <v>10</v>
      </c>
      <c r="C17" s="16">
        <v>100</v>
      </c>
      <c r="D17" s="16">
        <v>0</v>
      </c>
      <c r="E17" s="15">
        <v>150</v>
      </c>
    </row>
    <row r="18" spans="1:5" x14ac:dyDescent="0.25">
      <c r="A18" s="16" t="s">
        <v>6</v>
      </c>
      <c r="B18" s="16" t="s">
        <v>11</v>
      </c>
      <c r="C18" s="16">
        <v>400</v>
      </c>
      <c r="D18" s="16">
        <v>75</v>
      </c>
      <c r="E18" s="15">
        <v>0</v>
      </c>
    </row>
    <row r="19" spans="1:5" x14ac:dyDescent="0.25">
      <c r="A19" s="16" t="s">
        <v>6</v>
      </c>
      <c r="B19" s="16" t="s">
        <v>12</v>
      </c>
      <c r="C19" s="16">
        <v>300</v>
      </c>
      <c r="D19" s="16">
        <v>75</v>
      </c>
      <c r="E19" s="15">
        <v>0</v>
      </c>
    </row>
    <row r="20" spans="1:5" x14ac:dyDescent="0.25">
      <c r="A20" s="16" t="s">
        <v>6</v>
      </c>
      <c r="B20" s="16" t="s">
        <v>13</v>
      </c>
      <c r="C20" s="16">
        <v>375</v>
      </c>
      <c r="D20" s="16">
        <v>225</v>
      </c>
      <c r="E20" s="15">
        <v>0</v>
      </c>
    </row>
    <row r="21" spans="1:5" x14ac:dyDescent="0.25">
      <c r="A21" s="16" t="s">
        <v>6</v>
      </c>
      <c r="B21" s="16" t="s">
        <v>14</v>
      </c>
      <c r="C21" s="16">
        <v>225</v>
      </c>
      <c r="D21" s="16">
        <v>25</v>
      </c>
      <c r="E21" s="15">
        <v>0</v>
      </c>
    </row>
    <row r="22" spans="1:5" x14ac:dyDescent="0.25">
      <c r="A22" s="16" t="s">
        <v>6</v>
      </c>
      <c r="B22" s="16" t="s">
        <v>15</v>
      </c>
      <c r="C22" s="16">
        <v>150</v>
      </c>
      <c r="D22" s="16">
        <v>0</v>
      </c>
      <c r="E22" s="15">
        <v>0</v>
      </c>
    </row>
    <row r="23" spans="1:5" x14ac:dyDescent="0.25">
      <c r="A23" s="16" t="s">
        <v>6</v>
      </c>
      <c r="B23" s="16" t="s">
        <v>16</v>
      </c>
      <c r="C23" s="16">
        <v>75</v>
      </c>
      <c r="D23" s="16">
        <v>0</v>
      </c>
      <c r="E23" s="15">
        <v>0</v>
      </c>
    </row>
    <row r="24" spans="1:5" x14ac:dyDescent="0.25">
      <c r="A24" s="16" t="s">
        <v>6</v>
      </c>
      <c r="B24" s="16" t="s">
        <v>17</v>
      </c>
      <c r="C24" s="16">
        <v>0</v>
      </c>
      <c r="D24" s="16">
        <v>0</v>
      </c>
      <c r="E24" s="15">
        <v>0</v>
      </c>
    </row>
    <row r="25" spans="1:5" x14ac:dyDescent="0.25">
      <c r="A25" s="16" t="s">
        <v>6</v>
      </c>
      <c r="B25" s="16" t="s">
        <v>18</v>
      </c>
      <c r="C25" s="16">
        <v>0</v>
      </c>
      <c r="D25" s="16">
        <v>0</v>
      </c>
      <c r="E25" s="15">
        <v>0</v>
      </c>
    </row>
    <row r="26" spans="1:5" x14ac:dyDescent="0.25">
      <c r="A26" s="16" t="s">
        <v>6</v>
      </c>
      <c r="B26" s="16" t="s">
        <v>19</v>
      </c>
      <c r="C26" s="16">
        <v>0</v>
      </c>
      <c r="D26" s="16">
        <v>0</v>
      </c>
      <c r="E26" s="15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BEC316-77AD-4DAC-B40C-240A1B836FA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pavion</dc:creator>
  <cp:lastModifiedBy>CA</cp:lastModifiedBy>
  <dcterms:created xsi:type="dcterms:W3CDTF">2020-01-22T13:39:29Z</dcterms:created>
  <dcterms:modified xsi:type="dcterms:W3CDTF">2020-01-23T10:20:34Z</dcterms:modified>
</cp:coreProperties>
</file>